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cion.LIMPIEZAS\Desktop\LIMPIEZAS INDALICAS\LIMPIEZAS INDALICAS 2020\PRESUPUESTOS\COMUNIDADES\"/>
    </mc:Choice>
  </mc:AlternateContent>
  <xr:revisionPtr revIDLastSave="0" documentId="13_ncr:1_{704199BB-E974-4605-85BF-2CD9343D5FEC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tiempos" sheetId="1" r:id="rId1"/>
    <sheet name="caracteristicas " sheetId="2" r:id="rId2"/>
    <sheet name="Hoja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8" i="1" l="1"/>
  <c r="E78" i="1" s="1"/>
  <c r="E70" i="1"/>
  <c r="E69" i="1"/>
  <c r="E67" i="1"/>
  <c r="E63" i="1"/>
  <c r="E77" i="1" l="1"/>
  <c r="E79" i="1" s="1"/>
  <c r="G80" i="1" s="1"/>
  <c r="E37" i="1"/>
  <c r="E36" i="1"/>
  <c r="E43" i="1"/>
  <c r="E42" i="1"/>
  <c r="E41" i="1"/>
  <c r="E40" i="1"/>
  <c r="E14" i="1"/>
  <c r="E13" i="1"/>
  <c r="E12" i="1"/>
  <c r="E11" i="1"/>
  <c r="G82" i="1" l="1"/>
  <c r="G81" i="1"/>
  <c r="G79" i="1"/>
  <c r="E51" i="1"/>
  <c r="E7" i="1"/>
  <c r="G26" i="1"/>
  <c r="G27" i="1"/>
  <c r="G28" i="1"/>
  <c r="G29" i="1"/>
  <c r="E8" i="1"/>
  <c r="E50" i="1" l="1"/>
  <c r="E52" i="1" s="1"/>
  <c r="E21" i="1"/>
  <c r="E22" i="1"/>
  <c r="G55" i="1" l="1"/>
  <c r="G54" i="1"/>
  <c r="G53" i="1"/>
  <c r="G52" i="1"/>
  <c r="E23" i="1"/>
  <c r="G25" i="1" l="1"/>
  <c r="G24" i="1"/>
  <c r="G30" i="1"/>
  <c r="G23" i="1"/>
</calcChain>
</file>

<file path=xl/sharedStrings.xml><?xml version="1.0" encoding="utf-8"?>
<sst xmlns="http://schemas.openxmlformats.org/spreadsheetml/2006/main" count="183" uniqueCount="96">
  <si>
    <t>SEMANAL</t>
  </si>
  <si>
    <t>QUINCENAL</t>
  </si>
  <si>
    <t>MENSUAL</t>
  </si>
  <si>
    <t>BIMENSUAL</t>
  </si>
  <si>
    <t>TRIMESTRAL</t>
  </si>
  <si>
    <t>CUATRIMESTRAL</t>
  </si>
  <si>
    <t>SEMESTRAL</t>
  </si>
  <si>
    <t>ANUAL</t>
  </si>
  <si>
    <t>PORTAL</t>
  </si>
  <si>
    <t>COMPLETO</t>
  </si>
  <si>
    <t>CRISTALES</t>
  </si>
  <si>
    <t>CRISTALIZADO</t>
  </si>
  <si>
    <t>PUERTA PORTAL</t>
  </si>
  <si>
    <t>ZONAS COMUNES</t>
  </si>
  <si>
    <t>GARAJE BASICO</t>
  </si>
  <si>
    <t>GARAJE A FONDO</t>
  </si>
  <si>
    <t>TOTAL HORAS LIMPIADORA</t>
  </si>
  <si>
    <t>TOTAL HORAS HOMBRES</t>
  </si>
  <si>
    <t>CALCULO HORAS PRESUPUESTO</t>
  </si>
  <si>
    <t>COMUNIDAD:</t>
  </si>
  <si>
    <t>X 13,5€</t>
  </si>
  <si>
    <t>X 14,5€</t>
  </si>
  <si>
    <t>X</t>
  </si>
  <si>
    <t>RELLANOS / PASILLOS</t>
  </si>
  <si>
    <t>ESCALERAS</t>
  </si>
  <si>
    <t>ACCESOS GARAJE</t>
  </si>
  <si>
    <t>GARAJE</t>
  </si>
  <si>
    <t xml:space="preserve"> </t>
  </si>
  <si>
    <t>OPCION 1</t>
  </si>
  <si>
    <t>OPCION 2</t>
  </si>
  <si>
    <t>DATOS CONTACTO</t>
  </si>
  <si>
    <t>COMUNIDAD</t>
  </si>
  <si>
    <t>DIRECCION</t>
  </si>
  <si>
    <t>SUELO</t>
  </si>
  <si>
    <t>REVESTIMIENTOS</t>
  </si>
  <si>
    <t>ASCENSORES</t>
  </si>
  <si>
    <t>ESPEJOS Y CRISTALES</t>
  </si>
  <si>
    <t>PUERTA</t>
  </si>
  <si>
    <t>ELEM. DECORATIVOS</t>
  </si>
  <si>
    <t>SOPORTAL</t>
  </si>
  <si>
    <t>OTROS</t>
  </si>
  <si>
    <t>PLANTAS</t>
  </si>
  <si>
    <t>SUELOS</t>
  </si>
  <si>
    <t>TAMAÑO</t>
  </si>
  <si>
    <t>ELE.TECNICOS</t>
  </si>
  <si>
    <t>PTAS CORTAFUEGOS</t>
  </si>
  <si>
    <t>VENTANAS</t>
  </si>
  <si>
    <t>REVEST. ASCENSORES</t>
  </si>
  <si>
    <t>BARANDAS</t>
  </si>
  <si>
    <t>PUERTAS</t>
  </si>
  <si>
    <t>PLAZAS</t>
  </si>
  <si>
    <t>ESTADO SUELO</t>
  </si>
  <si>
    <t>TUBOS</t>
  </si>
  <si>
    <t>REJILLA VENTILACION</t>
  </si>
  <si>
    <t>PUERTA DE ACCESO A VEHICULOS</t>
  </si>
  <si>
    <t>RAMPAS</t>
  </si>
  <si>
    <t>REJILLA DESAGUE</t>
  </si>
  <si>
    <t>ELEM. MOBILIARIO</t>
  </si>
  <si>
    <t xml:space="preserve">  no </t>
  </si>
  <si>
    <t xml:space="preserve"> no</t>
  </si>
  <si>
    <t>RELLANOS</t>
  </si>
  <si>
    <t>RECOGIDA BASURA</t>
  </si>
  <si>
    <t>BIMESTRAL</t>
  </si>
  <si>
    <t>X 14,9€</t>
  </si>
  <si>
    <t>X 15,50€</t>
  </si>
  <si>
    <t>MARMOL BCO</t>
  </si>
  <si>
    <t>ACERO INOX PEQUEÑA , TRANSPARENTE</t>
  </si>
  <si>
    <t>GRES CREMA</t>
  </si>
  <si>
    <t>EDF. CALLE ALMERIA FONDON</t>
  </si>
  <si>
    <t>terrazas / terrado</t>
  </si>
  <si>
    <t>GUADALUPE ( ADMINISTRADORA )</t>
  </si>
  <si>
    <t>CALLE ALMERIA FONDON</t>
  </si>
  <si>
    <t>CALLE ALMERIA 15</t>
  </si>
  <si>
    <t>SUELO EXTERIOR JUNTA ANCHA NO RUGOSO</t>
  </si>
  <si>
    <t>MARMOL</t>
  </si>
  <si>
    <t>PTA METAL PEQUEÑA</t>
  </si>
  <si>
    <t>VIGAS EN TECHO ENTRADA</t>
  </si>
  <si>
    <t>PEQUEÑO CON VARIOS PELDAÑOS</t>
  </si>
  <si>
    <t>BAJO + 3 PLANTAS BLOQUE 1     Y BAJO + 3 PLANTAS BLOQUE 2     ( + SUBIDA TERRADO COMUN + 2 PL BAJADA )</t>
  </si>
  <si>
    <t>EXTERIOR JUNTA ANCHA NO RUGOSO</t>
  </si>
  <si>
    <t xml:space="preserve">BLOQUE A MEDIANOS Y BLOQUE B GRANDES </t>
  </si>
  <si>
    <t>BARANDAS METAL</t>
  </si>
  <si>
    <t>SI 1 X PLANTA</t>
  </si>
  <si>
    <t>PASILLOS EXTERIORES ABIERTOS</t>
  </si>
  <si>
    <t>METAL PASAMANOS MADERA</t>
  </si>
  <si>
    <t>1 X PLANTA ALUMINIO TRANSPARENTES Y CORREDERAS ( LA MUJER PUEDE HACERLAS )</t>
  </si>
  <si>
    <t>2 MARMOL BCO</t>
  </si>
  <si>
    <t>25 TOTAL</t>
  </si>
  <si>
    <t>LISO SIN PINTAR</t>
  </si>
  <si>
    <t>EVACUACION</t>
  </si>
  <si>
    <t>SI</t>
  </si>
  <si>
    <t>2 1 PUERTA DE ACCESO PARA CADA PLANTA Y UNA PUERTA COMUN PARA LAS DOS RAMPAS</t>
  </si>
  <si>
    <t xml:space="preserve">1 SUBIDA Y UNA BAJADA </t>
  </si>
  <si>
    <t xml:space="preserve">TERRADO SUELO BLANCO EXTERIOR Y TERRAZAS CON MISMO SUELO . TERRARIOS ACCESIBLES DE GRAVA CON HIERBAS </t>
  </si>
  <si>
    <t>OPCION 3</t>
  </si>
  <si>
    <t>FONDON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</si>
</sst>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1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00B05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1" fillId="2" borderId="1" xfId="0" applyFont="1" applyFill="1" applyBorder="1"/>
    <xf numFmtId="0" fontId="4" fillId="2" borderId="1" xfId="0" applyFont="1" applyFill="1" applyBorder="1"/>
    <xf numFmtId="0" fontId="2" fillId="0" borderId="0" xfId="0" applyFont="1"/>
    <xf numFmtId="0" fontId="5" fillId="0" borderId="1" xfId="0" applyFont="1" applyBorder="1"/>
    <xf numFmtId="0" fontId="4" fillId="0" borderId="1" xfId="0" applyFont="1" applyBorder="1"/>
    <xf numFmtId="0" fontId="1" fillId="0" borderId="0" xfId="0" applyFont="1"/>
    <xf numFmtId="0" fontId="0" fillId="0" borderId="2" xfId="0" applyBorder="1"/>
    <xf numFmtId="2" fontId="4" fillId="0" borderId="1" xfId="0" applyNumberFormat="1" applyFont="1" applyBorder="1"/>
    <xf numFmtId="0" fontId="7" fillId="3" borderId="3" xfId="0" applyFont="1" applyFill="1" applyBorder="1"/>
    <xf numFmtId="0" fontId="8" fillId="3" borderId="4" xfId="0" applyFont="1" applyFill="1" applyBorder="1"/>
    <xf numFmtId="0" fontId="7" fillId="3" borderId="5" xfId="0" applyFont="1" applyFill="1" applyBorder="1"/>
    <xf numFmtId="0" fontId="6" fillId="4" borderId="3" xfId="0" applyFont="1" applyFill="1" applyBorder="1"/>
    <xf numFmtId="0" fontId="1" fillId="4" borderId="4" xfId="0" applyFont="1" applyFill="1" applyBorder="1"/>
    <xf numFmtId="0" fontId="6" fillId="4" borderId="5" xfId="0" applyFont="1" applyFill="1" applyBorder="1"/>
    <xf numFmtId="164" fontId="0" fillId="0" borderId="2" xfId="0" applyNumberFormat="1" applyBorder="1"/>
    <xf numFmtId="164" fontId="4" fillId="4" borderId="4" xfId="0" applyNumberFormat="1" applyFont="1" applyFill="1" applyBorder="1"/>
    <xf numFmtId="0" fontId="4" fillId="2" borderId="0" xfId="0" applyFont="1" applyFill="1"/>
    <xf numFmtId="164" fontId="4" fillId="2" borderId="0" xfId="0" applyNumberFormat="1" applyFont="1" applyFill="1"/>
    <xf numFmtId="0" fontId="1" fillId="0" borderId="1" xfId="0" applyFont="1" applyBorder="1"/>
    <xf numFmtId="0" fontId="10" fillId="3" borderId="0" xfId="0" applyFont="1" applyFill="1"/>
    <xf numFmtId="0" fontId="0" fillId="6" borderId="0" xfId="0" applyFill="1"/>
    <xf numFmtId="0" fontId="0" fillId="2" borderId="0" xfId="0" applyFill="1"/>
    <xf numFmtId="0" fontId="1" fillId="2" borderId="0" xfId="0" applyFont="1" applyFill="1"/>
    <xf numFmtId="0" fontId="4" fillId="6" borderId="0" xfId="0" applyFont="1" applyFill="1"/>
    <xf numFmtId="164" fontId="4" fillId="6" borderId="0" xfId="0" applyNumberFormat="1" applyFont="1" applyFill="1"/>
    <xf numFmtId="0" fontId="9" fillId="0" borderId="7" xfId="0" applyFont="1" applyBorder="1"/>
    <xf numFmtId="0" fontId="9" fillId="0" borderId="6" xfId="0" applyFont="1" applyBorder="1"/>
    <xf numFmtId="0" fontId="9" fillId="0" borderId="8" xfId="0" applyFont="1" applyBorder="1"/>
    <xf numFmtId="0" fontId="9" fillId="0" borderId="0" xfId="0" applyFont="1"/>
    <xf numFmtId="0" fontId="9" fillId="5" borderId="7" xfId="0" applyFont="1" applyFill="1" applyBorder="1"/>
    <xf numFmtId="0" fontId="9" fillId="5" borderId="8" xfId="0" applyFont="1" applyFill="1" applyBorder="1"/>
    <xf numFmtId="2" fontId="0" fillId="0" borderId="1" xfId="0" applyNumberFormat="1" applyBorder="1"/>
    <xf numFmtId="0" fontId="3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8" fillId="5" borderId="3" xfId="0" applyFont="1" applyFill="1" applyBorder="1" applyAlignment="1">
      <alignment horizontal="center"/>
    </xf>
    <xf numFmtId="0" fontId="8" fillId="5" borderId="4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/>
    </xf>
    <xf numFmtId="0" fontId="10" fillId="0" borderId="4" xfId="0" applyFont="1" applyBorder="1" applyAlignment="1">
      <alignment horizontal="left"/>
    </xf>
    <xf numFmtId="0" fontId="10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819151</xdr:colOff>
      <xdr:row>1</xdr:row>
      <xdr:rowOff>0</xdr:rowOff>
    </xdr:from>
    <xdr:to>
      <xdr:col>7</xdr:col>
      <xdr:colOff>4573</xdr:colOff>
      <xdr:row>6</xdr:row>
      <xdr:rowOff>37968</xdr:rowOff>
    </xdr:to>
    <xdr:pic>
      <xdr:nvPicPr>
        <xdr:cNvPr id="2" name="1 Imagen" descr="logo (-)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629151" y="0"/>
          <a:ext cx="1547622" cy="971418"/>
        </a:xfrm>
        <a:prstGeom prst="rect">
          <a:avLst/>
        </a:prstGeom>
      </xdr:spPr>
    </xdr:pic>
    <xdr:clientData/>
  </xdr:twoCellAnchor>
  <xdr:twoCellAnchor editAs="oneCell">
    <xdr:from>
      <xdr:col>0</xdr:col>
      <xdr:colOff>1</xdr:colOff>
      <xdr:row>55</xdr:row>
      <xdr:rowOff>1</xdr:rowOff>
    </xdr:from>
    <xdr:to>
      <xdr:col>1</xdr:col>
      <xdr:colOff>289560</xdr:colOff>
      <xdr:row>72</xdr:row>
      <xdr:rowOff>81280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2083F8D0-3BCB-4A77-8489-597656E2D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98779" y="11417301"/>
          <a:ext cx="3190239" cy="2392679"/>
        </a:xfrm>
        <a:prstGeom prst="rect">
          <a:avLst/>
        </a:prstGeom>
      </xdr:spPr>
    </xdr:pic>
    <xdr:clientData/>
  </xdr:twoCellAnchor>
  <xdr:twoCellAnchor editAs="oneCell">
    <xdr:from>
      <xdr:col>3</xdr:col>
      <xdr:colOff>777240</xdr:colOff>
      <xdr:row>54</xdr:row>
      <xdr:rowOff>167640</xdr:rowOff>
    </xdr:from>
    <xdr:to>
      <xdr:col>6</xdr:col>
      <xdr:colOff>589280</xdr:colOff>
      <xdr:row>67</xdr:row>
      <xdr:rowOff>60960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3CE7CF6-757E-49BD-B905-9E5D76978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99660" y="11003280"/>
          <a:ext cx="3027680" cy="2270760"/>
        </a:xfrm>
        <a:prstGeom prst="rect">
          <a:avLst/>
        </a:prstGeom>
      </xdr:spPr>
    </xdr:pic>
    <xdr:clientData/>
  </xdr:twoCellAnchor>
  <xdr:twoCellAnchor editAs="oneCell">
    <xdr:from>
      <xdr:col>6</xdr:col>
      <xdr:colOff>633260</xdr:colOff>
      <xdr:row>54</xdr:row>
      <xdr:rowOff>160020</xdr:rowOff>
    </xdr:from>
    <xdr:to>
      <xdr:col>10</xdr:col>
      <xdr:colOff>430060</xdr:colOff>
      <xdr:row>67</xdr:row>
      <xdr:rowOff>53340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CF2A7292-ECBB-4E8C-9070-283977989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971320" y="10995660"/>
          <a:ext cx="3027680" cy="2270760"/>
        </a:xfrm>
        <a:prstGeom prst="rect">
          <a:avLst/>
        </a:prstGeom>
      </xdr:spPr>
    </xdr:pic>
    <xdr:clientData/>
  </xdr:twoCellAnchor>
  <xdr:twoCellAnchor editAs="oneCell">
    <xdr:from>
      <xdr:col>1</xdr:col>
      <xdr:colOff>320039</xdr:colOff>
      <xdr:row>55</xdr:row>
      <xdr:rowOff>20320</xdr:rowOff>
    </xdr:from>
    <xdr:to>
      <xdr:col>3</xdr:col>
      <xdr:colOff>693420</xdr:colOff>
      <xdr:row>72</xdr:row>
      <xdr:rowOff>101601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B1BFB3B5-FCE7-4503-BB1E-ABC3FBA16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024379" y="11437620"/>
          <a:ext cx="3190241" cy="2392681"/>
        </a:xfrm>
        <a:prstGeom prst="rect">
          <a:avLst/>
        </a:prstGeom>
      </xdr:spPr>
    </xdr:pic>
    <xdr:clientData/>
  </xdr:twoCellAnchor>
  <xdr:twoCellAnchor editAs="oneCell">
    <xdr:from>
      <xdr:col>4</xdr:col>
      <xdr:colOff>609600</xdr:colOff>
      <xdr:row>67</xdr:row>
      <xdr:rowOff>139699</xdr:rowOff>
    </xdr:from>
    <xdr:to>
      <xdr:col>7</xdr:col>
      <xdr:colOff>520700</xdr:colOff>
      <xdr:row>89</xdr:row>
      <xdr:rowOff>32514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D172E1C-9FAE-4E34-B2CB-525BE8B2B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349492" y="13751307"/>
          <a:ext cx="3804415" cy="2921000"/>
        </a:xfrm>
        <a:prstGeom prst="rect">
          <a:avLst/>
        </a:prstGeom>
      </xdr:spPr>
    </xdr:pic>
    <xdr:clientData/>
  </xdr:twoCellAnchor>
  <xdr:twoCellAnchor editAs="oneCell">
    <xdr:from>
      <xdr:col>11</xdr:col>
      <xdr:colOff>212894</xdr:colOff>
      <xdr:row>36</xdr:row>
      <xdr:rowOff>50800</xdr:rowOff>
    </xdr:from>
    <xdr:to>
      <xdr:col>15</xdr:col>
      <xdr:colOff>160160</xdr:colOff>
      <xdr:row>56</xdr:row>
      <xdr:rowOff>124600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33D2C27A-68FE-4908-B524-D80795500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1084327" y="7772167"/>
          <a:ext cx="4036200" cy="3096866"/>
        </a:xfrm>
        <a:prstGeom prst="rect">
          <a:avLst/>
        </a:prstGeom>
      </xdr:spPr>
    </xdr:pic>
    <xdr:clientData/>
  </xdr:twoCellAnchor>
  <xdr:twoCellAnchor editAs="oneCell">
    <xdr:from>
      <xdr:col>7</xdr:col>
      <xdr:colOff>685800</xdr:colOff>
      <xdr:row>67</xdr:row>
      <xdr:rowOff>138628</xdr:rowOff>
    </xdr:from>
    <xdr:to>
      <xdr:col>12</xdr:col>
      <xdr:colOff>574320</xdr:colOff>
      <xdr:row>83</xdr:row>
      <xdr:rowOff>99339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DB7073DA-2B6C-4952-833C-C8F6A3F98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77300" y="13308528"/>
          <a:ext cx="3825520" cy="2805511"/>
        </a:xfrm>
        <a:prstGeom prst="rect">
          <a:avLst/>
        </a:prstGeom>
      </xdr:spPr>
    </xdr:pic>
    <xdr:clientData/>
  </xdr:twoCellAnchor>
  <xdr:twoCellAnchor editAs="oneCell">
    <xdr:from>
      <xdr:col>15</xdr:col>
      <xdr:colOff>457200</xdr:colOff>
      <xdr:row>21</xdr:row>
      <xdr:rowOff>140802</xdr:rowOff>
    </xdr:from>
    <xdr:to>
      <xdr:col>21</xdr:col>
      <xdr:colOff>584200</xdr:colOff>
      <xdr:row>39</xdr:row>
      <xdr:rowOff>2960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3A2C6BA8-FAA0-4786-BD1B-3519C6B21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47900" y="4357202"/>
          <a:ext cx="4851400" cy="3557858"/>
        </a:xfrm>
        <a:prstGeom prst="rect">
          <a:avLst/>
        </a:prstGeom>
      </xdr:spPr>
    </xdr:pic>
    <xdr:clientData/>
  </xdr:twoCellAnchor>
  <xdr:twoCellAnchor editAs="oneCell">
    <xdr:from>
      <xdr:col>7</xdr:col>
      <xdr:colOff>203200</xdr:colOff>
      <xdr:row>42</xdr:row>
      <xdr:rowOff>139070</xdr:rowOff>
    </xdr:from>
    <xdr:to>
      <xdr:col>11</xdr:col>
      <xdr:colOff>61520</xdr:colOff>
      <xdr:row>53</xdr:row>
      <xdr:rowOff>160580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0D3CFB90-826A-4E58-B32C-D14AD4FDBE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8622670"/>
          <a:ext cx="3007920" cy="2205910"/>
        </a:xfrm>
        <a:prstGeom prst="rect">
          <a:avLst/>
        </a:prstGeom>
      </xdr:spPr>
    </xdr:pic>
    <xdr:clientData/>
  </xdr:twoCellAnchor>
  <xdr:twoCellAnchor editAs="oneCell">
    <xdr:from>
      <xdr:col>15</xdr:col>
      <xdr:colOff>418078</xdr:colOff>
      <xdr:row>39</xdr:row>
      <xdr:rowOff>101600</xdr:rowOff>
    </xdr:from>
    <xdr:to>
      <xdr:col>21</xdr:col>
      <xdr:colOff>142939</xdr:colOff>
      <xdr:row>56</xdr:row>
      <xdr:rowOff>64200</xdr:rowOff>
    </xdr:to>
    <xdr:pic>
      <xdr:nvPicPr>
        <xdr:cNvPr id="30" name="Imagen 29">
          <a:extLst>
            <a:ext uri="{FF2B5EF4-FFF2-40B4-BE49-F238E27FC236}">
              <a16:creationId xmlns:a16="http://schemas.microsoft.com/office/drawing/2014/main" id="{94334334-4EF0-436E-82E6-476179478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908778" y="8013700"/>
          <a:ext cx="4449261" cy="3264600"/>
        </a:xfrm>
        <a:prstGeom prst="rect">
          <a:avLst/>
        </a:prstGeom>
      </xdr:spPr>
    </xdr:pic>
    <xdr:clientData/>
  </xdr:twoCellAnchor>
  <xdr:twoCellAnchor editAs="oneCell">
    <xdr:from>
      <xdr:col>0</xdr:col>
      <xdr:colOff>163400</xdr:colOff>
      <xdr:row>88</xdr:row>
      <xdr:rowOff>165100</xdr:rowOff>
    </xdr:from>
    <xdr:to>
      <xdr:col>3</xdr:col>
      <xdr:colOff>408761</xdr:colOff>
      <xdr:row>106</xdr:row>
      <xdr:rowOff>171020</xdr:rowOff>
    </xdr:to>
    <xdr:pic>
      <xdr:nvPicPr>
        <xdr:cNvPr id="32" name="Imagen 31">
          <a:extLst>
            <a:ext uri="{FF2B5EF4-FFF2-40B4-BE49-F238E27FC236}">
              <a16:creationId xmlns:a16="http://schemas.microsoft.com/office/drawing/2014/main" id="{6FA006F4-29BC-4D5A-9BCB-C5A021C97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3400" y="17068800"/>
          <a:ext cx="4372861" cy="3206320"/>
        </a:xfrm>
        <a:prstGeom prst="rect">
          <a:avLst/>
        </a:prstGeom>
      </xdr:spPr>
    </xdr:pic>
    <xdr:clientData/>
  </xdr:twoCellAnchor>
  <xdr:twoCellAnchor editAs="oneCell">
    <xdr:from>
      <xdr:col>12</xdr:col>
      <xdr:colOff>763176</xdr:colOff>
      <xdr:row>56</xdr:row>
      <xdr:rowOff>152401</xdr:rowOff>
    </xdr:from>
    <xdr:to>
      <xdr:col>17</xdr:col>
      <xdr:colOff>445481</xdr:colOff>
      <xdr:row>83</xdr:row>
      <xdr:rowOff>72101</xdr:rowOff>
    </xdr:to>
    <xdr:pic>
      <xdr:nvPicPr>
        <xdr:cNvPr id="34" name="Imagen 33">
          <a:extLst>
            <a:ext uri="{FF2B5EF4-FFF2-40B4-BE49-F238E27FC236}">
              <a16:creationId xmlns:a16="http://schemas.microsoft.com/office/drawing/2014/main" id="{7FB714FB-4933-4404-B9E4-3E7FA8F06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2341179" y="11916998"/>
          <a:ext cx="4720300" cy="3619305"/>
        </a:xfrm>
        <a:prstGeom prst="rect">
          <a:avLst/>
        </a:prstGeom>
      </xdr:spPr>
    </xdr:pic>
    <xdr:clientData/>
  </xdr:twoCellAnchor>
  <xdr:twoCellAnchor editAs="oneCell">
    <xdr:from>
      <xdr:col>1</xdr:col>
      <xdr:colOff>177800</xdr:colOff>
      <xdr:row>73</xdr:row>
      <xdr:rowOff>148918</xdr:rowOff>
    </xdr:from>
    <xdr:to>
      <xdr:col>4</xdr:col>
      <xdr:colOff>427840</xdr:colOff>
      <xdr:row>87</xdr:row>
      <xdr:rowOff>97639</xdr:rowOff>
    </xdr:to>
    <xdr:pic>
      <xdr:nvPicPr>
        <xdr:cNvPr id="36" name="Imagen 35">
          <a:extLst>
            <a:ext uri="{FF2B5EF4-FFF2-40B4-BE49-F238E27FC236}">
              <a16:creationId xmlns:a16="http://schemas.microsoft.com/office/drawing/2014/main" id="{9F2B6B6B-F47D-4232-8F3C-56D779F12B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0" y="14385618"/>
          <a:ext cx="3323440" cy="243792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72</xdr:row>
      <xdr:rowOff>165101</xdr:rowOff>
    </xdr:from>
    <xdr:to>
      <xdr:col>1</xdr:col>
      <xdr:colOff>733</xdr:colOff>
      <xdr:row>88</xdr:row>
      <xdr:rowOff>69841</xdr:rowOff>
    </xdr:to>
    <xdr:pic>
      <xdr:nvPicPr>
        <xdr:cNvPr id="38" name="Imagen 37">
          <a:extLst>
            <a:ext uri="{FF2B5EF4-FFF2-40B4-BE49-F238E27FC236}">
              <a16:creationId xmlns:a16="http://schemas.microsoft.com/office/drawing/2014/main" id="{F91DB583-FC7A-4AAB-954E-1226AC2B7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-320303" y="14544304"/>
          <a:ext cx="2749540" cy="21089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J82"/>
  <sheetViews>
    <sheetView tabSelected="1" topLeftCell="A70" zoomScale="70" zoomScaleNormal="70" workbookViewId="0">
      <selection activeCell="O69" sqref="O69"/>
    </sheetView>
  </sheetViews>
  <sheetFormatPr baseColWidth="10" defaultRowHeight="20.25" customHeight="1" x14ac:dyDescent="0.3"/>
  <cols>
    <col min="1" max="1" width="1.5546875" customWidth="1"/>
    <col min="2" max="2" width="27.6640625" customWidth="1"/>
    <col min="3" max="3" width="12.33203125" customWidth="1"/>
    <col min="4" max="4" width="13.33203125" customWidth="1"/>
    <col min="5" max="5" width="11.88671875" customWidth="1"/>
    <col min="6" max="6" width="13.33203125" customWidth="1"/>
    <col min="7" max="7" width="13.5546875" customWidth="1"/>
    <col min="8" max="8" width="17.109375" customWidth="1"/>
    <col min="9" max="9" width="12.6640625" customWidth="1"/>
    <col min="11" max="11" width="14.109375" customWidth="1"/>
  </cols>
  <sheetData>
    <row r="2" spans="2:10" ht="20.25" customHeight="1" x14ac:dyDescent="0.3">
      <c r="D2" s="34" t="s">
        <v>18</v>
      </c>
      <c r="E2" s="34"/>
      <c r="F2" s="34"/>
      <c r="G2" s="34"/>
      <c r="H2" s="34"/>
    </row>
    <row r="3" spans="2:10" ht="20.25" customHeight="1" x14ac:dyDescent="0.3">
      <c r="D3" s="34"/>
      <c r="E3" s="34"/>
      <c r="F3" s="34"/>
      <c r="G3" s="34"/>
      <c r="H3" s="34"/>
    </row>
    <row r="4" spans="2:10" ht="20.25" customHeight="1" x14ac:dyDescent="0.4">
      <c r="B4" s="5" t="s">
        <v>19</v>
      </c>
      <c r="C4" s="35" t="s">
        <v>68</v>
      </c>
      <c r="D4" s="35"/>
      <c r="E4" s="35"/>
      <c r="F4" s="35"/>
      <c r="G4" s="35"/>
      <c r="H4" s="35"/>
      <c r="I4" s="35"/>
      <c r="J4" s="35"/>
    </row>
    <row r="5" spans="2:10" ht="20.25" customHeight="1" x14ac:dyDescent="0.3">
      <c r="F5" s="21" t="s">
        <v>28</v>
      </c>
      <c r="G5" s="21" t="s">
        <v>27</v>
      </c>
    </row>
    <row r="6" spans="2:10" ht="20.25" customHeight="1" x14ac:dyDescent="0.3">
      <c r="B6" s="2"/>
      <c r="C6" s="2" t="s">
        <v>0</v>
      </c>
      <c r="D6" s="2" t="s">
        <v>1</v>
      </c>
      <c r="E6" s="2" t="s">
        <v>2</v>
      </c>
      <c r="F6" s="2" t="s">
        <v>62</v>
      </c>
      <c r="G6" s="2" t="s">
        <v>4</v>
      </c>
      <c r="H6" s="2" t="s">
        <v>5</v>
      </c>
      <c r="I6" s="2" t="s">
        <v>6</v>
      </c>
      <c r="J6" s="2" t="s">
        <v>7</v>
      </c>
    </row>
    <row r="7" spans="2:10" ht="20.25" customHeight="1" x14ac:dyDescent="0.35">
      <c r="B7" s="3" t="s">
        <v>8</v>
      </c>
      <c r="C7" s="6">
        <v>0</v>
      </c>
      <c r="D7" s="6"/>
      <c r="E7" s="6">
        <f>C7*4.33</f>
        <v>0</v>
      </c>
      <c r="F7" s="6"/>
      <c r="G7" s="6"/>
      <c r="H7" s="6"/>
      <c r="I7" s="6"/>
      <c r="J7" s="6"/>
    </row>
    <row r="8" spans="2:10" ht="20.25" customHeight="1" x14ac:dyDescent="0.35">
      <c r="B8" s="3" t="s">
        <v>9</v>
      </c>
      <c r="C8" s="6">
        <v>5</v>
      </c>
      <c r="D8" s="6"/>
      <c r="E8" s="9">
        <f>(C8*52)/12</f>
        <v>21.666666666666668</v>
      </c>
      <c r="F8" s="6"/>
      <c r="G8" s="6"/>
      <c r="H8" s="6"/>
      <c r="I8" s="6"/>
      <c r="J8" s="6"/>
    </row>
    <row r="9" spans="2:10" ht="20.25" customHeight="1" x14ac:dyDescent="0.35">
      <c r="B9" s="3" t="s">
        <v>12</v>
      </c>
      <c r="C9" s="6"/>
      <c r="D9" s="6"/>
      <c r="E9" s="6">
        <v>0</v>
      </c>
      <c r="F9" s="6"/>
      <c r="G9" s="6"/>
      <c r="H9" s="6"/>
      <c r="I9" s="6"/>
      <c r="J9" s="6"/>
    </row>
    <row r="10" spans="2:10" ht="20.25" customHeight="1" x14ac:dyDescent="0.35">
      <c r="B10" s="3" t="s">
        <v>14</v>
      </c>
      <c r="C10" s="6"/>
      <c r="D10" s="6"/>
      <c r="E10" s="6">
        <v>0.5</v>
      </c>
      <c r="F10" s="6"/>
      <c r="G10" s="6"/>
      <c r="H10" s="6"/>
      <c r="I10" s="6"/>
      <c r="J10" s="6"/>
    </row>
    <row r="11" spans="2:10" ht="20.25" customHeight="1" x14ac:dyDescent="0.35">
      <c r="B11" s="3" t="s">
        <v>11</v>
      </c>
      <c r="C11" s="6"/>
      <c r="D11" s="6"/>
      <c r="E11" s="9">
        <f>J11/12</f>
        <v>0.33333333333333331</v>
      </c>
      <c r="F11" s="6"/>
      <c r="G11" s="6"/>
      <c r="H11" s="6"/>
      <c r="I11" s="6"/>
      <c r="J11" s="6">
        <v>4</v>
      </c>
    </row>
    <row r="12" spans="2:10" ht="20.25" customHeight="1" x14ac:dyDescent="0.35">
      <c r="B12" s="3" t="s">
        <v>10</v>
      </c>
      <c r="C12" s="6"/>
      <c r="D12" s="6"/>
      <c r="E12" s="6">
        <f>F12/2</f>
        <v>0.75</v>
      </c>
      <c r="F12" s="6">
        <v>1.5</v>
      </c>
      <c r="G12" s="6" t="s">
        <v>27</v>
      </c>
      <c r="H12" s="6"/>
      <c r="I12" s="6"/>
      <c r="J12" s="6"/>
    </row>
    <row r="13" spans="2:10" ht="20.25" customHeight="1" x14ac:dyDescent="0.35">
      <c r="B13" s="3" t="s">
        <v>69</v>
      </c>
      <c r="C13" s="6"/>
      <c r="D13" s="6" t="s">
        <v>27</v>
      </c>
      <c r="E13" s="6">
        <f>I13/6</f>
        <v>0.25</v>
      </c>
      <c r="F13" s="6"/>
      <c r="G13" s="6"/>
      <c r="H13" s="6"/>
      <c r="I13" s="6">
        <v>1.5</v>
      </c>
      <c r="J13" s="6"/>
    </row>
    <row r="14" spans="2:10" ht="20.25" customHeight="1" x14ac:dyDescent="0.35">
      <c r="B14" s="3" t="s">
        <v>15</v>
      </c>
      <c r="C14" s="6"/>
      <c r="D14" s="6"/>
      <c r="E14" s="9">
        <f>I14/6</f>
        <v>1.3333333333333333</v>
      </c>
      <c r="F14" s="6"/>
      <c r="G14" s="6" t="s">
        <v>27</v>
      </c>
      <c r="H14" s="6"/>
      <c r="I14" s="6">
        <v>8</v>
      </c>
      <c r="J14" s="6">
        <v>6</v>
      </c>
    </row>
    <row r="15" spans="2:10" ht="20.25" customHeight="1" x14ac:dyDescent="0.35">
      <c r="B15" s="3" t="s">
        <v>61</v>
      </c>
      <c r="C15" s="6">
        <v>0</v>
      </c>
      <c r="D15" s="6"/>
      <c r="E15" s="6">
        <v>0</v>
      </c>
      <c r="F15" s="6"/>
      <c r="G15" s="6"/>
      <c r="H15" s="6"/>
      <c r="I15" s="6"/>
      <c r="J15" s="6"/>
    </row>
    <row r="16" spans="2:10" ht="20.25" customHeight="1" x14ac:dyDescent="0.35">
      <c r="B16" s="3"/>
      <c r="C16" s="6"/>
      <c r="D16" s="6"/>
      <c r="E16" s="6"/>
      <c r="F16" s="6"/>
      <c r="G16" s="6"/>
      <c r="H16" s="6"/>
      <c r="I16" s="6"/>
      <c r="J16" s="6"/>
    </row>
    <row r="17" spans="2:10" ht="20.25" customHeight="1" x14ac:dyDescent="0.35">
      <c r="B17" s="3"/>
      <c r="C17" s="6"/>
      <c r="D17" s="6"/>
      <c r="E17" s="6"/>
      <c r="F17" s="6"/>
      <c r="G17" s="6"/>
      <c r="H17" s="6"/>
      <c r="I17" s="6"/>
      <c r="J17" s="6"/>
    </row>
    <row r="18" spans="2:10" ht="20.25" customHeight="1" x14ac:dyDescent="0.35">
      <c r="B18" s="3"/>
      <c r="C18" s="1"/>
      <c r="D18" s="1"/>
      <c r="E18" s="1"/>
      <c r="F18" s="1"/>
      <c r="G18" s="1"/>
      <c r="H18" s="1"/>
      <c r="I18" s="1"/>
      <c r="J18" s="1"/>
    </row>
    <row r="19" spans="2:10" ht="20.25" customHeight="1" x14ac:dyDescent="0.35">
      <c r="B19" s="3"/>
      <c r="C19" s="1"/>
      <c r="D19" s="1"/>
      <c r="E19" s="1"/>
      <c r="F19" s="1"/>
      <c r="G19" s="1"/>
      <c r="H19" s="1"/>
      <c r="I19" s="1"/>
      <c r="J19" s="1"/>
    </row>
    <row r="20" spans="2:10" ht="20.25" customHeight="1" x14ac:dyDescent="0.35">
      <c r="B20" s="4"/>
    </row>
    <row r="21" spans="2:10" ht="20.25" customHeight="1" x14ac:dyDescent="0.3">
      <c r="B21" s="2" t="s">
        <v>16</v>
      </c>
      <c r="C21" s="1"/>
      <c r="D21" s="1"/>
      <c r="E21" s="33">
        <f>E7+E8+E9+E10+E13</f>
        <v>22.416666666666668</v>
      </c>
      <c r="F21" s="1"/>
      <c r="G21" s="1"/>
      <c r="H21" s="1"/>
      <c r="I21" s="1"/>
      <c r="J21" s="1"/>
    </row>
    <row r="22" spans="2:10" ht="20.25" customHeight="1" thickBot="1" x14ac:dyDescent="0.35">
      <c r="B22" s="2" t="s">
        <v>17</v>
      </c>
      <c r="C22" s="1"/>
      <c r="D22" s="8"/>
      <c r="E22" s="16">
        <f>E11+E12+E14</f>
        <v>2.4166666666666665</v>
      </c>
      <c r="F22" s="8"/>
      <c r="G22" s="8"/>
      <c r="H22" s="8"/>
      <c r="I22" s="1"/>
      <c r="J22" s="1"/>
    </row>
    <row r="23" spans="2:10" ht="20.25" customHeight="1" thickBot="1" x14ac:dyDescent="0.4">
      <c r="D23" s="13"/>
      <c r="E23" s="17">
        <f>SUM(E21:E22)</f>
        <v>24.833333333333336</v>
      </c>
      <c r="F23" s="14" t="s">
        <v>20</v>
      </c>
      <c r="G23" s="14">
        <f>E23*13.5</f>
        <v>335.25000000000006</v>
      </c>
      <c r="H23" s="15"/>
    </row>
    <row r="24" spans="2:10" ht="20.25" customHeight="1" thickBot="1" x14ac:dyDescent="0.45">
      <c r="D24" s="10"/>
      <c r="E24" s="11"/>
      <c r="F24" s="11" t="s">
        <v>21</v>
      </c>
      <c r="G24" s="11">
        <f>E23*14.5</f>
        <v>360.08333333333337</v>
      </c>
      <c r="H24" s="12"/>
      <c r="I24" t="s">
        <v>27</v>
      </c>
    </row>
    <row r="25" spans="2:10" ht="20.25" customHeight="1" x14ac:dyDescent="0.35">
      <c r="D25" s="23"/>
      <c r="E25" s="24"/>
      <c r="F25" s="18" t="s">
        <v>63</v>
      </c>
      <c r="G25" s="19">
        <f>E23*14.9</f>
        <v>370.01666666666671</v>
      </c>
      <c r="H25" s="23" t="s">
        <v>22</v>
      </c>
    </row>
    <row r="26" spans="2:10" ht="20.25" hidden="1" customHeight="1" x14ac:dyDescent="0.35">
      <c r="F26" s="18" t="s">
        <v>21</v>
      </c>
      <c r="G26" s="19">
        <f t="shared" ref="G26:G29" si="0">E24*14.5</f>
        <v>0</v>
      </c>
    </row>
    <row r="27" spans="2:10" ht="20.25" hidden="1" customHeight="1" x14ac:dyDescent="0.35">
      <c r="F27" s="18" t="s">
        <v>21</v>
      </c>
      <c r="G27" s="19">
        <f t="shared" si="0"/>
        <v>0</v>
      </c>
    </row>
    <row r="28" spans="2:10" ht="20.25" hidden="1" customHeight="1" x14ac:dyDescent="0.35">
      <c r="F28" s="18" t="s">
        <v>21</v>
      </c>
      <c r="G28" s="19">
        <f t="shared" si="0"/>
        <v>0</v>
      </c>
    </row>
    <row r="29" spans="2:10" ht="20.25" hidden="1" customHeight="1" x14ac:dyDescent="0.35">
      <c r="F29" s="18" t="s">
        <v>21</v>
      </c>
      <c r="G29" s="19">
        <f t="shared" si="0"/>
        <v>0</v>
      </c>
    </row>
    <row r="30" spans="2:10" ht="20.25" customHeight="1" x14ac:dyDescent="0.35">
      <c r="D30" s="22"/>
      <c r="E30" s="22"/>
      <c r="F30" s="25" t="s">
        <v>64</v>
      </c>
      <c r="G30" s="26">
        <f>E23*15.5</f>
        <v>384.91666666666669</v>
      </c>
      <c r="H30" s="22"/>
    </row>
    <row r="31" spans="2:10" ht="20.25" customHeight="1" x14ac:dyDescent="0.3">
      <c r="D31" s="34" t="s">
        <v>18</v>
      </c>
      <c r="E31" s="34"/>
      <c r="F31" s="34"/>
      <c r="G31" s="34"/>
      <c r="H31" s="34"/>
    </row>
    <row r="32" spans="2:10" ht="20.25" customHeight="1" x14ac:dyDescent="0.3">
      <c r="D32" s="34"/>
      <c r="E32" s="34"/>
      <c r="F32" s="34"/>
      <c r="G32" s="34"/>
      <c r="H32" s="34"/>
    </row>
    <row r="33" spans="2:10" ht="20.25" customHeight="1" x14ac:dyDescent="0.4">
      <c r="B33" s="5" t="s">
        <v>19</v>
      </c>
      <c r="C33" s="35" t="s">
        <v>95</v>
      </c>
      <c r="D33" s="35"/>
      <c r="E33" s="35"/>
      <c r="F33" s="35"/>
      <c r="G33" s="35"/>
      <c r="H33" s="35"/>
      <c r="I33" s="35"/>
      <c r="J33" s="35"/>
    </row>
    <row r="34" spans="2:10" ht="20.25" customHeight="1" x14ac:dyDescent="0.3">
      <c r="F34" s="21" t="s">
        <v>29</v>
      </c>
      <c r="G34" s="21" t="s">
        <v>27</v>
      </c>
    </row>
    <row r="35" spans="2:10" ht="20.25" customHeight="1" x14ac:dyDescent="0.3">
      <c r="B35" s="2"/>
      <c r="C35" s="2" t="s">
        <v>0</v>
      </c>
      <c r="D35" s="2" t="s">
        <v>1</v>
      </c>
      <c r="E35" s="2" t="s">
        <v>2</v>
      </c>
      <c r="F35" s="2" t="s">
        <v>3</v>
      </c>
      <c r="G35" s="2" t="s">
        <v>4</v>
      </c>
      <c r="H35" s="2" t="s">
        <v>5</v>
      </c>
      <c r="I35" s="2" t="s">
        <v>6</v>
      </c>
      <c r="J35" s="2" t="s">
        <v>7</v>
      </c>
    </row>
    <row r="36" spans="2:10" ht="20.25" customHeight="1" x14ac:dyDescent="0.35">
      <c r="B36" s="3" t="s">
        <v>8</v>
      </c>
      <c r="C36" s="6">
        <v>0</v>
      </c>
      <c r="D36" s="6">
        <v>0</v>
      </c>
      <c r="E36" s="6">
        <f>D36*2</f>
        <v>0</v>
      </c>
      <c r="F36" s="6"/>
      <c r="G36" s="6"/>
      <c r="H36" s="6"/>
      <c r="I36" s="6"/>
      <c r="J36" s="6"/>
    </row>
    <row r="37" spans="2:10" ht="20.25" customHeight="1" x14ac:dyDescent="0.35">
      <c r="B37" s="3" t="s">
        <v>9</v>
      </c>
      <c r="C37" s="6">
        <v>0</v>
      </c>
      <c r="D37" s="6">
        <v>5.5</v>
      </c>
      <c r="E37" s="9">
        <f>D37*2</f>
        <v>11</v>
      </c>
      <c r="F37" s="6"/>
      <c r="G37" s="6"/>
      <c r="H37" s="6"/>
      <c r="I37" s="6"/>
      <c r="J37" s="6"/>
    </row>
    <row r="38" spans="2:10" ht="20.25" customHeight="1" x14ac:dyDescent="0.35">
      <c r="B38" s="3" t="s">
        <v>12</v>
      </c>
      <c r="C38" s="6"/>
      <c r="D38" s="6"/>
      <c r="E38" s="6">
        <v>0</v>
      </c>
      <c r="F38" s="6"/>
      <c r="G38" s="6"/>
      <c r="H38" s="6"/>
      <c r="I38" s="6"/>
      <c r="J38" s="6"/>
    </row>
    <row r="39" spans="2:10" ht="20.25" customHeight="1" x14ac:dyDescent="0.35">
      <c r="B39" s="3" t="s">
        <v>14</v>
      </c>
      <c r="C39" s="6"/>
      <c r="D39" s="6"/>
      <c r="E39" s="6">
        <v>0.5</v>
      </c>
      <c r="F39" s="6"/>
      <c r="G39" s="6"/>
      <c r="H39" s="6"/>
      <c r="I39" s="6"/>
      <c r="J39" s="6"/>
    </row>
    <row r="40" spans="2:10" ht="20.25" customHeight="1" x14ac:dyDescent="0.35">
      <c r="B40" s="3" t="s">
        <v>11</v>
      </c>
      <c r="C40" s="6"/>
      <c r="D40" s="6"/>
      <c r="E40" s="9">
        <f>J40/12</f>
        <v>0.33333333333333331</v>
      </c>
      <c r="F40" s="6"/>
      <c r="G40" s="6"/>
      <c r="H40" s="6"/>
      <c r="I40" s="6"/>
      <c r="J40" s="6">
        <v>4</v>
      </c>
    </row>
    <row r="41" spans="2:10" ht="20.25" customHeight="1" x14ac:dyDescent="0.35">
      <c r="B41" s="3" t="s">
        <v>10</v>
      </c>
      <c r="C41" s="6"/>
      <c r="D41" s="6"/>
      <c r="E41" s="6">
        <f>F41/2</f>
        <v>0.75</v>
      </c>
      <c r="F41" s="6">
        <v>1.5</v>
      </c>
      <c r="G41" s="6" t="s">
        <v>27</v>
      </c>
      <c r="H41" s="6"/>
      <c r="I41" s="6"/>
      <c r="J41" s="6"/>
    </row>
    <row r="42" spans="2:10" ht="20.25" customHeight="1" x14ac:dyDescent="0.35">
      <c r="B42" s="3" t="s">
        <v>13</v>
      </c>
      <c r="C42" s="6"/>
      <c r="D42" s="6" t="s">
        <v>27</v>
      </c>
      <c r="E42" s="6">
        <f>I42/6</f>
        <v>0.25</v>
      </c>
      <c r="F42" s="6"/>
      <c r="G42" s="6"/>
      <c r="H42" s="6"/>
      <c r="I42" s="6">
        <v>1.5</v>
      </c>
      <c r="J42" s="6"/>
    </row>
    <row r="43" spans="2:10" ht="20.25" customHeight="1" x14ac:dyDescent="0.35">
      <c r="B43" s="3" t="s">
        <v>15</v>
      </c>
      <c r="C43" s="6"/>
      <c r="D43" s="6"/>
      <c r="E43" s="9">
        <f>I43/6</f>
        <v>1.3333333333333333</v>
      </c>
      <c r="F43" s="6"/>
      <c r="G43" s="6" t="s">
        <v>27</v>
      </c>
      <c r="H43" s="6"/>
      <c r="I43" s="6">
        <v>8</v>
      </c>
      <c r="J43" s="6">
        <v>6</v>
      </c>
    </row>
    <row r="44" spans="2:10" ht="20.25" customHeight="1" x14ac:dyDescent="0.35">
      <c r="B44" s="3"/>
      <c r="C44" s="6">
        <v>0</v>
      </c>
      <c r="D44" s="6"/>
      <c r="E44" s="6">
        <v>0</v>
      </c>
      <c r="F44" s="6"/>
      <c r="G44" s="6"/>
      <c r="H44" s="6"/>
      <c r="I44" s="6"/>
      <c r="J44" s="6"/>
    </row>
    <row r="45" spans="2:10" ht="20.25" customHeight="1" x14ac:dyDescent="0.35">
      <c r="B45" s="3"/>
      <c r="C45" s="6"/>
      <c r="D45" s="6"/>
      <c r="E45" s="6"/>
      <c r="F45" s="6"/>
      <c r="G45" s="6"/>
      <c r="H45" s="6"/>
      <c r="I45" s="6"/>
      <c r="J45" s="6"/>
    </row>
    <row r="46" spans="2:10" ht="20.25" hidden="1" customHeight="1" x14ac:dyDescent="0.35">
      <c r="B46" s="3"/>
      <c r="C46" s="6"/>
      <c r="D46" s="6"/>
      <c r="E46" s="6"/>
      <c r="F46" s="6"/>
      <c r="G46" s="6"/>
      <c r="H46" s="6"/>
      <c r="I46" s="6"/>
      <c r="J46" s="6"/>
    </row>
    <row r="47" spans="2:10" ht="20.25" hidden="1" customHeight="1" x14ac:dyDescent="0.35">
      <c r="B47" s="3"/>
      <c r="C47" s="1"/>
      <c r="D47" s="1"/>
      <c r="E47" s="1"/>
      <c r="F47" s="1"/>
      <c r="G47" s="1"/>
      <c r="H47" s="1"/>
      <c r="I47" s="1"/>
      <c r="J47" s="1"/>
    </row>
    <row r="48" spans="2:10" ht="20.25" hidden="1" customHeight="1" x14ac:dyDescent="0.35">
      <c r="B48" s="3"/>
      <c r="C48" s="1"/>
      <c r="D48" s="1"/>
      <c r="E48" s="1"/>
      <c r="F48" s="1"/>
      <c r="G48" s="1"/>
      <c r="H48" s="1"/>
      <c r="I48" s="1"/>
      <c r="J48" s="1"/>
    </row>
    <row r="49" spans="2:10" ht="20.25" customHeight="1" x14ac:dyDescent="0.35">
      <c r="B49" s="4"/>
      <c r="C49" s="7">
        <v>0</v>
      </c>
      <c r="D49" s="7"/>
      <c r="E49" s="7">
        <v>0</v>
      </c>
      <c r="F49" s="7"/>
      <c r="G49" s="7"/>
      <c r="H49" s="7"/>
      <c r="I49" s="7"/>
      <c r="J49" s="7"/>
    </row>
    <row r="50" spans="2:10" ht="20.25" customHeight="1" x14ac:dyDescent="0.3">
      <c r="B50" s="2" t="s">
        <v>16</v>
      </c>
      <c r="C50" s="20"/>
      <c r="D50" s="20"/>
      <c r="E50" s="33">
        <f>E36+E37+E38+E39+E42</f>
        <v>11.75</v>
      </c>
      <c r="F50" s="20"/>
      <c r="G50" s="20"/>
      <c r="H50" s="20"/>
      <c r="I50" s="20"/>
      <c r="J50" s="20"/>
    </row>
    <row r="51" spans="2:10" ht="20.25" customHeight="1" thickBot="1" x14ac:dyDescent="0.35">
      <c r="B51" s="2" t="s">
        <v>17</v>
      </c>
      <c r="C51" s="20"/>
      <c r="D51" s="20"/>
      <c r="E51" s="20">
        <f>E40+E41+E43</f>
        <v>2.4166666666666665</v>
      </c>
      <c r="F51" s="20"/>
      <c r="G51" s="20"/>
      <c r="H51" s="20"/>
      <c r="I51" s="20"/>
      <c r="J51" s="20"/>
    </row>
    <row r="52" spans="2:10" ht="20.25" customHeight="1" thickBot="1" x14ac:dyDescent="0.4">
      <c r="C52" s="7"/>
      <c r="D52" s="13"/>
      <c r="E52" s="17">
        <f>SUM(E50:E51)</f>
        <v>14.166666666666666</v>
      </c>
      <c r="F52" s="14" t="s">
        <v>20</v>
      </c>
      <c r="G52" s="14">
        <f>E52*13.5</f>
        <v>191.25</v>
      </c>
      <c r="H52" s="15"/>
      <c r="I52" s="7"/>
      <c r="J52" s="7"/>
    </row>
    <row r="53" spans="2:10" ht="20.25" customHeight="1" thickBot="1" x14ac:dyDescent="0.45">
      <c r="C53" s="7"/>
      <c r="D53" s="10"/>
      <c r="E53" s="11"/>
      <c r="F53" s="11" t="s">
        <v>21</v>
      </c>
      <c r="G53" s="11">
        <f>E52*14.5</f>
        <v>205.41666666666666</v>
      </c>
      <c r="H53" s="12"/>
      <c r="I53" s="7" t="s">
        <v>27</v>
      </c>
      <c r="J53" s="7"/>
    </row>
    <row r="54" spans="2:10" ht="20.25" customHeight="1" x14ac:dyDescent="0.35">
      <c r="C54" s="7"/>
      <c r="D54" s="23"/>
      <c r="E54" s="24"/>
      <c r="F54" s="18" t="s">
        <v>63</v>
      </c>
      <c r="G54" s="19">
        <f>E52*14.9</f>
        <v>211.08333333333334</v>
      </c>
      <c r="H54" s="23" t="s">
        <v>22</v>
      </c>
      <c r="I54" s="7"/>
      <c r="J54" s="7"/>
    </row>
    <row r="55" spans="2:10" ht="20.25" customHeight="1" x14ac:dyDescent="0.35">
      <c r="D55" s="22"/>
      <c r="E55" s="22"/>
      <c r="F55" s="25" t="s">
        <v>64</v>
      </c>
      <c r="G55" s="26">
        <f>E52*15.5</f>
        <v>219.58333333333331</v>
      </c>
      <c r="H55" s="22"/>
    </row>
    <row r="58" spans="2:10" ht="20.25" customHeight="1" x14ac:dyDescent="0.3">
      <c r="D58" s="34" t="s">
        <v>18</v>
      </c>
      <c r="E58" s="34"/>
      <c r="F58" s="34"/>
      <c r="G58" s="34"/>
      <c r="H58" s="34"/>
    </row>
    <row r="59" spans="2:10" ht="20.25" customHeight="1" x14ac:dyDescent="0.3">
      <c r="D59" s="34"/>
      <c r="E59" s="34"/>
      <c r="F59" s="34"/>
      <c r="G59" s="34"/>
      <c r="H59" s="34"/>
    </row>
    <row r="60" spans="2:10" ht="20.25" customHeight="1" x14ac:dyDescent="0.4">
      <c r="B60" s="5" t="s">
        <v>19</v>
      </c>
      <c r="C60" s="35" t="s">
        <v>95</v>
      </c>
      <c r="D60" s="35"/>
      <c r="E60" s="35"/>
      <c r="F60" s="35"/>
      <c r="G60" s="35"/>
      <c r="H60" s="35"/>
      <c r="I60" s="35"/>
      <c r="J60" s="35"/>
    </row>
    <row r="61" spans="2:10" ht="20.25" customHeight="1" x14ac:dyDescent="0.3">
      <c r="F61" s="21" t="s">
        <v>94</v>
      </c>
      <c r="G61" s="21" t="s">
        <v>27</v>
      </c>
    </row>
    <row r="62" spans="2:10" ht="20.25" customHeight="1" x14ac:dyDescent="0.3">
      <c r="B62" s="2"/>
      <c r="C62" s="2" t="s">
        <v>0</v>
      </c>
      <c r="D62" s="2" t="s">
        <v>1</v>
      </c>
      <c r="E62" s="2" t="s">
        <v>2</v>
      </c>
      <c r="F62" s="2" t="s">
        <v>3</v>
      </c>
      <c r="G62" s="2" t="s">
        <v>4</v>
      </c>
      <c r="H62" s="2" t="s">
        <v>5</v>
      </c>
      <c r="I62" s="2" t="s">
        <v>6</v>
      </c>
      <c r="J62" s="2" t="s">
        <v>7</v>
      </c>
    </row>
    <row r="63" spans="2:10" ht="20.25" customHeight="1" x14ac:dyDescent="0.35">
      <c r="B63" s="3" t="s">
        <v>8</v>
      </c>
      <c r="C63" s="6">
        <v>0</v>
      </c>
      <c r="D63" s="6">
        <v>2</v>
      </c>
      <c r="E63" s="6">
        <f>D63*2</f>
        <v>4</v>
      </c>
      <c r="F63" s="6"/>
      <c r="G63" s="6"/>
      <c r="H63" s="6"/>
      <c r="I63" s="6"/>
      <c r="J63" s="6"/>
    </row>
    <row r="64" spans="2:10" ht="20.25" customHeight="1" x14ac:dyDescent="0.35">
      <c r="B64" s="3" t="s">
        <v>9</v>
      </c>
      <c r="C64" s="6">
        <v>0</v>
      </c>
      <c r="D64" s="6">
        <v>0</v>
      </c>
      <c r="E64" s="9">
        <v>4.5</v>
      </c>
      <c r="F64" s="6"/>
      <c r="G64" s="6"/>
      <c r="H64" s="6"/>
      <c r="I64" s="6"/>
      <c r="J64" s="6"/>
    </row>
    <row r="65" spans="2:10" ht="20.25" customHeight="1" x14ac:dyDescent="0.35">
      <c r="B65" s="3" t="s">
        <v>12</v>
      </c>
      <c r="C65" s="6"/>
      <c r="D65" s="6"/>
      <c r="E65" s="6">
        <v>0</v>
      </c>
      <c r="F65" s="6"/>
      <c r="G65" s="6"/>
      <c r="H65" s="6"/>
      <c r="I65" s="6"/>
      <c r="J65" s="6"/>
    </row>
    <row r="66" spans="2:10" ht="20.25" customHeight="1" x14ac:dyDescent="0.35">
      <c r="B66" s="3" t="s">
        <v>14</v>
      </c>
      <c r="C66" s="6"/>
      <c r="D66" s="6"/>
      <c r="E66" s="6">
        <v>0.5</v>
      </c>
      <c r="F66" s="6"/>
      <c r="G66" s="6"/>
      <c r="H66" s="6"/>
      <c r="I66" s="6"/>
      <c r="J66" s="6"/>
    </row>
    <row r="67" spans="2:10" ht="20.25" customHeight="1" x14ac:dyDescent="0.35">
      <c r="B67" s="3" t="s">
        <v>11</v>
      </c>
      <c r="C67" s="6"/>
      <c r="D67" s="6"/>
      <c r="E67" s="9">
        <f>J67/12</f>
        <v>0.33333333333333331</v>
      </c>
      <c r="F67" s="6"/>
      <c r="G67" s="6"/>
      <c r="H67" s="6"/>
      <c r="I67" s="6"/>
      <c r="J67" s="6">
        <v>4</v>
      </c>
    </row>
    <row r="68" spans="2:10" ht="20.25" customHeight="1" x14ac:dyDescent="0.35">
      <c r="B68" s="3" t="s">
        <v>10</v>
      </c>
      <c r="C68" s="6"/>
      <c r="D68" s="6"/>
      <c r="E68" s="6">
        <f>G68/3</f>
        <v>0.50666666666666671</v>
      </c>
      <c r="F68" s="6" t="s">
        <v>27</v>
      </c>
      <c r="G68" s="6">
        <v>1.52</v>
      </c>
      <c r="H68" s="6"/>
      <c r="I68" s="6"/>
      <c r="J68" s="6"/>
    </row>
    <row r="69" spans="2:10" ht="20.25" customHeight="1" x14ac:dyDescent="0.35">
      <c r="B69" s="3" t="s">
        <v>13</v>
      </c>
      <c r="C69" s="6"/>
      <c r="D69" s="6" t="s">
        <v>27</v>
      </c>
      <c r="E69" s="6">
        <f>I69/6</f>
        <v>0.25</v>
      </c>
      <c r="F69" s="6"/>
      <c r="G69" s="6"/>
      <c r="H69" s="6"/>
      <c r="I69" s="6">
        <v>1.5</v>
      </c>
      <c r="J69" s="6"/>
    </row>
    <row r="70" spans="2:10" ht="20.25" customHeight="1" x14ac:dyDescent="0.35">
      <c r="B70" s="3" t="s">
        <v>15</v>
      </c>
      <c r="C70" s="6"/>
      <c r="D70" s="6"/>
      <c r="E70" s="9">
        <f>I70/6</f>
        <v>1.3333333333333333</v>
      </c>
      <c r="F70" s="6"/>
      <c r="G70" s="6" t="s">
        <v>27</v>
      </c>
      <c r="H70" s="6"/>
      <c r="I70" s="6">
        <v>8</v>
      </c>
      <c r="J70" s="6">
        <v>6</v>
      </c>
    </row>
    <row r="71" spans="2:10" ht="20.25" customHeight="1" x14ac:dyDescent="0.35">
      <c r="B71" s="3"/>
      <c r="C71" s="6">
        <v>0</v>
      </c>
      <c r="D71" s="6"/>
      <c r="E71" s="6">
        <v>0</v>
      </c>
      <c r="F71" s="6"/>
      <c r="G71" s="6"/>
      <c r="H71" s="6"/>
      <c r="I71" s="6"/>
      <c r="J71" s="6"/>
    </row>
    <row r="72" spans="2:10" ht="20.25" customHeight="1" x14ac:dyDescent="0.35">
      <c r="B72" s="3"/>
      <c r="C72" s="6"/>
      <c r="D72" s="6"/>
      <c r="E72" s="6"/>
      <c r="F72" s="6"/>
      <c r="G72" s="6"/>
      <c r="H72" s="6"/>
      <c r="I72" s="6"/>
      <c r="J72" s="6"/>
    </row>
    <row r="73" spans="2:10" ht="20.25" customHeight="1" x14ac:dyDescent="0.35">
      <c r="B73" s="3"/>
      <c r="C73" s="6"/>
      <c r="D73" s="6"/>
      <c r="E73" s="6"/>
      <c r="F73" s="6"/>
      <c r="G73" s="6"/>
      <c r="H73" s="6"/>
      <c r="I73" s="6"/>
      <c r="J73" s="6"/>
    </row>
    <row r="74" spans="2:10" ht="20.25" customHeight="1" x14ac:dyDescent="0.35">
      <c r="B74" s="3"/>
      <c r="C74" s="1"/>
      <c r="D74" s="1"/>
      <c r="E74" s="1"/>
      <c r="F74" s="1"/>
      <c r="G74" s="1"/>
      <c r="H74" s="1"/>
      <c r="I74" s="1"/>
      <c r="J74" s="1"/>
    </row>
    <row r="75" spans="2:10" ht="20.25" customHeight="1" x14ac:dyDescent="0.35">
      <c r="B75" s="3"/>
      <c r="C75" s="1"/>
      <c r="D75" s="1"/>
      <c r="E75" s="1"/>
      <c r="F75" s="1"/>
      <c r="G75" s="1"/>
      <c r="H75" s="1"/>
      <c r="I75" s="1"/>
      <c r="J75" s="1"/>
    </row>
    <row r="76" spans="2:10" ht="20.25" customHeight="1" x14ac:dyDescent="0.35">
      <c r="B76" s="4"/>
      <c r="C76" s="7">
        <v>0</v>
      </c>
      <c r="D76" s="7"/>
      <c r="E76" s="7">
        <v>0</v>
      </c>
      <c r="F76" s="7"/>
      <c r="G76" s="7"/>
      <c r="H76" s="7"/>
      <c r="I76" s="7"/>
      <c r="J76" s="7"/>
    </row>
    <row r="77" spans="2:10" ht="20.25" customHeight="1" x14ac:dyDescent="0.3">
      <c r="B77" s="2" t="s">
        <v>16</v>
      </c>
      <c r="C77" s="20"/>
      <c r="D77" s="20"/>
      <c r="E77" s="33">
        <f>E63+E64+E65+E66+E69</f>
        <v>9.25</v>
      </c>
      <c r="F77" s="20"/>
      <c r="G77" s="20"/>
      <c r="H77" s="20"/>
      <c r="I77" s="20"/>
      <c r="J77" s="20"/>
    </row>
    <row r="78" spans="2:10" ht="20.25" customHeight="1" thickBot="1" x14ac:dyDescent="0.35">
      <c r="B78" s="2" t="s">
        <v>17</v>
      </c>
      <c r="C78" s="20"/>
      <c r="D78" s="20"/>
      <c r="E78" s="20">
        <f>E67+E68+E70</f>
        <v>2.1733333333333333</v>
      </c>
      <c r="F78" s="20"/>
      <c r="G78" s="20"/>
      <c r="H78" s="20"/>
      <c r="I78" s="20"/>
      <c r="J78" s="20"/>
    </row>
    <row r="79" spans="2:10" ht="20.25" customHeight="1" thickBot="1" x14ac:dyDescent="0.4">
      <c r="C79" s="7"/>
      <c r="D79" s="13"/>
      <c r="E79" s="17">
        <f>SUM(E77:E78)</f>
        <v>11.423333333333334</v>
      </c>
      <c r="F79" s="14" t="s">
        <v>20</v>
      </c>
      <c r="G79" s="14">
        <f>E79*13.5</f>
        <v>154.215</v>
      </c>
      <c r="H79" s="15"/>
      <c r="I79" s="7"/>
      <c r="J79" s="7"/>
    </row>
    <row r="80" spans="2:10" ht="20.25" customHeight="1" thickBot="1" x14ac:dyDescent="0.45">
      <c r="C80" s="7"/>
      <c r="D80" s="10"/>
      <c r="E80" s="11"/>
      <c r="F80" s="11" t="s">
        <v>21</v>
      </c>
      <c r="G80" s="11">
        <f>E79*14.5</f>
        <v>165.63833333333335</v>
      </c>
      <c r="H80" s="12"/>
      <c r="I80" s="7" t="s">
        <v>27</v>
      </c>
      <c r="J80" s="7"/>
    </row>
    <row r="81" spans="3:10" ht="20.25" customHeight="1" x14ac:dyDescent="0.35">
      <c r="C81" s="7"/>
      <c r="D81" s="23"/>
      <c r="E81" s="24"/>
      <c r="F81" s="18" t="s">
        <v>63</v>
      </c>
      <c r="G81" s="19">
        <f>E79*14.9</f>
        <v>170.20766666666668</v>
      </c>
      <c r="H81" s="23" t="s">
        <v>22</v>
      </c>
      <c r="I81" s="7"/>
      <c r="J81" s="7"/>
    </row>
    <row r="82" spans="3:10" ht="20.25" customHeight="1" x14ac:dyDescent="0.35">
      <c r="D82" s="22"/>
      <c r="E82" s="22"/>
      <c r="F82" s="25" t="s">
        <v>64</v>
      </c>
      <c r="G82" s="26">
        <f>E79*15.5</f>
        <v>177.06166666666667</v>
      </c>
      <c r="H82" s="22"/>
    </row>
  </sheetData>
  <mergeCells count="6">
    <mergeCell ref="C60:J60"/>
    <mergeCell ref="D2:H3"/>
    <mergeCell ref="C4:J4"/>
    <mergeCell ref="D31:H32"/>
    <mergeCell ref="C33:J33"/>
    <mergeCell ref="D58:H59"/>
  </mergeCells>
  <pageMargins left="0" right="0" top="0" bottom="0" header="0.31496062992125984" footer="0.31496062992125984"/>
  <pageSetup paperSize="9" scale="77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4"/>
  <sheetViews>
    <sheetView topLeftCell="A4" zoomScale="60" zoomScaleNormal="60" workbookViewId="0">
      <selection activeCell="X35" sqref="X35"/>
    </sheetView>
  </sheetViews>
  <sheetFormatPr baseColWidth="10" defaultRowHeight="14.4" x14ac:dyDescent="0.3"/>
  <cols>
    <col min="1" max="1" width="30.6640625" customWidth="1"/>
    <col min="2" max="2" width="13.88671875" customWidth="1"/>
    <col min="3" max="3" width="15.5546875" customWidth="1"/>
    <col min="4" max="4" width="15.44140625" customWidth="1"/>
    <col min="5" max="5" width="14.5546875" customWidth="1"/>
    <col min="6" max="6" width="16.88671875" customWidth="1"/>
    <col min="7" max="7" width="12.44140625" customWidth="1"/>
  </cols>
  <sheetData>
    <row r="1" spans="1:7" ht="15" thickBot="1" x14ac:dyDescent="0.35"/>
    <row r="2" spans="1:7" ht="16.2" thickBot="1" x14ac:dyDescent="0.35">
      <c r="A2" s="27" t="s">
        <v>30</v>
      </c>
      <c r="B2" s="42" t="s">
        <v>70</v>
      </c>
      <c r="C2" s="42"/>
      <c r="D2" s="42"/>
      <c r="E2" s="42"/>
      <c r="F2" s="42"/>
      <c r="G2" s="43"/>
    </row>
    <row r="3" spans="1:7" ht="16.2" thickBot="1" x14ac:dyDescent="0.35">
      <c r="A3" s="28" t="s">
        <v>31</v>
      </c>
      <c r="B3" s="42" t="s">
        <v>71</v>
      </c>
      <c r="C3" s="42"/>
      <c r="D3" s="42"/>
      <c r="E3" s="42"/>
      <c r="F3" s="42"/>
      <c r="G3" s="43"/>
    </row>
    <row r="4" spans="1:7" ht="16.2" thickBot="1" x14ac:dyDescent="0.35">
      <c r="A4" s="29" t="s">
        <v>32</v>
      </c>
      <c r="B4" s="42" t="s">
        <v>72</v>
      </c>
      <c r="C4" s="42"/>
      <c r="D4" s="42"/>
      <c r="E4" s="42"/>
      <c r="F4" s="42"/>
      <c r="G4" s="43"/>
    </row>
    <row r="5" spans="1:7" ht="15" thickBot="1" x14ac:dyDescent="0.35">
      <c r="A5" s="30"/>
    </row>
    <row r="6" spans="1:7" ht="21.6" thickBot="1" x14ac:dyDescent="0.45">
      <c r="A6" s="31"/>
      <c r="B6" s="39" t="s">
        <v>8</v>
      </c>
      <c r="C6" s="40"/>
      <c r="D6" s="40"/>
      <c r="E6" s="40"/>
      <c r="F6" s="40"/>
      <c r="G6" s="41"/>
    </row>
    <row r="7" spans="1:7" ht="15" thickBot="1" x14ac:dyDescent="0.35">
      <c r="A7" s="28" t="s">
        <v>33</v>
      </c>
      <c r="B7" s="36" t="s">
        <v>73</v>
      </c>
      <c r="C7" s="37"/>
      <c r="D7" s="37"/>
      <c r="E7" s="37"/>
      <c r="F7" s="37"/>
      <c r="G7" s="38"/>
    </row>
    <row r="8" spans="1:7" ht="15" thickBot="1" x14ac:dyDescent="0.35">
      <c r="A8" s="29" t="s">
        <v>34</v>
      </c>
      <c r="B8" s="36" t="s">
        <v>74</v>
      </c>
      <c r="C8" s="37"/>
      <c r="D8" s="37"/>
      <c r="E8" s="37"/>
      <c r="F8" s="37"/>
      <c r="G8" s="38"/>
    </row>
    <row r="9" spans="1:7" ht="15" thickBot="1" x14ac:dyDescent="0.35">
      <c r="A9" s="29" t="s">
        <v>35</v>
      </c>
      <c r="B9" s="36">
        <v>1</v>
      </c>
      <c r="C9" s="37"/>
      <c r="D9" s="37"/>
      <c r="E9" s="37"/>
      <c r="F9" s="37"/>
      <c r="G9" s="38"/>
    </row>
    <row r="10" spans="1:7" ht="15" thickBot="1" x14ac:dyDescent="0.35">
      <c r="A10" s="29" t="s">
        <v>36</v>
      </c>
      <c r="B10" s="36" t="s">
        <v>75</v>
      </c>
      <c r="C10" s="37"/>
      <c r="D10" s="37"/>
      <c r="E10" s="37"/>
      <c r="F10" s="37"/>
      <c r="G10" s="38"/>
    </row>
    <row r="11" spans="1:7" ht="15" thickBot="1" x14ac:dyDescent="0.35">
      <c r="A11" s="29" t="s">
        <v>37</v>
      </c>
      <c r="B11" s="36" t="s">
        <v>66</v>
      </c>
      <c r="C11" s="37"/>
      <c r="D11" s="37"/>
      <c r="E11" s="37"/>
      <c r="F11" s="37"/>
      <c r="G11" s="38"/>
    </row>
    <row r="12" spans="1:7" ht="15" thickBot="1" x14ac:dyDescent="0.35">
      <c r="A12" s="29" t="s">
        <v>38</v>
      </c>
      <c r="B12" s="36" t="s">
        <v>76</v>
      </c>
      <c r="C12" s="37"/>
      <c r="D12" s="37"/>
      <c r="E12" s="37"/>
      <c r="F12" s="37"/>
      <c r="G12" s="38"/>
    </row>
    <row r="13" spans="1:7" ht="15" thickBot="1" x14ac:dyDescent="0.35">
      <c r="A13" s="29" t="s">
        <v>39</v>
      </c>
      <c r="B13" s="36" t="s">
        <v>77</v>
      </c>
      <c r="C13" s="37"/>
      <c r="D13" s="37"/>
      <c r="E13" s="37"/>
      <c r="F13" s="37"/>
      <c r="G13" s="38"/>
    </row>
    <row r="14" spans="1:7" ht="15" thickBot="1" x14ac:dyDescent="0.35">
      <c r="A14" s="29" t="s">
        <v>40</v>
      </c>
      <c r="B14" s="36" t="s">
        <v>27</v>
      </c>
      <c r="C14" s="37"/>
      <c r="D14" s="37"/>
      <c r="E14" s="37"/>
      <c r="F14" s="37"/>
      <c r="G14" s="38"/>
    </row>
    <row r="15" spans="1:7" ht="15" thickBot="1" x14ac:dyDescent="0.35">
      <c r="A15" s="30"/>
    </row>
    <row r="16" spans="1:7" ht="21.6" thickBot="1" x14ac:dyDescent="0.45">
      <c r="A16" s="31"/>
      <c r="B16" s="39" t="s">
        <v>23</v>
      </c>
      <c r="C16" s="40"/>
      <c r="D16" s="40"/>
      <c r="E16" s="40"/>
      <c r="F16" s="40"/>
      <c r="G16" s="41"/>
    </row>
    <row r="17" spans="1:7" ht="15" thickBot="1" x14ac:dyDescent="0.35">
      <c r="A17" s="28" t="s">
        <v>41</v>
      </c>
      <c r="B17" s="36" t="s">
        <v>78</v>
      </c>
      <c r="C17" s="37"/>
      <c r="D17" s="37"/>
      <c r="E17" s="37"/>
      <c r="F17" s="37"/>
      <c r="G17" s="38"/>
    </row>
    <row r="18" spans="1:7" ht="15" thickBot="1" x14ac:dyDescent="0.35">
      <c r="A18" s="29" t="s">
        <v>42</v>
      </c>
      <c r="B18" s="36" t="s">
        <v>79</v>
      </c>
      <c r="C18" s="37"/>
      <c r="D18" s="37"/>
      <c r="E18" s="37"/>
      <c r="F18" s="37"/>
      <c r="G18" s="38"/>
    </row>
    <row r="19" spans="1:7" ht="15" thickBot="1" x14ac:dyDescent="0.35">
      <c r="A19" s="29" t="s">
        <v>43</v>
      </c>
      <c r="B19" s="36" t="s">
        <v>80</v>
      </c>
      <c r="C19" s="37"/>
      <c r="D19" s="37"/>
      <c r="E19" s="37"/>
      <c r="F19" s="37"/>
      <c r="G19" s="38"/>
    </row>
    <row r="20" spans="1:7" ht="15" thickBot="1" x14ac:dyDescent="0.35">
      <c r="A20" s="29" t="s">
        <v>44</v>
      </c>
      <c r="B20" s="36" t="s">
        <v>81</v>
      </c>
      <c r="C20" s="37"/>
      <c r="D20" s="37"/>
      <c r="E20" s="37"/>
      <c r="F20" s="37"/>
      <c r="G20" s="38"/>
    </row>
    <row r="21" spans="1:7" ht="15" thickBot="1" x14ac:dyDescent="0.35">
      <c r="A21" s="29" t="s">
        <v>45</v>
      </c>
      <c r="B21" s="36" t="s">
        <v>82</v>
      </c>
      <c r="C21" s="37"/>
      <c r="D21" s="37"/>
      <c r="E21" s="37"/>
      <c r="F21" s="37"/>
      <c r="G21" s="38"/>
    </row>
    <row r="22" spans="1:7" ht="15" thickBot="1" x14ac:dyDescent="0.35">
      <c r="A22" s="29" t="s">
        <v>46</v>
      </c>
      <c r="B22" s="36" t="s">
        <v>83</v>
      </c>
      <c r="C22" s="37"/>
      <c r="D22" s="37"/>
      <c r="E22" s="37"/>
      <c r="F22" s="37"/>
      <c r="G22" s="38"/>
    </row>
    <row r="23" spans="1:7" ht="15" thickBot="1" x14ac:dyDescent="0.35">
      <c r="A23" s="29" t="s">
        <v>47</v>
      </c>
      <c r="B23" s="36" t="s">
        <v>58</v>
      </c>
      <c r="C23" s="37"/>
      <c r="D23" s="37"/>
      <c r="E23" s="37"/>
      <c r="F23" s="37"/>
      <c r="G23" s="38"/>
    </row>
    <row r="24" spans="1:7" ht="15" thickBot="1" x14ac:dyDescent="0.35">
      <c r="A24" s="29" t="s">
        <v>40</v>
      </c>
      <c r="B24" s="36" t="s">
        <v>59</v>
      </c>
      <c r="C24" s="37"/>
      <c r="D24" s="37"/>
      <c r="E24" s="37"/>
      <c r="F24" s="37"/>
      <c r="G24" s="38"/>
    </row>
    <row r="25" spans="1:7" ht="15" thickBot="1" x14ac:dyDescent="0.35">
      <c r="A25" s="30"/>
    </row>
    <row r="26" spans="1:7" ht="21.6" thickBot="1" x14ac:dyDescent="0.45">
      <c r="A26" s="31"/>
      <c r="B26" s="39" t="s">
        <v>24</v>
      </c>
      <c r="C26" s="40"/>
      <c r="D26" s="40"/>
      <c r="E26" s="40"/>
      <c r="F26" s="40"/>
      <c r="G26" s="41"/>
    </row>
    <row r="27" spans="1:7" ht="15" thickBot="1" x14ac:dyDescent="0.35">
      <c r="A27" s="28" t="s">
        <v>42</v>
      </c>
      <c r="B27" s="36" t="s">
        <v>65</v>
      </c>
      <c r="C27" s="37"/>
      <c r="D27" s="37"/>
      <c r="E27" s="37"/>
      <c r="F27" s="37"/>
      <c r="G27" s="38"/>
    </row>
    <row r="28" spans="1:7" ht="15" thickBot="1" x14ac:dyDescent="0.35">
      <c r="A28" s="29" t="s">
        <v>48</v>
      </c>
      <c r="B28" s="36" t="s">
        <v>84</v>
      </c>
      <c r="C28" s="37"/>
      <c r="D28" s="37"/>
      <c r="E28" s="37"/>
      <c r="F28" s="37"/>
      <c r="G28" s="38"/>
    </row>
    <row r="29" spans="1:7" ht="15" thickBot="1" x14ac:dyDescent="0.35">
      <c r="A29" s="29" t="s">
        <v>46</v>
      </c>
      <c r="B29" s="36" t="s">
        <v>85</v>
      </c>
      <c r="C29" s="37"/>
      <c r="D29" s="37"/>
      <c r="E29" s="37"/>
      <c r="F29" s="37"/>
      <c r="G29" s="38"/>
    </row>
    <row r="30" spans="1:7" ht="15" thickBot="1" x14ac:dyDescent="0.35">
      <c r="A30" s="29" t="s">
        <v>40</v>
      </c>
      <c r="B30" s="36"/>
      <c r="C30" s="37"/>
      <c r="D30" s="37"/>
      <c r="E30" s="37"/>
      <c r="F30" s="37"/>
      <c r="G30" s="38"/>
    </row>
    <row r="31" spans="1:7" ht="15" thickBot="1" x14ac:dyDescent="0.35">
      <c r="A31" s="30"/>
    </row>
    <row r="32" spans="1:7" ht="21.6" thickBot="1" x14ac:dyDescent="0.45">
      <c r="A32" s="31"/>
      <c r="B32" s="39" t="s">
        <v>25</v>
      </c>
      <c r="C32" s="40"/>
      <c r="D32" s="40"/>
      <c r="E32" s="40"/>
      <c r="F32" s="40"/>
      <c r="G32" s="41"/>
    </row>
    <row r="33" spans="1:7" ht="15" thickBot="1" x14ac:dyDescent="0.35">
      <c r="A33" s="28" t="s">
        <v>42</v>
      </c>
      <c r="B33" s="36" t="s">
        <v>65</v>
      </c>
      <c r="C33" s="37"/>
      <c r="D33" s="37"/>
      <c r="E33" s="37"/>
      <c r="F33" s="37"/>
      <c r="G33" s="38"/>
    </row>
    <row r="34" spans="1:7" ht="15" thickBot="1" x14ac:dyDescent="0.35">
      <c r="A34" s="29" t="s">
        <v>60</v>
      </c>
      <c r="B34" s="36" t="s">
        <v>86</v>
      </c>
      <c r="C34" s="37"/>
      <c r="D34" s="37"/>
      <c r="E34" s="37"/>
      <c r="F34" s="37"/>
      <c r="G34" s="38"/>
    </row>
    <row r="35" spans="1:7" ht="15" thickBot="1" x14ac:dyDescent="0.35">
      <c r="A35" s="29" t="s">
        <v>49</v>
      </c>
      <c r="B35" s="36">
        <v>3</v>
      </c>
      <c r="C35" s="37"/>
      <c r="D35" s="37"/>
      <c r="E35" s="37"/>
      <c r="F35" s="37"/>
      <c r="G35" s="38"/>
    </row>
    <row r="36" spans="1:7" ht="15" thickBot="1" x14ac:dyDescent="0.35">
      <c r="A36" s="29" t="s">
        <v>41</v>
      </c>
      <c r="B36" s="36">
        <v>2</v>
      </c>
      <c r="C36" s="37"/>
      <c r="D36" s="37"/>
      <c r="E36" s="37"/>
      <c r="F36" s="37"/>
      <c r="G36" s="38"/>
    </row>
    <row r="37" spans="1:7" ht="15" thickBot="1" x14ac:dyDescent="0.35">
      <c r="A37" s="28" t="s">
        <v>40</v>
      </c>
      <c r="B37" s="36" t="s">
        <v>27</v>
      </c>
      <c r="C37" s="37"/>
      <c r="D37" s="37"/>
      <c r="E37" s="37"/>
      <c r="F37" s="37"/>
      <c r="G37" s="38"/>
    </row>
    <row r="38" spans="1:7" ht="15" thickBot="1" x14ac:dyDescent="0.35">
      <c r="A38" s="30"/>
    </row>
    <row r="39" spans="1:7" ht="21.6" thickBot="1" x14ac:dyDescent="0.45">
      <c r="A39" s="31"/>
      <c r="B39" s="39" t="s">
        <v>26</v>
      </c>
      <c r="C39" s="40"/>
      <c r="D39" s="40"/>
      <c r="E39" s="40"/>
      <c r="F39" s="40"/>
      <c r="G39" s="41"/>
    </row>
    <row r="40" spans="1:7" ht="15" thickBot="1" x14ac:dyDescent="0.35">
      <c r="A40" s="28" t="s">
        <v>41</v>
      </c>
      <c r="B40" s="36">
        <v>2</v>
      </c>
      <c r="C40" s="37"/>
      <c r="D40" s="37"/>
      <c r="E40" s="37"/>
      <c r="F40" s="37"/>
      <c r="G40" s="38"/>
    </row>
    <row r="41" spans="1:7" ht="15" thickBot="1" x14ac:dyDescent="0.35">
      <c r="A41" s="29" t="s">
        <v>50</v>
      </c>
      <c r="B41" s="36" t="s">
        <v>87</v>
      </c>
      <c r="C41" s="37"/>
      <c r="D41" s="37"/>
      <c r="E41" s="37"/>
      <c r="F41" s="37"/>
      <c r="G41" s="38"/>
    </row>
    <row r="42" spans="1:7" ht="15" thickBot="1" x14ac:dyDescent="0.35">
      <c r="A42" s="29" t="s">
        <v>51</v>
      </c>
      <c r="B42" s="36" t="s">
        <v>88</v>
      </c>
      <c r="C42" s="37"/>
      <c r="D42" s="37"/>
      <c r="E42" s="37"/>
      <c r="F42" s="37"/>
      <c r="G42" s="38"/>
    </row>
    <row r="43" spans="1:7" ht="15" thickBot="1" x14ac:dyDescent="0.35">
      <c r="A43" s="29" t="s">
        <v>52</v>
      </c>
      <c r="B43" s="36" t="s">
        <v>89</v>
      </c>
      <c r="C43" s="37"/>
      <c r="D43" s="37"/>
      <c r="E43" s="37"/>
      <c r="F43" s="37"/>
      <c r="G43" s="38"/>
    </row>
    <row r="44" spans="1:7" ht="15" thickBot="1" x14ac:dyDescent="0.35">
      <c r="A44" s="29" t="s">
        <v>53</v>
      </c>
      <c r="B44" s="36" t="s">
        <v>90</v>
      </c>
      <c r="C44" s="37"/>
      <c r="D44" s="37"/>
      <c r="E44" s="37"/>
      <c r="F44" s="37"/>
      <c r="G44" s="38"/>
    </row>
    <row r="45" spans="1:7" ht="15" thickBot="1" x14ac:dyDescent="0.35">
      <c r="A45" s="29" t="s">
        <v>54</v>
      </c>
      <c r="B45" s="36" t="s">
        <v>91</v>
      </c>
      <c r="C45" s="37"/>
      <c r="D45" s="37"/>
      <c r="E45" s="37"/>
      <c r="F45" s="37"/>
      <c r="G45" s="38"/>
    </row>
    <row r="46" spans="1:7" ht="15" thickBot="1" x14ac:dyDescent="0.35">
      <c r="A46" s="29" t="s">
        <v>55</v>
      </c>
      <c r="B46" s="36" t="s">
        <v>92</v>
      </c>
      <c r="C46" s="37"/>
      <c r="D46" s="37"/>
      <c r="E46" s="37"/>
      <c r="F46" s="37"/>
      <c r="G46" s="38"/>
    </row>
    <row r="47" spans="1:7" ht="15" thickBot="1" x14ac:dyDescent="0.35">
      <c r="A47" s="29" t="s">
        <v>56</v>
      </c>
      <c r="B47" s="36" t="s">
        <v>90</v>
      </c>
      <c r="C47" s="37"/>
      <c r="D47" s="37"/>
      <c r="E47" s="37"/>
      <c r="F47" s="37"/>
      <c r="G47" s="38"/>
    </row>
    <row r="48" spans="1:7" ht="15" thickBot="1" x14ac:dyDescent="0.35">
      <c r="A48" s="29" t="s">
        <v>40</v>
      </c>
      <c r="B48" s="36"/>
      <c r="C48" s="37"/>
      <c r="D48" s="37"/>
      <c r="E48" s="37"/>
      <c r="F48" s="37"/>
      <c r="G48" s="38"/>
    </row>
    <row r="49" spans="1:7" ht="15" thickBot="1" x14ac:dyDescent="0.35">
      <c r="A49" s="29"/>
    </row>
    <row r="50" spans="1:7" ht="21.6" thickBot="1" x14ac:dyDescent="0.45">
      <c r="A50" s="32"/>
      <c r="B50" s="39" t="s">
        <v>13</v>
      </c>
      <c r="C50" s="40"/>
      <c r="D50" s="40"/>
      <c r="E50" s="40"/>
      <c r="F50" s="40"/>
      <c r="G50" s="41"/>
    </row>
    <row r="51" spans="1:7" ht="15" thickBot="1" x14ac:dyDescent="0.35">
      <c r="A51" s="29" t="s">
        <v>43</v>
      </c>
      <c r="B51" s="36" t="s">
        <v>93</v>
      </c>
      <c r="C51" s="37"/>
      <c r="D51" s="37"/>
      <c r="E51" s="37"/>
      <c r="F51" s="37"/>
      <c r="G51" s="38"/>
    </row>
    <row r="52" spans="1:7" ht="15" thickBot="1" x14ac:dyDescent="0.35">
      <c r="A52" s="29" t="s">
        <v>33</v>
      </c>
      <c r="B52" s="36" t="s">
        <v>67</v>
      </c>
      <c r="C52" s="37"/>
      <c r="D52" s="37"/>
      <c r="E52" s="37"/>
      <c r="F52" s="37"/>
      <c r="G52" s="38"/>
    </row>
    <row r="53" spans="1:7" ht="15" thickBot="1" x14ac:dyDescent="0.35">
      <c r="A53" s="29" t="s">
        <v>57</v>
      </c>
      <c r="B53" s="36" t="s">
        <v>27</v>
      </c>
      <c r="C53" s="37"/>
      <c r="D53" s="37"/>
      <c r="E53" s="37"/>
      <c r="F53" s="37"/>
      <c r="G53" s="38"/>
    </row>
    <row r="54" spans="1:7" ht="15" thickBot="1" x14ac:dyDescent="0.35">
      <c r="A54" s="29" t="s">
        <v>49</v>
      </c>
      <c r="B54" s="36" t="s">
        <v>27</v>
      </c>
      <c r="C54" s="37"/>
      <c r="D54" s="37"/>
      <c r="E54" s="37"/>
      <c r="F54" s="37"/>
      <c r="G54" s="38"/>
    </row>
  </sheetData>
  <mergeCells count="47">
    <mergeCell ref="B13:G13"/>
    <mergeCell ref="B2:G2"/>
    <mergeCell ref="B3:G3"/>
    <mergeCell ref="B4:G4"/>
    <mergeCell ref="B6:G6"/>
    <mergeCell ref="B7:G7"/>
    <mergeCell ref="B8:G8"/>
    <mergeCell ref="B9:G9"/>
    <mergeCell ref="B10:G10"/>
    <mergeCell ref="B11:G11"/>
    <mergeCell ref="B12:G12"/>
    <mergeCell ref="B27:G27"/>
    <mergeCell ref="B14:G14"/>
    <mergeCell ref="B16:G16"/>
    <mergeCell ref="B17:G17"/>
    <mergeCell ref="B18:G18"/>
    <mergeCell ref="B19:G19"/>
    <mergeCell ref="B20:G20"/>
    <mergeCell ref="B21:G21"/>
    <mergeCell ref="B22:G22"/>
    <mergeCell ref="B23:G23"/>
    <mergeCell ref="B24:G24"/>
    <mergeCell ref="B26:G26"/>
    <mergeCell ref="B41:G41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9:G39"/>
    <mergeCell ref="B40:G40"/>
    <mergeCell ref="B54:G54"/>
    <mergeCell ref="B42:G42"/>
    <mergeCell ref="B43:G43"/>
    <mergeCell ref="B44:G44"/>
    <mergeCell ref="B45:G45"/>
    <mergeCell ref="B46:G46"/>
    <mergeCell ref="B47:G47"/>
    <mergeCell ref="B48:G48"/>
    <mergeCell ref="B50:G50"/>
    <mergeCell ref="B51:G51"/>
    <mergeCell ref="B52:G52"/>
    <mergeCell ref="B53:G53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caracteristicas </vt:lpstr>
      <vt:lpstr>Hoja3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Manolo Mateo Martin</dc:creator>
  <cp:lastModifiedBy>Direccion</cp:lastModifiedBy>
  <cp:lastPrinted>2015-04-20T09:04:03Z</cp:lastPrinted>
  <dcterms:created xsi:type="dcterms:W3CDTF">2015-03-20T08:04:33Z</dcterms:created>
  <dcterms:modified xsi:type="dcterms:W3CDTF">2020-07-29T07:06:16Z</dcterms:modified>
</cp:coreProperties>
</file>