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17280" windowHeight="910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63" i="1" l="1"/>
  <c r="E99" i="1"/>
  <c r="E85" i="1"/>
  <c r="E84" i="1"/>
  <c r="E98" i="1" s="1"/>
  <c r="E100" i="1" s="1"/>
  <c r="E74" i="1"/>
  <c r="E60" i="1"/>
  <c r="E59" i="1"/>
  <c r="E73" i="1" l="1"/>
  <c r="E75" i="1" s="1"/>
  <c r="G78" i="1" s="1"/>
  <c r="G102" i="1"/>
  <c r="G101" i="1"/>
  <c r="G100" i="1"/>
  <c r="G103" i="1"/>
  <c r="E37" i="1"/>
  <c r="G77" i="1" l="1"/>
  <c r="G75" i="1"/>
  <c r="G76" i="1"/>
  <c r="E51" i="1"/>
  <c r="E36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53" i="1"/>
  <c r="G54" i="1"/>
  <c r="G52" i="1"/>
  <c r="G24" i="1"/>
  <c r="G23" i="1"/>
  <c r="G25" i="1" l="1"/>
</calcChain>
</file>

<file path=xl/sharedStrings.xml><?xml version="1.0" encoding="utf-8"?>
<sst xmlns="http://schemas.openxmlformats.org/spreadsheetml/2006/main" count="214" uniqueCount="85">
  <si>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</si>
  <si>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</si>
  <si>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</si>
  <si>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</si>
  <si>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</si>
  <si>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</si>
  <si>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</si>
  <si>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</si>
  <si>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</si>
  <si>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</si>
  <si>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</si>
  <si>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</si>
  <si>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</si>
  <si>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</si>
  <si>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</si>
  <si>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</si>
  <si>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</si>
  <si>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</si>
  <si>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</si>
  <si>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</si>
  <si>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</si>
  <si>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</si>
  <si>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</si>
  <si>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</si>
  <si>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</si>
  <si>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</si>
  <si>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</si>
  <si>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</si>
  <si>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</si>
  <si>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</si>
  <si>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</si>
  <si>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</si>
  <si>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</si>
  <si>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</si>
  <si>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</si>
  <si>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</si>
  <si>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</si>
  <si>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</si>
  <si>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</si>
  <si>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</si>
  <si>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</si>
  <si>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</si>
  <si>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</si>
  <si>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</si>
  <si>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</si>
  <si>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</si>
  <si>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</si>
  <si>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</si>
  <si>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</si>
  <si>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</si>
  <si>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</si>
  <si>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</si>
  <si>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</si>
  <si>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</si>
  <si>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</si>
  <si>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</si>
  <si>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</si>
  <si>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</si>
  <si>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</si>
  <si>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</si>
  <si>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</si>
  <si>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</si>
  <si>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</si>
  <si>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EXTINTORES</t>
  </si>
  <si>
    <t>RELLANOS</t>
  </si>
  <si>
    <t>RECOGIDA BASURA</t>
  </si>
  <si>
    <t>NO</t>
  </si>
  <si>
    <t>BIMESTRAL</t>
  </si>
  <si>
    <t>EDF. VILLAMARINA 3</t>
  </si>
  <si>
    <t>OPCION 3</t>
  </si>
  <si>
    <t>OPCION 4</t>
  </si>
  <si>
    <t>YOLANDA</t>
  </si>
  <si>
    <t xml:space="preserve">CALLE ALCUDIA DE MONTIAGUD </t>
  </si>
  <si>
    <t>MARMOL</t>
  </si>
  <si>
    <t>GRES 1/2 ALTURA GRIS</t>
  </si>
  <si>
    <t>METAL PEQUEÑA , TRANSPARENTE</t>
  </si>
  <si>
    <t>REVESTIMIENTO GRES EXTERIOR</t>
  </si>
  <si>
    <t>3 PLANTAS + BAJADA GARAJE+SUBIDA TERRADO</t>
  </si>
  <si>
    <t>MARMOL RELLANO ASCENSOR Y TERRAZO CREMA PASIILLOS ( 2 ALAS )</t>
  </si>
  <si>
    <t>2 ALAS MEDIANAS</t>
  </si>
  <si>
    <t>5 VENTANAS POR PLANTA</t>
  </si>
  <si>
    <t>MADERA Y METAL</t>
  </si>
  <si>
    <t>1 X PLANTA</t>
  </si>
  <si>
    <t>MARMOL ESCALERAS  Y GRES RELLANO DE ABAJO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</si>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</sst>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3"/>
  <sheetViews>
    <sheetView tabSelected="1" topLeftCell="A25" zoomScale="70" zoomScaleNormal="70" workbookViewId="0">
      <selection activeCell="B31" sqref="B31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18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19</v>
      </c>
      <c r="C4" s="38" t="s">
        <v>68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67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1.83</v>
      </c>
      <c r="D8" s="6"/>
      <c r="E8" s="9">
        <f>(C8*52)/12</f>
        <v>7.93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 t="s">
        <v>28</v>
      </c>
    </row>
    <row r="12" spans="2:10" ht="20.25" customHeight="1" x14ac:dyDescent="0.3">
      <c r="B12" s="3" t="s">
        <v>10</v>
      </c>
      <c r="C12" s="6"/>
      <c r="D12" s="6"/>
      <c r="E12" s="6">
        <v>1.5</v>
      </c>
      <c r="F12" s="6">
        <v>3</v>
      </c>
      <c r="G12" s="6" t="s">
        <v>28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">
      <c r="B14" s="3" t="s">
        <v>15</v>
      </c>
      <c r="C14" s="6"/>
      <c r="D14" s="6"/>
      <c r="E14" s="9">
        <v>0</v>
      </c>
      <c r="F14" s="6"/>
      <c r="G14" s="6">
        <v>0</v>
      </c>
      <c r="H14" s="6"/>
      <c r="I14" s="6">
        <v>0</v>
      </c>
      <c r="J14" s="6">
        <v>0</v>
      </c>
    </row>
    <row r="15" spans="2:10" ht="20.25" customHeight="1" x14ac:dyDescent="0.3">
      <c r="B15" s="3" t="s">
        <v>65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7.93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1.5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9.43</v>
      </c>
      <c r="F23" s="14" t="s">
        <v>20</v>
      </c>
      <c r="G23" s="14">
        <f>E23*13.5</f>
        <v>127.30499999999999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130.13400000000001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132.01999999999998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136.73499999999999</v>
      </c>
      <c r="H30" s="22"/>
    </row>
    <row r="31" spans="2:10" ht="20.25" customHeight="1" x14ac:dyDescent="0.25">
      <c r="D31" s="37" t="s">
        <v>18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19</v>
      </c>
      <c r="C33" s="38" t="s">
        <v>68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>
        <v>0.4</v>
      </c>
      <c r="D36" s="6"/>
      <c r="E36" s="6">
        <f>C36*4.33</f>
        <v>1.7320000000000002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1.83</v>
      </c>
      <c r="D37" s="6"/>
      <c r="E37" s="9">
        <f>(C37*52)/12</f>
        <v>7.93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 t="s">
        <v>28</v>
      </c>
    </row>
    <row r="41" spans="2:10" ht="20.25" customHeight="1" x14ac:dyDescent="0.3">
      <c r="B41" s="3" t="s">
        <v>10</v>
      </c>
      <c r="C41" s="6"/>
      <c r="D41" s="6"/>
      <c r="E41" s="6">
        <v>1.5</v>
      </c>
      <c r="F41" s="6">
        <v>3</v>
      </c>
      <c r="G41" s="6" t="s">
        <v>28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">
      <c r="B43" s="3" t="s">
        <v>15</v>
      </c>
      <c r="C43" s="6"/>
      <c r="D43" s="6"/>
      <c r="E43" s="9">
        <v>0</v>
      </c>
      <c r="F43" s="6"/>
      <c r="G43" s="6">
        <v>0</v>
      </c>
      <c r="H43" s="6"/>
      <c r="I43" s="6">
        <v>0</v>
      </c>
      <c r="J43" s="6">
        <v>0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>
        <f>E36+E37+E38+E39+E42</f>
        <v>9.661999999999999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>
        <f>E40+E41+E43</f>
        <v>1.5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11.161999999999999</v>
      </c>
      <c r="F52" s="14" t="s">
        <v>20</v>
      </c>
      <c r="G52" s="14">
        <f>E52*13.5</f>
        <v>150.68699999999998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>
        <f>E52*13.8</f>
        <v>154.03559999999999</v>
      </c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>
        <f>E52*14.5</f>
        <v>161.84899999999999</v>
      </c>
      <c r="H54" s="22"/>
      <c r="I54" s="7"/>
      <c r="J54" s="7"/>
    </row>
    <row r="55" spans="2:10" ht="20.25" customHeight="1" x14ac:dyDescent="0.3">
      <c r="D55" s="23"/>
      <c r="E55" s="23"/>
      <c r="F55" s="24" t="s">
        <v>32</v>
      </c>
      <c r="G55" s="24">
        <f>E52*16</f>
        <v>178.59199999999998</v>
      </c>
      <c r="H55" s="23" t="s">
        <v>23</v>
      </c>
    </row>
    <row r="56" spans="2:10" ht="20.25" customHeight="1" x14ac:dyDescent="0.35">
      <c r="B56" s="5" t="s">
        <v>19</v>
      </c>
      <c r="C56" s="38" t="s">
        <v>68</v>
      </c>
      <c r="D56" s="38"/>
      <c r="E56" s="38"/>
      <c r="F56" s="38"/>
      <c r="G56" s="38"/>
      <c r="H56" s="38"/>
      <c r="I56" s="38"/>
      <c r="J56" s="38"/>
    </row>
    <row r="57" spans="2:10" ht="20.25" customHeight="1" x14ac:dyDescent="0.25">
      <c r="F57" s="21" t="s">
        <v>69</v>
      </c>
      <c r="G57" s="21" t="s">
        <v>28</v>
      </c>
    </row>
    <row r="58" spans="2:10" ht="20.25" customHeight="1" x14ac:dyDescent="0.25">
      <c r="B58" s="2"/>
      <c r="C58" s="2" t="s">
        <v>0</v>
      </c>
      <c r="D58" s="2" t="s">
        <v>1</v>
      </c>
      <c r="E58" s="2" t="s">
        <v>2</v>
      </c>
      <c r="F58" s="2" t="s">
        <v>67</v>
      </c>
      <c r="G58" s="2" t="s">
        <v>4</v>
      </c>
      <c r="H58" s="2" t="s">
        <v>5</v>
      </c>
      <c r="I58" s="2" t="s">
        <v>6</v>
      </c>
      <c r="J58" s="2" t="s">
        <v>7</v>
      </c>
    </row>
    <row r="59" spans="2:10" ht="20.25" customHeight="1" x14ac:dyDescent="0.3">
      <c r="B59" s="3" t="s">
        <v>8</v>
      </c>
      <c r="C59" s="6">
        <v>0</v>
      </c>
      <c r="D59" s="6"/>
      <c r="E59" s="6">
        <f>C59*4.33</f>
        <v>0</v>
      </c>
      <c r="F59" s="6"/>
      <c r="G59" s="6"/>
      <c r="H59" s="6"/>
      <c r="I59" s="6"/>
      <c r="J59" s="6"/>
    </row>
    <row r="60" spans="2:10" ht="20.25" customHeight="1" x14ac:dyDescent="0.3">
      <c r="B60" s="3" t="s">
        <v>9</v>
      </c>
      <c r="C60" s="6">
        <v>1.83</v>
      </c>
      <c r="D60" s="6"/>
      <c r="E60" s="9">
        <f>(C60*52)/12</f>
        <v>7.93</v>
      </c>
      <c r="F60" s="6"/>
      <c r="G60" s="6"/>
      <c r="H60" s="6"/>
      <c r="I60" s="6"/>
      <c r="J60" s="6"/>
    </row>
    <row r="61" spans="2:10" ht="20.25" customHeight="1" x14ac:dyDescent="0.3">
      <c r="B61" s="3" t="s">
        <v>12</v>
      </c>
      <c r="C61" s="6"/>
      <c r="D61" s="6"/>
      <c r="E61" s="6">
        <v>0</v>
      </c>
      <c r="F61" s="6"/>
      <c r="G61" s="6"/>
      <c r="H61" s="6"/>
      <c r="I61" s="6"/>
      <c r="J61" s="6"/>
    </row>
    <row r="62" spans="2:10" ht="20.25" customHeight="1" x14ac:dyDescent="0.3">
      <c r="B62" s="3" t="s">
        <v>14</v>
      </c>
      <c r="C62" s="6"/>
      <c r="D62" s="6"/>
      <c r="E62" s="6">
        <v>0</v>
      </c>
      <c r="F62" s="6"/>
      <c r="G62" s="6"/>
      <c r="H62" s="6"/>
      <c r="I62" s="6"/>
      <c r="J62" s="6"/>
    </row>
    <row r="63" spans="2:10" ht="20.25" customHeight="1" x14ac:dyDescent="0.3">
      <c r="B63" s="3" t="s">
        <v>11</v>
      </c>
      <c r="C63" s="6"/>
      <c r="D63" s="6"/>
      <c r="E63" s="9">
        <f>9/12</f>
        <v>0.75</v>
      </c>
      <c r="F63" s="6"/>
      <c r="G63" s="6"/>
      <c r="H63" s="6"/>
      <c r="I63" s="6">
        <v>1.5</v>
      </c>
      <c r="J63" s="6">
        <v>7.5</v>
      </c>
    </row>
    <row r="64" spans="2:10" ht="20.25" customHeight="1" x14ac:dyDescent="0.3">
      <c r="B64" s="3" t="s">
        <v>10</v>
      </c>
      <c r="C64" s="6"/>
      <c r="D64" s="6"/>
      <c r="E64" s="6">
        <v>1.5</v>
      </c>
      <c r="F64" s="6">
        <v>3</v>
      </c>
      <c r="G64" s="6" t="s">
        <v>28</v>
      </c>
      <c r="H64" s="6"/>
      <c r="I64" s="6"/>
      <c r="J64" s="6"/>
    </row>
    <row r="65" spans="2:10" ht="20.25" customHeight="1" x14ac:dyDescent="0.3">
      <c r="B65" s="3" t="s">
        <v>13</v>
      </c>
      <c r="C65" s="6"/>
      <c r="D65" s="6"/>
      <c r="E65" s="6">
        <v>0</v>
      </c>
      <c r="F65" s="6"/>
      <c r="G65" s="6"/>
      <c r="H65" s="6"/>
      <c r="I65" s="6" t="s">
        <v>28</v>
      </c>
      <c r="J65" s="6"/>
    </row>
    <row r="66" spans="2:10" ht="20.25" customHeight="1" x14ac:dyDescent="0.3">
      <c r="B66" s="3" t="s">
        <v>15</v>
      </c>
      <c r="C66" s="6"/>
      <c r="D66" s="6"/>
      <c r="E66" s="9">
        <v>0</v>
      </c>
      <c r="F66" s="6"/>
      <c r="G66" s="6">
        <v>0</v>
      </c>
      <c r="H66" s="6"/>
      <c r="I66" s="6">
        <v>0</v>
      </c>
      <c r="J66" s="6">
        <v>0</v>
      </c>
    </row>
    <row r="67" spans="2:10" ht="20.25" customHeight="1" x14ac:dyDescent="0.3">
      <c r="B67" s="3" t="s">
        <v>65</v>
      </c>
      <c r="C67" s="6">
        <v>0</v>
      </c>
      <c r="D67" s="6"/>
      <c r="E67" s="6">
        <v>0</v>
      </c>
      <c r="F67" s="6"/>
      <c r="G67" s="6"/>
      <c r="H67" s="6"/>
      <c r="I67" s="6"/>
      <c r="J67" s="6"/>
    </row>
    <row r="68" spans="2:10" ht="20.25" customHeight="1" x14ac:dyDescent="0.3">
      <c r="B68" s="3"/>
      <c r="C68" s="6"/>
      <c r="D68" s="6"/>
      <c r="E68" s="6"/>
      <c r="F68" s="6"/>
      <c r="G68" s="6"/>
      <c r="H68" s="6"/>
      <c r="I68" s="6"/>
      <c r="J68" s="6"/>
    </row>
    <row r="69" spans="2:10" ht="20.25" customHeight="1" x14ac:dyDescent="0.3">
      <c r="B69" s="3"/>
      <c r="C69" s="6"/>
      <c r="D69" s="6"/>
      <c r="E69" s="6"/>
      <c r="F69" s="6"/>
      <c r="G69" s="6"/>
      <c r="H69" s="6"/>
      <c r="I69" s="6"/>
      <c r="J69" s="6"/>
    </row>
    <row r="70" spans="2:10" ht="20.25" customHeight="1" x14ac:dyDescent="0.3">
      <c r="B70" s="3"/>
      <c r="C70" s="1"/>
      <c r="D70" s="1"/>
      <c r="E70" s="1"/>
      <c r="F70" s="1"/>
      <c r="G70" s="1"/>
      <c r="H70" s="1"/>
      <c r="I70" s="1"/>
      <c r="J70" s="1"/>
    </row>
    <row r="71" spans="2:10" ht="20.25" customHeight="1" x14ac:dyDescent="0.3">
      <c r="B71" s="3"/>
      <c r="C71" s="1"/>
      <c r="D71" s="1"/>
      <c r="E71" s="1"/>
      <c r="F71" s="1"/>
      <c r="G71" s="1"/>
      <c r="H71" s="1"/>
      <c r="I71" s="1"/>
      <c r="J71" s="1"/>
    </row>
    <row r="72" spans="2:10" ht="20.25" customHeight="1" x14ac:dyDescent="0.3">
      <c r="B72" s="4"/>
    </row>
    <row r="73" spans="2:10" ht="20.25" customHeight="1" x14ac:dyDescent="0.25">
      <c r="B73" s="2" t="s">
        <v>16</v>
      </c>
      <c r="C73" s="1"/>
      <c r="D73" s="1"/>
      <c r="E73" s="36">
        <f>E59+E60+E61+E62+E65</f>
        <v>7.93</v>
      </c>
      <c r="F73" s="1"/>
      <c r="G73" s="1"/>
      <c r="H73" s="1"/>
      <c r="I73" s="1"/>
      <c r="J73" s="1"/>
    </row>
    <row r="74" spans="2:10" ht="20.25" customHeight="1" thickBot="1" x14ac:dyDescent="0.3">
      <c r="B74" s="2" t="s">
        <v>17</v>
      </c>
      <c r="C74" s="1"/>
      <c r="D74" s="8"/>
      <c r="E74" s="16">
        <f>E63+E64+E66</f>
        <v>2.25</v>
      </c>
      <c r="F74" s="8"/>
      <c r="G74" s="8"/>
      <c r="H74" s="8"/>
      <c r="I74" s="1"/>
      <c r="J74" s="1"/>
    </row>
    <row r="75" spans="2:10" ht="20.25" customHeight="1" thickBot="1" x14ac:dyDescent="0.35">
      <c r="D75" s="13"/>
      <c r="E75" s="17">
        <f>SUM(E73:E74)</f>
        <v>10.18</v>
      </c>
      <c r="F75" s="14" t="s">
        <v>20</v>
      </c>
      <c r="G75" s="14">
        <f>E75*13.5</f>
        <v>137.43</v>
      </c>
      <c r="H75" s="15"/>
    </row>
    <row r="76" spans="2:10" ht="20.25" customHeight="1" thickBot="1" x14ac:dyDescent="0.4">
      <c r="D76" s="10"/>
      <c r="E76" s="11"/>
      <c r="F76" s="11" t="s">
        <v>21</v>
      </c>
      <c r="G76" s="11">
        <f>E75*13.8</f>
        <v>140.48400000000001</v>
      </c>
      <c r="H76" s="12"/>
      <c r="I76" t="s">
        <v>28</v>
      </c>
    </row>
    <row r="77" spans="2:10" ht="20.25" customHeight="1" x14ac:dyDescent="0.3">
      <c r="D77" s="25"/>
      <c r="E77" s="26"/>
      <c r="F77" s="18" t="s">
        <v>29</v>
      </c>
      <c r="G77" s="19">
        <f>E75*14</f>
        <v>142.51999999999998</v>
      </c>
      <c r="H77" s="25" t="s">
        <v>23</v>
      </c>
    </row>
    <row r="78" spans="2:10" ht="20.25" customHeight="1" x14ac:dyDescent="0.3">
      <c r="D78" s="22"/>
      <c r="E78" s="22"/>
      <c r="F78" s="27" t="s">
        <v>22</v>
      </c>
      <c r="G78" s="28">
        <f>E75*14.5</f>
        <v>147.60999999999999</v>
      </c>
      <c r="H78" s="22"/>
    </row>
    <row r="79" spans="2:10" ht="20.25" customHeight="1" x14ac:dyDescent="0.25">
      <c r="D79" s="37" t="s">
        <v>18</v>
      </c>
      <c r="E79" s="37"/>
      <c r="F79" s="37"/>
      <c r="G79" s="37"/>
      <c r="H79" s="37"/>
    </row>
    <row r="80" spans="2:10" ht="20.25" customHeight="1" x14ac:dyDescent="0.25">
      <c r="D80" s="37"/>
      <c r="E80" s="37"/>
      <c r="F80" s="37"/>
      <c r="G80" s="37"/>
      <c r="H80" s="37"/>
    </row>
    <row r="81" spans="2:10" ht="20.25" customHeight="1" x14ac:dyDescent="0.35">
      <c r="B81" s="5" t="s">
        <v>19</v>
      </c>
      <c r="C81" s="38" t="s">
        <v>68</v>
      </c>
      <c r="D81" s="38"/>
      <c r="E81" s="38"/>
      <c r="F81" s="38"/>
      <c r="G81" s="38"/>
      <c r="H81" s="38"/>
      <c r="I81" s="38"/>
      <c r="J81" s="38"/>
    </row>
    <row r="82" spans="2:10" ht="20.25" customHeight="1" x14ac:dyDescent="0.25">
      <c r="F82" s="21" t="s">
        <v>70</v>
      </c>
      <c r="G82" s="21" t="s">
        <v>28</v>
      </c>
    </row>
    <row r="83" spans="2:10" ht="20.25" customHeight="1" x14ac:dyDescent="0.25">
      <c r="B83" s="2"/>
      <c r="C83" s="2" t="s">
        <v>0</v>
      </c>
      <c r="D83" s="2" t="s">
        <v>1</v>
      </c>
      <c r="E83" s="2" t="s">
        <v>2</v>
      </c>
      <c r="F83" s="2" t="s">
        <v>3</v>
      </c>
      <c r="G83" s="2" t="s">
        <v>4</v>
      </c>
      <c r="H83" s="2" t="s">
        <v>5</v>
      </c>
      <c r="I83" s="2" t="s">
        <v>6</v>
      </c>
      <c r="J83" s="2" t="s">
        <v>7</v>
      </c>
    </row>
    <row r="84" spans="2:10" ht="20.25" customHeight="1" x14ac:dyDescent="0.3">
      <c r="B84" s="3" t="s">
        <v>8</v>
      </c>
      <c r="C84" s="6">
        <v>0.4</v>
      </c>
      <c r="D84" s="6"/>
      <c r="E84" s="6">
        <f>C84*4.33</f>
        <v>1.7320000000000002</v>
      </c>
      <c r="F84" s="6"/>
      <c r="G84" s="6"/>
      <c r="H84" s="6"/>
      <c r="I84" s="6"/>
      <c r="J84" s="6"/>
    </row>
    <row r="85" spans="2:10" ht="20.25" customHeight="1" x14ac:dyDescent="0.3">
      <c r="B85" s="3" t="s">
        <v>9</v>
      </c>
      <c r="C85" s="6">
        <v>1.83</v>
      </c>
      <c r="D85" s="6"/>
      <c r="E85" s="9">
        <f>(C85*52)/12</f>
        <v>7.93</v>
      </c>
      <c r="F85" s="6"/>
      <c r="G85" s="6"/>
      <c r="H85" s="6"/>
      <c r="I85" s="6"/>
      <c r="J85" s="6"/>
    </row>
    <row r="86" spans="2:10" ht="20.25" customHeight="1" x14ac:dyDescent="0.3">
      <c r="B86" s="3" t="s">
        <v>12</v>
      </c>
      <c r="C86" s="6"/>
      <c r="D86" s="6"/>
      <c r="E86" s="6">
        <v>0</v>
      </c>
      <c r="F86" s="6"/>
      <c r="G86" s="6"/>
      <c r="H86" s="6"/>
      <c r="I86" s="6"/>
      <c r="J86" s="6"/>
    </row>
    <row r="87" spans="2:10" ht="20.25" customHeight="1" x14ac:dyDescent="0.3">
      <c r="B87" s="3" t="s">
        <v>14</v>
      </c>
      <c r="C87" s="6"/>
      <c r="D87" s="6"/>
      <c r="E87" s="6">
        <v>0</v>
      </c>
      <c r="F87" s="6"/>
      <c r="G87" s="6"/>
      <c r="H87" s="6"/>
      <c r="I87" s="6"/>
      <c r="J87" s="6"/>
    </row>
    <row r="88" spans="2:10" ht="20.25" customHeight="1" x14ac:dyDescent="0.3">
      <c r="B88" s="3" t="s">
        <v>11</v>
      </c>
      <c r="C88" s="6"/>
      <c r="D88" s="6"/>
      <c r="E88" s="9">
        <v>0.75</v>
      </c>
      <c r="F88" s="6"/>
      <c r="G88" s="6"/>
      <c r="H88" s="6"/>
      <c r="I88" s="6"/>
      <c r="J88" s="6" t="s">
        <v>28</v>
      </c>
    </row>
    <row r="89" spans="2:10" ht="20.25" customHeight="1" x14ac:dyDescent="0.3">
      <c r="B89" s="3" t="s">
        <v>10</v>
      </c>
      <c r="C89" s="6"/>
      <c r="D89" s="6"/>
      <c r="E89" s="6">
        <v>1.5</v>
      </c>
      <c r="F89" s="6">
        <v>3</v>
      </c>
      <c r="G89" s="6" t="s">
        <v>28</v>
      </c>
      <c r="H89" s="6"/>
      <c r="I89" s="6"/>
      <c r="J89" s="6"/>
    </row>
    <row r="90" spans="2:10" ht="20.25" customHeight="1" x14ac:dyDescent="0.3">
      <c r="B90" s="3" t="s">
        <v>13</v>
      </c>
      <c r="C90" s="6"/>
      <c r="D90" s="6"/>
      <c r="E90" s="6">
        <v>0</v>
      </c>
      <c r="F90" s="6"/>
      <c r="G90" s="6"/>
      <c r="H90" s="6"/>
      <c r="I90" s="6" t="s">
        <v>28</v>
      </c>
      <c r="J90" s="6"/>
    </row>
    <row r="91" spans="2:10" ht="20.25" customHeight="1" x14ac:dyDescent="0.3">
      <c r="B91" s="3" t="s">
        <v>15</v>
      </c>
      <c r="C91" s="6"/>
      <c r="D91" s="6"/>
      <c r="E91" s="9">
        <v>0</v>
      </c>
      <c r="F91" s="6"/>
      <c r="G91" s="6">
        <v>0</v>
      </c>
      <c r="H91" s="6"/>
      <c r="I91" s="6">
        <v>0</v>
      </c>
      <c r="J91" s="6">
        <v>0</v>
      </c>
    </row>
    <row r="92" spans="2:10" ht="20.25" customHeight="1" x14ac:dyDescent="0.3">
      <c r="B92" s="3"/>
      <c r="C92" s="6">
        <v>0</v>
      </c>
      <c r="D92" s="6"/>
      <c r="E92" s="6">
        <v>0</v>
      </c>
      <c r="F92" s="6"/>
      <c r="G92" s="6"/>
      <c r="H92" s="6"/>
      <c r="I92" s="6"/>
      <c r="J92" s="6"/>
    </row>
    <row r="93" spans="2:10" ht="20.25" customHeight="1" x14ac:dyDescent="0.3">
      <c r="B93" s="3"/>
      <c r="C93" s="6">
        <v>0</v>
      </c>
      <c r="D93" s="6"/>
      <c r="E93" s="6">
        <v>0</v>
      </c>
      <c r="F93" s="6"/>
      <c r="G93" s="6"/>
      <c r="H93" s="6"/>
      <c r="I93" s="6">
        <v>0</v>
      </c>
      <c r="J93" s="6"/>
    </row>
    <row r="94" spans="2:10" ht="20.25" customHeight="1" x14ac:dyDescent="0.3">
      <c r="B94" s="3"/>
      <c r="C94" s="6"/>
      <c r="D94" s="6"/>
      <c r="E94" s="6"/>
      <c r="F94" s="6"/>
      <c r="G94" s="6"/>
      <c r="H94" s="6"/>
      <c r="I94" s="6"/>
      <c r="J94" s="6"/>
    </row>
    <row r="95" spans="2:10" ht="20.25" customHeight="1" x14ac:dyDescent="0.3">
      <c r="B95" s="3"/>
      <c r="C95" s="1"/>
      <c r="D95" s="1"/>
      <c r="E95" s="1"/>
      <c r="F95" s="1"/>
      <c r="G95" s="1"/>
      <c r="H95" s="1"/>
      <c r="I95" s="1"/>
      <c r="J95" s="1"/>
    </row>
    <row r="96" spans="2:10" ht="20.25" customHeight="1" x14ac:dyDescent="0.3">
      <c r="B96" s="3"/>
      <c r="C96" s="1"/>
      <c r="D96" s="1"/>
      <c r="E96" s="1"/>
      <c r="F96" s="1"/>
      <c r="G96" s="1"/>
      <c r="H96" s="1"/>
      <c r="I96" s="1"/>
      <c r="J96" s="1"/>
    </row>
    <row r="97" spans="2:10" ht="20.25" customHeight="1" x14ac:dyDescent="0.3">
      <c r="B97" s="4"/>
      <c r="C97" s="7">
        <v>0</v>
      </c>
      <c r="D97" s="7"/>
      <c r="E97" s="7">
        <v>0</v>
      </c>
      <c r="F97" s="7"/>
      <c r="G97" s="7"/>
      <c r="H97" s="7"/>
      <c r="I97" s="7"/>
      <c r="J97" s="7"/>
    </row>
    <row r="98" spans="2:10" ht="20.25" customHeight="1" x14ac:dyDescent="0.25">
      <c r="B98" s="2" t="s">
        <v>16</v>
      </c>
      <c r="C98" s="20"/>
      <c r="D98" s="20"/>
      <c r="E98" s="36">
        <f>E84+E85+E86+E87+E90</f>
        <v>9.661999999999999</v>
      </c>
      <c r="F98" s="20"/>
      <c r="G98" s="20"/>
      <c r="H98" s="20"/>
      <c r="I98" s="20"/>
      <c r="J98" s="20"/>
    </row>
    <row r="99" spans="2:10" ht="20.25" customHeight="1" thickBot="1" x14ac:dyDescent="0.3">
      <c r="B99" s="2" t="s">
        <v>17</v>
      </c>
      <c r="C99" s="20"/>
      <c r="D99" s="20"/>
      <c r="E99" s="20">
        <f>E88+E89+E91</f>
        <v>2.25</v>
      </c>
      <c r="F99" s="20"/>
      <c r="G99" s="20"/>
      <c r="H99" s="20"/>
      <c r="I99" s="20"/>
      <c r="J99" s="20"/>
    </row>
    <row r="100" spans="2:10" ht="20.25" customHeight="1" thickBot="1" x14ac:dyDescent="0.35">
      <c r="C100" s="7"/>
      <c r="D100" s="13"/>
      <c r="E100" s="17">
        <f>SUM(E98:E99)</f>
        <v>11.911999999999999</v>
      </c>
      <c r="F100" s="14" t="s">
        <v>20</v>
      </c>
      <c r="G100" s="14">
        <f>E100*13.5</f>
        <v>160.81199999999998</v>
      </c>
      <c r="H100" s="15"/>
      <c r="I100" s="7"/>
      <c r="J100" s="7"/>
    </row>
    <row r="101" spans="2:10" ht="20.25" customHeight="1" thickBot="1" x14ac:dyDescent="0.4">
      <c r="C101" s="7"/>
      <c r="D101" s="10"/>
      <c r="E101" s="11"/>
      <c r="F101" s="11" t="s">
        <v>21</v>
      </c>
      <c r="G101" s="11">
        <f>E100*13.8</f>
        <v>164.38559999999998</v>
      </c>
      <c r="H101" s="12"/>
      <c r="I101" s="7" t="s">
        <v>28</v>
      </c>
      <c r="J101" s="7"/>
    </row>
    <row r="102" spans="2:10" ht="20.25" customHeight="1" x14ac:dyDescent="0.3">
      <c r="C102" s="7"/>
      <c r="D102" s="22"/>
      <c r="E102" s="29"/>
      <c r="F102" s="27" t="s">
        <v>22</v>
      </c>
      <c r="G102" s="28">
        <f>E100*14.5</f>
        <v>172.72399999999999</v>
      </c>
      <c r="H102" s="22"/>
      <c r="I102" s="7"/>
      <c r="J102" s="7"/>
    </row>
    <row r="103" spans="2:10" ht="20.25" customHeight="1" x14ac:dyDescent="0.3">
      <c r="D103" s="23"/>
      <c r="E103" s="23"/>
      <c r="F103" s="24" t="s">
        <v>32</v>
      </c>
      <c r="G103" s="24">
        <f>E100*16</f>
        <v>190.59199999999998</v>
      </c>
      <c r="H103" s="23" t="s">
        <v>23</v>
      </c>
    </row>
  </sheetData>
  <mergeCells count="7">
    <mergeCell ref="D79:H80"/>
    <mergeCell ref="C81:J81"/>
    <mergeCell ref="D2:H3"/>
    <mergeCell ref="C4:J4"/>
    <mergeCell ref="D31:H32"/>
    <mergeCell ref="C33:J33"/>
    <mergeCell ref="C56:J56"/>
  </mergeCells>
  <pageMargins left="0" right="0" top="0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0" workbookViewId="0">
      <selection activeCell="B48" sqref="B48:G48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2" t="s">
        <v>71</v>
      </c>
      <c r="C2" s="42"/>
      <c r="D2" s="42"/>
      <c r="E2" s="42"/>
      <c r="F2" s="42"/>
      <c r="G2" s="43"/>
    </row>
    <row r="3" spans="1:7" ht="16.5" thickBot="1" x14ac:dyDescent="0.3">
      <c r="A3" s="31" t="s">
        <v>34</v>
      </c>
      <c r="B3" s="42" t="s">
        <v>68</v>
      </c>
      <c r="C3" s="42"/>
      <c r="D3" s="42"/>
      <c r="E3" s="42"/>
      <c r="F3" s="42"/>
      <c r="G3" s="43"/>
    </row>
    <row r="4" spans="1:7" ht="16.5" thickBot="1" x14ac:dyDescent="0.3">
      <c r="A4" s="32" t="s">
        <v>35</v>
      </c>
      <c r="B4" s="42" t="s">
        <v>72</v>
      </c>
      <c r="C4" s="42"/>
      <c r="D4" s="42"/>
      <c r="E4" s="42"/>
      <c r="F4" s="42"/>
      <c r="G4" s="43"/>
    </row>
    <row r="5" spans="1:7" ht="15.75" thickBot="1" x14ac:dyDescent="0.3">
      <c r="A5" s="33"/>
    </row>
    <row r="6" spans="1:7" ht="21.75" thickBot="1" x14ac:dyDescent="0.4">
      <c r="A6" s="34"/>
      <c r="B6" s="44" t="s">
        <v>8</v>
      </c>
      <c r="C6" s="45"/>
      <c r="D6" s="45"/>
      <c r="E6" s="45"/>
      <c r="F6" s="45"/>
      <c r="G6" s="46"/>
    </row>
    <row r="7" spans="1:7" ht="15.75" thickBot="1" x14ac:dyDescent="0.3">
      <c r="A7" s="31" t="s">
        <v>36</v>
      </c>
      <c r="B7" s="39" t="s">
        <v>73</v>
      </c>
      <c r="C7" s="40"/>
      <c r="D7" s="40"/>
      <c r="E7" s="40"/>
      <c r="F7" s="40"/>
      <c r="G7" s="41"/>
    </row>
    <row r="8" spans="1:7" ht="15.75" thickBot="1" x14ac:dyDescent="0.3">
      <c r="A8" s="32" t="s">
        <v>37</v>
      </c>
      <c r="B8" s="39" t="s">
        <v>74</v>
      </c>
      <c r="C8" s="40"/>
      <c r="D8" s="40"/>
      <c r="E8" s="40"/>
      <c r="F8" s="40"/>
      <c r="G8" s="41"/>
    </row>
    <row r="9" spans="1:7" ht="15.75" thickBot="1" x14ac:dyDescent="0.3">
      <c r="A9" s="32" t="s">
        <v>38</v>
      </c>
      <c r="B9" s="39">
        <v>1</v>
      </c>
      <c r="C9" s="40"/>
      <c r="D9" s="40"/>
      <c r="E9" s="40"/>
      <c r="F9" s="40"/>
      <c r="G9" s="41"/>
    </row>
    <row r="10" spans="1:7" ht="15.75" thickBot="1" x14ac:dyDescent="0.3">
      <c r="A10" s="32" t="s">
        <v>39</v>
      </c>
      <c r="B10" s="39" t="s">
        <v>66</v>
      </c>
      <c r="C10" s="40"/>
      <c r="D10" s="40"/>
      <c r="E10" s="40"/>
      <c r="F10" s="40"/>
      <c r="G10" s="41"/>
    </row>
    <row r="11" spans="1:7" ht="15.75" thickBot="1" x14ac:dyDescent="0.3">
      <c r="A11" s="32" t="s">
        <v>40</v>
      </c>
      <c r="B11" s="39" t="s">
        <v>75</v>
      </c>
      <c r="C11" s="40"/>
      <c r="D11" s="40"/>
      <c r="E11" s="40"/>
      <c r="F11" s="40"/>
      <c r="G11" s="41"/>
    </row>
    <row r="12" spans="1:7" ht="15.75" thickBot="1" x14ac:dyDescent="0.3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.75" thickBot="1" x14ac:dyDescent="0.3">
      <c r="A13" s="32" t="s">
        <v>42</v>
      </c>
      <c r="B13" s="39" t="s">
        <v>76</v>
      </c>
      <c r="C13" s="40"/>
      <c r="D13" s="40"/>
      <c r="E13" s="40"/>
      <c r="F13" s="40"/>
      <c r="G13" s="41"/>
    </row>
    <row r="14" spans="1:7" ht="15.75" thickBot="1" x14ac:dyDescent="0.3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4" t="s">
        <v>24</v>
      </c>
      <c r="C16" s="45"/>
      <c r="D16" s="45"/>
      <c r="E16" s="45"/>
      <c r="F16" s="45"/>
      <c r="G16" s="46"/>
    </row>
    <row r="17" spans="1:7" ht="15.75" thickBot="1" x14ac:dyDescent="0.3">
      <c r="A17" s="31" t="s">
        <v>44</v>
      </c>
      <c r="B17" s="39" t="s">
        <v>77</v>
      </c>
      <c r="C17" s="40"/>
      <c r="D17" s="40"/>
      <c r="E17" s="40"/>
      <c r="F17" s="40"/>
      <c r="G17" s="41"/>
    </row>
    <row r="18" spans="1:7" ht="15.75" thickBot="1" x14ac:dyDescent="0.3">
      <c r="A18" s="32" t="s">
        <v>45</v>
      </c>
      <c r="B18" s="39" t="s">
        <v>78</v>
      </c>
      <c r="C18" s="40"/>
      <c r="D18" s="40"/>
      <c r="E18" s="40"/>
      <c r="F18" s="40"/>
      <c r="G18" s="41"/>
    </row>
    <row r="19" spans="1:7" ht="15.75" thickBot="1" x14ac:dyDescent="0.3">
      <c r="A19" s="32" t="s">
        <v>46</v>
      </c>
      <c r="B19" s="39" t="s">
        <v>79</v>
      </c>
      <c r="C19" s="40"/>
      <c r="D19" s="40"/>
      <c r="E19" s="40"/>
      <c r="F19" s="40"/>
      <c r="G19" s="41"/>
    </row>
    <row r="20" spans="1:7" ht="15.75" thickBot="1" x14ac:dyDescent="0.3">
      <c r="A20" s="32" t="s">
        <v>47</v>
      </c>
      <c r="B20" s="39" t="s">
        <v>63</v>
      </c>
      <c r="C20" s="40"/>
      <c r="D20" s="40"/>
      <c r="E20" s="40"/>
      <c r="F20" s="40"/>
      <c r="G20" s="41"/>
    </row>
    <row r="21" spans="1:7" ht="15.75" thickBot="1" x14ac:dyDescent="0.3">
      <c r="A21" s="32" t="s">
        <v>48</v>
      </c>
      <c r="B21" s="39">
        <v>2</v>
      </c>
      <c r="C21" s="40"/>
      <c r="D21" s="40"/>
      <c r="E21" s="40"/>
      <c r="F21" s="40"/>
      <c r="G21" s="41"/>
    </row>
    <row r="22" spans="1:7" ht="15.75" thickBot="1" x14ac:dyDescent="0.3">
      <c r="A22" s="32" t="s">
        <v>49</v>
      </c>
      <c r="B22" s="39" t="s">
        <v>80</v>
      </c>
      <c r="C22" s="40"/>
      <c r="D22" s="40"/>
      <c r="E22" s="40"/>
      <c r="F22" s="40"/>
      <c r="G22" s="41"/>
    </row>
    <row r="23" spans="1:7" ht="15.75" thickBot="1" x14ac:dyDescent="0.3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.75" thickBot="1" x14ac:dyDescent="0.3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4" t="s">
        <v>25</v>
      </c>
      <c r="C26" s="45"/>
      <c r="D26" s="45"/>
      <c r="E26" s="45"/>
      <c r="F26" s="45"/>
      <c r="G26" s="46"/>
    </row>
    <row r="27" spans="1:7" ht="15.75" thickBot="1" x14ac:dyDescent="0.3">
      <c r="A27" s="31" t="s">
        <v>45</v>
      </c>
      <c r="B27" s="39" t="s">
        <v>73</v>
      </c>
      <c r="C27" s="40"/>
      <c r="D27" s="40"/>
      <c r="E27" s="40"/>
      <c r="F27" s="40"/>
      <c r="G27" s="41"/>
    </row>
    <row r="28" spans="1:7" ht="15.75" thickBot="1" x14ac:dyDescent="0.3">
      <c r="A28" s="32" t="s">
        <v>51</v>
      </c>
      <c r="B28" s="39" t="s">
        <v>81</v>
      </c>
      <c r="C28" s="40"/>
      <c r="D28" s="40"/>
      <c r="E28" s="40"/>
      <c r="F28" s="40"/>
      <c r="G28" s="41"/>
    </row>
    <row r="29" spans="1:7" ht="15.75" thickBot="1" x14ac:dyDescent="0.3">
      <c r="A29" s="32" t="s">
        <v>49</v>
      </c>
      <c r="B29" s="39" t="s">
        <v>82</v>
      </c>
      <c r="C29" s="40"/>
      <c r="D29" s="40"/>
      <c r="E29" s="40"/>
      <c r="F29" s="40"/>
      <c r="G29" s="41"/>
    </row>
    <row r="30" spans="1:7" ht="15.75" thickBot="1" x14ac:dyDescent="0.3">
      <c r="A30" s="32" t="s">
        <v>43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4" t="s">
        <v>26</v>
      </c>
      <c r="C32" s="45"/>
      <c r="D32" s="45"/>
      <c r="E32" s="45"/>
      <c r="F32" s="45"/>
      <c r="G32" s="46"/>
    </row>
    <row r="33" spans="1:7" ht="15.75" thickBot="1" x14ac:dyDescent="0.3">
      <c r="A33" s="31" t="s">
        <v>45</v>
      </c>
      <c r="B33" s="39" t="s">
        <v>83</v>
      </c>
      <c r="C33" s="40"/>
      <c r="D33" s="40"/>
      <c r="E33" s="40"/>
      <c r="F33" s="40"/>
      <c r="G33" s="41"/>
    </row>
    <row r="34" spans="1:7" ht="15.75" thickBot="1" x14ac:dyDescent="0.3">
      <c r="A34" s="32" t="s">
        <v>64</v>
      </c>
      <c r="B34" s="39">
        <v>1</v>
      </c>
      <c r="C34" s="40"/>
      <c r="D34" s="40"/>
      <c r="E34" s="40"/>
      <c r="F34" s="40"/>
      <c r="G34" s="41"/>
    </row>
    <row r="35" spans="1:7" ht="15.75" thickBot="1" x14ac:dyDescent="0.3">
      <c r="A35" s="32" t="s">
        <v>52</v>
      </c>
      <c r="B35" s="39">
        <v>1</v>
      </c>
      <c r="C35" s="40"/>
      <c r="D35" s="40"/>
      <c r="E35" s="40"/>
      <c r="F35" s="40"/>
      <c r="G35" s="41"/>
    </row>
    <row r="36" spans="1:7" ht="15.75" thickBot="1" x14ac:dyDescent="0.3">
      <c r="A36" s="32" t="s">
        <v>44</v>
      </c>
      <c r="B36" s="39">
        <v>1</v>
      </c>
      <c r="C36" s="40"/>
      <c r="D36" s="40"/>
      <c r="E36" s="40"/>
      <c r="F36" s="40"/>
      <c r="G36" s="41"/>
    </row>
    <row r="37" spans="1:7" ht="15.75" thickBot="1" x14ac:dyDescent="0.3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4" t="s">
        <v>27</v>
      </c>
      <c r="C39" s="45"/>
      <c r="D39" s="45"/>
      <c r="E39" s="45"/>
      <c r="F39" s="45"/>
      <c r="G39" s="46"/>
    </row>
    <row r="40" spans="1:7" ht="15.75" thickBot="1" x14ac:dyDescent="0.3">
      <c r="A40" s="31" t="s">
        <v>44</v>
      </c>
      <c r="B40" s="39" t="s">
        <v>28</v>
      </c>
      <c r="C40" s="40"/>
      <c r="D40" s="40"/>
      <c r="E40" s="40"/>
      <c r="F40" s="40"/>
      <c r="G40" s="41"/>
    </row>
    <row r="41" spans="1:7" ht="15.75" thickBot="1" x14ac:dyDescent="0.3">
      <c r="A41" s="32" t="s">
        <v>53</v>
      </c>
      <c r="B41" s="39" t="s">
        <v>84</v>
      </c>
      <c r="C41" s="40"/>
      <c r="D41" s="40"/>
      <c r="E41" s="40"/>
      <c r="F41" s="40"/>
      <c r="G41" s="41"/>
    </row>
    <row r="42" spans="1:7" ht="15.75" thickBot="1" x14ac:dyDescent="0.3">
      <c r="A42" s="32" t="s">
        <v>54</v>
      </c>
      <c r="B42" s="39" t="s">
        <v>28</v>
      </c>
      <c r="C42" s="40"/>
      <c r="D42" s="40"/>
      <c r="E42" s="40"/>
      <c r="F42" s="40"/>
      <c r="G42" s="41"/>
    </row>
    <row r="43" spans="1:7" ht="15.75" thickBot="1" x14ac:dyDescent="0.3">
      <c r="A43" s="32" t="s">
        <v>55</v>
      </c>
      <c r="B43" s="39" t="s">
        <v>28</v>
      </c>
      <c r="C43" s="40"/>
      <c r="D43" s="40"/>
      <c r="E43" s="40"/>
      <c r="F43" s="40"/>
      <c r="G43" s="41"/>
    </row>
    <row r="44" spans="1:7" ht="15.75" thickBot="1" x14ac:dyDescent="0.3">
      <c r="A44" s="32" t="s">
        <v>56</v>
      </c>
      <c r="B44" s="39" t="s">
        <v>28</v>
      </c>
      <c r="C44" s="40"/>
      <c r="D44" s="40"/>
      <c r="E44" s="40"/>
      <c r="F44" s="40"/>
      <c r="G44" s="41"/>
    </row>
    <row r="45" spans="1:7" ht="15.75" thickBot="1" x14ac:dyDescent="0.3">
      <c r="A45" s="32" t="s">
        <v>57</v>
      </c>
      <c r="B45" s="39" t="s">
        <v>28</v>
      </c>
      <c r="C45" s="40"/>
      <c r="D45" s="40"/>
      <c r="E45" s="40"/>
      <c r="F45" s="40"/>
      <c r="G45" s="41"/>
    </row>
    <row r="46" spans="1:7" ht="15.75" thickBot="1" x14ac:dyDescent="0.3">
      <c r="A46" s="32" t="s">
        <v>58</v>
      </c>
      <c r="B46" s="39" t="s">
        <v>28</v>
      </c>
      <c r="C46" s="40"/>
      <c r="D46" s="40"/>
      <c r="E46" s="40"/>
      <c r="F46" s="40"/>
      <c r="G46" s="41"/>
    </row>
    <row r="47" spans="1:7" ht="15.75" thickBot="1" x14ac:dyDescent="0.3">
      <c r="A47" s="32" t="s">
        <v>59</v>
      </c>
      <c r="B47" s="39" t="s">
        <v>28</v>
      </c>
      <c r="C47" s="40"/>
      <c r="D47" s="40"/>
      <c r="E47" s="40"/>
      <c r="F47" s="40"/>
      <c r="G47" s="41"/>
    </row>
    <row r="48" spans="1:7" ht="15.75" thickBot="1" x14ac:dyDescent="0.3">
      <c r="A48" s="32" t="s">
        <v>43</v>
      </c>
      <c r="B48" s="39" t="s">
        <v>28</v>
      </c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4" t="s">
        <v>13</v>
      </c>
      <c r="C50" s="45"/>
      <c r="D50" s="45"/>
      <c r="E50" s="45"/>
      <c r="F50" s="45"/>
      <c r="G50" s="46"/>
    </row>
    <row r="51" spans="1:7" ht="15.75" thickBot="1" x14ac:dyDescent="0.3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.75" thickBot="1" x14ac:dyDescent="0.3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.75" thickBot="1" x14ac:dyDescent="0.3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.75" thickBot="1" x14ac:dyDescent="0.3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Contabilidad2</cp:lastModifiedBy>
  <cp:lastPrinted>2018-04-05T09:28:54Z</cp:lastPrinted>
  <dcterms:created xsi:type="dcterms:W3CDTF">2015-03-20T08:04:33Z</dcterms:created>
  <dcterms:modified xsi:type="dcterms:W3CDTF">2018-04-05T09:28:56Z</dcterms:modified>
</cp:coreProperties>
</file>