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8,11,2022" sheetId="73" r:id="rId1"/>
    <sheet name="SU PLANNING 01,08,2022" sheetId="72" r:id="rId2"/>
    <sheet name="SU PLANNING 01,03,2022" sheetId="71" r:id="rId3"/>
    <sheet name="SU PLANNING 21,02,2022" sheetId="70" r:id="rId4"/>
    <sheet name="SU PLANNING 16,02,2022" sheetId="69" r:id="rId5"/>
    <sheet name="SU PLANNING 14,02,2022" sheetId="68" r:id="rId6"/>
    <sheet name="SU PLANNING 13,01,2022" sheetId="67" r:id="rId7"/>
    <sheet name="su planning 23,12,2021" sheetId="66" r:id="rId8"/>
    <sheet name="SU PLANNING 14,09,2021" sheetId="65" r:id="rId9"/>
    <sheet name="SU PLANNING 11,09,2021" sheetId="64" r:id="rId10"/>
    <sheet name="SU PLANNING 08,09,21" sheetId="63" r:id="rId11"/>
    <sheet name="SU PLANNING 01,09,21" sheetId="61" r:id="rId12"/>
    <sheet name="SU PLANNING 17,08,21" sheetId="60" r:id="rId13"/>
    <sheet name="SU PLANNING 05,08,2021" sheetId="59" r:id="rId14"/>
    <sheet name="SU PLANNING 01,07,2021" sheetId="58" r:id="rId15"/>
    <sheet name="SU PLANNING 01,05,2021" sheetId="57" r:id="rId16"/>
    <sheet name="SU PLANNING 21,04,21" sheetId="56" r:id="rId17"/>
    <sheet name="SU PLANNING 16,04,2021" sheetId="55" r:id="rId18"/>
    <sheet name="SU PLANNING 01,03,2021" sheetId="54" r:id="rId19"/>
    <sheet name="su planning 01,02,2021" sheetId="53" r:id="rId20"/>
    <sheet name="SU PLANNING 01,12,2020" sheetId="52" r:id="rId21"/>
    <sheet name="SU PLANNING 16,11,2020" sheetId="51" r:id="rId22"/>
    <sheet name="SU PLANNING 01,10,2020" sheetId="50" r:id="rId23"/>
    <sheet name="SU PLANNING 22,09,2020" sheetId="49" r:id="rId24"/>
    <sheet name="CUBRE A TRUJILLO 31,03,2020" sheetId="48" r:id="rId25"/>
    <sheet name="SU PLANNING 17,03,2020" sheetId="47" r:id="rId26"/>
    <sheet name="CUBRE A YOHANY 10,02,2020" sheetId="46" r:id="rId27"/>
    <sheet name="CUBRE A YOHANY03,02,2020" sheetId="45" r:id="rId28"/>
    <sheet name="SU PLANNING 22,10,2019" sheetId="44" r:id="rId29"/>
    <sheet name="SU PLANNING 11,09,2019" sheetId="43" r:id="rId30"/>
    <sheet name="SU PLANNIG 10,09,2019" sheetId="42" r:id="rId31"/>
    <sheet name="SU PLANNING 20,08,2019" sheetId="41" r:id="rId32"/>
    <sheet name="SU PLANNING 01,04,2019" sheetId="40" r:id="rId33"/>
    <sheet name="SU PLANNING 29,01,2019" sheetId="39" r:id="rId34"/>
    <sheet name="SU PLANNING 22,01,2019" sheetId="38" r:id="rId35"/>
    <sheet name="SU PLANNING 16,01,2019" sheetId="37" r:id="rId36"/>
    <sheet name="SU PLANNING 12,01,2019" sheetId="36" r:id="rId37"/>
    <sheet name="CUBRE A VICTORIA 24,10,2018" sheetId="35" r:id="rId38"/>
    <sheet name="SU PLANNING 17,09,2018" sheetId="33" r:id="rId39"/>
    <sheet name="SU PLANNING 21,08,2018" sheetId="34" r:id="rId40"/>
    <sheet name="Hoja1" sheetId="31" r:id="rId41"/>
    <sheet name="SU PLANNING 01,07,2018" sheetId="30" r:id="rId42"/>
    <sheet name="Hoja2" sheetId="32" r:id="rId43"/>
    <sheet name="SU PLANNING 07,06,2018" sheetId="28" r:id="rId44"/>
    <sheet name="SU PLANNING 05,06,2018" sheetId="29" r:id="rId45"/>
    <sheet name="SU PLANNING 16,05,2018" sheetId="27" r:id="rId46"/>
    <sheet name="SU PLANNING 15,05,2018" sheetId="26" r:id="rId47"/>
    <sheet name="SU PLANNING 14,05,2018" sheetId="25" r:id="rId48"/>
    <sheet name="TODO LO QUE HACE" sheetId="22" r:id="rId49"/>
    <sheet name="SU PLANNING 02,05,2018" sheetId="23" r:id="rId50"/>
    <sheet name="SU PLANNING 09,04,2018" sheetId="21" r:id="rId51"/>
    <sheet name="CUBRE A MONICA UROZ 19,03,2018" sheetId="20" r:id="rId52"/>
    <sheet name="CUBRE SERVICIO A.R.A" sheetId="18" r:id="rId53"/>
    <sheet name="SU  PLANNING 03,03,2018" sheetId="16" r:id="rId54"/>
    <sheet name="CUBRE A ISA 16,03,2018" sheetId="17" r:id="rId55"/>
    <sheet name="CUBRE A VICTORIA 22,02,2018" sheetId="15" r:id="rId56"/>
    <sheet name="CUBRE A TRINI AMATE 16,02,2018" sheetId="13" r:id="rId57"/>
    <sheet name="CUBRE A ISA 16,02,2018" sheetId="14" r:id="rId58"/>
    <sheet name="CUBRE A RAQUEL CORTES" sheetId="12" r:id="rId59"/>
    <sheet name="CUBRE A FINA 12,02,2018" sheetId="11" r:id="rId60"/>
    <sheet name="CUBRE A MIMO 01,02,2018" sheetId="10" r:id="rId61"/>
    <sheet name="CUBRE A MARILO 01,02,2018" sheetId="8" r:id="rId62"/>
    <sheet name="CUBRE A ANA Mª 01,02,2018" sheetId="9" r:id="rId63"/>
    <sheet name="CUBRE A VIEDMA" sheetId="7" r:id="rId64"/>
    <sheet name="SU PLANNNIG 02,01,2018" sheetId="5" r:id="rId65"/>
    <sheet name="CUBRE A FINA 1,01,2018" sheetId="6" r:id="rId66"/>
    <sheet name="CUBRE A MARILO 11,12,17" sheetId="3" r:id="rId67"/>
    <sheet name="CUBRE A MARILO 07,12,2017" sheetId="4" r:id="rId68"/>
    <sheet name="CUBRE A FINA 07,12,2017" sheetId="2" r:id="rId69"/>
    <sheet name="CUBRE A DOLORES PEÑA02,10,17" sheetId="1" r:id="rId70"/>
  </sheets>
  <definedNames>
    <definedName name="_xlnm.Print_Area" localSheetId="18">'SU PLANNING 01,03,2021'!$A$1:$N$26</definedName>
    <definedName name="_xlnm.Print_Area" localSheetId="1">'SU PLANNING 01,08,2022'!$A$1:$N$21</definedName>
    <definedName name="_xlnm.Print_Area" localSheetId="22">'SU PLANNING 01,10,2020'!$A$1:$N$31</definedName>
    <definedName name="_xlnm.Print_Area" localSheetId="17">'SU PLANNING 16,04,2021'!$A$1:$N$30</definedName>
    <definedName name="_xlnm.Print_Area" localSheetId="21">'SU PLANNING 16,11,2020'!$A$1:$N$33</definedName>
    <definedName name="_xlnm.Print_Area" localSheetId="0">'SU PLANNING 18,11,2022'!$A$1:$N$20</definedName>
    <definedName name="_xlnm.Print_Area" localSheetId="16">'SU PLANNING 21,04,21'!$A$1:$N$27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73" l="1"/>
  <c r="K16" i="73"/>
  <c r="I16" i="73"/>
  <c r="G16" i="73"/>
  <c r="E16" i="73"/>
  <c r="C16" i="73"/>
  <c r="A16" i="73"/>
  <c r="N14" i="73"/>
  <c r="N12" i="73"/>
  <c r="N10" i="73"/>
  <c r="N8" i="73"/>
  <c r="N6" i="73"/>
  <c r="N4" i="73"/>
  <c r="N16" i="73" s="1"/>
  <c r="M18" i="73" s="1"/>
  <c r="N18" i="72" l="1"/>
  <c r="A18" i="72"/>
  <c r="M18" i="72" l="1"/>
  <c r="K18" i="72"/>
  <c r="I18" i="72"/>
  <c r="G18" i="72"/>
  <c r="E18" i="72"/>
  <c r="C18" i="72"/>
  <c r="N16" i="72"/>
  <c r="N14" i="72"/>
  <c r="N12" i="72"/>
  <c r="N10" i="72"/>
  <c r="N8" i="72"/>
  <c r="N6" i="72"/>
  <c r="N4" i="72"/>
  <c r="M20" i="72" l="1"/>
  <c r="N22" i="71"/>
  <c r="M22" i="71"/>
  <c r="K22" i="71"/>
  <c r="I22" i="71"/>
  <c r="G22" i="71"/>
  <c r="E22" i="71"/>
  <c r="C22" i="71"/>
  <c r="A22" i="71"/>
  <c r="N20" i="71"/>
  <c r="N18" i="71"/>
  <c r="N16" i="71"/>
  <c r="N14" i="71"/>
  <c r="N12" i="71"/>
  <c r="N10" i="71"/>
  <c r="N8" i="71"/>
  <c r="N6" i="71"/>
  <c r="N4" i="71"/>
  <c r="M24" i="71" s="1"/>
  <c r="N24" i="70" l="1"/>
  <c r="M24" i="70"/>
  <c r="K24" i="70"/>
  <c r="I24" i="70"/>
  <c r="G24" i="70"/>
  <c r="E24" i="70"/>
  <c r="C24" i="70"/>
  <c r="A24" i="70"/>
  <c r="N22" i="70"/>
  <c r="N20" i="70"/>
  <c r="N18" i="70"/>
  <c r="N16" i="70"/>
  <c r="N14" i="70"/>
  <c r="N12" i="70"/>
  <c r="N10" i="70"/>
  <c r="N8" i="70"/>
  <c r="N6" i="70"/>
  <c r="N4" i="70"/>
  <c r="M26" i="70" l="1"/>
  <c r="N22" i="68"/>
  <c r="M22" i="68"/>
  <c r="K22" i="68"/>
  <c r="I22" i="68"/>
  <c r="G22" i="68"/>
  <c r="E22" i="68"/>
  <c r="N22" i="69" l="1"/>
  <c r="M24" i="69" l="1"/>
  <c r="K24" i="69"/>
  <c r="I24" i="69"/>
  <c r="G24" i="69"/>
  <c r="E24" i="69"/>
  <c r="C24" i="69"/>
  <c r="A24" i="69"/>
  <c r="N20" i="69"/>
  <c r="N18" i="69"/>
  <c r="N16" i="69"/>
  <c r="N14" i="69"/>
  <c r="N12" i="69"/>
  <c r="N10" i="69"/>
  <c r="N8" i="69"/>
  <c r="N6" i="69"/>
  <c r="N4" i="69"/>
  <c r="N24" i="69" s="1"/>
  <c r="M26" i="69" s="1"/>
  <c r="N20" i="68"/>
  <c r="C22" i="68" l="1"/>
  <c r="A22" i="68"/>
  <c r="N18" i="68"/>
  <c r="N16" i="68"/>
  <c r="N14" i="68"/>
  <c r="N12" i="68"/>
  <c r="N10" i="68"/>
  <c r="N8" i="68"/>
  <c r="N6" i="68"/>
  <c r="N4" i="68"/>
  <c r="M24" i="68" s="1"/>
  <c r="K20" i="67" l="1"/>
  <c r="M20" i="67"/>
  <c r="I20" i="67"/>
  <c r="G20" i="67"/>
  <c r="E20" i="67"/>
  <c r="C20" i="67"/>
  <c r="A20" i="67"/>
  <c r="N18" i="67"/>
  <c r="N16" i="67"/>
  <c r="N14" i="67"/>
  <c r="N12" i="67"/>
  <c r="N10" i="67"/>
  <c r="N8" i="67"/>
  <c r="N6" i="67"/>
  <c r="N4" i="67"/>
  <c r="N20" i="67" s="1"/>
  <c r="M22" i="67" s="1"/>
  <c r="M22" i="66" l="1"/>
  <c r="N22" i="66"/>
  <c r="K22" i="66"/>
  <c r="I22" i="66"/>
  <c r="G22" i="66"/>
  <c r="E22" i="66"/>
  <c r="C22" i="66"/>
  <c r="A22" i="66"/>
  <c r="N20" i="66"/>
  <c r="N18" i="66"/>
  <c r="N16" i="66"/>
  <c r="N14" i="66"/>
  <c r="N12" i="66"/>
  <c r="N10" i="66"/>
  <c r="N8" i="66"/>
  <c r="N6" i="66"/>
  <c r="N4" i="66"/>
  <c r="M24" i="66" s="1"/>
  <c r="N28" i="64" l="1"/>
  <c r="M28" i="64"/>
  <c r="K28" i="64"/>
  <c r="I28" i="64"/>
  <c r="G28" i="64"/>
  <c r="E28" i="64"/>
  <c r="N30" i="63"/>
  <c r="M30" i="63"/>
  <c r="K30" i="63"/>
  <c r="I30" i="63"/>
  <c r="G30" i="63"/>
  <c r="E30" i="63"/>
  <c r="N32" i="61"/>
  <c r="M32" i="61"/>
  <c r="K32" i="61"/>
  <c r="I32" i="61"/>
  <c r="G32" i="61"/>
  <c r="E32" i="61"/>
  <c r="N24" i="65" l="1"/>
  <c r="M24" i="65"/>
  <c r="K24" i="65"/>
  <c r="I24" i="65"/>
  <c r="G24" i="65"/>
  <c r="E24" i="65"/>
  <c r="N18" i="65" l="1"/>
  <c r="N16" i="65"/>
  <c r="C24" i="65"/>
  <c r="A24" i="65"/>
  <c r="N22" i="65"/>
  <c r="N20" i="65"/>
  <c r="N14" i="65"/>
  <c r="N12" i="65"/>
  <c r="N10" i="65"/>
  <c r="N8" i="65"/>
  <c r="N6" i="65"/>
  <c r="N4" i="65"/>
  <c r="C28" i="64"/>
  <c r="A28" i="64"/>
  <c r="N26" i="64"/>
  <c r="N24" i="64"/>
  <c r="N22" i="64"/>
  <c r="N20" i="64"/>
  <c r="N18" i="64"/>
  <c r="N16" i="64"/>
  <c r="N14" i="64"/>
  <c r="N12" i="64"/>
  <c r="N10" i="64"/>
  <c r="N8" i="64"/>
  <c r="N6" i="64"/>
  <c r="N4" i="64"/>
  <c r="M26" i="65" l="1"/>
  <c r="M30" i="64"/>
  <c r="C30" i="63"/>
  <c r="A30" i="63"/>
  <c r="N28" i="63"/>
  <c r="N26" i="63"/>
  <c r="N24" i="63"/>
  <c r="N22" i="63"/>
  <c r="N20" i="63"/>
  <c r="N18" i="63"/>
  <c r="N16" i="63"/>
  <c r="N14" i="63"/>
  <c r="N12" i="63"/>
  <c r="N10" i="63"/>
  <c r="N8" i="63"/>
  <c r="N6" i="63"/>
  <c r="N4" i="63"/>
  <c r="M32" i="63" l="1"/>
  <c r="N30" i="61"/>
  <c r="N28" i="61"/>
  <c r="C32" i="61" l="1"/>
  <c r="A32" i="61"/>
  <c r="N26" i="61"/>
  <c r="N24" i="61"/>
  <c r="N22" i="61"/>
  <c r="N20" i="61"/>
  <c r="N18" i="61"/>
  <c r="N16" i="61"/>
  <c r="N14" i="61"/>
  <c r="N12" i="61"/>
  <c r="N10" i="61"/>
  <c r="N8" i="61"/>
  <c r="N6" i="61"/>
  <c r="N4" i="61"/>
  <c r="M34" i="61" s="1"/>
  <c r="N30" i="60"/>
  <c r="M30" i="60"/>
  <c r="K30" i="60"/>
  <c r="I30" i="60"/>
  <c r="G30" i="60"/>
  <c r="E30" i="60"/>
  <c r="C30" i="60"/>
  <c r="A30" i="60"/>
  <c r="N28" i="60"/>
  <c r="N4" i="60" l="1"/>
  <c r="E28" i="59"/>
  <c r="C28" i="59"/>
  <c r="A28" i="59"/>
  <c r="N28" i="59"/>
  <c r="M28" i="59"/>
  <c r="K28" i="59"/>
  <c r="I28" i="59"/>
  <c r="G28" i="59"/>
  <c r="N4" i="59"/>
  <c r="N26" i="60" l="1"/>
  <c r="N24" i="60"/>
  <c r="N22" i="60"/>
  <c r="N20" i="60"/>
  <c r="N18" i="60"/>
  <c r="N16" i="60"/>
  <c r="N14" i="60"/>
  <c r="N12" i="60"/>
  <c r="N10" i="60"/>
  <c r="N8" i="60"/>
  <c r="N6" i="60"/>
  <c r="M32" i="60" s="1"/>
  <c r="N26" i="59"/>
  <c r="M30" i="59" s="1"/>
  <c r="N24" i="59"/>
  <c r="N22" i="59"/>
  <c r="N20" i="59"/>
  <c r="N18" i="59"/>
  <c r="N16" i="59"/>
  <c r="N14" i="59"/>
  <c r="N12" i="59"/>
  <c r="N10" i="59"/>
  <c r="N8" i="59"/>
  <c r="N6" i="59"/>
  <c r="N26" i="58" l="1"/>
  <c r="M26" i="58"/>
  <c r="K26" i="58"/>
  <c r="I26" i="58"/>
  <c r="G26" i="58"/>
  <c r="E26" i="58"/>
  <c r="N24" i="58"/>
  <c r="A26" i="58"/>
  <c r="C26" i="58"/>
  <c r="N22" i="58"/>
  <c r="N20" i="58" l="1"/>
  <c r="N18" i="58"/>
  <c r="N16" i="58"/>
  <c r="N14" i="58"/>
  <c r="N12" i="58"/>
  <c r="N10" i="58"/>
  <c r="N8" i="58"/>
  <c r="N6" i="58"/>
  <c r="N4" i="58"/>
  <c r="M28" i="58" s="1"/>
  <c r="M22" i="57" l="1"/>
  <c r="N22" i="57"/>
  <c r="N20" i="57"/>
  <c r="K22" i="57" l="1"/>
  <c r="I22" i="57"/>
  <c r="G22" i="57"/>
  <c r="E22" i="57"/>
  <c r="C22" i="57"/>
  <c r="A22" i="57"/>
  <c r="N18" i="57"/>
  <c r="N16" i="57"/>
  <c r="N14" i="57"/>
  <c r="N12" i="57"/>
  <c r="N10" i="57"/>
  <c r="N8" i="57"/>
  <c r="N6" i="57"/>
  <c r="N4" i="57"/>
  <c r="M24" i="57" l="1"/>
  <c r="M24" i="56"/>
  <c r="K24" i="56"/>
  <c r="I24" i="56"/>
  <c r="G24" i="56"/>
  <c r="E24" i="56"/>
  <c r="C24" i="56"/>
  <c r="A24" i="56"/>
  <c r="N22" i="56"/>
  <c r="N24" i="56" s="1"/>
  <c r="N20" i="56"/>
  <c r="N18" i="56"/>
  <c r="N16" i="56"/>
  <c r="N14" i="56"/>
  <c r="N12" i="56"/>
  <c r="N10" i="56"/>
  <c r="N8" i="56"/>
  <c r="N6" i="56"/>
  <c r="N4" i="56"/>
  <c r="M26" i="56" l="1"/>
  <c r="N24" i="55"/>
  <c r="M26" i="55" l="1"/>
  <c r="K26" i="55"/>
  <c r="I26" i="55"/>
  <c r="G26" i="55"/>
  <c r="E26" i="55"/>
  <c r="C26" i="55"/>
  <c r="A26" i="55"/>
  <c r="N22" i="55"/>
  <c r="N20" i="55"/>
  <c r="N18" i="55"/>
  <c r="N26" i="55" s="1"/>
  <c r="M28" i="55" s="1"/>
  <c r="N16" i="55"/>
  <c r="N14" i="55"/>
  <c r="N12" i="55"/>
  <c r="N10" i="55"/>
  <c r="N8" i="55"/>
  <c r="N6" i="55"/>
  <c r="N4" i="55"/>
  <c r="M24" i="54" l="1"/>
  <c r="N24" i="54"/>
  <c r="N22" i="54"/>
  <c r="K24" i="54" l="1"/>
  <c r="I24" i="54"/>
  <c r="G24" i="54"/>
  <c r="E24" i="54"/>
  <c r="C24" i="54"/>
  <c r="A24" i="54"/>
  <c r="N20" i="54"/>
  <c r="N18" i="54"/>
  <c r="N16" i="54"/>
  <c r="N14" i="54"/>
  <c r="N12" i="54"/>
  <c r="N10" i="54"/>
  <c r="N8" i="54"/>
  <c r="N6" i="54"/>
  <c r="N4" i="54"/>
  <c r="M26" i="54" s="1"/>
  <c r="N4" i="53" l="1"/>
  <c r="M22" i="53" l="1"/>
  <c r="K22" i="53"/>
  <c r="I22" i="53"/>
  <c r="G22" i="53"/>
  <c r="E22" i="53"/>
  <c r="C22" i="53"/>
  <c r="A22" i="53"/>
  <c r="N20" i="53"/>
  <c r="N18" i="53"/>
  <c r="N16" i="53"/>
  <c r="N14" i="53"/>
  <c r="N12" i="53"/>
  <c r="N10" i="53"/>
  <c r="N8" i="53"/>
  <c r="N22" i="53" s="1"/>
  <c r="M24" i="53" s="1"/>
  <c r="N6" i="53"/>
  <c r="N26" i="52" l="1"/>
  <c r="M28" i="52"/>
  <c r="K28" i="52"/>
  <c r="I28" i="52"/>
  <c r="G28" i="52"/>
  <c r="E28" i="52"/>
  <c r="C28" i="52"/>
  <c r="A28" i="52"/>
  <c r="N24" i="52"/>
  <c r="N22" i="52"/>
  <c r="N20" i="52"/>
  <c r="N18" i="52"/>
  <c r="N16" i="52"/>
  <c r="N14" i="52"/>
  <c r="N12" i="52"/>
  <c r="N10" i="52"/>
  <c r="N8" i="52"/>
  <c r="N6" i="52"/>
  <c r="N4" i="52"/>
  <c r="N28" i="52" l="1"/>
  <c r="M30" i="52" s="1"/>
  <c r="N24" i="50"/>
  <c r="N4" i="51" l="1"/>
  <c r="N24" i="51"/>
  <c r="N28" i="51"/>
  <c r="M30" i="51"/>
  <c r="K30" i="51"/>
  <c r="I30" i="51"/>
  <c r="G30" i="51"/>
  <c r="E30" i="51"/>
  <c r="C30" i="51"/>
  <c r="A30" i="51"/>
  <c r="N26" i="51"/>
  <c r="N22" i="51"/>
  <c r="N20" i="51"/>
  <c r="N18" i="51"/>
  <c r="N16" i="51"/>
  <c r="N14" i="51"/>
  <c r="N12" i="51"/>
  <c r="N10" i="51"/>
  <c r="N8" i="51"/>
  <c r="N6" i="51"/>
  <c r="N30" i="51" l="1"/>
  <c r="M32" i="51" s="1"/>
  <c r="M28" i="50"/>
  <c r="K28" i="50"/>
  <c r="I28" i="50"/>
  <c r="G28" i="50"/>
  <c r="E28" i="50"/>
  <c r="C28" i="50"/>
  <c r="N4" i="50"/>
  <c r="N10" i="50"/>
  <c r="A28" i="50"/>
  <c r="N8" i="50"/>
  <c r="N28" i="50" s="1"/>
  <c r="M30" i="50" s="1"/>
  <c r="N6" i="50"/>
  <c r="N26" i="50"/>
  <c r="N22" i="50"/>
  <c r="N20" i="50"/>
  <c r="N18" i="50"/>
  <c r="N16" i="50"/>
  <c r="N14" i="50"/>
  <c r="N12" i="50"/>
  <c r="N20" i="49" l="1"/>
  <c r="M20" i="49"/>
  <c r="K20" i="49"/>
  <c r="I20" i="49"/>
  <c r="G20" i="49"/>
  <c r="E20" i="49"/>
  <c r="C20" i="49" l="1"/>
  <c r="A20" i="49"/>
  <c r="N6" i="49"/>
  <c r="N4" i="49" l="1"/>
  <c r="N18" i="49" l="1"/>
  <c r="N16" i="49"/>
  <c r="N14" i="49"/>
  <c r="N12" i="49"/>
  <c r="N10" i="49"/>
  <c r="N8" i="49"/>
  <c r="M22" i="49" s="1"/>
  <c r="D12" i="48" l="1"/>
  <c r="K7" i="48"/>
  <c r="I7" i="48"/>
  <c r="G7" i="48"/>
  <c r="E7" i="48"/>
  <c r="C7" i="48"/>
  <c r="A7" i="48"/>
  <c r="N5" i="48"/>
  <c r="N7" i="48" s="1"/>
  <c r="I10" i="48" l="1"/>
  <c r="K9" i="48"/>
  <c r="M16" i="47"/>
  <c r="K16" i="47"/>
  <c r="I16" i="47"/>
  <c r="G16" i="47"/>
  <c r="E16" i="47"/>
  <c r="C16" i="47"/>
  <c r="A16" i="47"/>
  <c r="N14" i="47"/>
  <c r="N12" i="47"/>
  <c r="N10" i="47"/>
  <c r="N8" i="47"/>
  <c r="N6" i="47"/>
  <c r="N4" i="47"/>
  <c r="N16" i="47" l="1"/>
  <c r="M18" i="47" s="1"/>
  <c r="E7" i="46"/>
  <c r="K5" i="46"/>
  <c r="I5" i="46"/>
  <c r="G5" i="46"/>
  <c r="E5" i="46"/>
  <c r="C5" i="46"/>
  <c r="A5" i="46"/>
  <c r="N4" i="46"/>
  <c r="N5" i="46" s="1"/>
  <c r="K7" i="46" s="1"/>
  <c r="E7" i="45" l="1"/>
  <c r="K5" i="45"/>
  <c r="I5" i="45"/>
  <c r="G5" i="45"/>
  <c r="E5" i="45"/>
  <c r="C5" i="45"/>
  <c r="A5" i="45"/>
  <c r="N4" i="45"/>
  <c r="N5" i="45" s="1"/>
  <c r="K7" i="45" s="1"/>
  <c r="M20" i="44" l="1"/>
  <c r="K20" i="44"/>
  <c r="I20" i="44"/>
  <c r="G20" i="44"/>
  <c r="E20" i="44"/>
  <c r="C20" i="44"/>
  <c r="A20" i="44"/>
  <c r="N18" i="44"/>
  <c r="N16" i="44"/>
  <c r="N14" i="44"/>
  <c r="N12" i="44"/>
  <c r="N10" i="44"/>
  <c r="N8" i="44"/>
  <c r="N6" i="44"/>
  <c r="N4" i="44"/>
  <c r="N20" i="44" s="1"/>
  <c r="M22" i="44" s="1"/>
  <c r="M26" i="43" l="1"/>
  <c r="K26" i="43"/>
  <c r="I26" i="43"/>
  <c r="G26" i="43"/>
  <c r="E26" i="43"/>
  <c r="C26" i="43"/>
  <c r="A26" i="43"/>
  <c r="N24" i="43"/>
  <c r="N22" i="43"/>
  <c r="N20" i="43"/>
  <c r="N18" i="43"/>
  <c r="N16" i="43"/>
  <c r="N14" i="43"/>
  <c r="N12" i="43"/>
  <c r="N10" i="43"/>
  <c r="N8" i="43"/>
  <c r="N6" i="43"/>
  <c r="N4" i="43"/>
  <c r="M24" i="42"/>
  <c r="K24" i="42"/>
  <c r="I24" i="42"/>
  <c r="G24" i="42"/>
  <c r="E24" i="42"/>
  <c r="C24" i="42"/>
  <c r="A24" i="42"/>
  <c r="N22" i="42"/>
  <c r="N20" i="42"/>
  <c r="N18" i="42"/>
  <c r="N16" i="42"/>
  <c r="N14" i="42"/>
  <c r="N12" i="42"/>
  <c r="N10" i="42"/>
  <c r="N8" i="42"/>
  <c r="N6" i="42"/>
  <c r="N4" i="42"/>
  <c r="N26" i="43" l="1"/>
  <c r="M28" i="43" s="1"/>
  <c r="N24" i="42"/>
  <c r="M26" i="42" s="1"/>
  <c r="M22" i="41"/>
  <c r="K22" i="41"/>
  <c r="I22" i="41"/>
  <c r="G22" i="41"/>
  <c r="E22" i="41"/>
  <c r="C22" i="41"/>
  <c r="A22" i="41"/>
  <c r="N20" i="41"/>
  <c r="N18" i="41"/>
  <c r="N16" i="41"/>
  <c r="N14" i="41"/>
  <c r="N12" i="41"/>
  <c r="N10" i="41"/>
  <c r="N8" i="41"/>
  <c r="N6" i="41"/>
  <c r="N4" i="41"/>
  <c r="N22" i="41" l="1"/>
  <c r="M24" i="41" s="1"/>
  <c r="M28" i="40"/>
  <c r="K28" i="40"/>
  <c r="I28" i="40"/>
  <c r="G28" i="40"/>
  <c r="E28" i="40"/>
  <c r="C28" i="40"/>
  <c r="A28" i="40"/>
  <c r="N26" i="40"/>
  <c r="N24" i="40"/>
  <c r="N22" i="40"/>
  <c r="N20" i="40"/>
  <c r="N18" i="40"/>
  <c r="N16" i="40"/>
  <c r="N14" i="40"/>
  <c r="N12" i="40"/>
  <c r="N10" i="40"/>
  <c r="N8" i="40"/>
  <c r="N6" i="40"/>
  <c r="N4" i="40"/>
  <c r="N28" i="40" l="1"/>
  <c r="M30" i="40" s="1"/>
  <c r="M28" i="39"/>
  <c r="K28" i="39"/>
  <c r="I28" i="39"/>
  <c r="G28" i="39"/>
  <c r="E28" i="39"/>
  <c r="C28" i="39"/>
  <c r="A28" i="39"/>
  <c r="N26" i="39"/>
  <c r="N24" i="39"/>
  <c r="N22" i="39"/>
  <c r="N20" i="39"/>
  <c r="N18" i="39"/>
  <c r="N16" i="39"/>
  <c r="N14" i="39"/>
  <c r="N12" i="39"/>
  <c r="N10" i="39"/>
  <c r="N8" i="39"/>
  <c r="N6" i="39"/>
  <c r="N4" i="39"/>
  <c r="N28" i="39" s="1"/>
  <c r="M30" i="39" s="1"/>
  <c r="M28" i="38" l="1"/>
  <c r="K28" i="38"/>
  <c r="I28" i="38"/>
  <c r="G28" i="38"/>
  <c r="E28" i="38"/>
  <c r="C28" i="38"/>
  <c r="A28" i="38"/>
  <c r="N26" i="38"/>
  <c r="N24" i="38"/>
  <c r="N22" i="38"/>
  <c r="N20" i="38"/>
  <c r="N18" i="38"/>
  <c r="N16" i="38"/>
  <c r="N14" i="38"/>
  <c r="N12" i="38"/>
  <c r="N10" i="38"/>
  <c r="N8" i="38"/>
  <c r="N6" i="38"/>
  <c r="N4" i="38"/>
  <c r="N28" i="38" s="1"/>
  <c r="M30" i="38" s="1"/>
  <c r="N26" i="37" l="1"/>
  <c r="M28" i="37"/>
  <c r="K28" i="37"/>
  <c r="I28" i="37"/>
  <c r="G28" i="37"/>
  <c r="E28" i="37"/>
  <c r="C28" i="37"/>
  <c r="A28" i="37"/>
  <c r="N24" i="37"/>
  <c r="N22" i="37"/>
  <c r="N20" i="37"/>
  <c r="N18" i="37"/>
  <c r="N16" i="37"/>
  <c r="N14" i="37"/>
  <c r="N12" i="37"/>
  <c r="N10" i="37"/>
  <c r="N8" i="37"/>
  <c r="N6" i="37"/>
  <c r="N4" i="37"/>
  <c r="N28" i="37" l="1"/>
  <c r="M30" i="37" s="1"/>
  <c r="M26" i="36"/>
  <c r="K26" i="36"/>
  <c r="I26" i="36"/>
  <c r="G26" i="36"/>
  <c r="E26" i="36"/>
  <c r="C26" i="36"/>
  <c r="A26" i="36"/>
  <c r="N24" i="36"/>
  <c r="N22" i="36"/>
  <c r="N20" i="36"/>
  <c r="N18" i="36"/>
  <c r="N16" i="36"/>
  <c r="N14" i="36"/>
  <c r="N12" i="36"/>
  <c r="N10" i="36"/>
  <c r="N8" i="36"/>
  <c r="N6" i="36"/>
  <c r="N4" i="36"/>
  <c r="N26" i="36" l="1"/>
  <c r="M28" i="36" s="1"/>
  <c r="D16" i="35"/>
  <c r="M11" i="35"/>
  <c r="K11" i="35"/>
  <c r="I11" i="35"/>
  <c r="G11" i="35"/>
  <c r="E11" i="35"/>
  <c r="C11" i="35"/>
  <c r="A11" i="35"/>
  <c r="N9" i="35"/>
  <c r="N7" i="35"/>
  <c r="N5" i="35"/>
  <c r="N11" i="35" s="1"/>
  <c r="I14" i="35" l="1"/>
  <c r="K13" i="35"/>
  <c r="M26" i="34" l="1"/>
  <c r="K26" i="34"/>
  <c r="I26" i="34"/>
  <c r="G26" i="34"/>
  <c r="E26" i="34"/>
  <c r="C26" i="34"/>
  <c r="A26" i="34"/>
  <c r="N24" i="34"/>
  <c r="N22" i="34"/>
  <c r="N20" i="34"/>
  <c r="N18" i="34"/>
  <c r="N16" i="34"/>
  <c r="N14" i="34"/>
  <c r="N12" i="34"/>
  <c r="N10" i="34"/>
  <c r="N8" i="34"/>
  <c r="N6" i="34"/>
  <c r="N4" i="34"/>
  <c r="N26" i="33"/>
  <c r="N26" i="34" l="1"/>
  <c r="M28" i="34" s="1"/>
  <c r="N24" i="33"/>
  <c r="M28" i="33" l="1"/>
  <c r="K28" i="33"/>
  <c r="I28" i="33"/>
  <c r="G28" i="33"/>
  <c r="E28" i="33"/>
  <c r="C28" i="33"/>
  <c r="A28" i="33"/>
  <c r="N22" i="33"/>
  <c r="N20" i="33"/>
  <c r="N18" i="33"/>
  <c r="N16" i="33"/>
  <c r="N14" i="33"/>
  <c r="N12" i="33"/>
  <c r="N28" i="33" s="1"/>
  <c r="M30" i="33" s="1"/>
  <c r="N10" i="33"/>
  <c r="N8" i="33"/>
  <c r="N6" i="33"/>
  <c r="N4" i="33"/>
  <c r="N26" i="31" l="1"/>
  <c r="N24" i="31"/>
  <c r="M28" i="31" l="1"/>
  <c r="K28" i="31"/>
  <c r="I28" i="31"/>
  <c r="G28" i="31"/>
  <c r="E28" i="31"/>
  <c r="C28" i="31"/>
  <c r="A28" i="31"/>
  <c r="N22" i="31"/>
  <c r="N20" i="31"/>
  <c r="N18" i="31"/>
  <c r="N16" i="31"/>
  <c r="N14" i="31"/>
  <c r="N12" i="31"/>
  <c r="N10" i="31"/>
  <c r="N8" i="31"/>
  <c r="N6" i="31"/>
  <c r="N4" i="31"/>
  <c r="N28" i="31" l="1"/>
  <c r="M24" i="30"/>
  <c r="K24" i="30"/>
  <c r="I24" i="30"/>
  <c r="G24" i="30"/>
  <c r="E24" i="30"/>
  <c r="C24" i="30"/>
  <c r="A24" i="30"/>
  <c r="N22" i="30"/>
  <c r="N20" i="30"/>
  <c r="N18" i="30"/>
  <c r="N16" i="30"/>
  <c r="N14" i="30"/>
  <c r="N12" i="30"/>
  <c r="N10" i="30"/>
  <c r="N8" i="30"/>
  <c r="N6" i="30"/>
  <c r="N4" i="30"/>
  <c r="N24" i="30" l="1"/>
  <c r="M26" i="30" s="1"/>
  <c r="N22" i="28"/>
  <c r="M24" i="29"/>
  <c r="K24" i="29"/>
  <c r="I24" i="29"/>
  <c r="G24" i="29"/>
  <c r="E24" i="29"/>
  <c r="C24" i="29"/>
  <c r="A24" i="29"/>
  <c r="N22" i="29"/>
  <c r="N20" i="29"/>
  <c r="N18" i="29"/>
  <c r="N16" i="29"/>
  <c r="N14" i="29"/>
  <c r="N12" i="29"/>
  <c r="N10" i="29"/>
  <c r="N8" i="29"/>
  <c r="N6" i="29"/>
  <c r="N4" i="29"/>
  <c r="N24" i="29" l="1"/>
  <c r="M26" i="29" s="1"/>
  <c r="N24" i="28"/>
  <c r="M26" i="28" l="1"/>
  <c r="K26" i="28"/>
  <c r="I26" i="28"/>
  <c r="G26" i="28"/>
  <c r="E26" i="28"/>
  <c r="C26" i="28"/>
  <c r="A26" i="28"/>
  <c r="N20" i="28"/>
  <c r="N18" i="28"/>
  <c r="N16" i="28"/>
  <c r="N14" i="28"/>
  <c r="N12" i="28"/>
  <c r="N10" i="28"/>
  <c r="N8" i="28"/>
  <c r="N6" i="28"/>
  <c r="N4" i="28"/>
  <c r="N26" i="28" l="1"/>
  <c r="M28" i="28" s="1"/>
  <c r="K17" i="25"/>
  <c r="I17" i="25"/>
  <c r="G17" i="25"/>
  <c r="E17" i="25"/>
  <c r="C17" i="25"/>
  <c r="A17" i="25"/>
  <c r="N5" i="25"/>
  <c r="M24" i="27"/>
  <c r="N18" i="22"/>
  <c r="N16" i="22" l="1"/>
  <c r="M22" i="27"/>
  <c r="K22" i="27"/>
  <c r="I22" i="27"/>
  <c r="G22" i="27"/>
  <c r="E22" i="27"/>
  <c r="C22" i="27"/>
  <c r="A22" i="27"/>
  <c r="N20" i="27"/>
  <c r="N18" i="27"/>
  <c r="N16" i="27"/>
  <c r="N14" i="27"/>
  <c r="N12" i="27"/>
  <c r="N10" i="27"/>
  <c r="N8" i="27"/>
  <c r="N6" i="27"/>
  <c r="N4" i="27"/>
  <c r="M20" i="26"/>
  <c r="M18" i="26"/>
  <c r="K18" i="26"/>
  <c r="I18" i="26"/>
  <c r="G18" i="26"/>
  <c r="E18" i="26"/>
  <c r="C18" i="26"/>
  <c r="A18" i="26"/>
  <c r="N16" i="26"/>
  <c r="N14" i="26"/>
  <c r="N12" i="26"/>
  <c r="N10" i="26"/>
  <c r="N8" i="26"/>
  <c r="N6" i="26"/>
  <c r="N4" i="26"/>
  <c r="N18" i="26" s="1"/>
  <c r="N15" i="25"/>
  <c r="M17" i="25"/>
  <c r="D22" i="25"/>
  <c r="N13" i="25"/>
  <c r="N11" i="25"/>
  <c r="N9" i="25"/>
  <c r="N7" i="25"/>
  <c r="N17" i="25" l="1"/>
  <c r="N22" i="27"/>
  <c r="M19" i="25"/>
  <c r="N14" i="22" l="1"/>
  <c r="D18" i="23" l="1"/>
  <c r="M13" i="23"/>
  <c r="K13" i="23"/>
  <c r="I13" i="23"/>
  <c r="G13" i="23"/>
  <c r="E13" i="23"/>
  <c r="C13" i="23"/>
  <c r="A13" i="23"/>
  <c r="N11" i="23"/>
  <c r="N9" i="23"/>
  <c r="N7" i="23"/>
  <c r="N5" i="23"/>
  <c r="N13" i="23" s="1"/>
  <c r="M15" i="23" s="1"/>
  <c r="N12" i="22" l="1"/>
  <c r="N10" i="22"/>
  <c r="M24" i="22" l="1"/>
  <c r="K24" i="22"/>
  <c r="I24" i="22"/>
  <c r="G24" i="22"/>
  <c r="E24" i="22"/>
  <c r="C24" i="22"/>
  <c r="A24" i="22"/>
  <c r="N8" i="22"/>
  <c r="N6" i="22"/>
  <c r="N4" i="22"/>
  <c r="N24" i="22" l="1"/>
  <c r="N7" i="21"/>
  <c r="D14" i="21" l="1"/>
  <c r="M9" i="21"/>
  <c r="K9" i="21"/>
  <c r="I9" i="21"/>
  <c r="G9" i="21"/>
  <c r="E9" i="21"/>
  <c r="C9" i="21"/>
  <c r="A9" i="21"/>
  <c r="N5" i="21"/>
  <c r="N9" i="21" s="1"/>
  <c r="M11" i="21" s="1"/>
  <c r="D9" i="20" l="1"/>
  <c r="M5" i="20"/>
  <c r="K5" i="20"/>
  <c r="I5" i="20"/>
  <c r="G5" i="20"/>
  <c r="E5" i="20"/>
  <c r="C5" i="20"/>
  <c r="A5" i="20"/>
  <c r="N4" i="20"/>
  <c r="N5" i="20" s="1"/>
  <c r="K6" i="20" s="1"/>
  <c r="M11" i="17" l="1"/>
  <c r="K11" i="17"/>
  <c r="D11" i="18" l="1"/>
  <c r="M6" i="18"/>
  <c r="K6" i="18"/>
  <c r="I6" i="18"/>
  <c r="G6" i="18"/>
  <c r="E6" i="18"/>
  <c r="C6" i="18"/>
  <c r="A6" i="18"/>
  <c r="N5" i="18"/>
  <c r="N6" i="18" s="1"/>
  <c r="M8" i="18" s="1"/>
  <c r="N11" i="17"/>
  <c r="A11" i="17"/>
  <c r="N10" i="17"/>
  <c r="C11" i="17" l="1"/>
  <c r="E11" i="17"/>
  <c r="G11" i="17"/>
  <c r="I11" i="17"/>
  <c r="D15" i="17"/>
  <c r="N8" i="17"/>
  <c r="N6" i="17"/>
  <c r="N4" i="17"/>
  <c r="K12" i="17" s="1"/>
  <c r="D12" i="16" l="1"/>
  <c r="M7" i="16"/>
  <c r="K7" i="16"/>
  <c r="I7" i="16"/>
  <c r="G7" i="16"/>
  <c r="E7" i="16"/>
  <c r="C7" i="16"/>
  <c r="A7" i="16"/>
  <c r="N5" i="16"/>
  <c r="N7" i="16" s="1"/>
  <c r="M9" i="16" s="1"/>
  <c r="D12" i="15" l="1"/>
  <c r="M7" i="15"/>
  <c r="K7" i="15"/>
  <c r="I7" i="15"/>
  <c r="G7" i="15"/>
  <c r="E7" i="15"/>
  <c r="C7" i="15"/>
  <c r="A7" i="15"/>
  <c r="N5" i="15"/>
  <c r="N7" i="15" s="1"/>
  <c r="I10" i="15" l="1"/>
  <c r="K9" i="15"/>
  <c r="A9" i="14" l="1"/>
  <c r="N8" i="14"/>
  <c r="N9" i="14" s="1"/>
  <c r="N6" i="14"/>
  <c r="N4" i="14"/>
  <c r="D13" i="14" l="1"/>
  <c r="K10" i="14"/>
  <c r="K9" i="14"/>
  <c r="I9" i="14"/>
  <c r="G9" i="14"/>
  <c r="E9" i="14"/>
  <c r="C9" i="14"/>
  <c r="D16" i="13" l="1"/>
  <c r="N11" i="13"/>
  <c r="M13" i="13" s="1"/>
  <c r="M11" i="13"/>
  <c r="K11" i="13"/>
  <c r="I11" i="13"/>
  <c r="G11" i="13"/>
  <c r="E11" i="13"/>
  <c r="C11" i="13"/>
  <c r="A11" i="13"/>
  <c r="N9" i="13"/>
  <c r="N7" i="13"/>
  <c r="N5" i="13"/>
  <c r="D12" i="12" l="1"/>
  <c r="M7" i="12"/>
  <c r="K7" i="12"/>
  <c r="I7" i="12"/>
  <c r="G7" i="12"/>
  <c r="E7" i="12"/>
  <c r="C7" i="12"/>
  <c r="A7" i="12"/>
  <c r="N5" i="12"/>
  <c r="N7" i="12" s="1"/>
  <c r="I10" i="12" l="1"/>
  <c r="K9" i="12"/>
  <c r="N9" i="11" l="1"/>
  <c r="N7" i="11"/>
  <c r="F15" i="11" l="1"/>
  <c r="M11" i="11"/>
  <c r="K11" i="11"/>
  <c r="I11" i="11"/>
  <c r="G11" i="11"/>
  <c r="E11" i="11"/>
  <c r="C11" i="11"/>
  <c r="A11" i="11"/>
  <c r="N5" i="11"/>
  <c r="N11" i="11" l="1"/>
  <c r="K13" i="11" s="1"/>
  <c r="N8" i="10" l="1"/>
  <c r="M10" i="10"/>
  <c r="K10" i="10"/>
  <c r="I10" i="10"/>
  <c r="G10" i="10"/>
  <c r="E10" i="10"/>
  <c r="C10" i="10"/>
  <c r="A10" i="10"/>
  <c r="N9" i="10"/>
  <c r="N6" i="10"/>
  <c r="N4" i="10"/>
  <c r="N10" i="10" l="1"/>
  <c r="I13" i="10" s="1"/>
  <c r="K12" i="10"/>
  <c r="N7" i="9" l="1"/>
  <c r="M9" i="9"/>
  <c r="K9" i="9"/>
  <c r="I9" i="9"/>
  <c r="G9" i="9"/>
  <c r="E9" i="9"/>
  <c r="C9" i="9"/>
  <c r="A9" i="9"/>
  <c r="N8" i="9"/>
  <c r="N5" i="9"/>
  <c r="N9" i="9" s="1"/>
  <c r="I12" i="9" l="1"/>
  <c r="K11" i="9"/>
  <c r="M14" i="8" l="1"/>
  <c r="K14" i="8"/>
  <c r="I14" i="8"/>
  <c r="G14" i="8"/>
  <c r="E14" i="8"/>
  <c r="C14" i="8"/>
  <c r="A14" i="8"/>
  <c r="N13" i="8"/>
  <c r="N12" i="8"/>
  <c r="N11" i="8"/>
  <c r="N10" i="8"/>
  <c r="N9" i="8"/>
  <c r="N7" i="8"/>
  <c r="N5" i="8"/>
  <c r="N14" i="8" l="1"/>
  <c r="J17" i="8" s="1"/>
  <c r="M14" i="7"/>
  <c r="K14" i="7"/>
  <c r="I14" i="7"/>
  <c r="G14" i="7"/>
  <c r="E14" i="7"/>
  <c r="C14" i="7"/>
  <c r="A14" i="7"/>
  <c r="N13" i="7"/>
  <c r="N11" i="7"/>
  <c r="N9" i="7"/>
  <c r="N7" i="7"/>
  <c r="N5" i="7"/>
  <c r="N14" i="7" l="1"/>
  <c r="N15" i="7" s="1"/>
  <c r="M7" i="6" l="1"/>
  <c r="K7" i="6"/>
  <c r="I7" i="6"/>
  <c r="G7" i="6"/>
  <c r="E7" i="6"/>
  <c r="C7" i="6"/>
  <c r="A7" i="6"/>
  <c r="N6" i="6"/>
  <c r="N5" i="6"/>
  <c r="N7" i="6" s="1"/>
  <c r="I10" i="6" l="1"/>
  <c r="K9" i="6"/>
  <c r="M6" i="5"/>
  <c r="K6" i="5"/>
  <c r="G6" i="5"/>
  <c r="C6" i="5"/>
  <c r="A6" i="5"/>
  <c r="N5" i="5"/>
  <c r="N6" i="5" s="1"/>
  <c r="J9" i="5" s="1"/>
  <c r="M6" i="4" l="1"/>
  <c r="K6" i="4"/>
  <c r="I6" i="4"/>
  <c r="G6" i="4"/>
  <c r="E6" i="4"/>
  <c r="C6" i="4"/>
  <c r="A6" i="4"/>
  <c r="N5" i="4"/>
  <c r="N6" i="4" s="1"/>
  <c r="J9" i="4" s="1"/>
  <c r="N13" i="3"/>
  <c r="N12" i="3"/>
  <c r="N17" i="3"/>
  <c r="N15" i="3"/>
  <c r="I18" i="3" l="1"/>
  <c r="M18" i="3"/>
  <c r="K18" i="3"/>
  <c r="G18" i="3"/>
  <c r="E18" i="3"/>
  <c r="C18" i="3"/>
  <c r="A18" i="3"/>
  <c r="N11" i="3"/>
  <c r="N10" i="3"/>
  <c r="N9" i="3"/>
  <c r="N7" i="3"/>
  <c r="N5" i="3"/>
  <c r="N18" i="3" l="1"/>
  <c r="J21" i="3" s="1"/>
  <c r="M7" i="2" l="1"/>
  <c r="K7" i="2"/>
  <c r="I7" i="2"/>
  <c r="G7" i="2"/>
  <c r="E7" i="2"/>
  <c r="C7" i="2"/>
  <c r="A7" i="2"/>
  <c r="N6" i="2"/>
  <c r="N5" i="2"/>
  <c r="N7" i="2" s="1"/>
  <c r="I10" i="2" l="1"/>
  <c r="K9" i="2"/>
  <c r="K6" i="1"/>
  <c r="K4" i="1"/>
  <c r="I4" i="1"/>
  <c r="G4" i="1"/>
  <c r="E4" i="1"/>
  <c r="C4" i="1"/>
  <c r="L4" i="1" s="1"/>
  <c r="A4" i="1"/>
  <c r="L3" i="1"/>
</calcChain>
</file>

<file path=xl/sharedStrings.xml><?xml version="1.0" encoding="utf-8"?>
<sst xmlns="http://schemas.openxmlformats.org/spreadsheetml/2006/main" count="4415" uniqueCount="225">
  <si>
    <t>H. CLIENTE</t>
  </si>
  <si>
    <t>LUNES</t>
  </si>
  <si>
    <t>H,</t>
  </si>
  <si>
    <t>MARTES</t>
  </si>
  <si>
    <t>H.</t>
  </si>
  <si>
    <t>MIÉRCOLES</t>
  </si>
  <si>
    <t>JUEVES</t>
  </si>
  <si>
    <t>VIERNES</t>
  </si>
  <si>
    <t>TOTAL</t>
  </si>
  <si>
    <t>VILUBER CENTER HORA ENTRADA 9,00H</t>
  </si>
  <si>
    <t>TOTAL MES: (HORAS SEMANALES X4,33 SEMANAS</t>
  </si>
  <si>
    <t xml:space="preserve">Firma : </t>
  </si>
  <si>
    <t>LORENA ANGELES DIAZ CANO</t>
  </si>
  <si>
    <t>Recibe la Trabajadora LORENA ANGELES DIAZ CANO</t>
  </si>
  <si>
    <t>Planning de trabajo entregado a la Trabajadora el 02/10/2017</t>
  </si>
  <si>
    <t>HORAS</t>
  </si>
  <si>
    <t>SÁB</t>
  </si>
  <si>
    <t>COMPLETO</t>
  </si>
  <si>
    <t>EUROPA</t>
  </si>
  <si>
    <t xml:space="preserve">Planning de trabajo entregado a la Trabajadora el </t>
  </si>
  <si>
    <t>LORENA ANGELES DIAS CANO</t>
  </si>
  <si>
    <t>07,12,2017</t>
  </si>
  <si>
    <t>VINAZA</t>
  </si>
  <si>
    <t>MERIODIONAL SAT</t>
  </si>
  <si>
    <t>AVDA- Montserrat, 37</t>
  </si>
  <si>
    <t>PORTAL</t>
  </si>
  <si>
    <t>PARQUE MEDITERRÁNEO</t>
  </si>
  <si>
    <t xml:space="preserve">Recibe la Trabajadora </t>
  </si>
  <si>
    <t>LORENA DIAZ CANO</t>
  </si>
  <si>
    <t>CUBRE VACACIONES DE MARIA DOLORES AGUILA DEL 7 AL 31 DE DICIEMBRE 2017</t>
  </si>
  <si>
    <t>KEIMARE,B. II</t>
  </si>
  <si>
    <t>KEIMARE,B. III</t>
  </si>
  <si>
    <t>PACO AQUINO,23</t>
  </si>
  <si>
    <t>PORTAL+BAJADA GARAJE</t>
  </si>
  <si>
    <t>11,12,2017</t>
  </si>
  <si>
    <t>LIMPIEZAS A FONDO</t>
  </si>
  <si>
    <t>01,01,2018</t>
  </si>
  <si>
    <t>LAS SIAMESAS II C S. LEONARDO</t>
  </si>
  <si>
    <t xml:space="preserve">COMPLETO </t>
  </si>
  <si>
    <t>CAROLA</t>
  </si>
  <si>
    <t>EDIF. BENDICHO</t>
  </si>
  <si>
    <t>TORRESOL</t>
  </si>
  <si>
    <t>GÁMEZ ROSALES</t>
  </si>
  <si>
    <t>11,01,2018</t>
  </si>
  <si>
    <t>CUBRE VACACIONES DE MARIA DOLORES AGUILA DEL 1 al 15 de FEBRERO 2018</t>
  </si>
  <si>
    <t>01,02,2018</t>
  </si>
  <si>
    <t>AMAPOLA</t>
  </si>
  <si>
    <t>LAS SIAMESAS I</t>
  </si>
  <si>
    <t>Recibe la Trabajadora LORENA DIAZ CANO</t>
  </si>
  <si>
    <t>CUBRE VACACIONES DE ANA Mª DEL 1 FEBRERO AL 2 DE MARZO 2018</t>
  </si>
  <si>
    <t>SINDICATO USTEA (ABAKÁN)</t>
  </si>
  <si>
    <t>CARRERO BLANCO</t>
  </si>
  <si>
    <t>PORTAL+1ERA PLANTA</t>
  </si>
  <si>
    <t>S. SALVADOR</t>
  </si>
  <si>
    <t>H ENTRADA 10,30H</t>
  </si>
  <si>
    <t>IRIS</t>
  </si>
  <si>
    <t>12,02,2018</t>
  </si>
  <si>
    <t xml:space="preserve">CUBRE A FINA SANCHEZ </t>
  </si>
  <si>
    <t>ANT. CANO, 39</t>
  </si>
  <si>
    <t>FCIA. FCO. JOSÉ DÍAZ MARTÍNEZ</t>
  </si>
  <si>
    <t>ENTRADA 16:30</t>
  </si>
  <si>
    <t>01,12,2017</t>
  </si>
  <si>
    <t>CUBRE A RAQUEL CORTES DURANTE SU BAJA DESDE EL DIA 12,02,2018</t>
  </si>
  <si>
    <t>NUEVO PARQUE, I</t>
  </si>
  <si>
    <t>CARDENAL HERRERA ORIA</t>
  </si>
  <si>
    <t>COMPLETO+BARRIDO JARDÍN</t>
  </si>
  <si>
    <t>PORTAL+FREGADO YBARRIDO JARDÍN</t>
  </si>
  <si>
    <t>SANTIAGO,100</t>
  </si>
  <si>
    <t>SABADO</t>
  </si>
  <si>
    <t>SOL AMATISTEROS</t>
  </si>
  <si>
    <t>SOL AMATISTERO</t>
  </si>
  <si>
    <t>EVA MARI</t>
  </si>
  <si>
    <t xml:space="preserve">PORTAL </t>
  </si>
  <si>
    <t>Planning de trabajo entregado a la Trabajadora el 18,08,2017</t>
  </si>
  <si>
    <t>16,02,2018</t>
  </si>
  <si>
    <t>CUBRE A ISA DES DE EL DIA 16,02,2018</t>
  </si>
  <si>
    <t xml:space="preserve">ALBENIZ </t>
  </si>
  <si>
    <t>CLÍNICA DERMAL</t>
  </si>
  <si>
    <t>CUBRE BAJA DE Mª VICTORIA DESDE 22,02,2018</t>
  </si>
  <si>
    <t>22,02,2018</t>
  </si>
  <si>
    <t>03,03,2018</t>
  </si>
  <si>
    <t>IFICINA GSL</t>
  </si>
  <si>
    <t>CUBRE A ISA DES DE EL DIA 16,03,2018</t>
  </si>
  <si>
    <t>16,03,2018</t>
  </si>
  <si>
    <t>SERVICIO DE LIMPIEZA EN ARA</t>
  </si>
  <si>
    <t>12,03,2018</t>
  </si>
  <si>
    <t>LOS ENLACES,308</t>
  </si>
  <si>
    <t>1 SEMANA ALA IZQ, OTRA ALA DERECHA</t>
  </si>
  <si>
    <t>19,03,2018</t>
  </si>
  <si>
    <t>VILLAMARINA</t>
  </si>
  <si>
    <t xml:space="preserve"> VILLAMARINA</t>
  </si>
  <si>
    <t>09,04,2018</t>
  </si>
  <si>
    <t>EDF.MAGO PORTAL 2 Y 3</t>
  </si>
  <si>
    <t>PORTALES</t>
  </si>
  <si>
    <t>COMPLETO 1VEZ AL MES</t>
  </si>
  <si>
    <t>EDF. EL DORADO</t>
  </si>
  <si>
    <t>ENRIQUE ZUBIETA</t>
  </si>
  <si>
    <t>SANT. TRINIDAD</t>
  </si>
  <si>
    <t>PORTAL + MENSUAL BARRIDO DE RAMPA Y CAMBIO PAPELERAS GARAJE</t>
  </si>
  <si>
    <t>ISLA DE CÓRCEGA</t>
  </si>
  <si>
    <t>PORTAL + PATIO (QUINCENAL)</t>
  </si>
  <si>
    <t xml:space="preserve">RSDAL. EL PARQUE,67-A </t>
  </si>
  <si>
    <t>RSDAL. EL PARQUE,67-A (TIENE DOS PORTALES AL PARQUE  Y C/ GENERAL LUQUE</t>
  </si>
  <si>
    <t>RSDAL. EL PARQUE,67-A</t>
  </si>
  <si>
    <t>PORTAL + 1ºplanta portal</t>
  </si>
  <si>
    <t>PORTAL +1ºplanta portal + bajada a garaje</t>
  </si>
  <si>
    <t>RSDAL. EL PARQUE,67-B</t>
  </si>
  <si>
    <t>PORTAL + bajada a garaje</t>
  </si>
  <si>
    <t>ARA</t>
  </si>
  <si>
    <t>S. FRANCISCO</t>
  </si>
  <si>
    <t>15,05,2018</t>
  </si>
  <si>
    <t>16,05,2018</t>
  </si>
  <si>
    <t>14,05,2018</t>
  </si>
  <si>
    <t xml:space="preserve">PORTAL + BAJADA GARAJE EXTERIOR </t>
  </si>
  <si>
    <t xml:space="preserve">COMPLETO + BAJADA INTERIOR A GARAJE </t>
  </si>
  <si>
    <t>OFICINA MUREX</t>
  </si>
  <si>
    <t>entrada a las 14,00h</t>
  </si>
  <si>
    <t>EDF MOLERO</t>
  </si>
  <si>
    <t>EDF. MOLERO</t>
  </si>
  <si>
    <t>05,06,2018</t>
  </si>
  <si>
    <t>07,06,2018</t>
  </si>
  <si>
    <t>01,07,2018</t>
  </si>
  <si>
    <t>GESTINOVA</t>
  </si>
  <si>
    <t>AEROEXTINCION</t>
  </si>
  <si>
    <t>DEL 2 AL 16 DE JULIO 2018</t>
  </si>
  <si>
    <t xml:space="preserve">EDF. MENENDES PIDAL </t>
  </si>
  <si>
    <t>21,08,2018</t>
  </si>
  <si>
    <t>AUDAL ETT</t>
  </si>
  <si>
    <t xml:space="preserve">OFICINA </t>
  </si>
  <si>
    <t>OFICINA</t>
  </si>
  <si>
    <t>17,09,2018</t>
  </si>
  <si>
    <t xml:space="preserve">DISENZA </t>
  </si>
  <si>
    <t>ORDAZ</t>
  </si>
  <si>
    <t>ARQUITECTURA</t>
  </si>
  <si>
    <t>24,10,2018</t>
  </si>
  <si>
    <t xml:space="preserve">CUBRE A VICTORIA </t>
  </si>
  <si>
    <t>12,01,2019</t>
  </si>
  <si>
    <t>13:30 entrada</t>
  </si>
  <si>
    <t>16,01,2019</t>
  </si>
  <si>
    <t>22,01,2019</t>
  </si>
  <si>
    <t>NO SE REALIZA MUREX el 22,01,2019 y el 24,01,2019</t>
  </si>
  <si>
    <t>YA SE REALIZA MUREX</t>
  </si>
  <si>
    <t>31,01,2019</t>
  </si>
  <si>
    <t>01,04,2019</t>
  </si>
  <si>
    <t>20,08,2019</t>
  </si>
  <si>
    <t>10,09,2019</t>
  </si>
  <si>
    <t>11,09,2019</t>
  </si>
  <si>
    <t>22,10,2019</t>
  </si>
  <si>
    <t>EDF TORREFER I</t>
  </si>
  <si>
    <t xml:space="preserve">EDF TORREFER I </t>
  </si>
  <si>
    <t>FIRMA</t>
  </si>
  <si>
    <t>03,02,2020</t>
  </si>
  <si>
    <t>CUBRE A YOHANY DEL 3 AL 17 FEBRERO 2020</t>
  </si>
  <si>
    <t>17,03,2020</t>
  </si>
  <si>
    <t>SAN LEONARDO</t>
  </si>
  <si>
    <t>31,03,2020</t>
  </si>
  <si>
    <t>CUBRE EXCEDENCIA DE Mª TRUJILLO DESDE EL 31,03,2020</t>
  </si>
  <si>
    <t>hasta el dia 03,04,2020</t>
  </si>
  <si>
    <t>NO REALIZA MUREx NI DISENZA CERRADOS HASTA NUEVA ORDEN</t>
  </si>
  <si>
    <t>PORTAL + completo ala izquierda</t>
  </si>
  <si>
    <t>PORTAL + completo ala derecha</t>
  </si>
  <si>
    <t xml:space="preserve">PORTAL + MENSUAL GARAJE </t>
  </si>
  <si>
    <t>DAVID, 18</t>
  </si>
  <si>
    <t>22,09,2020</t>
  </si>
  <si>
    <t>JOAQUIN PERALTA 19</t>
  </si>
  <si>
    <t>JOAQUIN PERALTA 23</t>
  </si>
  <si>
    <t>C/ MURCIA 62</t>
  </si>
  <si>
    <t xml:space="preserve">GARAJE COMUN </t>
  </si>
  <si>
    <t>PAPELERAS +RAMPA</t>
  </si>
  <si>
    <t>01,10,2020</t>
  </si>
  <si>
    <t>C/ GERONA,38</t>
  </si>
  <si>
    <t>C/GERONA,38</t>
  </si>
  <si>
    <t>16,11,2020</t>
  </si>
  <si>
    <t>01,12,2020</t>
  </si>
  <si>
    <t xml:space="preserve">OASIS </t>
  </si>
  <si>
    <t>01,02,2021</t>
  </si>
  <si>
    <t>01,03,2021</t>
  </si>
  <si>
    <t>16,04,2021</t>
  </si>
  <si>
    <t>CUBRE A GLORIA DEL 16 AL 30 DE ABRIL 2021</t>
  </si>
  <si>
    <t>21,04,21</t>
  </si>
  <si>
    <t>01,05,2021</t>
  </si>
  <si>
    <t>ROCIO</t>
  </si>
  <si>
    <t>LAYLA</t>
  </si>
  <si>
    <t>ROSA RAMIREZ</t>
  </si>
  <si>
    <t>Mª DOLORES HDZ</t>
  </si>
  <si>
    <t>LOLY CARREÑO</t>
  </si>
  <si>
    <t>CARMEN CARRRETERO</t>
  </si>
  <si>
    <t>YOHANY</t>
  </si>
  <si>
    <t>TINA / CRISTINA SORIANO</t>
  </si>
  <si>
    <t>SANTA FILOMENA</t>
  </si>
  <si>
    <t>SEVILA</t>
  </si>
  <si>
    <t>PASILLOS+PORTAL</t>
  </si>
  <si>
    <t>01,07,2021</t>
  </si>
  <si>
    <t>05,08,21</t>
  </si>
  <si>
    <t>COMPLETO +GARAJE QUINCENAL</t>
  </si>
  <si>
    <t xml:space="preserve">MARICEL </t>
  </si>
  <si>
    <t>17,08,21</t>
  </si>
  <si>
    <t>01,09,2021</t>
  </si>
  <si>
    <t>RETIRADA BASURA A LAS 19:00 HORAS</t>
  </si>
  <si>
    <t>08,09,2021</t>
  </si>
  <si>
    <t>11,09,2021</t>
  </si>
  <si>
    <t>SE LE QUITA SANA FILOMENA</t>
  </si>
  <si>
    <t>SE LE RETIRA AVD CRUZ 84</t>
  </si>
  <si>
    <t>SE LE RETIRA EDF SEVILLA</t>
  </si>
  <si>
    <t>RETIRADA BASURA A LAS 20:00 HORAS</t>
  </si>
  <si>
    <t>14,09,2021</t>
  </si>
  <si>
    <t>LUISA</t>
  </si>
  <si>
    <t>CAROLINA</t>
  </si>
  <si>
    <t>LATIFA</t>
  </si>
  <si>
    <t>ALICIA EXPOSITO</t>
  </si>
  <si>
    <t>SE LE QUITA OASIS Y MARICEL</t>
  </si>
  <si>
    <t>se le quita isla de corcega</t>
  </si>
  <si>
    <t>23,12,2021</t>
  </si>
  <si>
    <t>13,01,2022</t>
  </si>
  <si>
    <t>VACACIONES</t>
  </si>
  <si>
    <t xml:space="preserve">LOLY CARREÑO </t>
  </si>
  <si>
    <t>14,02,2022</t>
  </si>
  <si>
    <t>CUBRE A LUISA DEL 14 AL 28 DE FEBRERO 2022</t>
  </si>
  <si>
    <t>16,02,2022</t>
  </si>
  <si>
    <t>CUBRE A A DEJENBA DESDE EL 16,02,22</t>
  </si>
  <si>
    <t>21,02,2022</t>
  </si>
  <si>
    <t>01,03,2022</t>
  </si>
  <si>
    <t>Se le retira las siamesas de san leonardo de lunes a sabado</t>
  </si>
  <si>
    <t xml:space="preserve">PORTAL + quincenal GARAJE </t>
  </si>
  <si>
    <t>DEJA DE CUBRIR ISLA DE CORCEGA SOLICITAN UN CAMBIO DE LIMPIADORA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</si>
</sst>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0" xfId="0" applyFont="1" applyFill="1"/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right"/>
    </xf>
    <xf numFmtId="0" fontId="3" fillId="0" borderId="0" xfId="0" applyFont="1" applyFill="1" applyBorder="1"/>
    <xf numFmtId="2" fontId="6" fillId="0" borderId="0" xfId="0" applyNumberFormat="1" applyFont="1"/>
    <xf numFmtId="2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/>
    <xf numFmtId="14" fontId="0" fillId="0" borderId="0" xfId="0" applyNumberFormat="1" applyAlignment="1">
      <alignment wrapText="1"/>
    </xf>
    <xf numFmtId="0" fontId="3" fillId="2" borderId="3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4" fontId="3" fillId="0" borderId="0" xfId="0" applyNumberFormat="1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0" fontId="3" fillId="0" borderId="2" xfId="0" applyFont="1" applyBorder="1" applyAlignment="1"/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9" fillId="0" borderId="0" xfId="0" applyFont="1" applyBorder="1" applyAlignment="1"/>
    <xf numFmtId="0" fontId="10" fillId="0" borderId="4" xfId="0" applyFont="1" applyBorder="1" applyAlignment="1"/>
    <xf numFmtId="0" fontId="9" fillId="0" borderId="0" xfId="0" applyFont="1" applyAlignment="1"/>
    <xf numFmtId="0" fontId="9" fillId="0" borderId="5" xfId="0" applyFont="1" applyBorder="1" applyAlignment="1">
      <alignment horizontal="center"/>
    </xf>
    <xf numFmtId="0" fontId="0" fillId="0" borderId="5" xfId="0" applyBorder="1"/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2" xfId="0" applyFont="1" applyBorder="1" applyAlignment="1"/>
    <xf numFmtId="0" fontId="11" fillId="0" borderId="4" xfId="0" applyFont="1" applyBorder="1"/>
    <xf numFmtId="0" fontId="12" fillId="0" borderId="4" xfId="0" applyFont="1" applyFill="1" applyBorder="1" applyAlignment="1"/>
    <xf numFmtId="0" fontId="12" fillId="0" borderId="4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1" fillId="0" borderId="5" xfId="0" applyFont="1" applyBorder="1"/>
    <xf numFmtId="0" fontId="12" fillId="0" borderId="5" xfId="0" applyFont="1" applyFill="1" applyBorder="1" applyAlignment="1"/>
    <xf numFmtId="0" fontId="12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0" fillId="2" borderId="0" xfId="0" applyFont="1" applyFill="1"/>
    <xf numFmtId="0" fontId="0" fillId="0" borderId="8" xfId="0" applyBorder="1"/>
    <xf numFmtId="0" fontId="2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6" xfId="0" applyBorder="1"/>
    <xf numFmtId="0" fontId="13" fillId="0" borderId="4" xfId="0" applyFont="1" applyBorder="1" applyAlignment="1"/>
    <xf numFmtId="0" fontId="3" fillId="0" borderId="0" xfId="0" applyFont="1" applyBorder="1" applyAlignment="1">
      <alignment horizontal="center"/>
    </xf>
    <xf numFmtId="0" fontId="13" fillId="0" borderId="2" xfId="0" applyFont="1" applyBorder="1" applyAlignment="1"/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2" borderId="4" xfId="0" applyFill="1" applyBorder="1"/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2" fillId="0" borderId="5" xfId="0" applyFont="1" applyBorder="1" applyAlignment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/>
    <xf numFmtId="0" fontId="2" fillId="0" borderId="2" xfId="0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2" fontId="3" fillId="0" borderId="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3" fillId="2" borderId="10" xfId="0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8" xfId="0" applyFont="1" applyBorder="1"/>
    <xf numFmtId="0" fontId="3" fillId="0" borderId="6" xfId="0" applyFont="1" applyBorder="1"/>
    <xf numFmtId="0" fontId="2" fillId="2" borderId="11" xfId="0" applyFont="1" applyFill="1" applyBorder="1"/>
    <xf numFmtId="0" fontId="2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14" fontId="2" fillId="0" borderId="0" xfId="0" applyNumberFormat="1" applyFont="1"/>
    <xf numFmtId="2" fontId="2" fillId="0" borderId="0" xfId="0" applyNumberFormat="1" applyFont="1"/>
    <xf numFmtId="2" fontId="15" fillId="0" borderId="0" xfId="0" applyNumberFormat="1" applyFont="1"/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0" fillId="0" borderId="0" xfId="0" applyFill="1"/>
    <xf numFmtId="0" fontId="3" fillId="0" borderId="4" xfId="0" applyFont="1" applyFill="1" applyBorder="1"/>
    <xf numFmtId="0" fontId="2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/>
    <xf numFmtId="0" fontId="2" fillId="0" borderId="5" xfId="0" applyFont="1" applyFill="1" applyBorder="1"/>
    <xf numFmtId="0" fontId="3" fillId="0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3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2" fillId="0" borderId="4" xfId="0" applyNumberFormat="1" applyFont="1" applyBorder="1" applyAlignment="1"/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Fill="1" applyBorder="1"/>
    <xf numFmtId="0" fontId="3" fillId="0" borderId="9" xfId="0" applyFont="1" applyFill="1" applyBorder="1" applyAlignment="1">
      <alignment horizontal="center" wrapText="1"/>
    </xf>
    <xf numFmtId="0" fontId="3" fillId="0" borderId="12" xfId="0" applyFont="1" applyFill="1" applyBorder="1"/>
    <xf numFmtId="0" fontId="3" fillId="0" borderId="1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5" xfId="0" applyFont="1" applyFill="1" applyBorder="1"/>
    <xf numFmtId="0" fontId="3" fillId="0" borderId="2" xfId="0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16</xdr:row>
      <xdr:rowOff>28575</xdr:rowOff>
    </xdr:from>
    <xdr:to>
      <xdr:col>0</xdr:col>
      <xdr:colOff>457201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377761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76199</xdr:rowOff>
    </xdr:from>
    <xdr:ext cx="704850" cy="337910"/>
    <xdr:pic>
      <xdr:nvPicPr>
        <xdr:cNvPr id="8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4267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979795"/>
          <a:ext cx="4114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438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4769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457201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238875"/>
          <a:ext cx="3810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9246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9627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32</xdr:row>
      <xdr:rowOff>28575</xdr:rowOff>
    </xdr:from>
    <xdr:to>
      <xdr:col>0</xdr:col>
      <xdr:colOff>457201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58939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181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196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457201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096000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196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577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1720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591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6292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26</xdr:row>
      <xdr:rowOff>28575</xdr:rowOff>
    </xdr:from>
    <xdr:to>
      <xdr:col>0</xdr:col>
      <xdr:colOff>457201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5816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006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387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66915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81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0197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431155"/>
          <a:ext cx="4038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0258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4067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26</xdr:row>
      <xdr:rowOff>28575</xdr:rowOff>
    </xdr:from>
    <xdr:to>
      <xdr:col>0</xdr:col>
      <xdr:colOff>457201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393055"/>
          <a:ext cx="3733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87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150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111115"/>
          <a:ext cx="3810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720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00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18</xdr:row>
      <xdr:rowOff>28575</xdr:rowOff>
    </xdr:from>
    <xdr:to>
      <xdr:col>0</xdr:col>
      <xdr:colOff>457201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219575"/>
          <a:ext cx="3733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76199</xdr:rowOff>
    </xdr:from>
    <xdr:ext cx="704850" cy="337910"/>
    <xdr:pic>
      <xdr:nvPicPr>
        <xdr:cNvPr id="8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053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410075"/>
          <a:ext cx="3657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505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5436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484495"/>
          <a:ext cx="3810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00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388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457201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1912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3974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30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7783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7054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914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9529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20</xdr:row>
      <xdr:rowOff>28575</xdr:rowOff>
    </xdr:from>
    <xdr:to>
      <xdr:col>0</xdr:col>
      <xdr:colOff>457201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9053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67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052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90650"/>
          <a:ext cx="6096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2</xdr:col>
      <xdr:colOff>523875</xdr:colOff>
      <xdr:row>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16</xdr:row>
      <xdr:rowOff>28575</xdr:rowOff>
    </xdr:from>
    <xdr:to>
      <xdr:col>0</xdr:col>
      <xdr:colOff>457201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0576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29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672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5</xdr:row>
      <xdr:rowOff>28575</xdr:rowOff>
    </xdr:from>
    <xdr:to>
      <xdr:col>0</xdr:col>
      <xdr:colOff>609601</xdr:colOff>
      <xdr:row>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1104900"/>
          <a:ext cx="571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14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5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049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5</xdr:row>
      <xdr:rowOff>28575</xdr:rowOff>
    </xdr:from>
    <xdr:to>
      <xdr:col>0</xdr:col>
      <xdr:colOff>609601</xdr:colOff>
      <xdr:row>6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1104900"/>
          <a:ext cx="5715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62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5</xdr:row>
      <xdr:rowOff>28575</xdr:rowOff>
    </xdr:from>
    <xdr:ext cx="704850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5312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20</xdr:row>
      <xdr:rowOff>28575</xdr:rowOff>
    </xdr:from>
    <xdr:to>
      <xdr:col>0</xdr:col>
      <xdr:colOff>457201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8196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76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315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657725"/>
          <a:ext cx="4095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6959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26</xdr:row>
      <xdr:rowOff>28575</xdr:rowOff>
    </xdr:from>
    <xdr:to>
      <xdr:col>0</xdr:col>
      <xdr:colOff>457201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62674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53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9914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9" y="5647944"/>
          <a:ext cx="440436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57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96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9" y="5341620"/>
          <a:ext cx="44958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57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96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9" y="6431280"/>
          <a:ext cx="449580" cy="414528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960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341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9" y="6082284"/>
          <a:ext cx="44958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770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71512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457201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9" y="6448044"/>
          <a:ext cx="44958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86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28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913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652260"/>
          <a:ext cx="522569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915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504825</xdr:colOff>
      <xdr:row>28</xdr:row>
      <xdr:rowOff>161924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0770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227064"/>
          <a:ext cx="441797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00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26</xdr:row>
      <xdr:rowOff>123824</xdr:rowOff>
    </xdr:from>
    <xdr:ext cx="638176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677274"/>
          <a:ext cx="638176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1148" y="2293620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290703</xdr:colOff>
      <xdr:row>11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1</xdr:col>
      <xdr:colOff>676275</xdr:colOff>
      <xdr:row>13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566916"/>
          <a:ext cx="492089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48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476249</xdr:colOff>
      <xdr:row>28</xdr:row>
      <xdr:rowOff>114299</xdr:rowOff>
    </xdr:from>
    <xdr:ext cx="979147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877049"/>
          <a:ext cx="979147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64832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53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911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088380"/>
          <a:ext cx="492089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19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26</xdr:row>
      <xdr:rowOff>66674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484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48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228588"/>
          <a:ext cx="543905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34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24</xdr:row>
      <xdr:rowOff>66674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41032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310884"/>
          <a:ext cx="441797" cy="414528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102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26</xdr:row>
      <xdr:rowOff>95249</xdr:rowOff>
    </xdr:from>
    <xdr:ext cx="1007722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06742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6236208"/>
          <a:ext cx="65668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153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24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10299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1361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5801868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530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22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61022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1</xdr:col>
      <xdr:colOff>1361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5334000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24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18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3813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1361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3712464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43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17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0003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1361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2836164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43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13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0003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1361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1796796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85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9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43049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343525"/>
          <a:ext cx="40005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57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958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180975</xdr:rowOff>
    </xdr:from>
    <xdr:to>
      <xdr:col>1</xdr:col>
      <xdr:colOff>28575</xdr:colOff>
      <xdr:row>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0480" y="1252728"/>
          <a:ext cx="664464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5</xdr:row>
      <xdr:rowOff>19050</xdr:rowOff>
    </xdr:from>
    <xdr:ext cx="1304925" cy="342900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4391025"/>
          <a:ext cx="13049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1361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1391412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85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6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43049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1361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1427988"/>
          <a:ext cx="646013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479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705099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180975</xdr:rowOff>
    </xdr:from>
    <xdr:to>
      <xdr:col>1</xdr:col>
      <xdr:colOff>28575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0480" y="2119884"/>
          <a:ext cx="818388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11</xdr:row>
      <xdr:rowOff>19050</xdr:rowOff>
    </xdr:from>
    <xdr:ext cx="1304925" cy="342900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838325"/>
          <a:ext cx="13049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1148" y="1437132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1361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41148" y="2552700"/>
          <a:ext cx="778601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76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11</xdr:row>
      <xdr:rowOff>95249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13372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180975</xdr:rowOff>
    </xdr:from>
    <xdr:to>
      <xdr:col>1</xdr:col>
      <xdr:colOff>28575</xdr:colOff>
      <xdr:row>11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0480" y="1751076"/>
          <a:ext cx="614172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9</xdr:row>
      <xdr:rowOff>19050</xdr:rowOff>
    </xdr:from>
    <xdr:ext cx="1304925" cy="342900"/>
    <xdr:pic>
      <xdr:nvPicPr>
        <xdr:cNvPr id="8" name="95 Imagen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877050"/>
          <a:ext cx="13049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41148" y="1703832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2</xdr:col>
      <xdr:colOff>271653</xdr:colOff>
      <xdr:row>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526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104775</xdr:colOff>
      <xdr:row>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46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41148" y="2174748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1361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41148" y="2228088"/>
          <a:ext cx="543905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24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10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7911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819650"/>
          <a:ext cx="40005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16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05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17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433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1</xdr:col>
      <xdr:colOff>0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41148" y="3204972"/>
          <a:ext cx="542544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86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14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12432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GrpSpPr>
          <a:grpSpLocks/>
        </xdr:cNvGrpSpPr>
      </xdr:nvGrpSpPr>
      <xdr:grpSpPr bwMode="auto">
        <a:xfrm>
          <a:off x="41148" y="1805940"/>
          <a:ext cx="501396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9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428749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GrpSpPr>
          <a:grpSpLocks/>
        </xdr:cNvGrpSpPr>
      </xdr:nvGrpSpPr>
      <xdr:grpSpPr bwMode="auto">
        <a:xfrm>
          <a:off x="41148" y="2875788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14</xdr:row>
      <xdr:rowOff>38100</xdr:rowOff>
    </xdr:from>
    <xdr:to>
      <xdr:col>2</xdr:col>
      <xdr:colOff>119253</xdr:colOff>
      <xdr:row>14</xdr:row>
      <xdr:rowOff>39624</xdr:rowOff>
    </xdr:to>
    <xdr:pic>
      <xdr:nvPicPr>
        <xdr:cNvPr id="8" name="221 Imagen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9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14</xdr:row>
      <xdr:rowOff>142874</xdr:rowOff>
    </xdr:from>
    <xdr:to>
      <xdr:col>1</xdr:col>
      <xdr:colOff>1028700</xdr:colOff>
      <xdr:row>16</xdr:row>
      <xdr:rowOff>57149</xdr:rowOff>
    </xdr:to>
    <xdr:pic>
      <xdr:nvPicPr>
        <xdr:cNvPr id="9" name="261 Imagen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24374"/>
          <a:ext cx="10287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0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41148" y="1243584"/>
          <a:ext cx="77724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81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6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21920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41148" y="1318260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1</xdr:col>
      <xdr:colOff>0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41148" y="3794760"/>
          <a:ext cx="562356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57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18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34956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0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41148" y="1133856"/>
          <a:ext cx="521208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38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6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27672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41148" y="1318260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14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61686</xdr:rowOff>
    </xdr:from>
    <xdr:to>
      <xdr:col>0</xdr:col>
      <xdr:colOff>455386</xdr:colOff>
      <xdr:row>6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1284696"/>
          <a:ext cx="488914" cy="41378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972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895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1" y="58900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20</xdr:row>
      <xdr:rowOff>28575</xdr:rowOff>
    </xdr:from>
    <xdr:to>
      <xdr:col>0</xdr:col>
      <xdr:colOff>457201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2957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91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20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29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22</xdr:row>
      <xdr:rowOff>28575</xdr:rowOff>
    </xdr:from>
    <xdr:to>
      <xdr:col>0</xdr:col>
      <xdr:colOff>457201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4981575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10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482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28575</xdr:rowOff>
    </xdr:from>
    <xdr:to>
      <xdr:col>0</xdr:col>
      <xdr:colOff>457201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520065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62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24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0084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N20"/>
    </sheetView>
  </sheetViews>
  <sheetFormatPr baseColWidth="10" defaultRowHeight="14.4" x14ac:dyDescent="0.3"/>
  <cols>
    <col min="1" max="1" width="8.44140625" customWidth="1"/>
    <col min="3" max="3" width="5.88671875" customWidth="1"/>
    <col min="5" max="5" width="10" customWidth="1"/>
    <col min="7" max="7" width="6.88671875" customWidth="1"/>
    <col min="9" max="9" width="7.6640625" customWidth="1"/>
    <col min="11" max="11" width="6.5546875" customWidth="1"/>
    <col min="13" max="13" width="6.44140625" customWidth="1"/>
    <col min="14" max="14" width="8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24" x14ac:dyDescent="0.3">
      <c r="A3" s="6">
        <v>16</v>
      </c>
      <c r="B3" s="7" t="s">
        <v>69</v>
      </c>
      <c r="C3" s="65"/>
      <c r="D3" s="61"/>
      <c r="E3" s="65"/>
      <c r="F3" s="61" t="s">
        <v>69</v>
      </c>
      <c r="G3" s="65"/>
      <c r="H3" s="61"/>
      <c r="I3" s="65"/>
      <c r="J3" s="61" t="s">
        <v>69</v>
      </c>
      <c r="K3" s="65"/>
      <c r="L3" s="66"/>
      <c r="M3" s="143"/>
      <c r="N3" s="56"/>
    </row>
    <row r="4" spans="1:14" ht="36.6" x14ac:dyDescent="0.3">
      <c r="A4" s="60"/>
      <c r="B4" s="41" t="s">
        <v>223</v>
      </c>
      <c r="C4" s="213">
        <v>0.69</v>
      </c>
      <c r="D4" s="151"/>
      <c r="E4" s="213"/>
      <c r="F4" s="153" t="s">
        <v>159</v>
      </c>
      <c r="G4" s="213">
        <v>1.5</v>
      </c>
      <c r="H4" s="151"/>
      <c r="I4" s="213"/>
      <c r="J4" s="153" t="s">
        <v>160</v>
      </c>
      <c r="K4" s="213">
        <v>1.5</v>
      </c>
      <c r="L4" s="151"/>
      <c r="M4" s="158"/>
      <c r="N4" s="213">
        <f t="shared" ref="N4" si="0">C4+E4+G4+I4+K4</f>
        <v>3.69</v>
      </c>
    </row>
    <row r="5" spans="1:14" ht="24" x14ac:dyDescent="0.3">
      <c r="A5" s="20"/>
      <c r="B5" s="7" t="s">
        <v>63</v>
      </c>
      <c r="C5" s="216"/>
      <c r="D5" s="6"/>
      <c r="E5" s="214"/>
      <c r="F5" s="7" t="s">
        <v>63</v>
      </c>
      <c r="G5" s="56"/>
      <c r="H5" s="6"/>
      <c r="I5" s="214"/>
      <c r="J5" s="7" t="s">
        <v>63</v>
      </c>
      <c r="K5" s="56"/>
      <c r="L5" s="6"/>
      <c r="M5" s="164"/>
      <c r="N5" s="56"/>
    </row>
    <row r="6" spans="1:14" x14ac:dyDescent="0.3">
      <c r="A6" s="24">
        <v>4</v>
      </c>
      <c r="B6" s="26" t="s">
        <v>25</v>
      </c>
      <c r="C6" s="32">
        <v>0.2</v>
      </c>
      <c r="D6" s="60"/>
      <c r="E6" s="215"/>
      <c r="F6" s="26" t="s">
        <v>17</v>
      </c>
      <c r="G6" s="40">
        <v>0.52</v>
      </c>
      <c r="H6" s="60"/>
      <c r="I6" s="215"/>
      <c r="J6" s="26" t="s">
        <v>25</v>
      </c>
      <c r="K6" s="40">
        <v>0.2</v>
      </c>
      <c r="L6" s="60"/>
      <c r="M6" s="165"/>
      <c r="N6" s="40">
        <f>C6+E6+G6+I6+K6+M6</f>
        <v>0.91999999999999993</v>
      </c>
    </row>
    <row r="7" spans="1:14" x14ac:dyDescent="0.3">
      <c r="A7" s="20"/>
      <c r="B7" s="53"/>
      <c r="C7" s="54"/>
      <c r="D7" s="53"/>
      <c r="E7" s="55"/>
      <c r="F7" s="53"/>
      <c r="G7" s="55"/>
      <c r="H7" s="53" t="s">
        <v>46</v>
      </c>
      <c r="I7" s="55"/>
      <c r="J7" s="53"/>
      <c r="K7" s="55"/>
      <c r="L7" s="53"/>
      <c r="M7" s="169"/>
      <c r="N7" s="54"/>
    </row>
    <row r="8" spans="1:14" x14ac:dyDescent="0.3">
      <c r="A8" s="101">
        <v>2.75</v>
      </c>
      <c r="B8" s="53"/>
      <c r="C8" s="54"/>
      <c r="D8" s="53"/>
      <c r="E8" s="55"/>
      <c r="F8" s="53"/>
      <c r="G8" s="55"/>
      <c r="H8" s="53" t="s">
        <v>17</v>
      </c>
      <c r="I8" s="55">
        <v>0.63</v>
      </c>
      <c r="J8" s="53"/>
      <c r="K8" s="55"/>
      <c r="L8" s="29"/>
      <c r="M8" s="169"/>
      <c r="N8" s="54">
        <f>I8</f>
        <v>0.63</v>
      </c>
    </row>
    <row r="9" spans="1:14" x14ac:dyDescent="0.3">
      <c r="A9" s="20"/>
      <c r="B9" s="120" t="s">
        <v>47</v>
      </c>
      <c r="C9" s="56"/>
      <c r="D9" s="58" t="s">
        <v>47</v>
      </c>
      <c r="E9" s="216"/>
      <c r="F9" s="58" t="s">
        <v>47</v>
      </c>
      <c r="G9" s="216"/>
      <c r="H9" s="58" t="s">
        <v>47</v>
      </c>
      <c r="I9" s="216"/>
      <c r="J9" s="58" t="s">
        <v>47</v>
      </c>
      <c r="K9" s="216"/>
      <c r="L9" s="58" t="s">
        <v>47</v>
      </c>
      <c r="M9" s="161"/>
      <c r="N9" s="56"/>
    </row>
    <row r="10" spans="1:14" x14ac:dyDescent="0.3">
      <c r="A10" s="24">
        <v>11</v>
      </c>
      <c r="B10" s="39" t="s">
        <v>17</v>
      </c>
      <c r="C10" s="40">
        <v>0.89</v>
      </c>
      <c r="D10" s="30" t="s">
        <v>25</v>
      </c>
      <c r="E10" s="32">
        <v>0.33</v>
      </c>
      <c r="F10" s="30" t="s">
        <v>25</v>
      </c>
      <c r="G10" s="32">
        <v>0.33</v>
      </c>
      <c r="H10" s="30" t="s">
        <v>25</v>
      </c>
      <c r="I10" s="32">
        <v>0.33</v>
      </c>
      <c r="J10" s="30" t="s">
        <v>25</v>
      </c>
      <c r="K10" s="32">
        <v>0.33</v>
      </c>
      <c r="L10" s="30" t="s">
        <v>25</v>
      </c>
      <c r="M10" s="162">
        <v>0.33</v>
      </c>
      <c r="N10" s="40">
        <f>M10+K10+I10+G10+E10+C10</f>
        <v>2.54</v>
      </c>
    </row>
    <row r="11" spans="1:14" ht="20.399999999999999" x14ac:dyDescent="0.3">
      <c r="A11" s="20"/>
      <c r="B11" s="202" t="s">
        <v>37</v>
      </c>
      <c r="C11" s="56"/>
      <c r="D11" s="202" t="s">
        <v>37</v>
      </c>
      <c r="E11" s="56"/>
      <c r="F11" s="202" t="s">
        <v>37</v>
      </c>
      <c r="G11" s="56"/>
      <c r="H11" s="202" t="s">
        <v>37</v>
      </c>
      <c r="I11" s="56"/>
      <c r="J11" s="202" t="s">
        <v>37</v>
      </c>
      <c r="K11" s="56"/>
      <c r="L11" s="49"/>
      <c r="M11" s="22"/>
      <c r="N11" s="56"/>
    </row>
    <row r="12" spans="1:14" ht="31.8" x14ac:dyDescent="0.3">
      <c r="A12" s="24">
        <v>8</v>
      </c>
      <c r="B12" s="99" t="s">
        <v>204</v>
      </c>
      <c r="C12" s="40">
        <v>0.37</v>
      </c>
      <c r="D12" s="99" t="s">
        <v>204</v>
      </c>
      <c r="E12" s="40">
        <v>0.37</v>
      </c>
      <c r="F12" s="99" t="s">
        <v>204</v>
      </c>
      <c r="G12" s="40">
        <v>0.37</v>
      </c>
      <c r="H12" s="99" t="s">
        <v>204</v>
      </c>
      <c r="I12" s="40">
        <v>0.37</v>
      </c>
      <c r="J12" s="99" t="s">
        <v>204</v>
      </c>
      <c r="K12" s="40">
        <v>0.37</v>
      </c>
      <c r="L12" s="25"/>
      <c r="M12" s="25"/>
      <c r="N12" s="40">
        <f>C12+E12+G12+I12+K12+M12</f>
        <v>1.85</v>
      </c>
    </row>
    <row r="13" spans="1:14" x14ac:dyDescent="0.3">
      <c r="A13" s="103"/>
      <c r="B13" s="104"/>
      <c r="C13" s="108"/>
      <c r="D13" s="104" t="s">
        <v>170</v>
      </c>
      <c r="E13" s="108"/>
      <c r="F13" s="104"/>
      <c r="G13" s="108"/>
      <c r="H13" s="104"/>
      <c r="I13" s="108"/>
      <c r="J13" s="104" t="s">
        <v>171</v>
      </c>
      <c r="K13" s="108"/>
      <c r="L13" s="104"/>
      <c r="M13" s="171"/>
      <c r="N13" s="108"/>
    </row>
    <row r="14" spans="1:14" x14ac:dyDescent="0.3">
      <c r="A14" s="103">
        <v>6</v>
      </c>
      <c r="B14" s="104"/>
      <c r="C14" s="108"/>
      <c r="D14" s="104" t="s">
        <v>72</v>
      </c>
      <c r="E14" s="108">
        <v>0.33</v>
      </c>
      <c r="F14" s="104"/>
      <c r="G14" s="108"/>
      <c r="H14" s="104"/>
      <c r="I14" s="108"/>
      <c r="J14" s="104" t="s">
        <v>17</v>
      </c>
      <c r="K14" s="108">
        <v>1.05</v>
      </c>
      <c r="L14" s="104"/>
      <c r="M14" s="171"/>
      <c r="N14" s="108">
        <f>C14+E14+G14+I14+K14</f>
        <v>1.3800000000000001</v>
      </c>
    </row>
    <row r="15" spans="1:14" x14ac:dyDescent="0.3">
      <c r="A15" s="6"/>
      <c r="B15" s="6"/>
      <c r="C15" s="214"/>
      <c r="D15" s="6"/>
      <c r="E15" s="214"/>
      <c r="F15" s="6"/>
      <c r="G15" s="214"/>
      <c r="H15" s="6"/>
      <c r="I15" s="214"/>
      <c r="J15" s="6"/>
      <c r="K15" s="214"/>
      <c r="L15" s="6"/>
      <c r="M15" s="164"/>
      <c r="N15" s="214"/>
    </row>
    <row r="16" spans="1:14" x14ac:dyDescent="0.3">
      <c r="A16" s="102">
        <f>SUM(A3:A15)</f>
        <v>47.75</v>
      </c>
      <c r="B16" s="60"/>
      <c r="C16" s="215">
        <f>SUM(C3:C15)</f>
        <v>2.15</v>
      </c>
      <c r="D16" s="60"/>
      <c r="E16" s="215">
        <f>SUM(E3:E15)</f>
        <v>1.03</v>
      </c>
      <c r="F16" s="60"/>
      <c r="G16" s="215">
        <f>SUM(G3:G15)</f>
        <v>2.72</v>
      </c>
      <c r="H16" s="60"/>
      <c r="I16" s="215">
        <f>SUM(I3:I15)</f>
        <v>1.33</v>
      </c>
      <c r="J16" s="60"/>
      <c r="K16" s="215">
        <f>SUM(K3:K15)</f>
        <v>3.45</v>
      </c>
      <c r="L16" s="60"/>
      <c r="M16" s="165">
        <f>SUM(M3:M15)</f>
        <v>0.33</v>
      </c>
      <c r="N16" s="215">
        <f>SUM(N3:N15)</f>
        <v>11.01</v>
      </c>
    </row>
    <row r="17" spans="1:14" x14ac:dyDescent="0.3">
      <c r="A17" s="18"/>
      <c r="B17" s="1"/>
      <c r="C17" s="1" t="s">
        <v>19</v>
      </c>
      <c r="D17" s="18"/>
      <c r="E17" s="18"/>
      <c r="F17" s="19"/>
      <c r="G17" s="18"/>
      <c r="H17" s="18"/>
      <c r="I17" s="18"/>
      <c r="J17" s="34"/>
      <c r="K17" s="18"/>
      <c r="L17" s="18"/>
      <c r="M17" s="18"/>
      <c r="N17" s="18"/>
    </row>
    <row r="18" spans="1:14" x14ac:dyDescent="0.3">
      <c r="A18" s="18"/>
      <c r="B18" s="1"/>
      <c r="C18" s="1" t="s">
        <v>27</v>
      </c>
      <c r="D18" s="18"/>
      <c r="E18" s="37">
        <v>44883</v>
      </c>
      <c r="F18" s="19"/>
      <c r="G18" s="18"/>
      <c r="H18" s="18" t="s">
        <v>10</v>
      </c>
      <c r="I18" s="18"/>
      <c r="J18" s="34"/>
      <c r="K18" s="35"/>
      <c r="L18" s="35"/>
      <c r="M18" s="35">
        <f>N16*4.33</f>
        <v>47.673299999999998</v>
      </c>
      <c r="N18" s="18"/>
    </row>
    <row r="19" spans="1:14" x14ac:dyDescent="0.3">
      <c r="A19" s="18"/>
      <c r="C19" s="18" t="s">
        <v>11</v>
      </c>
      <c r="D19" s="18"/>
      <c r="K19" s="18"/>
      <c r="L19" s="18"/>
      <c r="M19" s="18"/>
      <c r="N19" s="18"/>
    </row>
    <row r="21" spans="1:14" x14ac:dyDescent="0.3">
      <c r="E21" t="s">
        <v>224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2" workbookViewId="0">
      <selection sqref="A1:N31"/>
    </sheetView>
  </sheetViews>
  <sheetFormatPr baseColWidth="10" defaultRowHeight="14.4" x14ac:dyDescent="0.3"/>
  <cols>
    <col min="1" max="1" width="6.5546875" customWidth="1"/>
    <col min="2" max="2" width="16.109375" customWidth="1"/>
    <col min="3" max="3" width="6.5546875" customWidth="1"/>
    <col min="4" max="4" width="14.5546875" customWidth="1"/>
    <col min="5" max="5" width="5.5546875" customWidth="1"/>
    <col min="6" max="6" width="17.6640625" customWidth="1"/>
    <col min="7" max="7" width="4.88671875" customWidth="1"/>
    <col min="8" max="8" width="16.33203125" customWidth="1"/>
    <col min="9" max="9" width="5.109375" customWidth="1"/>
    <col min="10" max="10" width="16.33203125" customWidth="1"/>
    <col min="11" max="11" width="5.6640625" customWidth="1"/>
    <col min="12" max="12" width="13.5546875" customWidth="1"/>
    <col min="13" max="13" width="6.88671875" customWidth="1"/>
    <col min="14" max="14" width="7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147"/>
      <c r="B3" s="148"/>
      <c r="C3" s="147"/>
      <c r="D3" s="194"/>
      <c r="E3" s="147"/>
      <c r="F3" s="195"/>
      <c r="G3" s="147"/>
      <c r="H3" s="195" t="s">
        <v>195</v>
      </c>
      <c r="I3" s="147"/>
      <c r="J3" s="194"/>
      <c r="K3" s="147"/>
      <c r="L3" s="194"/>
      <c r="M3" s="147"/>
      <c r="N3" s="147"/>
    </row>
    <row r="4" spans="1:14" ht="20.399999999999999" x14ac:dyDescent="0.3">
      <c r="A4" s="151">
        <v>3.75</v>
      </c>
      <c r="B4" s="152"/>
      <c r="C4" s="151"/>
      <c r="D4" s="196"/>
      <c r="E4" s="151"/>
      <c r="F4" s="197"/>
      <c r="G4" s="151"/>
      <c r="H4" s="203" t="s">
        <v>194</v>
      </c>
      <c r="I4" s="151">
        <v>0.86</v>
      </c>
      <c r="J4" s="196"/>
      <c r="K4" s="151"/>
      <c r="L4" s="196"/>
      <c r="M4" s="151"/>
      <c r="N4" s="95">
        <f>C4+E4+G4+I4+K4+M4</f>
        <v>0.86</v>
      </c>
    </row>
    <row r="5" spans="1:14" x14ac:dyDescent="0.3">
      <c r="A5" s="101"/>
      <c r="B5" s="173" t="s">
        <v>174</v>
      </c>
      <c r="C5" s="144"/>
      <c r="D5" s="174"/>
      <c r="E5" s="144"/>
      <c r="F5" s="204"/>
      <c r="G5" s="28"/>
      <c r="H5" s="173" t="s">
        <v>174</v>
      </c>
      <c r="I5" s="144"/>
      <c r="J5" s="204"/>
      <c r="K5" s="144"/>
      <c r="L5" s="204"/>
      <c r="M5" s="144"/>
      <c r="N5" s="144"/>
    </row>
    <row r="6" spans="1:14" x14ac:dyDescent="0.3">
      <c r="A6" s="24">
        <v>8</v>
      </c>
      <c r="B6" s="26" t="s">
        <v>72</v>
      </c>
      <c r="C6" s="95">
        <v>0.5</v>
      </c>
      <c r="D6" s="25"/>
      <c r="E6" s="183"/>
      <c r="F6" s="26"/>
      <c r="G6" s="51"/>
      <c r="H6" s="26" t="s">
        <v>38</v>
      </c>
      <c r="I6" s="183">
        <v>1.34</v>
      </c>
      <c r="J6" s="25"/>
      <c r="K6" s="95"/>
      <c r="L6" s="25"/>
      <c r="M6" s="95"/>
      <c r="N6" s="95">
        <f>C6+E6+G6+I6+K6+M6</f>
        <v>1.84</v>
      </c>
    </row>
    <row r="7" spans="1:14" ht="15" customHeight="1" x14ac:dyDescent="0.3">
      <c r="A7" s="6">
        <v>16</v>
      </c>
      <c r="B7" s="7" t="s">
        <v>69</v>
      </c>
      <c r="C7" s="160"/>
      <c r="D7" s="61"/>
      <c r="E7" s="160"/>
      <c r="F7" s="61" t="s">
        <v>69</v>
      </c>
      <c r="G7" s="160"/>
      <c r="H7" s="61"/>
      <c r="I7" s="160"/>
      <c r="J7" s="61" t="s">
        <v>69</v>
      </c>
      <c r="K7" s="160"/>
      <c r="L7" s="66"/>
      <c r="M7" s="143"/>
      <c r="N7" s="143"/>
    </row>
    <row r="8" spans="1:14" ht="24.6" x14ac:dyDescent="0.3">
      <c r="A8" s="60"/>
      <c r="B8" s="41" t="s">
        <v>161</v>
      </c>
      <c r="C8" s="158">
        <v>0.69</v>
      </c>
      <c r="D8" s="151"/>
      <c r="E8" s="158"/>
      <c r="F8" s="153" t="s">
        <v>159</v>
      </c>
      <c r="G8" s="158">
        <v>1.5</v>
      </c>
      <c r="H8" s="151"/>
      <c r="I8" s="158"/>
      <c r="J8" s="153" t="s">
        <v>160</v>
      </c>
      <c r="K8" s="158">
        <v>1.5</v>
      </c>
      <c r="L8" s="151"/>
      <c r="M8" s="158"/>
      <c r="N8" s="158">
        <f t="shared" ref="N8" si="0">C8+E8+G8+I8+K8</f>
        <v>3.69</v>
      </c>
    </row>
    <row r="9" spans="1:14" ht="13.5" customHeight="1" x14ac:dyDescent="0.3">
      <c r="A9" s="20"/>
      <c r="B9" s="7" t="s">
        <v>63</v>
      </c>
      <c r="C9" s="161"/>
      <c r="D9" s="6"/>
      <c r="E9" s="164"/>
      <c r="F9" s="7" t="s">
        <v>63</v>
      </c>
      <c r="G9" s="143"/>
      <c r="H9" s="6"/>
      <c r="I9" s="164"/>
      <c r="J9" s="7" t="s">
        <v>63</v>
      </c>
      <c r="K9" s="143"/>
      <c r="L9" s="6"/>
      <c r="M9" s="164"/>
      <c r="N9" s="143"/>
    </row>
    <row r="10" spans="1:14" x14ac:dyDescent="0.3">
      <c r="A10" s="24">
        <v>4</v>
      </c>
      <c r="B10" s="26" t="s">
        <v>25</v>
      </c>
      <c r="C10" s="162">
        <v>0.2</v>
      </c>
      <c r="D10" s="60"/>
      <c r="E10" s="165"/>
      <c r="F10" s="26" t="s">
        <v>17</v>
      </c>
      <c r="G10" s="95">
        <v>0.52</v>
      </c>
      <c r="H10" s="60"/>
      <c r="I10" s="165"/>
      <c r="J10" s="26" t="s">
        <v>25</v>
      </c>
      <c r="K10" s="95">
        <v>0.2</v>
      </c>
      <c r="L10" s="60"/>
      <c r="M10" s="165"/>
      <c r="N10" s="95">
        <f>C10+E10+G10+I10+K10+M10</f>
        <v>0.91999999999999993</v>
      </c>
    </row>
    <row r="11" spans="1:14" x14ac:dyDescent="0.3">
      <c r="A11" s="96"/>
      <c r="B11" s="97" t="s">
        <v>97</v>
      </c>
      <c r="C11" s="115"/>
      <c r="D11" s="61"/>
      <c r="E11" s="167"/>
      <c r="F11" s="97" t="s">
        <v>97</v>
      </c>
      <c r="G11" s="115"/>
      <c r="H11" s="61"/>
      <c r="I11" s="115"/>
      <c r="J11" s="61" t="s">
        <v>97</v>
      </c>
      <c r="K11" s="115"/>
      <c r="L11" s="61"/>
      <c r="M11" s="115"/>
      <c r="N11" s="115"/>
    </row>
    <row r="12" spans="1:14" ht="38.25" customHeight="1" x14ac:dyDescent="0.3">
      <c r="A12" s="45">
        <v>6</v>
      </c>
      <c r="B12" s="116" t="s">
        <v>98</v>
      </c>
      <c r="C12" s="117">
        <v>0.25</v>
      </c>
      <c r="D12" s="50"/>
      <c r="E12" s="117"/>
      <c r="F12" s="99" t="s">
        <v>17</v>
      </c>
      <c r="G12" s="117">
        <v>0.88</v>
      </c>
      <c r="H12" s="50"/>
      <c r="I12" s="117"/>
      <c r="J12" s="50" t="s">
        <v>25</v>
      </c>
      <c r="K12" s="117">
        <v>0.25</v>
      </c>
      <c r="L12" s="50"/>
      <c r="M12" s="117"/>
      <c r="N12" s="117">
        <f>C12+E12+G12+I12+K12+M12</f>
        <v>1.38</v>
      </c>
    </row>
    <row r="13" spans="1:14" x14ac:dyDescent="0.3">
      <c r="A13" s="96">
        <v>12</v>
      </c>
      <c r="B13" s="97" t="s">
        <v>99</v>
      </c>
      <c r="C13" s="115"/>
      <c r="D13" s="97" t="s">
        <v>99</v>
      </c>
      <c r="E13" s="115"/>
      <c r="F13" s="97" t="s">
        <v>99</v>
      </c>
      <c r="G13" s="115"/>
      <c r="H13" s="97" t="s">
        <v>99</v>
      </c>
      <c r="I13" s="115"/>
      <c r="J13" s="97" t="s">
        <v>99</v>
      </c>
      <c r="K13" s="115"/>
      <c r="L13" s="97" t="s">
        <v>99</v>
      </c>
      <c r="M13" s="115"/>
      <c r="N13" s="115"/>
    </row>
    <row r="14" spans="1:14" ht="20.399999999999999" x14ac:dyDescent="0.3">
      <c r="A14" s="45"/>
      <c r="B14" s="50" t="s">
        <v>25</v>
      </c>
      <c r="C14" s="117">
        <v>0.25</v>
      </c>
      <c r="D14" s="113" t="s">
        <v>17</v>
      </c>
      <c r="E14" s="168">
        <v>1.52</v>
      </c>
      <c r="F14" s="99" t="s">
        <v>25</v>
      </c>
      <c r="G14" s="117">
        <v>0.25</v>
      </c>
      <c r="H14" s="50" t="s">
        <v>25</v>
      </c>
      <c r="I14" s="117">
        <v>0.25</v>
      </c>
      <c r="J14" s="50" t="s">
        <v>25</v>
      </c>
      <c r="K14" s="117">
        <v>0.25</v>
      </c>
      <c r="L14" s="118" t="s">
        <v>100</v>
      </c>
      <c r="M14" s="117">
        <v>0.25</v>
      </c>
      <c r="N14" s="117">
        <f>C14+E14+G14+I14+K14+M14</f>
        <v>2.77</v>
      </c>
    </row>
    <row r="15" spans="1:14" x14ac:dyDescent="0.3">
      <c r="A15" s="20"/>
      <c r="B15" s="53"/>
      <c r="C15" s="144"/>
      <c r="D15" s="53"/>
      <c r="E15" s="169"/>
      <c r="F15" s="53"/>
      <c r="G15" s="169"/>
      <c r="H15" s="53" t="s">
        <v>46</v>
      </c>
      <c r="I15" s="169"/>
      <c r="J15" s="53"/>
      <c r="K15" s="169"/>
      <c r="L15" s="53"/>
      <c r="M15" s="169"/>
      <c r="N15" s="144"/>
    </row>
    <row r="16" spans="1:14" x14ac:dyDescent="0.3">
      <c r="A16" s="101">
        <v>2.75</v>
      </c>
      <c r="B16" s="53"/>
      <c r="C16" s="144"/>
      <c r="D16" s="53"/>
      <c r="E16" s="169"/>
      <c r="F16" s="53"/>
      <c r="G16" s="169"/>
      <c r="H16" s="53" t="s">
        <v>17</v>
      </c>
      <c r="I16" s="169">
        <v>0.63</v>
      </c>
      <c r="J16" s="53"/>
      <c r="K16" s="169"/>
      <c r="L16" s="29"/>
      <c r="M16" s="169"/>
      <c r="N16" s="144">
        <f>I16</f>
        <v>0.63</v>
      </c>
    </row>
    <row r="17" spans="1:14" x14ac:dyDescent="0.3">
      <c r="A17" s="20"/>
      <c r="B17" s="120" t="s">
        <v>47</v>
      </c>
      <c r="C17" s="143"/>
      <c r="D17" s="58" t="s">
        <v>47</v>
      </c>
      <c r="E17" s="161"/>
      <c r="F17" s="58" t="s">
        <v>47</v>
      </c>
      <c r="G17" s="161"/>
      <c r="H17" s="58" t="s">
        <v>47</v>
      </c>
      <c r="I17" s="161"/>
      <c r="J17" s="58" t="s">
        <v>47</v>
      </c>
      <c r="K17" s="161"/>
      <c r="L17" s="58" t="s">
        <v>47</v>
      </c>
      <c r="M17" s="161"/>
      <c r="N17" s="143"/>
    </row>
    <row r="18" spans="1:14" x14ac:dyDescent="0.3">
      <c r="A18" s="24">
        <v>11</v>
      </c>
      <c r="B18" s="39" t="s">
        <v>17</v>
      </c>
      <c r="C18" s="95">
        <v>0.89</v>
      </c>
      <c r="D18" s="30" t="s">
        <v>25</v>
      </c>
      <c r="E18" s="162">
        <v>0.33</v>
      </c>
      <c r="F18" s="30" t="s">
        <v>25</v>
      </c>
      <c r="G18" s="162">
        <v>0.33</v>
      </c>
      <c r="H18" s="30" t="s">
        <v>25</v>
      </c>
      <c r="I18" s="162">
        <v>0.33</v>
      </c>
      <c r="J18" s="30" t="s">
        <v>25</v>
      </c>
      <c r="K18" s="162">
        <v>0.33</v>
      </c>
      <c r="L18" s="30" t="s">
        <v>25</v>
      </c>
      <c r="M18" s="162">
        <v>0.33</v>
      </c>
      <c r="N18" s="95">
        <f>M18+K18+I18+G18+E18+C18</f>
        <v>2.54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4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</row>
    <row r="22" spans="1:14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4" ht="19.5" customHeight="1" x14ac:dyDescent="0.3">
      <c r="A23" s="20"/>
      <c r="B23" s="202" t="s">
        <v>37</v>
      </c>
      <c r="C23" s="22"/>
      <c r="D23" s="202" t="s">
        <v>37</v>
      </c>
      <c r="E23" s="22"/>
      <c r="F23" s="202" t="s">
        <v>37</v>
      </c>
      <c r="G23" s="22"/>
      <c r="H23" s="202" t="s">
        <v>37</v>
      </c>
      <c r="I23" s="22"/>
      <c r="J23" s="202" t="s">
        <v>37</v>
      </c>
      <c r="K23" s="22"/>
      <c r="L23" s="49"/>
      <c r="M23" s="22"/>
      <c r="N23" s="22"/>
    </row>
    <row r="24" spans="1:14" ht="24" customHeight="1" x14ac:dyDescent="0.3">
      <c r="A24" s="24">
        <v>8</v>
      </c>
      <c r="B24" s="99" t="s">
        <v>204</v>
      </c>
      <c r="C24" s="25">
        <v>0.37</v>
      </c>
      <c r="D24" s="99" t="s">
        <v>204</v>
      </c>
      <c r="E24" s="25">
        <v>0.37</v>
      </c>
      <c r="F24" s="99" t="s">
        <v>204</v>
      </c>
      <c r="G24" s="25">
        <v>0.37</v>
      </c>
      <c r="H24" s="99" t="s">
        <v>204</v>
      </c>
      <c r="I24" s="25">
        <v>0.37</v>
      </c>
      <c r="J24" s="99" t="s">
        <v>204</v>
      </c>
      <c r="K24" s="25">
        <v>0.37</v>
      </c>
      <c r="L24" s="25"/>
      <c r="M24" s="25"/>
      <c r="N24" s="25">
        <f>C24+E24+G24+I24+K24+M24</f>
        <v>1.85</v>
      </c>
    </row>
    <row r="25" spans="1:14" ht="20.399999999999999" x14ac:dyDescent="0.3">
      <c r="A25" s="20"/>
      <c r="B25" s="204"/>
      <c r="C25" s="22"/>
      <c r="D25" s="204"/>
      <c r="E25" s="22"/>
      <c r="F25" s="204"/>
      <c r="G25" s="22"/>
      <c r="H25" s="204"/>
      <c r="I25" s="22"/>
      <c r="J25" s="204"/>
      <c r="K25" s="22"/>
      <c r="L25" s="202" t="s">
        <v>37</v>
      </c>
      <c r="M25" s="22"/>
      <c r="N25" s="22"/>
    </row>
    <row r="26" spans="1:14" x14ac:dyDescent="0.3">
      <c r="A26" s="24">
        <v>1.08</v>
      </c>
      <c r="B26" s="26"/>
      <c r="C26" s="25"/>
      <c r="D26" s="25"/>
      <c r="E26" s="51"/>
      <c r="F26" s="26"/>
      <c r="G26" s="51"/>
      <c r="H26" s="25"/>
      <c r="I26" s="51"/>
      <c r="J26" s="25"/>
      <c r="K26" s="51"/>
      <c r="L26" s="25" t="s">
        <v>25</v>
      </c>
      <c r="M26" s="51">
        <v>0.25</v>
      </c>
      <c r="N26" s="25">
        <f>C26+E26+G26+I26+K26+M26</f>
        <v>0.25</v>
      </c>
    </row>
    <row r="27" spans="1:14" x14ac:dyDescent="0.3">
      <c r="A27" s="6"/>
      <c r="B27" s="6"/>
      <c r="C27" s="164"/>
      <c r="D27" s="6"/>
      <c r="E27" s="164"/>
      <c r="F27" s="6"/>
      <c r="G27" s="164"/>
      <c r="H27" s="6"/>
      <c r="I27" s="164"/>
      <c r="J27" s="6"/>
      <c r="K27" s="164"/>
      <c r="L27" s="6"/>
      <c r="M27" s="164"/>
      <c r="N27" s="164"/>
    </row>
    <row r="28" spans="1:14" x14ac:dyDescent="0.3">
      <c r="A28" s="102">
        <f>SUM(A3:A27)</f>
        <v>88.32</v>
      </c>
      <c r="B28" s="60"/>
      <c r="C28" s="165">
        <f>SUM(C3:C27)</f>
        <v>3.15</v>
      </c>
      <c r="D28" s="60"/>
      <c r="E28" s="165">
        <f>SUM(E3:E27)</f>
        <v>3.3000000000000003</v>
      </c>
      <c r="F28" s="60"/>
      <c r="G28" s="165">
        <f>SUM(G3:G27)</f>
        <v>3.85</v>
      </c>
      <c r="H28" s="60"/>
      <c r="I28" s="165">
        <f>SUM(I3:I27)</f>
        <v>4.53</v>
      </c>
      <c r="J28" s="60"/>
      <c r="K28" s="165">
        <f>SUM(K3:K27)</f>
        <v>4.7</v>
      </c>
      <c r="L28" s="60"/>
      <c r="M28" s="165">
        <f>SUM(M3:M27)</f>
        <v>0.83000000000000007</v>
      </c>
      <c r="N28" s="165">
        <f>SUM(N3:N27)</f>
        <v>20.360000000000003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200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88.158800000000014</v>
      </c>
      <c r="N30" s="18"/>
    </row>
    <row r="31" spans="1:14" x14ac:dyDescent="0.3">
      <c r="A31" s="18"/>
      <c r="C31" s="18" t="s">
        <v>11</v>
      </c>
      <c r="D31" s="18"/>
      <c r="K31" s="18"/>
      <c r="L31" s="18"/>
      <c r="M31" s="18"/>
      <c r="N31" s="18"/>
    </row>
    <row r="32" spans="1:14" x14ac:dyDescent="0.3">
      <c r="G32" t="s">
        <v>201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3"/>
    </sheetView>
  </sheetViews>
  <sheetFormatPr baseColWidth="10" defaultRowHeight="14.4" x14ac:dyDescent="0.3"/>
  <cols>
    <col min="1" max="1" width="6.109375" customWidth="1"/>
    <col min="2" max="2" width="18.33203125" customWidth="1"/>
    <col min="3" max="3" width="5.5546875" customWidth="1"/>
    <col min="4" max="4" width="16.5546875" customWidth="1"/>
    <col min="5" max="5" width="5.109375" customWidth="1"/>
    <col min="6" max="6" width="16.5546875" customWidth="1"/>
    <col min="7" max="7" width="4.88671875" customWidth="1"/>
    <col min="8" max="8" width="18.109375" customWidth="1"/>
    <col min="9" max="9" width="4.88671875" customWidth="1"/>
    <col min="10" max="10" width="17.109375" customWidth="1"/>
    <col min="11" max="11" width="4.88671875" customWidth="1"/>
    <col min="12" max="12" width="14" customWidth="1"/>
    <col min="13" max="13" width="5.44140625" customWidth="1"/>
    <col min="14" max="14" width="7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147"/>
      <c r="B3" s="148"/>
      <c r="C3" s="147"/>
      <c r="D3" s="194"/>
      <c r="E3" s="147"/>
      <c r="F3" s="195"/>
      <c r="G3" s="147"/>
      <c r="H3" s="195" t="s">
        <v>195</v>
      </c>
      <c r="I3" s="147"/>
      <c r="J3" s="194"/>
      <c r="K3" s="147"/>
      <c r="L3" s="194"/>
      <c r="M3" s="147"/>
      <c r="N3" s="147"/>
    </row>
    <row r="4" spans="1:14" ht="21" customHeight="1" x14ac:dyDescent="0.3">
      <c r="A4" s="151">
        <v>3.75</v>
      </c>
      <c r="B4" s="152"/>
      <c r="C4" s="151"/>
      <c r="D4" s="196"/>
      <c r="E4" s="151"/>
      <c r="F4" s="197"/>
      <c r="G4" s="151"/>
      <c r="H4" s="203" t="s">
        <v>194</v>
      </c>
      <c r="I4" s="151">
        <v>0.86</v>
      </c>
      <c r="J4" s="196"/>
      <c r="K4" s="151"/>
      <c r="L4" s="196"/>
      <c r="M4" s="151"/>
      <c r="N4" s="95">
        <f>C4+E4+G4+I4+K4+M4</f>
        <v>0.86</v>
      </c>
    </row>
    <row r="5" spans="1:14" x14ac:dyDescent="0.3">
      <c r="A5" s="101"/>
      <c r="B5" s="173" t="s">
        <v>174</v>
      </c>
      <c r="C5" s="144"/>
      <c r="D5" s="174"/>
      <c r="E5" s="144"/>
      <c r="F5" s="200"/>
      <c r="G5" s="28"/>
      <c r="H5" s="173" t="s">
        <v>174</v>
      </c>
      <c r="I5" s="144"/>
      <c r="J5" s="200"/>
      <c r="K5" s="144"/>
      <c r="L5" s="200"/>
      <c r="M5" s="144"/>
      <c r="N5" s="144"/>
    </row>
    <row r="6" spans="1:14" x14ac:dyDescent="0.3">
      <c r="A6" s="24">
        <v>8</v>
      </c>
      <c r="B6" s="26" t="s">
        <v>72</v>
      </c>
      <c r="C6" s="95">
        <v>0.5</v>
      </c>
      <c r="D6" s="25"/>
      <c r="E6" s="183"/>
      <c r="F6" s="26"/>
      <c r="G6" s="51"/>
      <c r="H6" s="26" t="s">
        <v>38</v>
      </c>
      <c r="I6" s="183">
        <v>1.34</v>
      </c>
      <c r="J6" s="25"/>
      <c r="K6" s="95"/>
      <c r="L6" s="25"/>
      <c r="M6" s="95"/>
      <c r="N6" s="95">
        <f>C6+E6+G6+I6+K6+M6</f>
        <v>1.84</v>
      </c>
    </row>
    <row r="7" spans="1:14" ht="12.75" customHeight="1" x14ac:dyDescent="0.3">
      <c r="A7" s="6">
        <v>16</v>
      </c>
      <c r="B7" s="7" t="s">
        <v>69</v>
      </c>
      <c r="C7" s="160"/>
      <c r="D7" s="61"/>
      <c r="E7" s="160"/>
      <c r="F7" s="61" t="s">
        <v>69</v>
      </c>
      <c r="G7" s="160"/>
      <c r="H7" s="61"/>
      <c r="I7" s="160"/>
      <c r="J7" s="61" t="s">
        <v>69</v>
      </c>
      <c r="K7" s="160"/>
      <c r="L7" s="66"/>
      <c r="M7" s="143"/>
      <c r="N7" s="143"/>
    </row>
    <row r="8" spans="1:14" ht="24" customHeight="1" x14ac:dyDescent="0.3">
      <c r="A8" s="60"/>
      <c r="B8" s="41" t="s">
        <v>161</v>
      </c>
      <c r="C8" s="158">
        <v>0.69</v>
      </c>
      <c r="D8" s="151"/>
      <c r="E8" s="158"/>
      <c r="F8" s="153" t="s">
        <v>159</v>
      </c>
      <c r="G8" s="158">
        <v>1.5</v>
      </c>
      <c r="H8" s="151"/>
      <c r="I8" s="158"/>
      <c r="J8" s="153" t="s">
        <v>160</v>
      </c>
      <c r="K8" s="158">
        <v>1.5</v>
      </c>
      <c r="L8" s="151"/>
      <c r="M8" s="158"/>
      <c r="N8" s="158">
        <f t="shared" ref="N8" si="0">C8+E8+G8+I8+K8</f>
        <v>3.69</v>
      </c>
    </row>
    <row r="9" spans="1:14" ht="14.25" customHeight="1" x14ac:dyDescent="0.3">
      <c r="A9" s="20"/>
      <c r="B9" s="7" t="s">
        <v>63</v>
      </c>
      <c r="C9" s="161"/>
      <c r="D9" s="6"/>
      <c r="E9" s="164"/>
      <c r="F9" s="7" t="s">
        <v>63</v>
      </c>
      <c r="G9" s="143"/>
      <c r="H9" s="6"/>
      <c r="I9" s="164"/>
      <c r="J9" s="7" t="s">
        <v>63</v>
      </c>
      <c r="K9" s="143"/>
      <c r="L9" s="6"/>
      <c r="M9" s="164"/>
      <c r="N9" s="143"/>
    </row>
    <row r="10" spans="1:14" x14ac:dyDescent="0.3">
      <c r="A10" s="24">
        <v>4</v>
      </c>
      <c r="B10" s="26" t="s">
        <v>25</v>
      </c>
      <c r="C10" s="162">
        <v>0.2</v>
      </c>
      <c r="D10" s="60"/>
      <c r="E10" s="165"/>
      <c r="F10" s="26" t="s">
        <v>17</v>
      </c>
      <c r="G10" s="95">
        <v>0.52</v>
      </c>
      <c r="H10" s="60"/>
      <c r="I10" s="165"/>
      <c r="J10" s="26" t="s">
        <v>25</v>
      </c>
      <c r="K10" s="95">
        <v>0.2</v>
      </c>
      <c r="L10" s="60"/>
      <c r="M10" s="165"/>
      <c r="N10" s="95">
        <f>C10+E10+G10+I10+K10+M10</f>
        <v>0.91999999999999993</v>
      </c>
    </row>
    <row r="11" spans="1:14" x14ac:dyDescent="0.3">
      <c r="A11" s="96"/>
      <c r="B11" s="97" t="s">
        <v>97</v>
      </c>
      <c r="C11" s="115"/>
      <c r="D11" s="61"/>
      <c r="E11" s="167"/>
      <c r="F11" s="97" t="s">
        <v>97</v>
      </c>
      <c r="G11" s="115"/>
      <c r="H11" s="61"/>
      <c r="I11" s="115"/>
      <c r="J11" s="61" t="s">
        <v>97</v>
      </c>
      <c r="K11" s="115"/>
      <c r="L11" s="61"/>
      <c r="M11" s="115"/>
      <c r="N11" s="115"/>
    </row>
    <row r="12" spans="1:14" ht="36.75" customHeight="1" x14ac:dyDescent="0.3">
      <c r="A12" s="45">
        <v>6</v>
      </c>
      <c r="B12" s="116" t="s">
        <v>98</v>
      </c>
      <c r="C12" s="117">
        <v>0.25</v>
      </c>
      <c r="D12" s="50"/>
      <c r="E12" s="117"/>
      <c r="F12" s="99" t="s">
        <v>17</v>
      </c>
      <c r="G12" s="117">
        <v>0.88</v>
      </c>
      <c r="H12" s="50"/>
      <c r="I12" s="117"/>
      <c r="J12" s="50" t="s">
        <v>25</v>
      </c>
      <c r="K12" s="117">
        <v>0.25</v>
      </c>
      <c r="L12" s="50"/>
      <c r="M12" s="117"/>
      <c r="N12" s="117">
        <f>C12+E12+G12+I12+K12+M12</f>
        <v>1.38</v>
      </c>
    </row>
    <row r="13" spans="1:14" ht="14.25" customHeight="1" x14ac:dyDescent="0.3">
      <c r="A13" s="96">
        <v>12</v>
      </c>
      <c r="B13" s="97" t="s">
        <v>99</v>
      </c>
      <c r="C13" s="115"/>
      <c r="D13" s="97" t="s">
        <v>99</v>
      </c>
      <c r="E13" s="115"/>
      <c r="F13" s="97" t="s">
        <v>99</v>
      </c>
      <c r="G13" s="115"/>
      <c r="H13" s="97" t="s">
        <v>99</v>
      </c>
      <c r="I13" s="115"/>
      <c r="J13" s="97" t="s">
        <v>99</v>
      </c>
      <c r="K13" s="115"/>
      <c r="L13" s="97" t="s">
        <v>99</v>
      </c>
      <c r="M13" s="115"/>
      <c r="N13" s="115"/>
    </row>
    <row r="14" spans="1:14" ht="20.399999999999999" x14ac:dyDescent="0.3">
      <c r="A14" s="45"/>
      <c r="B14" s="50" t="s">
        <v>25</v>
      </c>
      <c r="C14" s="117">
        <v>0.25</v>
      </c>
      <c r="D14" s="113" t="s">
        <v>17</v>
      </c>
      <c r="E14" s="168">
        <v>1.52</v>
      </c>
      <c r="F14" s="99" t="s">
        <v>25</v>
      </c>
      <c r="G14" s="117">
        <v>0.25</v>
      </c>
      <c r="H14" s="50" t="s">
        <v>25</v>
      </c>
      <c r="I14" s="117">
        <v>0.25</v>
      </c>
      <c r="J14" s="50" t="s">
        <v>25</v>
      </c>
      <c r="K14" s="117">
        <v>0.25</v>
      </c>
      <c r="L14" s="118" t="s">
        <v>100</v>
      </c>
      <c r="M14" s="117">
        <v>0.25</v>
      </c>
      <c r="N14" s="117">
        <f>C14+E14+G14+I14+K14+M14</f>
        <v>2.77</v>
      </c>
    </row>
    <row r="15" spans="1:14" x14ac:dyDescent="0.3">
      <c r="A15" s="20"/>
      <c r="B15" s="53"/>
      <c r="C15" s="144"/>
      <c r="D15" s="53"/>
      <c r="E15" s="169"/>
      <c r="F15" s="53"/>
      <c r="G15" s="169"/>
      <c r="H15" s="53" t="s">
        <v>46</v>
      </c>
      <c r="I15" s="169"/>
      <c r="J15" s="53"/>
      <c r="K15" s="169"/>
      <c r="L15" s="53"/>
      <c r="M15" s="169"/>
      <c r="N15" s="144"/>
    </row>
    <row r="16" spans="1:14" x14ac:dyDescent="0.3">
      <c r="A16" s="101">
        <v>2.75</v>
      </c>
      <c r="B16" s="53"/>
      <c r="C16" s="144"/>
      <c r="D16" s="53"/>
      <c r="E16" s="169"/>
      <c r="F16" s="53"/>
      <c r="G16" s="169"/>
      <c r="H16" s="53" t="s">
        <v>17</v>
      </c>
      <c r="I16" s="169">
        <v>0.63</v>
      </c>
      <c r="J16" s="53"/>
      <c r="K16" s="169"/>
      <c r="L16" s="29"/>
      <c r="M16" s="169"/>
      <c r="N16" s="144">
        <f>I16</f>
        <v>0.63</v>
      </c>
    </row>
    <row r="17" spans="1:14" ht="15" customHeight="1" x14ac:dyDescent="0.3">
      <c r="A17" s="20"/>
      <c r="B17" s="120" t="s">
        <v>47</v>
      </c>
      <c r="C17" s="143"/>
      <c r="D17" s="58" t="s">
        <v>47</v>
      </c>
      <c r="E17" s="161"/>
      <c r="F17" s="58" t="s">
        <v>47</v>
      </c>
      <c r="G17" s="161"/>
      <c r="H17" s="58" t="s">
        <v>47</v>
      </c>
      <c r="I17" s="161"/>
      <c r="J17" s="58" t="s">
        <v>47</v>
      </c>
      <c r="K17" s="161"/>
      <c r="L17" s="58" t="s">
        <v>47</v>
      </c>
      <c r="M17" s="161"/>
      <c r="N17" s="143"/>
    </row>
    <row r="18" spans="1:14" x14ac:dyDescent="0.3">
      <c r="A18" s="24">
        <v>11</v>
      </c>
      <c r="B18" s="39" t="s">
        <v>17</v>
      </c>
      <c r="C18" s="95">
        <v>0.89</v>
      </c>
      <c r="D18" s="30" t="s">
        <v>25</v>
      </c>
      <c r="E18" s="162">
        <v>0.33</v>
      </c>
      <c r="F18" s="30" t="s">
        <v>25</v>
      </c>
      <c r="G18" s="162">
        <v>0.33</v>
      </c>
      <c r="H18" s="30" t="s">
        <v>25</v>
      </c>
      <c r="I18" s="162">
        <v>0.33</v>
      </c>
      <c r="J18" s="30" t="s">
        <v>25</v>
      </c>
      <c r="K18" s="162">
        <v>0.33</v>
      </c>
      <c r="L18" s="30" t="s">
        <v>25</v>
      </c>
      <c r="M18" s="162">
        <v>0.33</v>
      </c>
      <c r="N18" s="95">
        <f>M18+K18+I18+G18+E18+C18</f>
        <v>2.54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4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</row>
    <row r="22" spans="1:14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4" ht="11.25" customHeight="1" x14ac:dyDescent="0.3">
      <c r="A23" s="20"/>
      <c r="B23" s="201"/>
      <c r="C23" s="187"/>
      <c r="D23" s="43" t="s">
        <v>189</v>
      </c>
      <c r="E23" s="43"/>
      <c r="F23" s="201"/>
      <c r="G23" s="187"/>
      <c r="H23" s="187"/>
      <c r="I23" s="187"/>
      <c r="J23" s="43" t="s">
        <v>189</v>
      </c>
      <c r="K23" s="43"/>
      <c r="L23" s="188"/>
      <c r="M23" s="188"/>
      <c r="N23" s="188"/>
    </row>
    <row r="24" spans="1:14" x14ac:dyDescent="0.3">
      <c r="A24" s="24">
        <v>6.5</v>
      </c>
      <c r="B24" s="44"/>
      <c r="C24" s="189"/>
      <c r="D24" s="41" t="s">
        <v>17</v>
      </c>
      <c r="E24" s="41">
        <v>0.75</v>
      </c>
      <c r="F24" s="41"/>
      <c r="G24" s="189"/>
      <c r="H24" s="189"/>
      <c r="I24" s="189"/>
      <c r="J24" s="41" t="s">
        <v>17</v>
      </c>
      <c r="K24" s="41">
        <v>0.75</v>
      </c>
      <c r="L24" s="41"/>
      <c r="M24" s="189"/>
      <c r="N24" s="189">
        <f>C24+E24+G24+I24+K24+M24</f>
        <v>1.5</v>
      </c>
    </row>
    <row r="25" spans="1:14" ht="21" customHeight="1" x14ac:dyDescent="0.3">
      <c r="A25" s="20"/>
      <c r="B25" s="202" t="s">
        <v>37</v>
      </c>
      <c r="C25" s="22"/>
      <c r="D25" s="202" t="s">
        <v>37</v>
      </c>
      <c r="E25" s="22"/>
      <c r="F25" s="202" t="s">
        <v>37</v>
      </c>
      <c r="G25" s="22"/>
      <c r="H25" s="202" t="s">
        <v>37</v>
      </c>
      <c r="I25" s="22"/>
      <c r="J25" s="202" t="s">
        <v>37</v>
      </c>
      <c r="K25" s="22"/>
      <c r="L25" s="49"/>
      <c r="M25" s="22"/>
      <c r="N25" s="22"/>
    </row>
    <row r="26" spans="1:14" ht="21" customHeight="1" x14ac:dyDescent="0.3">
      <c r="A26" s="24">
        <v>8</v>
      </c>
      <c r="B26" s="99" t="s">
        <v>198</v>
      </c>
      <c r="C26" s="25">
        <v>0.37</v>
      </c>
      <c r="D26" s="99" t="s">
        <v>198</v>
      </c>
      <c r="E26" s="25">
        <v>0.37</v>
      </c>
      <c r="F26" s="99" t="s">
        <v>198</v>
      </c>
      <c r="G26" s="25">
        <v>0.37</v>
      </c>
      <c r="H26" s="99" t="s">
        <v>198</v>
      </c>
      <c r="I26" s="25">
        <v>0.37</v>
      </c>
      <c r="J26" s="99" t="s">
        <v>198</v>
      </c>
      <c r="K26" s="25">
        <v>0.37</v>
      </c>
      <c r="L26" s="25"/>
      <c r="M26" s="25"/>
      <c r="N26" s="25">
        <f>C26+E26+G26+I26+K26+M26</f>
        <v>1.85</v>
      </c>
    </row>
    <row r="27" spans="1:14" ht="20.25" customHeight="1" x14ac:dyDescent="0.3">
      <c r="A27" s="20"/>
      <c r="B27" s="200"/>
      <c r="C27" s="22"/>
      <c r="D27" s="200"/>
      <c r="E27" s="22"/>
      <c r="F27" s="200"/>
      <c r="G27" s="22"/>
      <c r="H27" s="200"/>
      <c r="I27" s="22"/>
      <c r="J27" s="200"/>
      <c r="K27" s="22"/>
      <c r="L27" s="202" t="s">
        <v>37</v>
      </c>
      <c r="M27" s="22"/>
      <c r="N27" s="22"/>
    </row>
    <row r="28" spans="1:14" x14ac:dyDescent="0.3">
      <c r="A28" s="24">
        <v>1.08</v>
      </c>
      <c r="B28" s="26"/>
      <c r="C28" s="25"/>
      <c r="D28" s="25"/>
      <c r="E28" s="51"/>
      <c r="F28" s="26"/>
      <c r="G28" s="51"/>
      <c r="H28" s="25"/>
      <c r="I28" s="51"/>
      <c r="J28" s="25"/>
      <c r="K28" s="51"/>
      <c r="L28" s="25" t="s">
        <v>25</v>
      </c>
      <c r="M28" s="51">
        <v>0.25</v>
      </c>
      <c r="N28" s="25">
        <f>C28+E28+G28+I28+K28+M28</f>
        <v>0.25</v>
      </c>
    </row>
    <row r="29" spans="1:14" x14ac:dyDescent="0.3">
      <c r="A29" s="6"/>
      <c r="B29" s="6"/>
      <c r="C29" s="164"/>
      <c r="D29" s="6"/>
      <c r="E29" s="164"/>
      <c r="F29" s="6"/>
      <c r="G29" s="164"/>
      <c r="H29" s="6"/>
      <c r="I29" s="164"/>
      <c r="J29" s="6"/>
      <c r="K29" s="164"/>
      <c r="L29" s="6"/>
      <c r="M29" s="164"/>
      <c r="N29" s="164"/>
    </row>
    <row r="30" spans="1:14" x14ac:dyDescent="0.3">
      <c r="A30" s="102">
        <f>SUM(A3:A29)</f>
        <v>94.82</v>
      </c>
      <c r="B30" s="60"/>
      <c r="C30" s="165">
        <f>SUM(C3:C29)</f>
        <v>3.15</v>
      </c>
      <c r="D30" s="60"/>
      <c r="E30" s="165">
        <f>SUM(E3:E29)</f>
        <v>4.05</v>
      </c>
      <c r="F30" s="60"/>
      <c r="G30" s="165">
        <f>SUM(G3:G29)</f>
        <v>3.85</v>
      </c>
      <c r="H30" s="60"/>
      <c r="I30" s="165">
        <f>SUM(I3:I29)</f>
        <v>4.53</v>
      </c>
      <c r="J30" s="60"/>
      <c r="K30" s="165">
        <f>SUM(K3:K29)</f>
        <v>5.45</v>
      </c>
      <c r="L30" s="60"/>
      <c r="M30" s="165">
        <f>SUM(M3:M29)</f>
        <v>0.83000000000000007</v>
      </c>
      <c r="N30" s="165">
        <f>SUM(N3:N29)</f>
        <v>21.860000000000003</v>
      </c>
    </row>
    <row r="31" spans="1:14" x14ac:dyDescent="0.3">
      <c r="A31" s="18"/>
      <c r="B31" s="1"/>
      <c r="C31" s="1" t="s">
        <v>19</v>
      </c>
      <c r="D31" s="18"/>
      <c r="E31" s="18"/>
      <c r="F31" s="19"/>
      <c r="G31" s="18"/>
      <c r="H31" s="18"/>
      <c r="I31" s="18"/>
      <c r="J31" s="34"/>
      <c r="K31" s="18"/>
      <c r="L31" s="18"/>
      <c r="M31" s="18"/>
      <c r="N31" s="18"/>
    </row>
    <row r="32" spans="1:14" x14ac:dyDescent="0.3">
      <c r="A32" s="18"/>
      <c r="B32" s="1"/>
      <c r="C32" s="1" t="s">
        <v>27</v>
      </c>
      <c r="D32" s="18"/>
      <c r="E32" s="37" t="s">
        <v>199</v>
      </c>
      <c r="F32" s="19"/>
      <c r="G32" s="18"/>
      <c r="H32" s="18" t="s">
        <v>10</v>
      </c>
      <c r="I32" s="18"/>
      <c r="J32" s="34"/>
      <c r="K32" s="35"/>
      <c r="L32" s="35"/>
      <c r="M32" s="35">
        <f>N30*4.33</f>
        <v>94.653800000000018</v>
      </c>
      <c r="N32" s="18"/>
    </row>
    <row r="33" spans="1:14" x14ac:dyDescent="0.3">
      <c r="A33" s="18"/>
      <c r="C33" s="18" t="s">
        <v>11</v>
      </c>
      <c r="D33" s="18"/>
      <c r="K33" s="18"/>
      <c r="L33" s="18"/>
      <c r="M33" s="18"/>
      <c r="N33" s="18"/>
    </row>
    <row r="35" spans="1:14" x14ac:dyDescent="0.3">
      <c r="F35" t="s">
        <v>203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sqref="A1:N35"/>
    </sheetView>
  </sheetViews>
  <sheetFormatPr baseColWidth="10" defaultRowHeight="14.4" x14ac:dyDescent="0.3"/>
  <cols>
    <col min="1" max="1" width="8.109375" customWidth="1"/>
    <col min="2" max="2" width="17" customWidth="1"/>
    <col min="3" max="3" width="6" customWidth="1"/>
    <col min="4" max="4" width="15.5546875" customWidth="1"/>
    <col min="5" max="5" width="5.88671875" customWidth="1"/>
    <col min="6" max="6" width="16.109375" customWidth="1"/>
    <col min="7" max="7" width="5.88671875" customWidth="1"/>
    <col min="8" max="8" width="16" customWidth="1"/>
    <col min="9" max="9" width="5.33203125" customWidth="1"/>
    <col min="10" max="10" width="15.44140625" customWidth="1"/>
    <col min="11" max="11" width="5.33203125" customWidth="1"/>
    <col min="12" max="12" width="13.109375" customWidth="1"/>
    <col min="13" max="13" width="6.44140625" customWidth="1"/>
    <col min="14" max="14" width="6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13.5" customHeight="1" x14ac:dyDescent="0.3">
      <c r="A3" s="147"/>
      <c r="B3" s="148"/>
      <c r="C3" s="147"/>
      <c r="D3" s="194"/>
      <c r="E3" s="147"/>
      <c r="F3" s="195"/>
      <c r="G3" s="147"/>
      <c r="H3" s="195" t="s">
        <v>195</v>
      </c>
      <c r="I3" s="147"/>
      <c r="J3" s="194"/>
      <c r="K3" s="147"/>
      <c r="L3" s="194"/>
      <c r="M3" s="147"/>
      <c r="N3" s="147"/>
    </row>
    <row r="4" spans="1:14" ht="23.25" customHeight="1" x14ac:dyDescent="0.3">
      <c r="A4" s="151">
        <v>3.75</v>
      </c>
      <c r="B4" s="152"/>
      <c r="C4" s="151"/>
      <c r="D4" s="196"/>
      <c r="E4" s="151"/>
      <c r="F4" s="197"/>
      <c r="G4" s="151"/>
      <c r="H4" s="197" t="s">
        <v>194</v>
      </c>
      <c r="I4" s="151">
        <v>0.86</v>
      </c>
      <c r="J4" s="196"/>
      <c r="K4" s="151"/>
      <c r="L4" s="196"/>
      <c r="M4" s="151"/>
      <c r="N4" s="95">
        <f>C4+E4+G4+I4+K4+M4</f>
        <v>0.86</v>
      </c>
    </row>
    <row r="5" spans="1:14" ht="11.25" customHeight="1" x14ac:dyDescent="0.3">
      <c r="A5" s="101"/>
      <c r="B5" s="173" t="s">
        <v>174</v>
      </c>
      <c r="C5" s="144"/>
      <c r="D5" s="174"/>
      <c r="E5" s="144"/>
      <c r="F5" s="192"/>
      <c r="G5" s="28"/>
      <c r="H5" s="173" t="s">
        <v>174</v>
      </c>
      <c r="I5" s="144"/>
      <c r="J5" s="192"/>
      <c r="K5" s="144"/>
      <c r="L5" s="192"/>
      <c r="M5" s="144"/>
      <c r="N5" s="144"/>
    </row>
    <row r="6" spans="1:14" x14ac:dyDescent="0.3">
      <c r="A6" s="24">
        <v>8</v>
      </c>
      <c r="B6" s="26" t="s">
        <v>72</v>
      </c>
      <c r="C6" s="95">
        <v>0.5</v>
      </c>
      <c r="D6" s="25"/>
      <c r="E6" s="183"/>
      <c r="F6" s="26"/>
      <c r="G6" s="51"/>
      <c r="H6" s="26" t="s">
        <v>38</v>
      </c>
      <c r="I6" s="183">
        <v>1.34</v>
      </c>
      <c r="J6" s="25"/>
      <c r="K6" s="95"/>
      <c r="L6" s="25"/>
      <c r="M6" s="95"/>
      <c r="N6" s="95">
        <f>C6+E6+G6+I6+K6+M6</f>
        <v>1.84</v>
      </c>
    </row>
    <row r="7" spans="1:14" ht="12.75" customHeight="1" x14ac:dyDescent="0.3">
      <c r="A7" s="6">
        <v>16</v>
      </c>
      <c r="B7" s="7" t="s">
        <v>69</v>
      </c>
      <c r="C7" s="160"/>
      <c r="D7" s="61"/>
      <c r="E7" s="160"/>
      <c r="F7" s="61" t="s">
        <v>69</v>
      </c>
      <c r="G7" s="160"/>
      <c r="H7" s="61"/>
      <c r="I7" s="160"/>
      <c r="J7" s="61" t="s">
        <v>69</v>
      </c>
      <c r="K7" s="160"/>
      <c r="L7" s="66"/>
      <c r="M7" s="143"/>
      <c r="N7" s="143"/>
    </row>
    <row r="8" spans="1:14" ht="24.75" customHeight="1" x14ac:dyDescent="0.3">
      <c r="A8" s="60"/>
      <c r="B8" s="41" t="s">
        <v>161</v>
      </c>
      <c r="C8" s="158">
        <v>0.69</v>
      </c>
      <c r="D8" s="151"/>
      <c r="E8" s="158"/>
      <c r="F8" s="153" t="s">
        <v>159</v>
      </c>
      <c r="G8" s="158">
        <v>1.5</v>
      </c>
      <c r="H8" s="151"/>
      <c r="I8" s="158"/>
      <c r="J8" s="153" t="s">
        <v>160</v>
      </c>
      <c r="K8" s="158">
        <v>1.5</v>
      </c>
      <c r="L8" s="151"/>
      <c r="M8" s="158"/>
      <c r="N8" s="158">
        <f t="shared" ref="N8" si="0">C8+E8+G8+I8+K8</f>
        <v>3.69</v>
      </c>
    </row>
    <row r="9" spans="1:14" ht="15.75" customHeight="1" x14ac:dyDescent="0.3">
      <c r="A9" s="20"/>
      <c r="B9" s="7" t="s">
        <v>63</v>
      </c>
      <c r="C9" s="161"/>
      <c r="D9" s="6"/>
      <c r="E9" s="164"/>
      <c r="F9" s="7" t="s">
        <v>63</v>
      </c>
      <c r="G9" s="143"/>
      <c r="H9" s="6"/>
      <c r="I9" s="164"/>
      <c r="J9" s="7" t="s">
        <v>63</v>
      </c>
      <c r="K9" s="143"/>
      <c r="L9" s="6"/>
      <c r="M9" s="164"/>
      <c r="N9" s="143"/>
    </row>
    <row r="10" spans="1:14" x14ac:dyDescent="0.3">
      <c r="A10" s="24">
        <v>4</v>
      </c>
      <c r="B10" s="26" t="s">
        <v>25</v>
      </c>
      <c r="C10" s="162">
        <v>0.2</v>
      </c>
      <c r="D10" s="60"/>
      <c r="E10" s="165"/>
      <c r="F10" s="26" t="s">
        <v>17</v>
      </c>
      <c r="G10" s="95">
        <v>0.52</v>
      </c>
      <c r="H10" s="60"/>
      <c r="I10" s="165"/>
      <c r="J10" s="26" t="s">
        <v>25</v>
      </c>
      <c r="K10" s="95">
        <v>0.2</v>
      </c>
      <c r="L10" s="60"/>
      <c r="M10" s="165"/>
      <c r="N10" s="95">
        <f>C10+E10+G10+I10+K10+M10</f>
        <v>0.91999999999999993</v>
      </c>
    </row>
    <row r="11" spans="1:14" x14ac:dyDescent="0.3">
      <c r="A11" s="96"/>
      <c r="B11" s="97" t="s">
        <v>97</v>
      </c>
      <c r="C11" s="115"/>
      <c r="D11" s="61"/>
      <c r="E11" s="167"/>
      <c r="F11" s="97" t="s">
        <v>97</v>
      </c>
      <c r="G11" s="115"/>
      <c r="H11" s="61"/>
      <c r="I11" s="115"/>
      <c r="J11" s="61" t="s">
        <v>97</v>
      </c>
      <c r="K11" s="115"/>
      <c r="L11" s="61"/>
      <c r="M11" s="115"/>
      <c r="N11" s="115"/>
    </row>
    <row r="12" spans="1:14" ht="33" customHeight="1" x14ac:dyDescent="0.3">
      <c r="A12" s="45">
        <v>6</v>
      </c>
      <c r="B12" s="116" t="s">
        <v>98</v>
      </c>
      <c r="C12" s="117">
        <v>0.25</v>
      </c>
      <c r="D12" s="50"/>
      <c r="E12" s="117"/>
      <c r="F12" s="99" t="s">
        <v>17</v>
      </c>
      <c r="G12" s="117">
        <v>0.88</v>
      </c>
      <c r="H12" s="50"/>
      <c r="I12" s="117"/>
      <c r="J12" s="50" t="s">
        <v>25</v>
      </c>
      <c r="K12" s="117">
        <v>0.25</v>
      </c>
      <c r="L12" s="50"/>
      <c r="M12" s="117"/>
      <c r="N12" s="117">
        <f>C12+E12+G12+I12+K12+M12</f>
        <v>1.38</v>
      </c>
    </row>
    <row r="13" spans="1:14" ht="13.5" customHeight="1" x14ac:dyDescent="0.3">
      <c r="A13" s="96">
        <v>12</v>
      </c>
      <c r="B13" s="97" t="s">
        <v>99</v>
      </c>
      <c r="C13" s="115"/>
      <c r="D13" s="97" t="s">
        <v>99</v>
      </c>
      <c r="E13" s="115"/>
      <c r="F13" s="97" t="s">
        <v>99</v>
      </c>
      <c r="G13" s="115"/>
      <c r="H13" s="97" t="s">
        <v>99</v>
      </c>
      <c r="I13" s="115"/>
      <c r="J13" s="97" t="s">
        <v>99</v>
      </c>
      <c r="K13" s="115"/>
      <c r="L13" s="97" t="s">
        <v>99</v>
      </c>
      <c r="M13" s="115"/>
      <c r="N13" s="115"/>
    </row>
    <row r="14" spans="1:14" ht="20.399999999999999" x14ac:dyDescent="0.3">
      <c r="A14" s="45"/>
      <c r="B14" s="50" t="s">
        <v>25</v>
      </c>
      <c r="C14" s="117">
        <v>0.25</v>
      </c>
      <c r="D14" s="113" t="s">
        <v>17</v>
      </c>
      <c r="E14" s="168">
        <v>1.52</v>
      </c>
      <c r="F14" s="99" t="s">
        <v>25</v>
      </c>
      <c r="G14" s="117">
        <v>0.25</v>
      </c>
      <c r="H14" s="50" t="s">
        <v>25</v>
      </c>
      <c r="I14" s="117">
        <v>0.25</v>
      </c>
      <c r="J14" s="50" t="s">
        <v>25</v>
      </c>
      <c r="K14" s="117">
        <v>0.25</v>
      </c>
      <c r="L14" s="118" t="s">
        <v>100</v>
      </c>
      <c r="M14" s="117">
        <v>0.25</v>
      </c>
      <c r="N14" s="117">
        <f>C14+E14+G14+I14+K14+M14</f>
        <v>2.77</v>
      </c>
    </row>
    <row r="15" spans="1:14" x14ac:dyDescent="0.3">
      <c r="A15" s="20"/>
      <c r="B15" s="53"/>
      <c r="C15" s="144"/>
      <c r="D15" s="53"/>
      <c r="E15" s="169"/>
      <c r="F15" s="53"/>
      <c r="G15" s="169"/>
      <c r="H15" s="53" t="s">
        <v>46</v>
      </c>
      <c r="I15" s="169"/>
      <c r="J15" s="53"/>
      <c r="K15" s="169"/>
      <c r="L15" s="53"/>
      <c r="M15" s="169"/>
      <c r="N15" s="144"/>
    </row>
    <row r="16" spans="1:14" x14ac:dyDescent="0.3">
      <c r="A16" s="101">
        <v>2.75</v>
      </c>
      <c r="B16" s="53"/>
      <c r="C16" s="144"/>
      <c r="D16" s="53"/>
      <c r="E16" s="169"/>
      <c r="F16" s="53"/>
      <c r="G16" s="169"/>
      <c r="H16" s="53" t="s">
        <v>17</v>
      </c>
      <c r="I16" s="169">
        <v>0.63</v>
      </c>
      <c r="J16" s="53"/>
      <c r="K16" s="169"/>
      <c r="L16" s="29"/>
      <c r="M16" s="169"/>
      <c r="N16" s="144">
        <f>I16</f>
        <v>0.63</v>
      </c>
    </row>
    <row r="17" spans="1:14" ht="14.25" customHeight="1" x14ac:dyDescent="0.3">
      <c r="A17" s="20"/>
      <c r="B17" s="120" t="s">
        <v>47</v>
      </c>
      <c r="C17" s="143"/>
      <c r="D17" s="58" t="s">
        <v>47</v>
      </c>
      <c r="E17" s="161"/>
      <c r="F17" s="58" t="s">
        <v>47</v>
      </c>
      <c r="G17" s="161"/>
      <c r="H17" s="58" t="s">
        <v>47</v>
      </c>
      <c r="I17" s="161"/>
      <c r="J17" s="58" t="s">
        <v>47</v>
      </c>
      <c r="K17" s="161"/>
      <c r="L17" s="58" t="s">
        <v>47</v>
      </c>
      <c r="M17" s="161"/>
      <c r="N17" s="143"/>
    </row>
    <row r="18" spans="1:14" x14ac:dyDescent="0.3">
      <c r="A18" s="24">
        <v>11</v>
      </c>
      <c r="B18" s="39" t="s">
        <v>17</v>
      </c>
      <c r="C18" s="95">
        <v>0.89</v>
      </c>
      <c r="D18" s="30" t="s">
        <v>25</v>
      </c>
      <c r="E18" s="162">
        <v>0.33</v>
      </c>
      <c r="F18" s="30" t="s">
        <v>25</v>
      </c>
      <c r="G18" s="162">
        <v>0.33</v>
      </c>
      <c r="H18" s="30" t="s">
        <v>25</v>
      </c>
      <c r="I18" s="162">
        <v>0.33</v>
      </c>
      <c r="J18" s="30" t="s">
        <v>25</v>
      </c>
      <c r="K18" s="162">
        <v>0.33</v>
      </c>
      <c r="L18" s="30" t="s">
        <v>25</v>
      </c>
      <c r="M18" s="162">
        <v>0.33</v>
      </c>
      <c r="N18" s="95">
        <f>M18+K18+I18+G18+E18+C18</f>
        <v>2.54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4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</row>
    <row r="22" spans="1:14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4" x14ac:dyDescent="0.3">
      <c r="A23" s="20"/>
      <c r="B23" s="193"/>
      <c r="C23" s="187"/>
      <c r="D23" s="43" t="s">
        <v>189</v>
      </c>
      <c r="E23" s="43"/>
      <c r="F23" s="193"/>
      <c r="G23" s="187"/>
      <c r="H23" s="187"/>
      <c r="I23" s="187"/>
      <c r="J23" s="43" t="s">
        <v>189</v>
      </c>
      <c r="K23" s="43"/>
      <c r="L23" s="188"/>
      <c r="M23" s="188"/>
      <c r="N23" s="188"/>
    </row>
    <row r="24" spans="1:14" x14ac:dyDescent="0.3">
      <c r="A24" s="24">
        <v>6.5</v>
      </c>
      <c r="B24" s="44"/>
      <c r="C24" s="189"/>
      <c r="D24" s="41" t="s">
        <v>17</v>
      </c>
      <c r="E24" s="41">
        <v>0.75</v>
      </c>
      <c r="F24" s="41"/>
      <c r="G24" s="189"/>
      <c r="H24" s="189"/>
      <c r="I24" s="189"/>
      <c r="J24" s="41" t="s">
        <v>17</v>
      </c>
      <c r="K24" s="41">
        <v>0.75</v>
      </c>
      <c r="L24" s="41"/>
      <c r="M24" s="189"/>
      <c r="N24" s="189">
        <f>C24+E24+G24+I24+K24+M24</f>
        <v>1.5</v>
      </c>
    </row>
    <row r="25" spans="1:14" x14ac:dyDescent="0.3">
      <c r="A25" s="20"/>
      <c r="B25" s="193"/>
      <c r="C25" s="188"/>
      <c r="D25" s="190" t="s">
        <v>190</v>
      </c>
      <c r="E25" s="188"/>
      <c r="F25" s="193"/>
      <c r="G25" s="188"/>
      <c r="H25" s="193"/>
      <c r="I25" s="7"/>
      <c r="J25" s="190" t="s">
        <v>190</v>
      </c>
      <c r="K25" s="188"/>
      <c r="L25" s="188"/>
      <c r="M25" s="188"/>
      <c r="N25" s="188"/>
    </row>
    <row r="26" spans="1:14" x14ac:dyDescent="0.3">
      <c r="A26" s="24">
        <v>6</v>
      </c>
      <c r="B26" s="189"/>
      <c r="C26" s="189"/>
      <c r="D26" s="189" t="s">
        <v>17</v>
      </c>
      <c r="E26" s="191">
        <v>0.88</v>
      </c>
      <c r="F26" s="41"/>
      <c r="G26" s="189"/>
      <c r="H26" s="189"/>
      <c r="I26" s="189"/>
      <c r="J26" s="189" t="s">
        <v>191</v>
      </c>
      <c r="K26" s="189">
        <v>0.5</v>
      </c>
      <c r="L26" s="189"/>
      <c r="M26" s="189"/>
      <c r="N26" s="189">
        <f>C26+E26+G26+I26+K26+M26</f>
        <v>1.38</v>
      </c>
    </row>
    <row r="27" spans="1:14" ht="21.75" customHeight="1" x14ac:dyDescent="0.3">
      <c r="A27" s="20"/>
      <c r="B27" s="202" t="s">
        <v>37</v>
      </c>
      <c r="C27" s="22"/>
      <c r="D27" s="202" t="s">
        <v>37</v>
      </c>
      <c r="E27" s="22"/>
      <c r="F27" s="202" t="s">
        <v>37</v>
      </c>
      <c r="G27" s="22"/>
      <c r="H27" s="202" t="s">
        <v>37</v>
      </c>
      <c r="I27" s="22"/>
      <c r="J27" s="202" t="s">
        <v>37</v>
      </c>
      <c r="K27" s="22"/>
      <c r="L27" s="49"/>
      <c r="M27" s="22"/>
      <c r="N27" s="22"/>
    </row>
    <row r="28" spans="1:14" ht="23.25" customHeight="1" x14ac:dyDescent="0.3">
      <c r="A28" s="24">
        <v>8</v>
      </c>
      <c r="B28" s="99" t="s">
        <v>198</v>
      </c>
      <c r="C28" s="25">
        <v>0.37</v>
      </c>
      <c r="D28" s="99" t="s">
        <v>198</v>
      </c>
      <c r="E28" s="25">
        <v>0.37</v>
      </c>
      <c r="F28" s="99" t="s">
        <v>198</v>
      </c>
      <c r="G28" s="25">
        <v>0.37</v>
      </c>
      <c r="H28" s="99" t="s">
        <v>198</v>
      </c>
      <c r="I28" s="25">
        <v>0.37</v>
      </c>
      <c r="J28" s="99" t="s">
        <v>198</v>
      </c>
      <c r="K28" s="25">
        <v>0.37</v>
      </c>
      <c r="L28" s="25"/>
      <c r="M28" s="25"/>
      <c r="N28" s="25">
        <f>C28+E28+G28+I28+K28+M28</f>
        <v>1.85</v>
      </c>
    </row>
    <row r="29" spans="1:14" ht="18.75" customHeight="1" x14ac:dyDescent="0.3">
      <c r="A29" s="20"/>
      <c r="B29" s="199"/>
      <c r="C29" s="22"/>
      <c r="D29" s="199"/>
      <c r="E29" s="22"/>
      <c r="F29" s="199"/>
      <c r="G29" s="22"/>
      <c r="H29" s="199"/>
      <c r="I29" s="22"/>
      <c r="J29" s="199"/>
      <c r="K29" s="22"/>
      <c r="L29" s="202" t="s">
        <v>37</v>
      </c>
      <c r="M29" s="22"/>
      <c r="N29" s="22"/>
    </row>
    <row r="30" spans="1:14" x14ac:dyDescent="0.3">
      <c r="A30" s="24">
        <v>1.08</v>
      </c>
      <c r="B30" s="26"/>
      <c r="C30" s="25"/>
      <c r="D30" s="25"/>
      <c r="E30" s="51"/>
      <c r="F30" s="26"/>
      <c r="G30" s="51"/>
      <c r="H30" s="25"/>
      <c r="I30" s="51"/>
      <c r="J30" s="25"/>
      <c r="K30" s="51"/>
      <c r="L30" s="25" t="s">
        <v>25</v>
      </c>
      <c r="M30" s="51">
        <v>0.25</v>
      </c>
      <c r="N30" s="25">
        <f>C30+E30+G30+I30+K30+M30</f>
        <v>0.25</v>
      </c>
    </row>
    <row r="31" spans="1:14" x14ac:dyDescent="0.3">
      <c r="A31" s="6"/>
      <c r="B31" s="6"/>
      <c r="C31" s="164"/>
      <c r="D31" s="6"/>
      <c r="E31" s="164"/>
      <c r="F31" s="6"/>
      <c r="G31" s="164"/>
      <c r="H31" s="6"/>
      <c r="I31" s="164"/>
      <c r="J31" s="6"/>
      <c r="K31" s="164"/>
      <c r="L31" s="6"/>
      <c r="M31" s="164"/>
      <c r="N31" s="164"/>
    </row>
    <row r="32" spans="1:14" x14ac:dyDescent="0.3">
      <c r="A32" s="102">
        <f>SUM(A3:A31)</f>
        <v>100.82</v>
      </c>
      <c r="B32" s="60"/>
      <c r="C32" s="165">
        <f>SUM(C3:C31)</f>
        <v>3.15</v>
      </c>
      <c r="D32" s="60"/>
      <c r="E32" s="165">
        <f>SUM(E3:E31)</f>
        <v>4.9300000000000006</v>
      </c>
      <c r="F32" s="60"/>
      <c r="G32" s="165">
        <f>SUM(G3:G31)</f>
        <v>3.85</v>
      </c>
      <c r="H32" s="60"/>
      <c r="I32" s="165">
        <f>SUM(I3:I31)</f>
        <v>4.53</v>
      </c>
      <c r="J32" s="60"/>
      <c r="K32" s="165">
        <f>SUM(K3:K31)</f>
        <v>5.95</v>
      </c>
      <c r="L32" s="60"/>
      <c r="M32" s="165">
        <f>SUM(M3:M31)</f>
        <v>0.83000000000000007</v>
      </c>
      <c r="N32" s="165">
        <f>SUM(N3:N31)</f>
        <v>23.240000000000002</v>
      </c>
    </row>
    <row r="33" spans="1:14" x14ac:dyDescent="0.3">
      <c r="A33" s="18"/>
      <c r="B33" s="1"/>
      <c r="C33" s="1" t="s">
        <v>19</v>
      </c>
      <c r="D33" s="18"/>
      <c r="E33" s="18"/>
      <c r="F33" s="19"/>
      <c r="G33" s="18"/>
      <c r="H33" s="18"/>
      <c r="I33" s="18"/>
      <c r="J33" s="34"/>
      <c r="K33" s="18"/>
      <c r="L33" s="18"/>
      <c r="M33" s="18"/>
      <c r="N33" s="18"/>
    </row>
    <row r="34" spans="1:14" x14ac:dyDescent="0.3">
      <c r="A34" s="18"/>
      <c r="B34" s="1"/>
      <c r="C34" s="1" t="s">
        <v>27</v>
      </c>
      <c r="D34" s="18"/>
      <c r="E34" s="37" t="s">
        <v>197</v>
      </c>
      <c r="F34" s="19"/>
      <c r="G34" s="18"/>
      <c r="H34" s="18" t="s">
        <v>10</v>
      </c>
      <c r="I34" s="18"/>
      <c r="J34" s="34"/>
      <c r="K34" s="35"/>
      <c r="L34" s="35"/>
      <c r="M34" s="35">
        <f>N32*4.33</f>
        <v>100.62920000000001</v>
      </c>
      <c r="N34" s="18"/>
    </row>
    <row r="35" spans="1:14" x14ac:dyDescent="0.3">
      <c r="A35" s="18"/>
      <c r="C35" s="18" t="s">
        <v>11</v>
      </c>
      <c r="D35" s="18"/>
      <c r="K35" s="18"/>
      <c r="L35" s="18"/>
      <c r="M35" s="18"/>
      <c r="N35" s="18"/>
    </row>
    <row r="36" spans="1:14" x14ac:dyDescent="0.3">
      <c r="F36" t="s">
        <v>202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2" workbookViewId="0">
      <selection sqref="A1:N33"/>
    </sheetView>
  </sheetViews>
  <sheetFormatPr baseColWidth="10" defaultRowHeight="14.4" x14ac:dyDescent="0.3"/>
  <cols>
    <col min="1" max="1" width="6.109375" customWidth="1"/>
    <col min="2" max="2" width="15.109375" customWidth="1"/>
    <col min="3" max="3" width="6.6640625" customWidth="1"/>
    <col min="4" max="4" width="14.44140625" customWidth="1"/>
    <col min="5" max="5" width="5.5546875" customWidth="1"/>
    <col min="6" max="6" width="17.44140625" customWidth="1"/>
    <col min="7" max="7" width="6.33203125" customWidth="1"/>
    <col min="8" max="8" width="15.88671875" customWidth="1"/>
    <col min="9" max="9" width="6" customWidth="1"/>
    <col min="10" max="10" width="15.44140625" customWidth="1"/>
    <col min="11" max="11" width="6.109375" customWidth="1"/>
    <col min="12" max="12" width="14.5546875" customWidth="1"/>
    <col min="13" max="13" width="6.109375" customWidth="1"/>
    <col min="14" max="14" width="7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147"/>
      <c r="B3" s="148"/>
      <c r="C3" s="147"/>
      <c r="D3" s="194"/>
      <c r="E3" s="147"/>
      <c r="F3" s="195"/>
      <c r="G3" s="147"/>
      <c r="H3" s="195" t="s">
        <v>195</v>
      </c>
      <c r="I3" s="147"/>
      <c r="J3" s="194"/>
      <c r="K3" s="147"/>
      <c r="L3" s="194"/>
      <c r="M3" s="147"/>
      <c r="N3" s="147"/>
    </row>
    <row r="4" spans="1:14" ht="24.6" x14ac:dyDescent="0.3">
      <c r="A4" s="151">
        <v>3.75</v>
      </c>
      <c r="B4" s="152"/>
      <c r="C4" s="151"/>
      <c r="D4" s="196"/>
      <c r="E4" s="151"/>
      <c r="F4" s="197"/>
      <c r="G4" s="151"/>
      <c r="H4" s="197" t="s">
        <v>194</v>
      </c>
      <c r="I4" s="151">
        <v>0.86</v>
      </c>
      <c r="J4" s="196"/>
      <c r="K4" s="151"/>
      <c r="L4" s="196"/>
      <c r="M4" s="151"/>
      <c r="N4" s="95">
        <f>C4+E4+G4+I4+K4+M4</f>
        <v>0.86</v>
      </c>
    </row>
    <row r="5" spans="1:14" x14ac:dyDescent="0.3">
      <c r="A5" s="20"/>
      <c r="B5" s="173" t="s">
        <v>174</v>
      </c>
      <c r="C5" s="143"/>
      <c r="D5" s="174"/>
      <c r="E5" s="143"/>
      <c r="F5" s="192"/>
      <c r="G5" s="22"/>
      <c r="H5" s="173" t="s">
        <v>174</v>
      </c>
      <c r="I5" s="143"/>
      <c r="J5" s="192"/>
      <c r="K5" s="143"/>
      <c r="L5" s="192"/>
      <c r="M5" s="143"/>
      <c r="N5" s="143"/>
    </row>
    <row r="6" spans="1:14" x14ac:dyDescent="0.3">
      <c r="A6" s="24">
        <v>8</v>
      </c>
      <c r="B6" s="26" t="s">
        <v>72</v>
      </c>
      <c r="C6" s="95">
        <v>0.5</v>
      </c>
      <c r="D6" s="25"/>
      <c r="E6" s="183"/>
      <c r="F6" s="26"/>
      <c r="G6" s="51"/>
      <c r="H6" s="26" t="s">
        <v>38</v>
      </c>
      <c r="I6" s="183">
        <v>1.34</v>
      </c>
      <c r="J6" s="25"/>
      <c r="K6" s="95"/>
      <c r="L6" s="25"/>
      <c r="M6" s="95"/>
      <c r="N6" s="95">
        <f>C6+E6+G6+I6+K6+M6</f>
        <v>1.84</v>
      </c>
    </row>
    <row r="7" spans="1:14" ht="11.25" customHeight="1" x14ac:dyDescent="0.3">
      <c r="A7" s="6">
        <v>16</v>
      </c>
      <c r="B7" s="7" t="s">
        <v>69</v>
      </c>
      <c r="C7" s="160"/>
      <c r="D7" s="61"/>
      <c r="E7" s="160"/>
      <c r="F7" s="61" t="s">
        <v>69</v>
      </c>
      <c r="G7" s="160"/>
      <c r="H7" s="61"/>
      <c r="I7" s="160"/>
      <c r="J7" s="61" t="s">
        <v>69</v>
      </c>
      <c r="K7" s="160"/>
      <c r="L7" s="66"/>
      <c r="M7" s="143"/>
      <c r="N7" s="143"/>
    </row>
    <row r="8" spans="1:14" ht="19.5" customHeight="1" x14ac:dyDescent="0.3">
      <c r="A8" s="60"/>
      <c r="B8" s="41" t="s">
        <v>161</v>
      </c>
      <c r="C8" s="158">
        <v>0.69</v>
      </c>
      <c r="D8" s="151"/>
      <c r="E8" s="158"/>
      <c r="F8" s="153" t="s">
        <v>159</v>
      </c>
      <c r="G8" s="158">
        <v>1.5</v>
      </c>
      <c r="H8" s="151"/>
      <c r="I8" s="158"/>
      <c r="J8" s="153" t="s">
        <v>160</v>
      </c>
      <c r="K8" s="158">
        <v>1.5</v>
      </c>
      <c r="L8" s="151"/>
      <c r="M8" s="158"/>
      <c r="N8" s="158">
        <f t="shared" ref="N8" si="0">C8+E8+G8+I8+K8</f>
        <v>3.69</v>
      </c>
    </row>
    <row r="9" spans="1:14" ht="12" customHeight="1" x14ac:dyDescent="0.3">
      <c r="A9" s="20"/>
      <c r="B9" s="7" t="s">
        <v>63</v>
      </c>
      <c r="C9" s="161"/>
      <c r="D9" s="6"/>
      <c r="E9" s="164"/>
      <c r="F9" s="7" t="s">
        <v>63</v>
      </c>
      <c r="G9" s="143"/>
      <c r="H9" s="6"/>
      <c r="I9" s="164"/>
      <c r="J9" s="7" t="s">
        <v>63</v>
      </c>
      <c r="K9" s="143"/>
      <c r="L9" s="6"/>
      <c r="M9" s="164"/>
      <c r="N9" s="143"/>
    </row>
    <row r="10" spans="1:14" x14ac:dyDescent="0.3">
      <c r="A10" s="24">
        <v>4</v>
      </c>
      <c r="B10" s="26" t="s">
        <v>25</v>
      </c>
      <c r="C10" s="162">
        <v>0.2</v>
      </c>
      <c r="D10" s="60"/>
      <c r="E10" s="165"/>
      <c r="F10" s="26" t="s">
        <v>17</v>
      </c>
      <c r="G10" s="95">
        <v>0.52</v>
      </c>
      <c r="H10" s="60"/>
      <c r="I10" s="165"/>
      <c r="J10" s="26" t="s">
        <v>25</v>
      </c>
      <c r="K10" s="95">
        <v>0.2</v>
      </c>
      <c r="L10" s="60"/>
      <c r="M10" s="165"/>
      <c r="N10" s="95">
        <f>C10+E10+G10+I10+K10+M10</f>
        <v>0.91999999999999993</v>
      </c>
    </row>
    <row r="11" spans="1:14" x14ac:dyDescent="0.3">
      <c r="A11" s="96"/>
      <c r="B11" s="97" t="s">
        <v>97</v>
      </c>
      <c r="C11" s="115"/>
      <c r="D11" s="61"/>
      <c r="E11" s="167"/>
      <c r="F11" s="97" t="s">
        <v>97</v>
      </c>
      <c r="G11" s="115"/>
      <c r="H11" s="61"/>
      <c r="I11" s="115"/>
      <c r="J11" s="61" t="s">
        <v>97</v>
      </c>
      <c r="K11" s="115"/>
      <c r="L11" s="61"/>
      <c r="M11" s="115"/>
      <c r="N11" s="115"/>
    </row>
    <row r="12" spans="1:14" ht="33" customHeight="1" x14ac:dyDescent="0.3">
      <c r="A12" s="45">
        <v>6</v>
      </c>
      <c r="B12" s="116" t="s">
        <v>98</v>
      </c>
      <c r="C12" s="117">
        <v>0.25</v>
      </c>
      <c r="D12" s="50"/>
      <c r="E12" s="117"/>
      <c r="F12" s="99" t="s">
        <v>17</v>
      </c>
      <c r="G12" s="117">
        <v>0.88</v>
      </c>
      <c r="H12" s="50"/>
      <c r="I12" s="117"/>
      <c r="J12" s="50" t="s">
        <v>25</v>
      </c>
      <c r="K12" s="117">
        <v>0.25</v>
      </c>
      <c r="L12" s="50"/>
      <c r="M12" s="117"/>
      <c r="N12" s="117">
        <f>C12+E12+G12+I12+K12+M12</f>
        <v>1.38</v>
      </c>
    </row>
    <row r="13" spans="1:14" ht="14.25" customHeight="1" x14ac:dyDescent="0.3">
      <c r="A13" s="96">
        <v>12</v>
      </c>
      <c r="B13" s="97" t="s">
        <v>99</v>
      </c>
      <c r="C13" s="115"/>
      <c r="D13" s="97" t="s">
        <v>99</v>
      </c>
      <c r="E13" s="115"/>
      <c r="F13" s="97" t="s">
        <v>99</v>
      </c>
      <c r="G13" s="115"/>
      <c r="H13" s="97" t="s">
        <v>99</v>
      </c>
      <c r="I13" s="115"/>
      <c r="J13" s="97" t="s">
        <v>99</v>
      </c>
      <c r="K13" s="115"/>
      <c r="L13" s="97" t="s">
        <v>99</v>
      </c>
      <c r="M13" s="115"/>
      <c r="N13" s="115"/>
    </row>
    <row r="14" spans="1:14" ht="20.399999999999999" x14ac:dyDescent="0.3">
      <c r="A14" s="45"/>
      <c r="B14" s="50" t="s">
        <v>25</v>
      </c>
      <c r="C14" s="117">
        <v>0.25</v>
      </c>
      <c r="D14" s="113" t="s">
        <v>17</v>
      </c>
      <c r="E14" s="168">
        <v>1.52</v>
      </c>
      <c r="F14" s="99" t="s">
        <v>25</v>
      </c>
      <c r="G14" s="117">
        <v>0.25</v>
      </c>
      <c r="H14" s="50" t="s">
        <v>25</v>
      </c>
      <c r="I14" s="117">
        <v>0.25</v>
      </c>
      <c r="J14" s="50" t="s">
        <v>25</v>
      </c>
      <c r="K14" s="117">
        <v>0.25</v>
      </c>
      <c r="L14" s="118" t="s">
        <v>100</v>
      </c>
      <c r="M14" s="117">
        <v>0.25</v>
      </c>
      <c r="N14" s="117">
        <f>C14+E14+G14+I14+K14+M14</f>
        <v>2.77</v>
      </c>
    </row>
    <row r="15" spans="1:14" x14ac:dyDescent="0.3">
      <c r="A15" s="20"/>
      <c r="B15" s="53"/>
      <c r="C15" s="144"/>
      <c r="D15" s="53"/>
      <c r="E15" s="169"/>
      <c r="F15" s="53"/>
      <c r="G15" s="169"/>
      <c r="H15" s="53" t="s">
        <v>46</v>
      </c>
      <c r="I15" s="169"/>
      <c r="J15" s="53"/>
      <c r="K15" s="169"/>
      <c r="L15" s="53"/>
      <c r="M15" s="169"/>
      <c r="N15" s="144"/>
    </row>
    <row r="16" spans="1:14" x14ac:dyDescent="0.3">
      <c r="A16" s="101">
        <v>2.75</v>
      </c>
      <c r="B16" s="53"/>
      <c r="C16" s="144"/>
      <c r="D16" s="53"/>
      <c r="E16" s="169"/>
      <c r="F16" s="53"/>
      <c r="G16" s="169"/>
      <c r="H16" s="53" t="s">
        <v>17</v>
      </c>
      <c r="I16" s="169">
        <v>0.63</v>
      </c>
      <c r="J16" s="53"/>
      <c r="K16" s="169"/>
      <c r="L16" s="29"/>
      <c r="M16" s="169"/>
      <c r="N16" s="144">
        <f>I16</f>
        <v>0.63</v>
      </c>
    </row>
    <row r="17" spans="1:14" ht="12" customHeight="1" x14ac:dyDescent="0.3">
      <c r="A17" s="20"/>
      <c r="B17" s="120" t="s">
        <v>47</v>
      </c>
      <c r="C17" s="143"/>
      <c r="D17" s="58" t="s">
        <v>47</v>
      </c>
      <c r="E17" s="161"/>
      <c r="F17" s="58" t="s">
        <v>47</v>
      </c>
      <c r="G17" s="161"/>
      <c r="H17" s="58" t="s">
        <v>47</v>
      </c>
      <c r="I17" s="161"/>
      <c r="J17" s="58" t="s">
        <v>47</v>
      </c>
      <c r="K17" s="161"/>
      <c r="L17" s="58" t="s">
        <v>47</v>
      </c>
      <c r="M17" s="161"/>
      <c r="N17" s="143"/>
    </row>
    <row r="18" spans="1:14" x14ac:dyDescent="0.3">
      <c r="A18" s="24">
        <v>11</v>
      </c>
      <c r="B18" s="39" t="s">
        <v>17</v>
      </c>
      <c r="C18" s="95">
        <v>0.89</v>
      </c>
      <c r="D18" s="30" t="s">
        <v>25</v>
      </c>
      <c r="E18" s="162">
        <v>0.33</v>
      </c>
      <c r="F18" s="30" t="s">
        <v>25</v>
      </c>
      <c r="G18" s="162">
        <v>0.33</v>
      </c>
      <c r="H18" s="30" t="s">
        <v>25</v>
      </c>
      <c r="I18" s="162">
        <v>0.33</v>
      </c>
      <c r="J18" s="30" t="s">
        <v>25</v>
      </c>
      <c r="K18" s="162">
        <v>0.33</v>
      </c>
      <c r="L18" s="30" t="s">
        <v>25</v>
      </c>
      <c r="M18" s="162">
        <v>0.33</v>
      </c>
      <c r="N18" s="95">
        <f>M18+K18+I18+G18+E18+C18</f>
        <v>2.54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4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</row>
    <row r="22" spans="1:14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4" ht="13.5" customHeight="1" x14ac:dyDescent="0.3">
      <c r="A23" s="20"/>
      <c r="B23" s="193"/>
      <c r="C23" s="187"/>
      <c r="D23" s="43" t="s">
        <v>189</v>
      </c>
      <c r="E23" s="43"/>
      <c r="F23" s="193"/>
      <c r="G23" s="187"/>
      <c r="H23" s="187"/>
      <c r="I23" s="187"/>
      <c r="J23" s="43" t="s">
        <v>189</v>
      </c>
      <c r="K23" s="43"/>
      <c r="L23" s="188"/>
      <c r="M23" s="188"/>
      <c r="N23" s="188"/>
    </row>
    <row r="24" spans="1:14" x14ac:dyDescent="0.3">
      <c r="A24" s="24">
        <v>6.5</v>
      </c>
      <c r="B24" s="44"/>
      <c r="C24" s="189"/>
      <c r="D24" s="41" t="s">
        <v>17</v>
      </c>
      <c r="E24" s="41">
        <v>0.75</v>
      </c>
      <c r="F24" s="41"/>
      <c r="G24" s="189"/>
      <c r="H24" s="189"/>
      <c r="I24" s="189"/>
      <c r="J24" s="41" t="s">
        <v>17</v>
      </c>
      <c r="K24" s="41">
        <v>0.75</v>
      </c>
      <c r="L24" s="41"/>
      <c r="M24" s="189"/>
      <c r="N24" s="189">
        <f>C24+E24+G24+I24+K24+M24</f>
        <v>1.5</v>
      </c>
    </row>
    <row r="25" spans="1:14" x14ac:dyDescent="0.3">
      <c r="A25" s="20"/>
      <c r="B25" s="193"/>
      <c r="C25" s="188"/>
      <c r="D25" s="190" t="s">
        <v>190</v>
      </c>
      <c r="E25" s="188"/>
      <c r="F25" s="193"/>
      <c r="G25" s="188"/>
      <c r="H25" s="193"/>
      <c r="I25" s="7"/>
      <c r="J25" s="190" t="s">
        <v>190</v>
      </c>
      <c r="K25" s="188"/>
      <c r="L25" s="188"/>
      <c r="M25" s="188"/>
      <c r="N25" s="188"/>
    </row>
    <row r="26" spans="1:14" x14ac:dyDescent="0.3">
      <c r="A26" s="24">
        <v>6</v>
      </c>
      <c r="B26" s="189"/>
      <c r="C26" s="189"/>
      <c r="D26" s="189" t="s">
        <v>17</v>
      </c>
      <c r="E26" s="191">
        <v>0.88</v>
      </c>
      <c r="F26" s="41"/>
      <c r="G26" s="189"/>
      <c r="H26" s="189"/>
      <c r="I26" s="189"/>
      <c r="J26" s="189" t="s">
        <v>191</v>
      </c>
      <c r="K26" s="189">
        <v>0.5</v>
      </c>
      <c r="L26" s="189"/>
      <c r="M26" s="189"/>
      <c r="N26" s="189">
        <f>C26+E26+G26+I26+K26+M26</f>
        <v>1.38</v>
      </c>
    </row>
    <row r="27" spans="1:14" x14ac:dyDescent="0.3">
      <c r="A27" s="178"/>
      <c r="B27" s="109"/>
      <c r="C27" s="87"/>
      <c r="D27" s="109" t="s">
        <v>118</v>
      </c>
      <c r="E27" s="61"/>
      <c r="F27" s="120"/>
      <c r="G27" s="87"/>
      <c r="H27" s="179"/>
      <c r="I27" s="68"/>
      <c r="J27" s="109" t="s">
        <v>118</v>
      </c>
      <c r="K27" s="61"/>
      <c r="L27" s="61"/>
      <c r="M27" s="61"/>
      <c r="N27" s="198"/>
    </row>
    <row r="28" spans="1:14" x14ac:dyDescent="0.3">
      <c r="A28" s="180">
        <v>16.36</v>
      </c>
      <c r="B28" s="50"/>
      <c r="C28" s="181"/>
      <c r="D28" s="50" t="s">
        <v>17</v>
      </c>
      <c r="E28" s="50">
        <v>1.89</v>
      </c>
      <c r="F28" s="50"/>
      <c r="G28" s="114"/>
      <c r="H28" s="50"/>
      <c r="I28" s="114"/>
      <c r="J28" s="50" t="s">
        <v>17</v>
      </c>
      <c r="K28" s="50">
        <v>1.89</v>
      </c>
      <c r="L28" s="50"/>
      <c r="M28" s="50"/>
      <c r="N28" s="50">
        <f>C28+E28+G28+I28+K28+M28</f>
        <v>3.78</v>
      </c>
    </row>
    <row r="29" spans="1:14" x14ac:dyDescent="0.3">
      <c r="A29" s="6"/>
      <c r="B29" s="6"/>
      <c r="C29" s="164"/>
      <c r="D29" s="6"/>
      <c r="E29" s="164"/>
      <c r="F29" s="6"/>
      <c r="G29" s="164"/>
      <c r="H29" s="6"/>
      <c r="I29" s="164"/>
      <c r="J29" s="6"/>
      <c r="K29" s="164"/>
      <c r="L29" s="6"/>
      <c r="M29" s="164"/>
      <c r="N29" s="164"/>
    </row>
    <row r="30" spans="1:14" x14ac:dyDescent="0.3">
      <c r="A30" s="102">
        <f>SUM(A3:A29)</f>
        <v>108.1</v>
      </c>
      <c r="B30" s="60"/>
      <c r="C30" s="165">
        <f>SUM(C3:C29)</f>
        <v>2.78</v>
      </c>
      <c r="D30" s="60"/>
      <c r="E30" s="165">
        <f>SUM(E3:E29)</f>
        <v>6.45</v>
      </c>
      <c r="F30" s="60"/>
      <c r="G30" s="165">
        <f>SUM(G3:G29)</f>
        <v>3.48</v>
      </c>
      <c r="H30" s="60"/>
      <c r="I30" s="165">
        <f>SUM(I3:I29)</f>
        <v>4.16</v>
      </c>
      <c r="J30" s="60"/>
      <c r="K30" s="165">
        <f>SUM(K3:K29)</f>
        <v>7.47</v>
      </c>
      <c r="L30" s="60"/>
      <c r="M30" s="165">
        <f>SUM(M3:M29)</f>
        <v>0.58000000000000007</v>
      </c>
      <c r="N30" s="165">
        <f>SUM(N3:N29)</f>
        <v>24.92</v>
      </c>
    </row>
    <row r="31" spans="1:14" x14ac:dyDescent="0.3">
      <c r="A31" s="18"/>
      <c r="B31" s="1"/>
      <c r="C31" s="1" t="s">
        <v>19</v>
      </c>
      <c r="D31" s="18"/>
      <c r="E31" s="18"/>
      <c r="F31" s="19"/>
      <c r="G31" s="18"/>
      <c r="H31" s="18"/>
      <c r="I31" s="18"/>
      <c r="J31" s="34"/>
      <c r="K31" s="18"/>
      <c r="L31" s="18"/>
      <c r="M31" s="18"/>
      <c r="N31" s="18"/>
    </row>
    <row r="32" spans="1:14" x14ac:dyDescent="0.3">
      <c r="A32" s="18"/>
      <c r="B32" s="1"/>
      <c r="C32" s="1" t="s">
        <v>27</v>
      </c>
      <c r="D32" s="18"/>
      <c r="E32" s="37" t="s">
        <v>196</v>
      </c>
      <c r="F32" s="19"/>
      <c r="G32" s="18"/>
      <c r="H32" s="18" t="s">
        <v>10</v>
      </c>
      <c r="I32" s="18"/>
      <c r="J32" s="34"/>
      <c r="K32" s="35"/>
      <c r="L32" s="35"/>
      <c r="M32" s="35">
        <f>N30*4.33</f>
        <v>107.90360000000001</v>
      </c>
      <c r="N32" s="18"/>
    </row>
    <row r="33" spans="1:14" x14ac:dyDescent="0.3">
      <c r="A33" s="18"/>
      <c r="C33" s="18" t="s">
        <v>11</v>
      </c>
      <c r="D33" s="18"/>
      <c r="K33" s="18"/>
      <c r="L33" s="18"/>
      <c r="M33" s="18"/>
      <c r="N33" s="18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7.109375" customWidth="1"/>
    <col min="2" max="2" width="19.109375" customWidth="1"/>
    <col min="3" max="3" width="5.5546875" customWidth="1"/>
    <col min="4" max="4" width="14.5546875" customWidth="1"/>
    <col min="5" max="5" width="5.109375" customWidth="1"/>
    <col min="6" max="6" width="18.5546875" customWidth="1"/>
    <col min="7" max="7" width="5.33203125" customWidth="1"/>
    <col min="8" max="8" width="15.6640625" customWidth="1"/>
    <col min="9" max="9" width="5.109375" customWidth="1"/>
    <col min="10" max="10" width="15.88671875" customWidth="1"/>
    <col min="11" max="11" width="5.6640625" customWidth="1"/>
    <col min="12" max="12" width="14.6640625" customWidth="1"/>
    <col min="13" max="13" width="5.44140625" customWidth="1"/>
    <col min="14" max="14" width="6.1093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147"/>
      <c r="B3" s="148"/>
      <c r="C3" s="147"/>
      <c r="D3" s="194"/>
      <c r="E3" s="147"/>
      <c r="F3" s="195"/>
      <c r="G3" s="147"/>
      <c r="H3" s="195" t="s">
        <v>195</v>
      </c>
      <c r="I3" s="147"/>
      <c r="J3" s="194"/>
      <c r="K3" s="147"/>
      <c r="L3" s="194"/>
      <c r="M3" s="147"/>
      <c r="N3" s="147"/>
    </row>
    <row r="4" spans="1:14" ht="13.5" customHeight="1" x14ac:dyDescent="0.3">
      <c r="A4" s="151">
        <v>3.75</v>
      </c>
      <c r="B4" s="152"/>
      <c r="C4" s="151"/>
      <c r="D4" s="196"/>
      <c r="E4" s="151"/>
      <c r="F4" s="197"/>
      <c r="G4" s="151"/>
      <c r="H4" s="197" t="s">
        <v>194</v>
      </c>
      <c r="I4" s="151">
        <v>0.86</v>
      </c>
      <c r="J4" s="196"/>
      <c r="K4" s="151"/>
      <c r="L4" s="196"/>
      <c r="M4" s="151"/>
      <c r="N4" s="95">
        <f>C4+E4+G4+I4+K4+M4</f>
        <v>0.86</v>
      </c>
    </row>
    <row r="5" spans="1:14" x14ac:dyDescent="0.3">
      <c r="A5" s="101"/>
      <c r="B5" s="173" t="s">
        <v>174</v>
      </c>
      <c r="C5" s="144"/>
      <c r="D5" s="174"/>
      <c r="E5" s="144"/>
      <c r="F5" s="192"/>
      <c r="G5" s="28"/>
      <c r="H5" s="173" t="s">
        <v>174</v>
      </c>
      <c r="I5" s="144"/>
      <c r="J5" s="192"/>
      <c r="K5" s="144"/>
      <c r="L5" s="192"/>
      <c r="M5" s="144"/>
      <c r="N5" s="144"/>
    </row>
    <row r="6" spans="1:14" x14ac:dyDescent="0.3">
      <c r="A6" s="24">
        <v>8</v>
      </c>
      <c r="B6" s="26" t="s">
        <v>72</v>
      </c>
      <c r="C6" s="95">
        <v>0.5</v>
      </c>
      <c r="D6" s="25"/>
      <c r="E6" s="183"/>
      <c r="F6" s="26"/>
      <c r="G6" s="51"/>
      <c r="H6" s="26" t="s">
        <v>38</v>
      </c>
      <c r="I6" s="183">
        <v>1.34</v>
      </c>
      <c r="J6" s="25"/>
      <c r="K6" s="95"/>
      <c r="L6" s="25"/>
      <c r="M6" s="95"/>
      <c r="N6" s="95">
        <f>C6+E6+G6+I6+K6+M6</f>
        <v>1.84</v>
      </c>
    </row>
    <row r="7" spans="1:14" ht="14.25" customHeight="1" x14ac:dyDescent="0.3">
      <c r="A7" s="6">
        <v>16</v>
      </c>
      <c r="B7" s="7" t="s">
        <v>69</v>
      </c>
      <c r="C7" s="160"/>
      <c r="D7" s="61"/>
      <c r="E7" s="160"/>
      <c r="F7" s="61" t="s">
        <v>69</v>
      </c>
      <c r="G7" s="160"/>
      <c r="H7" s="61"/>
      <c r="I7" s="160"/>
      <c r="J7" s="61" t="s">
        <v>69</v>
      </c>
      <c r="K7" s="160"/>
      <c r="L7" s="66"/>
      <c r="M7" s="143"/>
      <c r="N7" s="143"/>
    </row>
    <row r="8" spans="1:14" ht="21.75" customHeight="1" x14ac:dyDescent="0.3">
      <c r="A8" s="60"/>
      <c r="B8" s="41" t="s">
        <v>161</v>
      </c>
      <c r="C8" s="158">
        <v>0.69</v>
      </c>
      <c r="D8" s="151"/>
      <c r="E8" s="158"/>
      <c r="F8" s="153" t="s">
        <v>159</v>
      </c>
      <c r="G8" s="158">
        <v>1.5</v>
      </c>
      <c r="H8" s="151"/>
      <c r="I8" s="158"/>
      <c r="J8" s="153" t="s">
        <v>160</v>
      </c>
      <c r="K8" s="158">
        <v>1.5</v>
      </c>
      <c r="L8" s="151"/>
      <c r="M8" s="158"/>
      <c r="N8" s="158">
        <f t="shared" ref="N8" si="0">C8+E8+G8+I8+K8</f>
        <v>3.69</v>
      </c>
    </row>
    <row r="9" spans="1:14" ht="12" customHeight="1" x14ac:dyDescent="0.3">
      <c r="A9" s="20"/>
      <c r="B9" s="7" t="s">
        <v>63</v>
      </c>
      <c r="C9" s="161"/>
      <c r="D9" s="6"/>
      <c r="E9" s="164"/>
      <c r="F9" s="7" t="s">
        <v>63</v>
      </c>
      <c r="G9" s="143"/>
      <c r="H9" s="6"/>
      <c r="I9" s="164"/>
      <c r="J9" s="7" t="s">
        <v>63</v>
      </c>
      <c r="K9" s="143"/>
      <c r="L9" s="6"/>
      <c r="M9" s="164"/>
      <c r="N9" s="143"/>
    </row>
    <row r="10" spans="1:14" x14ac:dyDescent="0.3">
      <c r="A10" s="24">
        <v>4</v>
      </c>
      <c r="B10" s="26" t="s">
        <v>25</v>
      </c>
      <c r="C10" s="162">
        <v>0.2</v>
      </c>
      <c r="D10" s="60"/>
      <c r="E10" s="165"/>
      <c r="F10" s="26" t="s">
        <v>17</v>
      </c>
      <c r="G10" s="95">
        <v>0.52</v>
      </c>
      <c r="H10" s="60"/>
      <c r="I10" s="165"/>
      <c r="J10" s="26" t="s">
        <v>25</v>
      </c>
      <c r="K10" s="95">
        <v>0.2</v>
      </c>
      <c r="L10" s="60"/>
      <c r="M10" s="165"/>
      <c r="N10" s="95">
        <f>C10+E10+G10+I10+K10+M10</f>
        <v>0.91999999999999993</v>
      </c>
    </row>
    <row r="11" spans="1:14" x14ac:dyDescent="0.3">
      <c r="A11" s="96"/>
      <c r="B11" s="97" t="s">
        <v>97</v>
      </c>
      <c r="C11" s="115"/>
      <c r="D11" s="61"/>
      <c r="E11" s="167"/>
      <c r="F11" s="97" t="s">
        <v>97</v>
      </c>
      <c r="G11" s="115"/>
      <c r="H11" s="61"/>
      <c r="I11" s="115"/>
      <c r="J11" s="61" t="s">
        <v>97</v>
      </c>
      <c r="K11" s="115"/>
      <c r="L11" s="61"/>
      <c r="M11" s="115"/>
      <c r="N11" s="115"/>
    </row>
    <row r="12" spans="1:14" ht="24" customHeight="1" x14ac:dyDescent="0.3">
      <c r="A12" s="45">
        <v>6</v>
      </c>
      <c r="B12" s="116" t="s">
        <v>98</v>
      </c>
      <c r="C12" s="117">
        <v>0.25</v>
      </c>
      <c r="D12" s="50"/>
      <c r="E12" s="117"/>
      <c r="F12" s="99" t="s">
        <v>17</v>
      </c>
      <c r="G12" s="117">
        <v>0.88</v>
      </c>
      <c r="H12" s="50"/>
      <c r="I12" s="117"/>
      <c r="J12" s="50" t="s">
        <v>25</v>
      </c>
      <c r="K12" s="117">
        <v>0.25</v>
      </c>
      <c r="L12" s="50"/>
      <c r="M12" s="117"/>
      <c r="N12" s="117">
        <f>C12+E12+G12+I12+K12+M12</f>
        <v>1.38</v>
      </c>
    </row>
    <row r="13" spans="1:14" ht="12" customHeight="1" x14ac:dyDescent="0.3">
      <c r="A13" s="96">
        <v>12</v>
      </c>
      <c r="B13" s="97" t="s">
        <v>99</v>
      </c>
      <c r="C13" s="115"/>
      <c r="D13" s="97" t="s">
        <v>99</v>
      </c>
      <c r="E13" s="115"/>
      <c r="F13" s="97" t="s">
        <v>99</v>
      </c>
      <c r="G13" s="115"/>
      <c r="H13" s="97" t="s">
        <v>99</v>
      </c>
      <c r="I13" s="115"/>
      <c r="J13" s="97" t="s">
        <v>99</v>
      </c>
      <c r="K13" s="115"/>
      <c r="L13" s="97" t="s">
        <v>99</v>
      </c>
      <c r="M13" s="115"/>
      <c r="N13" s="115"/>
    </row>
    <row r="14" spans="1:14" ht="14.25" customHeight="1" x14ac:dyDescent="0.3">
      <c r="A14" s="45"/>
      <c r="B14" s="50" t="s">
        <v>25</v>
      </c>
      <c r="C14" s="117">
        <v>0.25</v>
      </c>
      <c r="D14" s="113" t="s">
        <v>17</v>
      </c>
      <c r="E14" s="168">
        <v>1.52</v>
      </c>
      <c r="F14" s="99" t="s">
        <v>25</v>
      </c>
      <c r="G14" s="117">
        <v>0.25</v>
      </c>
      <c r="H14" s="50" t="s">
        <v>25</v>
      </c>
      <c r="I14" s="117">
        <v>0.25</v>
      </c>
      <c r="J14" s="50" t="s">
        <v>25</v>
      </c>
      <c r="K14" s="117">
        <v>0.25</v>
      </c>
      <c r="L14" s="118" t="s">
        <v>100</v>
      </c>
      <c r="M14" s="117">
        <v>0.25</v>
      </c>
      <c r="N14" s="117">
        <f>C14+E14+G14+I14+K14+M14</f>
        <v>2.77</v>
      </c>
    </row>
    <row r="15" spans="1:14" x14ac:dyDescent="0.3">
      <c r="A15" s="20"/>
      <c r="B15" s="53"/>
      <c r="C15" s="144"/>
      <c r="D15" s="53"/>
      <c r="E15" s="169"/>
      <c r="F15" s="53"/>
      <c r="G15" s="169"/>
      <c r="H15" s="53" t="s">
        <v>46</v>
      </c>
      <c r="I15" s="169"/>
      <c r="J15" s="53"/>
      <c r="K15" s="169"/>
      <c r="L15" s="53"/>
      <c r="M15" s="169"/>
      <c r="N15" s="144"/>
    </row>
    <row r="16" spans="1:14" x14ac:dyDescent="0.3">
      <c r="A16" s="101">
        <v>2.75</v>
      </c>
      <c r="B16" s="53"/>
      <c r="C16" s="144"/>
      <c r="D16" s="53"/>
      <c r="E16" s="169"/>
      <c r="F16" s="53"/>
      <c r="G16" s="169"/>
      <c r="H16" s="53" t="s">
        <v>17</v>
      </c>
      <c r="I16" s="169">
        <v>0.63</v>
      </c>
      <c r="J16" s="53"/>
      <c r="K16" s="169"/>
      <c r="L16" s="29"/>
      <c r="M16" s="169"/>
      <c r="N16" s="144">
        <f>I16</f>
        <v>0.63</v>
      </c>
    </row>
    <row r="17" spans="1:14" ht="12" customHeight="1" x14ac:dyDescent="0.3">
      <c r="A17" s="20"/>
      <c r="B17" s="120" t="s">
        <v>47</v>
      </c>
      <c r="C17" s="143"/>
      <c r="D17" s="58" t="s">
        <v>47</v>
      </c>
      <c r="E17" s="161"/>
      <c r="F17" s="58" t="s">
        <v>47</v>
      </c>
      <c r="G17" s="161"/>
      <c r="H17" s="58" t="s">
        <v>47</v>
      </c>
      <c r="I17" s="161"/>
      <c r="J17" s="58" t="s">
        <v>47</v>
      </c>
      <c r="K17" s="161"/>
      <c r="L17" s="58" t="s">
        <v>47</v>
      </c>
      <c r="M17" s="161"/>
      <c r="N17" s="143"/>
    </row>
    <row r="18" spans="1:14" x14ac:dyDescent="0.3">
      <c r="A18" s="24">
        <v>11</v>
      </c>
      <c r="B18" s="39" t="s">
        <v>17</v>
      </c>
      <c r="C18" s="95">
        <v>0.89</v>
      </c>
      <c r="D18" s="30" t="s">
        <v>25</v>
      </c>
      <c r="E18" s="162">
        <v>0.33</v>
      </c>
      <c r="F18" s="30" t="s">
        <v>25</v>
      </c>
      <c r="G18" s="162">
        <v>0.33</v>
      </c>
      <c r="H18" s="30" t="s">
        <v>25</v>
      </c>
      <c r="I18" s="162">
        <v>0.33</v>
      </c>
      <c r="J18" s="30" t="s">
        <v>25</v>
      </c>
      <c r="K18" s="162">
        <v>0.33</v>
      </c>
      <c r="L18" s="30" t="s">
        <v>25</v>
      </c>
      <c r="M18" s="162">
        <v>0.33</v>
      </c>
      <c r="N18" s="95">
        <f>M18+K18+I18+G18+E18+C18</f>
        <v>2.54</v>
      </c>
    </row>
    <row r="19" spans="1:14" ht="10.5" customHeight="1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4" ht="9.75" customHeight="1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</row>
    <row r="22" spans="1:14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4" ht="12" customHeight="1" x14ac:dyDescent="0.3">
      <c r="A23" s="20"/>
      <c r="B23" s="193"/>
      <c r="C23" s="187"/>
      <c r="D23" s="43" t="s">
        <v>189</v>
      </c>
      <c r="E23" s="43"/>
      <c r="F23" s="193"/>
      <c r="G23" s="187"/>
      <c r="H23" s="187"/>
      <c r="I23" s="187"/>
      <c r="J23" s="43" t="s">
        <v>189</v>
      </c>
      <c r="K23" s="43"/>
      <c r="L23" s="188"/>
      <c r="M23" s="188"/>
      <c r="N23" s="188"/>
    </row>
    <row r="24" spans="1:14" x14ac:dyDescent="0.3">
      <c r="A24" s="24">
        <v>6.5</v>
      </c>
      <c r="B24" s="44"/>
      <c r="C24" s="189"/>
      <c r="D24" s="41" t="s">
        <v>17</v>
      </c>
      <c r="E24" s="41">
        <v>0.75</v>
      </c>
      <c r="F24" s="41"/>
      <c r="G24" s="189"/>
      <c r="H24" s="189"/>
      <c r="I24" s="189"/>
      <c r="J24" s="41" t="s">
        <v>17</v>
      </c>
      <c r="K24" s="41">
        <v>0.75</v>
      </c>
      <c r="L24" s="41"/>
      <c r="M24" s="189"/>
      <c r="N24" s="189">
        <f>C24+E24+G24+I24+K24+M24</f>
        <v>1.5</v>
      </c>
    </row>
    <row r="25" spans="1:14" ht="12" customHeight="1" x14ac:dyDescent="0.3">
      <c r="A25" s="20"/>
      <c r="B25" s="193"/>
      <c r="C25" s="188"/>
      <c r="D25" s="190" t="s">
        <v>190</v>
      </c>
      <c r="E25" s="188"/>
      <c r="F25" s="193"/>
      <c r="G25" s="188"/>
      <c r="H25" s="193"/>
      <c r="I25" s="7"/>
      <c r="J25" s="190" t="s">
        <v>190</v>
      </c>
      <c r="K25" s="188"/>
      <c r="L25" s="188"/>
      <c r="M25" s="188"/>
      <c r="N25" s="188"/>
    </row>
    <row r="26" spans="1:14" ht="12" customHeight="1" x14ac:dyDescent="0.3">
      <c r="A26" s="24">
        <v>6</v>
      </c>
      <c r="B26" s="189"/>
      <c r="C26" s="189"/>
      <c r="D26" s="189" t="s">
        <v>17</v>
      </c>
      <c r="E26" s="191">
        <v>0.88</v>
      </c>
      <c r="F26" s="41"/>
      <c r="G26" s="189"/>
      <c r="H26" s="189"/>
      <c r="I26" s="189"/>
      <c r="J26" s="189" t="s">
        <v>191</v>
      </c>
      <c r="K26" s="189">
        <v>0.5</v>
      </c>
      <c r="L26" s="189"/>
      <c r="M26" s="189"/>
      <c r="N26" s="189">
        <f>C26+E26+G26+I26+K26+M26</f>
        <v>1.38</v>
      </c>
    </row>
    <row r="27" spans="1:14" x14ac:dyDescent="0.3">
      <c r="A27" s="6"/>
      <c r="B27" s="6"/>
      <c r="C27" s="164"/>
      <c r="D27" s="6"/>
      <c r="E27" s="164"/>
      <c r="F27" s="6"/>
      <c r="G27" s="164"/>
      <c r="H27" s="6"/>
      <c r="I27" s="164"/>
      <c r="J27" s="6"/>
      <c r="K27" s="164"/>
      <c r="L27" s="6"/>
      <c r="M27" s="164"/>
      <c r="N27" s="164"/>
    </row>
    <row r="28" spans="1:14" x14ac:dyDescent="0.3">
      <c r="A28" s="102">
        <f>SUM(A3:A27)</f>
        <v>91.74</v>
      </c>
      <c r="B28" s="60"/>
      <c r="C28" s="165">
        <f>SUM(C3:C27)</f>
        <v>2.78</v>
      </c>
      <c r="D28" s="60"/>
      <c r="E28" s="165">
        <f>SUM(E3:E27)</f>
        <v>4.5600000000000005</v>
      </c>
      <c r="F28" s="60"/>
      <c r="G28" s="165">
        <f>SUM(G3:G27)</f>
        <v>3.48</v>
      </c>
      <c r="H28" s="60"/>
      <c r="I28" s="165">
        <f>SUM(I3:I27)</f>
        <v>4.16</v>
      </c>
      <c r="J28" s="60"/>
      <c r="K28" s="165">
        <f>SUM(K3:K27)</f>
        <v>5.58</v>
      </c>
      <c r="L28" s="60"/>
      <c r="M28" s="165">
        <f>SUM(M3:M27)</f>
        <v>0.58000000000000007</v>
      </c>
      <c r="N28" s="165">
        <f>SUM(N3:N27)</f>
        <v>21.14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193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91.536200000000008</v>
      </c>
      <c r="N30" s="18"/>
    </row>
    <row r="31" spans="1:14" x14ac:dyDescent="0.3">
      <c r="A31" s="18"/>
      <c r="C31" s="18" t="s">
        <v>11</v>
      </c>
      <c r="D31" s="18"/>
      <c r="K31" s="18"/>
      <c r="L31" s="18"/>
      <c r="M31" s="18"/>
      <c r="N31" s="18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sqref="A1:N29"/>
    </sheetView>
  </sheetViews>
  <sheetFormatPr baseColWidth="10" defaultRowHeight="14.4" x14ac:dyDescent="0.3"/>
  <cols>
    <col min="1" max="1" width="6.6640625" customWidth="1"/>
    <col min="2" max="2" width="18.6640625" customWidth="1"/>
    <col min="3" max="3" width="7.33203125" customWidth="1"/>
    <col min="4" max="4" width="14" customWidth="1"/>
    <col min="5" max="5" width="5.88671875" customWidth="1"/>
    <col min="6" max="6" width="15.5546875" customWidth="1"/>
    <col min="7" max="7" width="6.109375" customWidth="1"/>
    <col min="8" max="8" width="13.5546875" customWidth="1"/>
    <col min="9" max="9" width="5.6640625" customWidth="1"/>
    <col min="10" max="10" width="15" customWidth="1"/>
    <col min="11" max="11" width="5.88671875" customWidth="1"/>
    <col min="12" max="12" width="14" customWidth="1"/>
    <col min="13" max="13" width="6.109375" customWidth="1"/>
    <col min="14" max="14" width="6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173" t="s">
        <v>174</v>
      </c>
      <c r="C3" s="143"/>
      <c r="D3" s="174"/>
      <c r="E3" s="143"/>
      <c r="F3" s="185"/>
      <c r="G3" s="22"/>
      <c r="H3" s="173" t="s">
        <v>174</v>
      </c>
      <c r="I3" s="143"/>
      <c r="J3" s="185"/>
      <c r="K3" s="143"/>
      <c r="L3" s="185"/>
      <c r="M3" s="143"/>
      <c r="N3" s="143"/>
    </row>
    <row r="4" spans="1:14" x14ac:dyDescent="0.3">
      <c r="A4" s="24">
        <v>8</v>
      </c>
      <c r="B4" s="26" t="s">
        <v>72</v>
      </c>
      <c r="C4" s="95">
        <v>0.5</v>
      </c>
      <c r="D4" s="25"/>
      <c r="E4" s="183"/>
      <c r="F4" s="26"/>
      <c r="G4" s="51"/>
      <c r="H4" s="26" t="s">
        <v>38</v>
      </c>
      <c r="I4" s="183">
        <v>1.34</v>
      </c>
      <c r="J4" s="25"/>
      <c r="K4" s="95"/>
      <c r="L4" s="25"/>
      <c r="M4" s="95"/>
      <c r="N4" s="95">
        <f>C4+E4+G4+I4+K4+M4</f>
        <v>1.84</v>
      </c>
    </row>
    <row r="5" spans="1:14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143"/>
      <c r="N5" s="143"/>
    </row>
    <row r="6" spans="1:14" ht="30" customHeight="1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8"/>
      <c r="N6" s="158">
        <f t="shared" ref="N6" si="0">C6+E6+G6+I6+K6</f>
        <v>3.69</v>
      </c>
    </row>
    <row r="7" spans="1:14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164"/>
      <c r="N7" s="143"/>
    </row>
    <row r="8" spans="1:14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165"/>
      <c r="N8" s="95">
        <f>C8+E8+G8+I8+K8+M8</f>
        <v>0.91999999999999993</v>
      </c>
    </row>
    <row r="9" spans="1:14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115"/>
      <c r="N9" s="115"/>
    </row>
    <row r="10" spans="1:14" ht="39.75" customHeight="1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117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115"/>
      <c r="N11" s="115"/>
    </row>
    <row r="12" spans="1:14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117">
        <v>0.25</v>
      </c>
      <c r="N12" s="117">
        <f>C12+E12+G12+I12+K12+M12</f>
        <v>2.77</v>
      </c>
    </row>
    <row r="13" spans="1:14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169"/>
      <c r="N13" s="144"/>
    </row>
    <row r="14" spans="1:14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169"/>
      <c r="N14" s="144">
        <f>I14</f>
        <v>0.63</v>
      </c>
    </row>
    <row r="15" spans="1:14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161"/>
      <c r="N15" s="143"/>
    </row>
    <row r="16" spans="1:14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162">
        <v>0.33</v>
      </c>
      <c r="N16" s="95">
        <f>M16+K16+I16+G16+E16+C16</f>
        <v>2.54</v>
      </c>
    </row>
    <row r="17" spans="1:14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</row>
    <row r="18" spans="1:14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4" x14ac:dyDescent="0.3">
      <c r="A19" s="96"/>
      <c r="B19" s="97"/>
      <c r="C19" s="115"/>
      <c r="D19" s="97" t="s">
        <v>127</v>
      </c>
      <c r="E19" s="115"/>
      <c r="F19" s="97"/>
      <c r="G19" s="115"/>
      <c r="H19" s="97" t="s">
        <v>127</v>
      </c>
      <c r="I19" s="115"/>
      <c r="J19" s="61" t="s">
        <v>127</v>
      </c>
      <c r="K19" s="170"/>
      <c r="L19" s="97"/>
      <c r="M19" s="170"/>
      <c r="N19" s="115"/>
    </row>
    <row r="20" spans="1:14" x14ac:dyDescent="0.3">
      <c r="A20" s="45">
        <v>9.74</v>
      </c>
      <c r="B20" s="99"/>
      <c r="C20" s="117"/>
      <c r="D20" s="99" t="s">
        <v>128</v>
      </c>
      <c r="E20" s="117">
        <v>0.75</v>
      </c>
      <c r="F20" s="99"/>
      <c r="G20" s="117"/>
      <c r="H20" s="99" t="s">
        <v>129</v>
      </c>
      <c r="I20" s="117">
        <v>0.75</v>
      </c>
      <c r="J20" s="50" t="s">
        <v>129</v>
      </c>
      <c r="K20" s="166">
        <v>0.75</v>
      </c>
      <c r="L20" s="99"/>
      <c r="M20" s="166"/>
      <c r="N20" s="117">
        <f>C20+E20+G20+I20+K20</f>
        <v>2.25</v>
      </c>
    </row>
    <row r="21" spans="1:14" x14ac:dyDescent="0.3">
      <c r="A21" s="20"/>
      <c r="B21" s="186"/>
      <c r="C21" s="187"/>
      <c r="D21" s="43" t="s">
        <v>189</v>
      </c>
      <c r="E21" s="43"/>
      <c r="F21" s="186"/>
      <c r="G21" s="187"/>
      <c r="H21" s="187"/>
      <c r="I21" s="187"/>
      <c r="J21" s="43" t="s">
        <v>189</v>
      </c>
      <c r="K21" s="43"/>
      <c r="L21" s="188"/>
      <c r="M21" s="188"/>
      <c r="N21" s="188"/>
    </row>
    <row r="22" spans="1:14" x14ac:dyDescent="0.3">
      <c r="A22" s="24">
        <v>6.5</v>
      </c>
      <c r="B22" s="44"/>
      <c r="C22" s="189"/>
      <c r="D22" s="41" t="s">
        <v>17</v>
      </c>
      <c r="E22" s="41">
        <v>0.75</v>
      </c>
      <c r="F22" s="41"/>
      <c r="G22" s="189"/>
      <c r="H22" s="189"/>
      <c r="I22" s="189"/>
      <c r="J22" s="41" t="s">
        <v>17</v>
      </c>
      <c r="K22" s="41">
        <v>0.75</v>
      </c>
      <c r="L22" s="41"/>
      <c r="M22" s="189"/>
      <c r="N22" s="189">
        <f>C22+E22+G22+I22+K22+M22</f>
        <v>1.5</v>
      </c>
    </row>
    <row r="23" spans="1:14" x14ac:dyDescent="0.3">
      <c r="A23" s="20"/>
      <c r="B23" s="186"/>
      <c r="C23" s="188"/>
      <c r="D23" s="190" t="s">
        <v>190</v>
      </c>
      <c r="E23" s="188"/>
      <c r="F23" s="186"/>
      <c r="G23" s="188"/>
      <c r="H23" s="186"/>
      <c r="I23" s="7"/>
      <c r="J23" s="190" t="s">
        <v>190</v>
      </c>
      <c r="K23" s="188"/>
      <c r="L23" s="188"/>
      <c r="M23" s="188"/>
      <c r="N23" s="188"/>
    </row>
    <row r="24" spans="1:14" x14ac:dyDescent="0.3">
      <c r="A24" s="24">
        <v>6</v>
      </c>
      <c r="B24" s="189"/>
      <c r="C24" s="189"/>
      <c r="D24" s="189" t="s">
        <v>17</v>
      </c>
      <c r="E24" s="191">
        <v>0.88</v>
      </c>
      <c r="F24" s="41"/>
      <c r="G24" s="189"/>
      <c r="H24" s="189"/>
      <c r="I24" s="189"/>
      <c r="J24" s="189" t="s">
        <v>191</v>
      </c>
      <c r="K24" s="189">
        <v>0.5</v>
      </c>
      <c r="L24" s="189"/>
      <c r="M24" s="189"/>
      <c r="N24" s="189">
        <f>C24+E24+G24+I24+K24+M24</f>
        <v>1.38</v>
      </c>
    </row>
    <row r="25" spans="1:14" x14ac:dyDescent="0.3">
      <c r="A25" s="6"/>
      <c r="B25" s="6"/>
      <c r="C25" s="164"/>
      <c r="D25" s="6"/>
      <c r="E25" s="164"/>
      <c r="F25" s="6"/>
      <c r="G25" s="164"/>
      <c r="H25" s="6"/>
      <c r="I25" s="164"/>
      <c r="J25" s="6"/>
      <c r="K25" s="164"/>
      <c r="L25" s="6"/>
      <c r="M25" s="164"/>
      <c r="N25" s="164"/>
    </row>
    <row r="26" spans="1:14" x14ac:dyDescent="0.3">
      <c r="A26" s="102">
        <f>SUM(A3:A25)</f>
        <v>87.99</v>
      </c>
      <c r="B26" s="60"/>
      <c r="C26" s="165">
        <f>SUM(C3:C25)</f>
        <v>2.78</v>
      </c>
      <c r="D26" s="60"/>
      <c r="E26" s="165">
        <f>SUM(E3:E25)</f>
        <v>4.5600000000000005</v>
      </c>
      <c r="F26" s="60"/>
      <c r="G26" s="165">
        <f>SUM(G3:G25)</f>
        <v>3.48</v>
      </c>
      <c r="H26" s="60"/>
      <c r="I26" s="165">
        <f>SUM(I3:I25)</f>
        <v>3.3000000000000003</v>
      </c>
      <c r="J26" s="60"/>
      <c r="K26" s="165">
        <f>SUM(K3:K25)</f>
        <v>5.58</v>
      </c>
      <c r="L26" s="60"/>
      <c r="M26" s="165">
        <f>SUM(M3:M25)</f>
        <v>0.58000000000000007</v>
      </c>
      <c r="N26" s="165">
        <f>SUM(N3:N25)</f>
        <v>20.279999999999998</v>
      </c>
    </row>
    <row r="27" spans="1:14" x14ac:dyDescent="0.3">
      <c r="A27" s="18"/>
      <c r="B27" s="1"/>
      <c r="C27" s="1" t="s">
        <v>19</v>
      </c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" t="s">
        <v>27</v>
      </c>
      <c r="D28" s="18"/>
      <c r="E28" s="37" t="s">
        <v>192</v>
      </c>
      <c r="F28" s="19"/>
      <c r="G28" s="18"/>
      <c r="H28" s="18" t="s">
        <v>10</v>
      </c>
      <c r="I28" s="18"/>
      <c r="J28" s="34"/>
      <c r="K28" s="35"/>
      <c r="L28" s="35"/>
      <c r="M28" s="35">
        <f>N26*4.33</f>
        <v>87.812399999999997</v>
      </c>
      <c r="N28" s="18"/>
    </row>
    <row r="29" spans="1:14" x14ac:dyDescent="0.3">
      <c r="A29" s="18"/>
      <c r="C29" s="18" t="s">
        <v>11</v>
      </c>
      <c r="D29" s="18"/>
      <c r="K29" s="18"/>
      <c r="L29" s="18"/>
      <c r="M29" s="18"/>
      <c r="N29" s="18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7" workbookViewId="0">
      <selection sqref="A1:N25"/>
    </sheetView>
  </sheetViews>
  <sheetFormatPr baseColWidth="10" defaultRowHeight="14.4" x14ac:dyDescent="0.3"/>
  <cols>
    <col min="1" max="1" width="8" customWidth="1"/>
    <col min="2" max="2" width="19.5546875" customWidth="1"/>
    <col min="3" max="3" width="6" customWidth="1"/>
    <col min="4" max="4" width="13.44140625" customWidth="1"/>
    <col min="5" max="5" width="6.6640625" customWidth="1"/>
    <col min="6" max="6" width="14.44140625" customWidth="1"/>
    <col min="7" max="7" width="6.88671875" customWidth="1"/>
    <col min="8" max="8" width="14.33203125" customWidth="1"/>
    <col min="9" max="9" width="6.6640625" customWidth="1"/>
    <col min="10" max="10" width="14.109375" customWidth="1"/>
    <col min="11" max="11" width="5.88671875" customWidth="1"/>
    <col min="12" max="12" width="15.109375" customWidth="1"/>
    <col min="13" max="13" width="7.5546875" customWidth="1"/>
    <col min="14" max="14" width="5.4414062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5" x14ac:dyDescent="0.3">
      <c r="A3" s="20"/>
      <c r="B3" s="173" t="s">
        <v>174</v>
      </c>
      <c r="C3" s="143"/>
      <c r="D3" s="174"/>
      <c r="E3" s="143"/>
      <c r="F3" s="184"/>
      <c r="G3" s="22"/>
      <c r="H3" s="173" t="s">
        <v>174</v>
      </c>
      <c r="I3" s="143"/>
      <c r="J3" s="184"/>
      <c r="K3" s="143"/>
      <c r="L3" s="184"/>
      <c r="M3" s="143"/>
      <c r="N3" s="143"/>
      <c r="O3" t="s">
        <v>181</v>
      </c>
    </row>
    <row r="4" spans="1:15" x14ac:dyDescent="0.3">
      <c r="A4" s="24">
        <v>8</v>
      </c>
      <c r="B4" s="26" t="s">
        <v>72</v>
      </c>
      <c r="C4" s="95">
        <v>0.5</v>
      </c>
      <c r="D4" s="25"/>
      <c r="E4" s="183"/>
      <c r="F4" s="26"/>
      <c r="G4" s="51"/>
      <c r="H4" s="26" t="s">
        <v>38</v>
      </c>
      <c r="I4" s="183">
        <v>1.34</v>
      </c>
      <c r="J4" s="25"/>
      <c r="K4" s="95"/>
      <c r="L4" s="25"/>
      <c r="M4" s="95"/>
      <c r="N4" s="95">
        <f>C4+E4+G4+I4+K4+M4</f>
        <v>1.84</v>
      </c>
    </row>
    <row r="5" spans="1:15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143"/>
      <c r="N5" s="143"/>
      <c r="O5" t="s">
        <v>182</v>
      </c>
    </row>
    <row r="6" spans="1:15" ht="24.6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8"/>
      <c r="N6" s="158">
        <f t="shared" ref="N6" si="0">C6+E6+G6+I6+K6</f>
        <v>3.69</v>
      </c>
    </row>
    <row r="7" spans="1:15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164"/>
      <c r="N7" s="143"/>
      <c r="O7" t="s">
        <v>183</v>
      </c>
    </row>
    <row r="8" spans="1:15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165"/>
      <c r="N8" s="95">
        <f>C8+E8+G8+I8+K8+M8</f>
        <v>0.91999999999999993</v>
      </c>
    </row>
    <row r="9" spans="1:15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115"/>
      <c r="N9" s="115"/>
      <c r="O9" t="s">
        <v>184</v>
      </c>
    </row>
    <row r="10" spans="1:15" ht="38.25" customHeight="1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117"/>
      <c r="N10" s="117">
        <f>C10+E10+G10+I10+K10+M10</f>
        <v>1.38</v>
      </c>
    </row>
    <row r="11" spans="1:15" ht="18" customHeight="1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115"/>
      <c r="N11" s="115"/>
      <c r="O11" t="s">
        <v>188</v>
      </c>
    </row>
    <row r="12" spans="1:15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117">
        <v>0.25</v>
      </c>
      <c r="N12" s="117">
        <f>C12+E12+G12+I12+K12+M12</f>
        <v>2.77</v>
      </c>
    </row>
    <row r="13" spans="1:15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169"/>
      <c r="N13" s="144"/>
      <c r="O13" t="s">
        <v>185</v>
      </c>
    </row>
    <row r="14" spans="1:15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169"/>
      <c r="N14" s="144">
        <f>I14</f>
        <v>0.63</v>
      </c>
    </row>
    <row r="15" spans="1:15" ht="20.25" customHeight="1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161"/>
      <c r="N15" s="143"/>
      <c r="O15" t="s">
        <v>186</v>
      </c>
    </row>
    <row r="16" spans="1:15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162">
        <v>0.33</v>
      </c>
      <c r="N16" s="95">
        <f>M16+K16+I16+G16+E16+C16</f>
        <v>2.54</v>
      </c>
    </row>
    <row r="17" spans="1:15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  <c r="O17" t="s">
        <v>187</v>
      </c>
    </row>
    <row r="18" spans="1:15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5" x14ac:dyDescent="0.3">
      <c r="A19" s="96"/>
      <c r="B19" s="97"/>
      <c r="C19" s="115"/>
      <c r="D19" s="97" t="s">
        <v>127</v>
      </c>
      <c r="E19" s="115"/>
      <c r="F19" s="97"/>
      <c r="G19" s="115"/>
      <c r="H19" s="97" t="s">
        <v>127</v>
      </c>
      <c r="I19" s="115"/>
      <c r="J19" s="61" t="s">
        <v>127</v>
      </c>
      <c r="K19" s="170"/>
      <c r="L19" s="97"/>
      <c r="M19" s="170"/>
      <c r="N19" s="115"/>
      <c r="O19" t="s">
        <v>184</v>
      </c>
    </row>
    <row r="20" spans="1:15" x14ac:dyDescent="0.3">
      <c r="A20" s="45">
        <v>9.74</v>
      </c>
      <c r="B20" s="99"/>
      <c r="C20" s="117"/>
      <c r="D20" s="99" t="s">
        <v>128</v>
      </c>
      <c r="E20" s="117">
        <v>0.75</v>
      </c>
      <c r="F20" s="99"/>
      <c r="G20" s="117"/>
      <c r="H20" s="99" t="s">
        <v>129</v>
      </c>
      <c r="I20" s="117">
        <v>0.75</v>
      </c>
      <c r="J20" s="50" t="s">
        <v>129</v>
      </c>
      <c r="K20" s="166">
        <v>0.75</v>
      </c>
      <c r="L20" s="99"/>
      <c r="M20" s="166"/>
      <c r="N20" s="117">
        <f>C20+E20+G20+I20+K20</f>
        <v>2.25</v>
      </c>
    </row>
    <row r="21" spans="1:15" x14ac:dyDescent="0.3">
      <c r="A21" s="6"/>
      <c r="B21" s="6"/>
      <c r="C21" s="164"/>
      <c r="D21" s="6"/>
      <c r="E21" s="164"/>
      <c r="F21" s="6"/>
      <c r="G21" s="164"/>
      <c r="H21" s="6"/>
      <c r="I21" s="164"/>
      <c r="J21" s="6"/>
      <c r="K21" s="164"/>
      <c r="L21" s="6"/>
      <c r="M21" s="164"/>
      <c r="N21" s="164"/>
    </row>
    <row r="22" spans="1:15" x14ac:dyDescent="0.3">
      <c r="A22" s="102">
        <f>SUM(A3:A21)</f>
        <v>75.489999999999995</v>
      </c>
      <c r="B22" s="60"/>
      <c r="C22" s="165">
        <f>SUM(C3:C21)</f>
        <v>2.78</v>
      </c>
      <c r="D22" s="60"/>
      <c r="E22" s="165">
        <f>SUM(E3:E21)</f>
        <v>2.93</v>
      </c>
      <c r="F22" s="60"/>
      <c r="G22" s="165">
        <f>SUM(G3:G21)</f>
        <v>3.48</v>
      </c>
      <c r="H22" s="60"/>
      <c r="I22" s="165">
        <f>SUM(I3:I21)</f>
        <v>3.3000000000000003</v>
      </c>
      <c r="J22" s="60"/>
      <c r="K22" s="165">
        <f>SUM(K3:K21)</f>
        <v>4.33</v>
      </c>
      <c r="L22" s="60"/>
      <c r="M22" s="165">
        <f>SUM(M4:M21)</f>
        <v>0.58000000000000007</v>
      </c>
      <c r="N22" s="165">
        <f>SUM(N4:N21)</f>
        <v>17.399999999999999</v>
      </c>
    </row>
    <row r="23" spans="1:15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5" x14ac:dyDescent="0.3">
      <c r="A24" s="18"/>
      <c r="B24" s="1"/>
      <c r="C24" s="1" t="s">
        <v>27</v>
      </c>
      <c r="D24" s="18"/>
      <c r="E24" s="37" t="s">
        <v>180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75.341999999999999</v>
      </c>
      <c r="N24" s="18"/>
    </row>
    <row r="25" spans="1:15" x14ac:dyDescent="0.3">
      <c r="A25" s="18"/>
      <c r="C25" s="18" t="s">
        <v>11</v>
      </c>
      <c r="D25" s="18"/>
      <c r="K25" s="18"/>
      <c r="L25" s="18"/>
      <c r="M25" s="18"/>
      <c r="N25" s="18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A17" sqref="A17:N18"/>
    </sheetView>
  </sheetViews>
  <sheetFormatPr baseColWidth="10" defaultRowHeight="14.4" x14ac:dyDescent="0.3"/>
  <cols>
    <col min="1" max="1" width="6.44140625" customWidth="1"/>
    <col min="3" max="3" width="6.33203125" customWidth="1"/>
    <col min="5" max="5" width="6.6640625" customWidth="1"/>
    <col min="7" max="7" width="5.6640625" customWidth="1"/>
    <col min="9" max="9" width="6.5546875" customWidth="1"/>
    <col min="11" max="11" width="5.6640625" customWidth="1"/>
    <col min="13" max="13" width="6" customWidth="1"/>
    <col min="14" max="14" width="8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173" t="s">
        <v>174</v>
      </c>
      <c r="C3" s="143"/>
      <c r="D3" s="174"/>
      <c r="E3" s="143"/>
      <c r="F3" s="177"/>
      <c r="G3" s="22"/>
      <c r="H3" s="173" t="s">
        <v>174</v>
      </c>
      <c r="I3" s="143"/>
      <c r="J3" s="177"/>
      <c r="K3" s="143"/>
      <c r="L3" s="177"/>
      <c r="M3" s="143"/>
      <c r="N3" s="143"/>
    </row>
    <row r="4" spans="1:14" x14ac:dyDescent="0.3">
      <c r="A4" s="24">
        <v>8</v>
      </c>
      <c r="B4" s="26" t="s">
        <v>72</v>
      </c>
      <c r="C4" s="95">
        <v>0.5</v>
      </c>
      <c r="D4" s="25"/>
      <c r="E4" s="183"/>
      <c r="F4" s="26"/>
      <c r="G4" s="51"/>
      <c r="H4" s="26" t="s">
        <v>38</v>
      </c>
      <c r="I4" s="183">
        <v>1.34</v>
      </c>
      <c r="J4" s="25"/>
      <c r="K4" s="95"/>
      <c r="L4" s="25"/>
      <c r="M4" s="95"/>
      <c r="N4" s="95">
        <f>C4+E4+G4+I4+K4+M4</f>
        <v>1.84</v>
      </c>
    </row>
    <row r="5" spans="1:14" ht="24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143"/>
      <c r="N5" s="143"/>
    </row>
    <row r="6" spans="1:14" ht="36.6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8"/>
      <c r="N6" s="158">
        <f t="shared" ref="N6" si="0">C6+E6+G6+I6+K6</f>
        <v>3.69</v>
      </c>
    </row>
    <row r="7" spans="1:14" ht="24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164"/>
      <c r="N7" s="143"/>
    </row>
    <row r="8" spans="1:14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165"/>
      <c r="N8" s="95">
        <f>C8+E8+G8+I8+K8+M8</f>
        <v>0.91999999999999993</v>
      </c>
    </row>
    <row r="9" spans="1:14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115"/>
      <c r="N9" s="115"/>
    </row>
    <row r="10" spans="1:14" ht="46.8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117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115"/>
      <c r="N11" s="115"/>
    </row>
    <row r="12" spans="1:14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117">
        <v>0.25</v>
      </c>
      <c r="N12" s="117">
        <f>C12+E12+G12+I12+K12+M12</f>
        <v>2.77</v>
      </c>
    </row>
    <row r="13" spans="1:14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169"/>
      <c r="N13" s="144"/>
    </row>
    <row r="14" spans="1:14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169"/>
      <c r="N14" s="144">
        <f>I14</f>
        <v>0.63</v>
      </c>
    </row>
    <row r="15" spans="1:14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161"/>
      <c r="N15" s="143"/>
    </row>
    <row r="16" spans="1:14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162">
        <v>0.33</v>
      </c>
      <c r="N16" s="95">
        <f>M16+K16+I16+G16+E16+C16</f>
        <v>2.54</v>
      </c>
    </row>
    <row r="17" spans="1:14" x14ac:dyDescent="0.3">
      <c r="A17" s="96"/>
      <c r="B17" s="97"/>
      <c r="C17" s="115"/>
      <c r="D17" s="97" t="s">
        <v>127</v>
      </c>
      <c r="E17" s="115"/>
      <c r="F17" s="97"/>
      <c r="G17" s="115"/>
      <c r="H17" s="97" t="s">
        <v>127</v>
      </c>
      <c r="I17" s="115"/>
      <c r="J17" s="61" t="s">
        <v>127</v>
      </c>
      <c r="K17" s="170"/>
      <c r="L17" s="97"/>
      <c r="M17" s="170"/>
      <c r="N17" s="115"/>
    </row>
    <row r="18" spans="1:14" x14ac:dyDescent="0.3">
      <c r="A18" s="45">
        <v>9.74</v>
      </c>
      <c r="B18" s="99"/>
      <c r="C18" s="117"/>
      <c r="D18" s="99" t="s">
        <v>128</v>
      </c>
      <c r="E18" s="117">
        <v>0.75</v>
      </c>
      <c r="F18" s="99"/>
      <c r="G18" s="117"/>
      <c r="H18" s="99" t="s">
        <v>129</v>
      </c>
      <c r="I18" s="117">
        <v>0.75</v>
      </c>
      <c r="J18" s="50" t="s">
        <v>129</v>
      </c>
      <c r="K18" s="166">
        <v>0.75</v>
      </c>
      <c r="L18" s="99"/>
      <c r="M18" s="166"/>
      <c r="N18" s="117">
        <f>C18+E18+G18+I18+K18</f>
        <v>2.25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17">
        <f>C20+E20+G20+I20+K20</f>
        <v>1.3800000000000001</v>
      </c>
    </row>
    <row r="21" spans="1:14" x14ac:dyDescent="0.3">
      <c r="A21" s="178"/>
      <c r="B21" s="109"/>
      <c r="C21" s="87"/>
      <c r="D21" s="109" t="s">
        <v>118</v>
      </c>
      <c r="E21" s="115"/>
      <c r="F21" s="120"/>
      <c r="G21" s="87"/>
      <c r="H21" s="179"/>
      <c r="I21" s="167"/>
      <c r="J21" s="109" t="s">
        <v>118</v>
      </c>
      <c r="K21" s="115"/>
      <c r="L21" s="61"/>
      <c r="M21" s="115"/>
      <c r="N21" s="182"/>
    </row>
    <row r="22" spans="1:14" x14ac:dyDescent="0.3">
      <c r="A22" s="180">
        <v>16.36</v>
      </c>
      <c r="B22" s="50"/>
      <c r="C22" s="181"/>
      <c r="D22" s="50" t="s">
        <v>17</v>
      </c>
      <c r="E22" s="117">
        <v>1.89</v>
      </c>
      <c r="F22" s="50"/>
      <c r="G22" s="114"/>
      <c r="H22" s="50"/>
      <c r="I22" s="117"/>
      <c r="J22" s="50" t="s">
        <v>17</v>
      </c>
      <c r="K22" s="117">
        <v>1.89</v>
      </c>
      <c r="L22" s="50"/>
      <c r="M22" s="117"/>
      <c r="N22" s="117">
        <f>C22+E22+G22+I22+K22+M22</f>
        <v>3.78</v>
      </c>
    </row>
    <row r="23" spans="1:14" x14ac:dyDescent="0.3">
      <c r="A23" s="6"/>
      <c r="B23" s="6"/>
      <c r="C23" s="164"/>
      <c r="D23" s="6"/>
      <c r="E23" s="164"/>
      <c r="F23" s="6"/>
      <c r="G23" s="164"/>
      <c r="H23" s="6"/>
      <c r="I23" s="164"/>
      <c r="J23" s="6"/>
      <c r="K23" s="164"/>
      <c r="L23" s="6"/>
      <c r="M23" s="164"/>
      <c r="N23" s="164"/>
    </row>
    <row r="24" spans="1:14" x14ac:dyDescent="0.3">
      <c r="A24" s="102">
        <f>SUM(A3:A23)</f>
        <v>91.85</v>
      </c>
      <c r="B24" s="60"/>
      <c r="C24" s="165">
        <f>SUM(C3:C23)</f>
        <v>2.78</v>
      </c>
      <c r="D24" s="60"/>
      <c r="E24" s="165">
        <f>SUM(E3:E23)</f>
        <v>4.82</v>
      </c>
      <c r="F24" s="60"/>
      <c r="G24" s="165">
        <f>SUM(G3:G23)</f>
        <v>3.48</v>
      </c>
      <c r="H24" s="60"/>
      <c r="I24" s="165">
        <f>SUM(I3:I23)</f>
        <v>3.3000000000000003</v>
      </c>
      <c r="J24" s="60"/>
      <c r="K24" s="165">
        <f>SUM(K3:K23)</f>
        <v>6.22</v>
      </c>
      <c r="L24" s="60"/>
      <c r="M24" s="165">
        <f>SUM(M3:M23)</f>
        <v>0.58000000000000007</v>
      </c>
      <c r="N24" s="165">
        <f>SUM(N3:N23)</f>
        <v>21.18</v>
      </c>
    </row>
    <row r="25" spans="1:14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4" x14ac:dyDescent="0.3">
      <c r="A26" s="18"/>
      <c r="B26" s="1"/>
      <c r="C26" s="1" t="s">
        <v>27</v>
      </c>
      <c r="D26" s="18"/>
      <c r="E26" s="37" t="s">
        <v>179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91.709400000000002</v>
      </c>
      <c r="N26" s="18"/>
    </row>
    <row r="27" spans="1:14" x14ac:dyDescent="0.3">
      <c r="A27" s="18"/>
      <c r="C27" s="18" t="s">
        <v>11</v>
      </c>
      <c r="D27" s="18"/>
      <c r="F27" t="s">
        <v>178</v>
      </c>
      <c r="K27" s="18"/>
      <c r="L27" s="18"/>
      <c r="M27" s="18"/>
      <c r="N27" s="18"/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sqref="A1:N30"/>
    </sheetView>
  </sheetViews>
  <sheetFormatPr baseColWidth="10" defaultRowHeight="14.4" x14ac:dyDescent="0.3"/>
  <cols>
    <col min="1" max="1" width="6" customWidth="1"/>
    <col min="2" max="2" width="19.6640625" customWidth="1"/>
    <col min="3" max="3" width="5.33203125" customWidth="1"/>
    <col min="4" max="4" width="12.88671875" customWidth="1"/>
    <col min="5" max="5" width="6.109375" customWidth="1"/>
    <col min="6" max="6" width="14.33203125" customWidth="1"/>
    <col min="7" max="7" width="5.6640625" customWidth="1"/>
    <col min="8" max="8" width="13.44140625" customWidth="1"/>
    <col min="9" max="9" width="5.88671875" customWidth="1"/>
    <col min="10" max="10" width="12.88671875" customWidth="1"/>
    <col min="11" max="11" width="5.33203125" customWidth="1"/>
    <col min="12" max="12" width="12" customWidth="1"/>
    <col min="13" max="14" width="5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173" t="s">
        <v>174</v>
      </c>
      <c r="C3" s="143"/>
      <c r="D3" s="174"/>
      <c r="E3" s="22"/>
      <c r="F3" s="176"/>
      <c r="G3" s="22"/>
      <c r="H3" s="173" t="s">
        <v>174</v>
      </c>
      <c r="I3" s="22"/>
      <c r="J3" s="176"/>
      <c r="K3" s="22"/>
      <c r="L3" s="176"/>
      <c r="M3" s="22"/>
      <c r="N3" s="143"/>
    </row>
    <row r="4" spans="1:14" x14ac:dyDescent="0.3">
      <c r="A4" s="24">
        <v>8</v>
      </c>
      <c r="B4" s="26" t="s">
        <v>72</v>
      </c>
      <c r="C4" s="95">
        <v>0.5</v>
      </c>
      <c r="D4" s="25"/>
      <c r="E4" s="51"/>
      <c r="F4" s="26"/>
      <c r="G4" s="51"/>
      <c r="H4" s="26" t="s">
        <v>38</v>
      </c>
      <c r="I4" s="51">
        <v>1.34</v>
      </c>
      <c r="J4" s="25"/>
      <c r="K4" s="25"/>
      <c r="L4" s="25"/>
      <c r="M4" s="25"/>
      <c r="N4" s="95">
        <f>C4+E4+G4+I4+K4+M4</f>
        <v>1.84</v>
      </c>
    </row>
    <row r="5" spans="1:14" ht="18.75" customHeight="1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22"/>
      <c r="N5" s="143"/>
    </row>
    <row r="6" spans="1:14" ht="36.6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1"/>
      <c r="N6" s="158">
        <f t="shared" ref="N6" si="0">C6+E6+G6+I6+K6</f>
        <v>3.69</v>
      </c>
    </row>
    <row r="7" spans="1:14" ht="15" customHeight="1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6"/>
      <c r="N7" s="143"/>
    </row>
    <row r="8" spans="1:14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60"/>
      <c r="N8" s="95">
        <f>C8+E8+G8+I8+K8+M8</f>
        <v>0.91999999999999993</v>
      </c>
    </row>
    <row r="9" spans="1:14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61"/>
      <c r="N9" s="115"/>
    </row>
    <row r="10" spans="1:14" ht="30" customHeight="1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50"/>
      <c r="N10" s="117">
        <f>C10+E10+G10+I10+K10+M10</f>
        <v>1.38</v>
      </c>
    </row>
    <row r="11" spans="1:14" ht="13.5" customHeight="1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29"/>
      <c r="N13" s="144"/>
    </row>
    <row r="14" spans="1:14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29"/>
      <c r="N14" s="144">
        <f>I14</f>
        <v>0.63</v>
      </c>
    </row>
    <row r="15" spans="1:14" ht="15" customHeight="1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23"/>
      <c r="N15" s="143"/>
    </row>
    <row r="16" spans="1:14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26">
        <v>0.33</v>
      </c>
      <c r="N16" s="95">
        <f>M16+K16+I16+G16+E16+C16</f>
        <v>2.54</v>
      </c>
    </row>
    <row r="17" spans="1:14" x14ac:dyDescent="0.3">
      <c r="A17" s="96"/>
      <c r="B17" s="97"/>
      <c r="C17" s="115"/>
      <c r="D17" s="97" t="s">
        <v>127</v>
      </c>
      <c r="E17" s="115"/>
      <c r="F17" s="97"/>
      <c r="G17" s="115"/>
      <c r="H17" s="97" t="s">
        <v>127</v>
      </c>
      <c r="I17" s="115"/>
      <c r="J17" s="61" t="s">
        <v>127</v>
      </c>
      <c r="K17" s="170"/>
      <c r="L17" s="97"/>
      <c r="M17" s="109"/>
      <c r="N17" s="115"/>
    </row>
    <row r="18" spans="1:14" x14ac:dyDescent="0.3">
      <c r="A18" s="45">
        <v>9.74</v>
      </c>
      <c r="B18" s="99"/>
      <c r="C18" s="117"/>
      <c r="D18" s="99" t="s">
        <v>128</v>
      </c>
      <c r="E18" s="117">
        <v>0.75</v>
      </c>
      <c r="F18" s="99"/>
      <c r="G18" s="117"/>
      <c r="H18" s="99" t="s">
        <v>129</v>
      </c>
      <c r="I18" s="117">
        <v>0.75</v>
      </c>
      <c r="J18" s="50" t="s">
        <v>129</v>
      </c>
      <c r="K18" s="166">
        <v>0.75</v>
      </c>
      <c r="L18" s="99"/>
      <c r="M18" s="111"/>
      <c r="N18" s="117">
        <f>C18+E18+G18+I18+K18</f>
        <v>2.25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05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05"/>
      <c r="N20" s="117">
        <f>C20+E20+G20+I20+K20</f>
        <v>1.3800000000000001</v>
      </c>
    </row>
    <row r="21" spans="1:14" x14ac:dyDescent="0.3">
      <c r="A21" s="6">
        <v>5</v>
      </c>
      <c r="B21" s="22"/>
      <c r="C21" s="22"/>
      <c r="D21" s="22" t="s">
        <v>154</v>
      </c>
      <c r="E21" s="23"/>
      <c r="F21" s="23"/>
      <c r="G21" s="23"/>
      <c r="H21" s="22"/>
      <c r="I21" s="22"/>
      <c r="J21" s="22" t="s">
        <v>154</v>
      </c>
      <c r="K21" s="22"/>
      <c r="L21" s="22"/>
      <c r="M21" s="22"/>
      <c r="N21" s="143"/>
    </row>
    <row r="22" spans="1:14" x14ac:dyDescent="0.3">
      <c r="A22" s="60"/>
      <c r="B22" s="25"/>
      <c r="C22" s="25"/>
      <c r="D22" s="26" t="s">
        <v>25</v>
      </c>
      <c r="E22" s="26">
        <v>0.33</v>
      </c>
      <c r="F22" s="26"/>
      <c r="G22" s="25"/>
      <c r="H22" s="25"/>
      <c r="I22" s="25"/>
      <c r="J22" s="26" t="s">
        <v>17</v>
      </c>
      <c r="K22" s="25">
        <v>0.82</v>
      </c>
      <c r="L22" s="25"/>
      <c r="M22" s="25"/>
      <c r="N22" s="95">
        <f t="shared" ref="N22" si="1">C22+E22+G22+I22+K22</f>
        <v>1.1499999999999999</v>
      </c>
    </row>
    <row r="23" spans="1:14" x14ac:dyDescent="0.3">
      <c r="A23" s="178"/>
      <c r="B23" s="109"/>
      <c r="C23" s="87"/>
      <c r="D23" s="109" t="s">
        <v>118</v>
      </c>
      <c r="E23" s="61"/>
      <c r="F23" s="120"/>
      <c r="G23" s="87"/>
      <c r="H23" s="179"/>
      <c r="I23" s="68"/>
      <c r="J23" s="109" t="s">
        <v>118</v>
      </c>
      <c r="K23" s="61"/>
      <c r="L23" s="61"/>
      <c r="M23" s="61"/>
      <c r="N23" s="182"/>
    </row>
    <row r="24" spans="1:14" x14ac:dyDescent="0.3">
      <c r="A24" s="180">
        <v>16.36</v>
      </c>
      <c r="B24" s="50"/>
      <c r="C24" s="181"/>
      <c r="D24" s="50" t="s">
        <v>17</v>
      </c>
      <c r="E24" s="50">
        <v>1.89</v>
      </c>
      <c r="F24" s="50"/>
      <c r="G24" s="114"/>
      <c r="H24" s="50"/>
      <c r="I24" s="114"/>
      <c r="J24" s="50" t="s">
        <v>17</v>
      </c>
      <c r="K24" s="50">
        <v>1.89</v>
      </c>
      <c r="L24" s="50"/>
      <c r="M24" s="50"/>
      <c r="N24" s="117">
        <f>C24+E24+G24+I24+K24+M24</f>
        <v>3.78</v>
      </c>
    </row>
    <row r="25" spans="1:14" x14ac:dyDescent="0.3">
      <c r="A25" s="6"/>
      <c r="B25" s="6"/>
      <c r="C25" s="164"/>
      <c r="D25" s="6"/>
      <c r="E25" s="164"/>
      <c r="F25" s="6"/>
      <c r="G25" s="164"/>
      <c r="H25" s="6"/>
      <c r="I25" s="164"/>
      <c r="J25" s="6"/>
      <c r="K25" s="164"/>
      <c r="L25" s="6"/>
      <c r="M25" s="6"/>
      <c r="N25" s="164"/>
    </row>
    <row r="26" spans="1:14" x14ac:dyDescent="0.3">
      <c r="A26" s="102">
        <f>SUM(A3:A25)</f>
        <v>96.85</v>
      </c>
      <c r="B26" s="60"/>
      <c r="C26" s="165">
        <f>SUM(C3:C25)</f>
        <v>2.78</v>
      </c>
      <c r="D26" s="60"/>
      <c r="E26" s="165">
        <f>SUM(E3:E25)</f>
        <v>5.15</v>
      </c>
      <c r="F26" s="60"/>
      <c r="G26" s="165">
        <f>SUM(G3:G25)</f>
        <v>3.48</v>
      </c>
      <c r="H26" s="60"/>
      <c r="I26" s="165">
        <f>SUM(I3:I25)</f>
        <v>3.3000000000000003</v>
      </c>
      <c r="J26" s="60"/>
      <c r="K26" s="165">
        <f>SUM(K3:K25)</f>
        <v>7.04</v>
      </c>
      <c r="L26" s="60"/>
      <c r="M26" s="60">
        <f>SUM(M4:M25)</f>
        <v>0.58000000000000007</v>
      </c>
      <c r="N26" s="165">
        <f>SUM(N4:N25)</f>
        <v>22.33</v>
      </c>
    </row>
    <row r="27" spans="1:14" x14ac:dyDescent="0.3">
      <c r="A27" s="18"/>
      <c r="B27" s="1"/>
      <c r="C27" s="1" t="s">
        <v>19</v>
      </c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" t="s">
        <v>27</v>
      </c>
      <c r="D28" s="18"/>
      <c r="E28" s="37" t="s">
        <v>177</v>
      </c>
      <c r="F28" s="19"/>
      <c r="G28" s="18"/>
      <c r="H28" s="18" t="s">
        <v>10</v>
      </c>
      <c r="I28" s="18"/>
      <c r="J28" s="34"/>
      <c r="K28" s="35"/>
      <c r="L28" s="35"/>
      <c r="M28" s="35">
        <f>N26*4.33</f>
        <v>96.68889999999999</v>
      </c>
      <c r="N28" s="18"/>
    </row>
    <row r="29" spans="1:14" x14ac:dyDescent="0.3">
      <c r="A29" s="18"/>
      <c r="C29" s="18" t="s">
        <v>11</v>
      </c>
      <c r="D29" s="18"/>
      <c r="F29" s="217"/>
      <c r="G29" s="217"/>
      <c r="H29" s="217"/>
      <c r="I29" s="36"/>
      <c r="J29" s="18"/>
      <c r="K29" s="18"/>
      <c r="L29" s="18"/>
      <c r="M29" s="18"/>
      <c r="N29" s="18"/>
    </row>
    <row r="30" spans="1:14" x14ac:dyDescent="0.3">
      <c r="F30" t="s">
        <v>178</v>
      </c>
    </row>
  </sheetData>
  <mergeCells count="1">
    <mergeCell ref="F29:H29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6"/>
    </sheetView>
  </sheetViews>
  <sheetFormatPr baseColWidth="10" defaultRowHeight="14.4" x14ac:dyDescent="0.3"/>
  <cols>
    <col min="1" max="1" width="6.109375" customWidth="1"/>
    <col min="2" max="2" width="14.44140625" customWidth="1"/>
    <col min="3" max="3" width="6" customWidth="1"/>
    <col min="4" max="4" width="12.88671875" customWidth="1"/>
    <col min="5" max="5" width="6.5546875" customWidth="1"/>
    <col min="6" max="6" width="15.5546875" customWidth="1"/>
    <col min="7" max="7" width="6.33203125" customWidth="1"/>
    <col min="8" max="8" width="13.33203125" customWidth="1"/>
    <col min="9" max="9" width="6" customWidth="1"/>
    <col min="10" max="10" width="12.5546875" bestFit="1" customWidth="1"/>
    <col min="11" max="11" width="6.44140625" customWidth="1"/>
    <col min="12" max="12" width="12.33203125" customWidth="1"/>
    <col min="13" max="13" width="5.6640625" customWidth="1"/>
    <col min="14" max="14" width="6.1093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173" t="s">
        <v>174</v>
      </c>
      <c r="C3" s="143"/>
      <c r="D3" s="174"/>
      <c r="E3" s="22"/>
      <c r="F3" s="175"/>
      <c r="G3" s="22"/>
      <c r="H3" s="173" t="s">
        <v>174</v>
      </c>
      <c r="I3" s="22"/>
      <c r="J3" s="175"/>
      <c r="K3" s="22"/>
      <c r="L3" s="175"/>
      <c r="M3" s="22"/>
      <c r="N3" s="22"/>
    </row>
    <row r="4" spans="1:14" x14ac:dyDescent="0.3">
      <c r="A4" s="24">
        <v>8</v>
      </c>
      <c r="B4" s="26" t="s">
        <v>72</v>
      </c>
      <c r="C4" s="95">
        <v>0.5</v>
      </c>
      <c r="D4" s="25"/>
      <c r="E4" s="51"/>
      <c r="F4" s="26"/>
      <c r="G4" s="51"/>
      <c r="H4" s="26" t="s">
        <v>38</v>
      </c>
      <c r="I4" s="51">
        <v>1.34</v>
      </c>
      <c r="J4" s="25"/>
      <c r="K4" s="25"/>
      <c r="L4" s="25"/>
      <c r="M4" s="25"/>
      <c r="N4" s="25">
        <f>C4+E4+G4+I4+K4+M4</f>
        <v>1.84</v>
      </c>
    </row>
    <row r="5" spans="1:14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22"/>
      <c r="N5" s="143"/>
    </row>
    <row r="6" spans="1:14" ht="36.6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1"/>
      <c r="N6" s="158">
        <f t="shared" ref="N6" si="0">C6+E6+G6+I6+K6</f>
        <v>3.69</v>
      </c>
    </row>
    <row r="7" spans="1:14" ht="24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6"/>
      <c r="N7" s="143"/>
    </row>
    <row r="8" spans="1:14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60"/>
      <c r="N8" s="95">
        <f>C8+E8+G8+I8+K8+M8</f>
        <v>0.91999999999999993</v>
      </c>
    </row>
    <row r="9" spans="1:14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61"/>
      <c r="N9" s="115"/>
    </row>
    <row r="10" spans="1:14" ht="31.2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29"/>
      <c r="N13" s="144"/>
    </row>
    <row r="14" spans="1:14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29"/>
      <c r="N14" s="144">
        <f>I14</f>
        <v>0.63</v>
      </c>
    </row>
    <row r="15" spans="1:14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23"/>
      <c r="N15" s="143"/>
    </row>
    <row r="16" spans="1:14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26">
        <v>0.33</v>
      </c>
      <c r="N16" s="95">
        <f>M16+K16+I16+G16+E16+C16</f>
        <v>2.54</v>
      </c>
    </row>
    <row r="17" spans="1:14" x14ac:dyDescent="0.3">
      <c r="A17" s="96"/>
      <c r="B17" s="97"/>
      <c r="C17" s="115"/>
      <c r="D17" s="97" t="s">
        <v>127</v>
      </c>
      <c r="E17" s="115"/>
      <c r="F17" s="97"/>
      <c r="G17" s="115"/>
      <c r="H17" s="97" t="s">
        <v>127</v>
      </c>
      <c r="I17" s="115"/>
      <c r="J17" s="61" t="s">
        <v>127</v>
      </c>
      <c r="K17" s="170"/>
      <c r="L17" s="97"/>
      <c r="M17" s="109"/>
      <c r="N17" s="115"/>
    </row>
    <row r="18" spans="1:14" x14ac:dyDescent="0.3">
      <c r="A18" s="45">
        <v>9.74</v>
      </c>
      <c r="B18" s="99"/>
      <c r="C18" s="117"/>
      <c r="D18" s="99" t="s">
        <v>128</v>
      </c>
      <c r="E18" s="117">
        <v>0.75</v>
      </c>
      <c r="F18" s="99"/>
      <c r="G18" s="117"/>
      <c r="H18" s="99" t="s">
        <v>129</v>
      </c>
      <c r="I18" s="117">
        <v>0.75</v>
      </c>
      <c r="J18" s="50" t="s">
        <v>129</v>
      </c>
      <c r="K18" s="166">
        <v>0.75</v>
      </c>
      <c r="L18" s="99"/>
      <c r="M18" s="111"/>
      <c r="N18" s="117">
        <f>C18+E18+G18+I18+K18</f>
        <v>2.25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05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05"/>
      <c r="N20" s="117">
        <f>C20+E20+G20+I20+K20</f>
        <v>1.3800000000000001</v>
      </c>
    </row>
    <row r="21" spans="1:14" x14ac:dyDescent="0.3">
      <c r="A21" s="6">
        <v>5</v>
      </c>
      <c r="B21" s="22"/>
      <c r="C21" s="22"/>
      <c r="D21" s="22" t="s">
        <v>154</v>
      </c>
      <c r="E21" s="23"/>
      <c r="F21" s="23"/>
      <c r="G21" s="23"/>
      <c r="H21" s="22"/>
      <c r="I21" s="22"/>
      <c r="J21" s="22" t="s">
        <v>154</v>
      </c>
      <c r="K21" s="22"/>
      <c r="L21" s="22"/>
      <c r="M21" s="22"/>
      <c r="N21" s="143"/>
    </row>
    <row r="22" spans="1:14" x14ac:dyDescent="0.3">
      <c r="A22" s="60"/>
      <c r="B22" s="25"/>
      <c r="C22" s="25"/>
      <c r="D22" s="26" t="s">
        <v>25</v>
      </c>
      <c r="E22" s="26">
        <v>0.33</v>
      </c>
      <c r="F22" s="26"/>
      <c r="G22" s="25"/>
      <c r="H22" s="25"/>
      <c r="I22" s="25"/>
      <c r="J22" s="26" t="s">
        <v>17</v>
      </c>
      <c r="K22" s="25">
        <v>0.82</v>
      </c>
      <c r="L22" s="25"/>
      <c r="M22" s="25"/>
      <c r="N22" s="95">
        <f t="shared" ref="N22" si="1">C22+E22+G22+I22+K22</f>
        <v>1.1499999999999999</v>
      </c>
    </row>
    <row r="23" spans="1:14" x14ac:dyDescent="0.3">
      <c r="A23" s="6"/>
      <c r="B23" s="6"/>
      <c r="C23" s="164"/>
      <c r="D23" s="6"/>
      <c r="E23" s="164"/>
      <c r="F23" s="6"/>
      <c r="G23" s="164"/>
      <c r="H23" s="6"/>
      <c r="I23" s="164"/>
      <c r="J23" s="6"/>
      <c r="K23" s="164"/>
      <c r="L23" s="6"/>
      <c r="M23" s="6"/>
      <c r="N23" s="164"/>
    </row>
    <row r="24" spans="1:14" x14ac:dyDescent="0.3">
      <c r="A24" s="102">
        <f>SUM(A3:A23)</f>
        <v>80.489999999999995</v>
      </c>
      <c r="B24" s="60"/>
      <c r="C24" s="165">
        <f>SUM(C3:C23)</f>
        <v>2.78</v>
      </c>
      <c r="D24" s="60"/>
      <c r="E24" s="165">
        <f>SUM(E3:E23)</f>
        <v>3.2600000000000002</v>
      </c>
      <c r="F24" s="60"/>
      <c r="G24" s="165">
        <f>SUM(G3:G23)</f>
        <v>3.48</v>
      </c>
      <c r="H24" s="60"/>
      <c r="I24" s="165">
        <f>SUM(I3:I23)</f>
        <v>3.3000000000000003</v>
      </c>
      <c r="J24" s="60"/>
      <c r="K24" s="165">
        <f>SUM(K3:K23)</f>
        <v>5.15</v>
      </c>
      <c r="L24" s="60"/>
      <c r="M24" s="60">
        <f>SUM(M4:M23)</f>
        <v>0.58000000000000007</v>
      </c>
      <c r="N24" s="165">
        <f>SUM(N4:N23)</f>
        <v>18.549999999999997</v>
      </c>
    </row>
    <row r="25" spans="1:14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4" x14ac:dyDescent="0.3">
      <c r="A26" s="18"/>
      <c r="B26" s="1"/>
      <c r="C26" s="1" t="s">
        <v>27</v>
      </c>
      <c r="D26" s="18"/>
      <c r="E26" s="37" t="s">
        <v>176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80.321499999999986</v>
      </c>
      <c r="N26" s="18"/>
    </row>
    <row r="27" spans="1:14" x14ac:dyDescent="0.3">
      <c r="A27" s="18"/>
      <c r="C27" s="18" t="s">
        <v>11</v>
      </c>
      <c r="D27" s="18"/>
      <c r="F27" s="217"/>
      <c r="G27" s="217"/>
      <c r="H27" s="217"/>
      <c r="I27" s="36"/>
      <c r="J27" s="18"/>
      <c r="K27" s="18"/>
      <c r="L27" s="18"/>
      <c r="M27" s="18"/>
      <c r="N27" s="18"/>
    </row>
  </sheetData>
  <mergeCells count="1">
    <mergeCell ref="F27:H27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1"/>
    </sheetView>
  </sheetViews>
  <sheetFormatPr baseColWidth="10" defaultRowHeight="14.4" x14ac:dyDescent="0.3"/>
  <cols>
    <col min="1" max="1" width="6" customWidth="1"/>
    <col min="3" max="3" width="6.5546875" customWidth="1"/>
    <col min="5" max="5" width="10" customWidth="1"/>
    <col min="6" max="6" width="13.88671875" customWidth="1"/>
    <col min="7" max="7" width="6.44140625" customWidth="1"/>
    <col min="9" max="9" width="8.33203125" customWidth="1"/>
    <col min="10" max="10" width="12.6640625" customWidth="1"/>
    <col min="11" max="11" width="5.6640625" customWidth="1"/>
    <col min="13" max="13" width="7" customWidth="1"/>
    <col min="14" max="14" width="6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24" x14ac:dyDescent="0.3">
      <c r="A3" s="6">
        <v>16</v>
      </c>
      <c r="B3" s="7" t="s">
        <v>69</v>
      </c>
      <c r="C3" s="65"/>
      <c r="D3" s="61"/>
      <c r="E3" s="65"/>
      <c r="F3" s="61" t="s">
        <v>69</v>
      </c>
      <c r="G3" s="65"/>
      <c r="H3" s="61"/>
      <c r="I3" s="65"/>
      <c r="J3" s="61" t="s">
        <v>69</v>
      </c>
      <c r="K3" s="65"/>
      <c r="L3" s="66"/>
      <c r="M3" s="143"/>
      <c r="N3" s="56"/>
    </row>
    <row r="4" spans="1:14" ht="36.6" x14ac:dyDescent="0.3">
      <c r="A4" s="60"/>
      <c r="B4" s="41" t="s">
        <v>223</v>
      </c>
      <c r="C4" s="213">
        <v>0.69</v>
      </c>
      <c r="D4" s="151"/>
      <c r="E4" s="213"/>
      <c r="F4" s="153" t="s">
        <v>159</v>
      </c>
      <c r="G4" s="213">
        <v>1.5</v>
      </c>
      <c r="H4" s="151"/>
      <c r="I4" s="213"/>
      <c r="J4" s="153" t="s">
        <v>160</v>
      </c>
      <c r="K4" s="213">
        <v>1.5</v>
      </c>
      <c r="L4" s="151"/>
      <c r="M4" s="158"/>
      <c r="N4" s="213">
        <f t="shared" ref="N4" si="0">C4+E4+G4+I4+K4</f>
        <v>3.69</v>
      </c>
    </row>
    <row r="5" spans="1:14" ht="24" x14ac:dyDescent="0.3">
      <c r="A5" s="20"/>
      <c r="B5" s="7" t="s">
        <v>63</v>
      </c>
      <c r="C5" s="216"/>
      <c r="D5" s="6"/>
      <c r="E5" s="214"/>
      <c r="F5" s="7" t="s">
        <v>63</v>
      </c>
      <c r="G5" s="56"/>
      <c r="H5" s="6"/>
      <c r="I5" s="214"/>
      <c r="J5" s="7" t="s">
        <v>63</v>
      </c>
      <c r="K5" s="56"/>
      <c r="L5" s="6"/>
      <c r="M5" s="164"/>
      <c r="N5" s="56"/>
    </row>
    <row r="6" spans="1:14" x14ac:dyDescent="0.3">
      <c r="A6" s="24">
        <v>4</v>
      </c>
      <c r="B6" s="26" t="s">
        <v>25</v>
      </c>
      <c r="C6" s="32">
        <v>0.2</v>
      </c>
      <c r="D6" s="60"/>
      <c r="E6" s="215"/>
      <c r="F6" s="26" t="s">
        <v>17</v>
      </c>
      <c r="G6" s="40">
        <v>0.52</v>
      </c>
      <c r="H6" s="60"/>
      <c r="I6" s="215"/>
      <c r="J6" s="26" t="s">
        <v>25</v>
      </c>
      <c r="K6" s="40">
        <v>0.2</v>
      </c>
      <c r="L6" s="60"/>
      <c r="M6" s="165"/>
      <c r="N6" s="40">
        <f>C6+E6+G6+I6+K6+M6</f>
        <v>0.91999999999999993</v>
      </c>
    </row>
    <row r="7" spans="1:14" x14ac:dyDescent="0.3">
      <c r="A7" s="96">
        <v>12</v>
      </c>
      <c r="B7" s="97" t="s">
        <v>99</v>
      </c>
      <c r="C7" s="87"/>
      <c r="D7" s="97" t="s">
        <v>99</v>
      </c>
      <c r="E7" s="87"/>
      <c r="F7" s="97" t="s">
        <v>99</v>
      </c>
      <c r="G7" s="87"/>
      <c r="H7" s="97" t="s">
        <v>99</v>
      </c>
      <c r="I7" s="87"/>
      <c r="J7" s="97" t="s">
        <v>99</v>
      </c>
      <c r="K7" s="87"/>
      <c r="L7" s="97" t="s">
        <v>99</v>
      </c>
      <c r="M7" s="115"/>
      <c r="N7" s="87"/>
    </row>
    <row r="8" spans="1:14" ht="20.399999999999999" x14ac:dyDescent="0.3">
      <c r="A8" s="45"/>
      <c r="B8" s="50" t="s">
        <v>25</v>
      </c>
      <c r="C8" s="114">
        <v>0.25</v>
      </c>
      <c r="D8" s="113" t="s">
        <v>17</v>
      </c>
      <c r="E8" s="90">
        <v>1.52</v>
      </c>
      <c r="F8" s="99" t="s">
        <v>25</v>
      </c>
      <c r="G8" s="114">
        <v>0.25</v>
      </c>
      <c r="H8" s="50" t="s">
        <v>25</v>
      </c>
      <c r="I8" s="114">
        <v>0.25</v>
      </c>
      <c r="J8" s="50" t="s">
        <v>25</v>
      </c>
      <c r="K8" s="114">
        <v>0.25</v>
      </c>
      <c r="L8" s="118" t="s">
        <v>100</v>
      </c>
      <c r="M8" s="117">
        <v>0.25</v>
      </c>
      <c r="N8" s="114">
        <f>C8+E8+G8+I8+K8+M8</f>
        <v>2.77</v>
      </c>
    </row>
    <row r="9" spans="1:14" x14ac:dyDescent="0.3">
      <c r="A9" s="20"/>
      <c r="B9" s="53"/>
      <c r="C9" s="54"/>
      <c r="D9" s="53"/>
      <c r="E9" s="55"/>
      <c r="F9" s="53"/>
      <c r="G9" s="55"/>
      <c r="H9" s="53" t="s">
        <v>46</v>
      </c>
      <c r="I9" s="55"/>
      <c r="J9" s="53"/>
      <c r="K9" s="55"/>
      <c r="L9" s="53"/>
      <c r="M9" s="169"/>
      <c r="N9" s="54"/>
    </row>
    <row r="10" spans="1:14" x14ac:dyDescent="0.3">
      <c r="A10" s="101">
        <v>2.75</v>
      </c>
      <c r="B10" s="53"/>
      <c r="C10" s="54"/>
      <c r="D10" s="53"/>
      <c r="E10" s="55"/>
      <c r="F10" s="53"/>
      <c r="G10" s="55"/>
      <c r="H10" s="53" t="s">
        <v>17</v>
      </c>
      <c r="I10" s="55">
        <v>0.63</v>
      </c>
      <c r="J10" s="53"/>
      <c r="K10" s="55"/>
      <c r="L10" s="29"/>
      <c r="M10" s="169"/>
      <c r="N10" s="54">
        <f>I10</f>
        <v>0.63</v>
      </c>
    </row>
    <row r="11" spans="1:14" x14ac:dyDescent="0.3">
      <c r="A11" s="20"/>
      <c r="B11" s="120" t="s">
        <v>47</v>
      </c>
      <c r="C11" s="56"/>
      <c r="D11" s="58" t="s">
        <v>47</v>
      </c>
      <c r="E11" s="216"/>
      <c r="F11" s="58" t="s">
        <v>47</v>
      </c>
      <c r="G11" s="216"/>
      <c r="H11" s="58" t="s">
        <v>47</v>
      </c>
      <c r="I11" s="216"/>
      <c r="J11" s="58" t="s">
        <v>47</v>
      </c>
      <c r="K11" s="216"/>
      <c r="L11" s="58" t="s">
        <v>47</v>
      </c>
      <c r="M11" s="161"/>
      <c r="N11" s="56"/>
    </row>
    <row r="12" spans="1:14" x14ac:dyDescent="0.3">
      <c r="A12" s="24">
        <v>11</v>
      </c>
      <c r="B12" s="39" t="s">
        <v>17</v>
      </c>
      <c r="C12" s="40">
        <v>0.89</v>
      </c>
      <c r="D12" s="30" t="s">
        <v>25</v>
      </c>
      <c r="E12" s="32">
        <v>0.33</v>
      </c>
      <c r="F12" s="30" t="s">
        <v>25</v>
      </c>
      <c r="G12" s="32">
        <v>0.33</v>
      </c>
      <c r="H12" s="30" t="s">
        <v>25</v>
      </c>
      <c r="I12" s="32">
        <v>0.33</v>
      </c>
      <c r="J12" s="30" t="s">
        <v>25</v>
      </c>
      <c r="K12" s="32">
        <v>0.33</v>
      </c>
      <c r="L12" s="30" t="s">
        <v>25</v>
      </c>
      <c r="M12" s="162">
        <v>0.33</v>
      </c>
      <c r="N12" s="40">
        <f>M12+K12+I12+G12+E12+C12</f>
        <v>2.54</v>
      </c>
    </row>
    <row r="13" spans="1:14" ht="20.399999999999999" x14ac:dyDescent="0.3">
      <c r="A13" s="20"/>
      <c r="B13" s="202" t="s">
        <v>37</v>
      </c>
      <c r="C13" s="56"/>
      <c r="D13" s="202" t="s">
        <v>37</v>
      </c>
      <c r="E13" s="56"/>
      <c r="F13" s="202" t="s">
        <v>37</v>
      </c>
      <c r="G13" s="56"/>
      <c r="H13" s="202" t="s">
        <v>37</v>
      </c>
      <c r="I13" s="56"/>
      <c r="J13" s="202" t="s">
        <v>37</v>
      </c>
      <c r="K13" s="56"/>
      <c r="L13" s="49"/>
      <c r="M13" s="22"/>
      <c r="N13" s="56"/>
    </row>
    <row r="14" spans="1:14" ht="31.8" x14ac:dyDescent="0.3">
      <c r="A14" s="24">
        <v>8</v>
      </c>
      <c r="B14" s="99" t="s">
        <v>204</v>
      </c>
      <c r="C14" s="40">
        <v>0.37</v>
      </c>
      <c r="D14" s="99" t="s">
        <v>204</v>
      </c>
      <c r="E14" s="40">
        <v>0.37</v>
      </c>
      <c r="F14" s="99" t="s">
        <v>204</v>
      </c>
      <c r="G14" s="40">
        <v>0.37</v>
      </c>
      <c r="H14" s="99" t="s">
        <v>204</v>
      </c>
      <c r="I14" s="40">
        <v>0.37</v>
      </c>
      <c r="J14" s="99" t="s">
        <v>204</v>
      </c>
      <c r="K14" s="40">
        <v>0.37</v>
      </c>
      <c r="L14" s="25"/>
      <c r="M14" s="25"/>
      <c r="N14" s="40">
        <f>C14+E14+G14+I14+K14+M14</f>
        <v>1.85</v>
      </c>
    </row>
    <row r="15" spans="1:14" x14ac:dyDescent="0.3">
      <c r="A15" s="103"/>
      <c r="B15" s="104"/>
      <c r="C15" s="108"/>
      <c r="D15" s="104" t="s">
        <v>170</v>
      </c>
      <c r="E15" s="108"/>
      <c r="F15" s="104"/>
      <c r="G15" s="108"/>
      <c r="H15" s="104"/>
      <c r="I15" s="108"/>
      <c r="J15" s="104" t="s">
        <v>171</v>
      </c>
      <c r="K15" s="108"/>
      <c r="L15" s="104"/>
      <c r="M15" s="171"/>
      <c r="N15" s="108"/>
    </row>
    <row r="16" spans="1:14" x14ac:dyDescent="0.3">
      <c r="A16" s="103">
        <v>6</v>
      </c>
      <c r="B16" s="104"/>
      <c r="C16" s="108"/>
      <c r="D16" s="104" t="s">
        <v>72</v>
      </c>
      <c r="E16" s="108">
        <v>0.33</v>
      </c>
      <c r="F16" s="104"/>
      <c r="G16" s="108"/>
      <c r="H16" s="104"/>
      <c r="I16" s="108"/>
      <c r="J16" s="104" t="s">
        <v>17</v>
      </c>
      <c r="K16" s="108">
        <v>1.05</v>
      </c>
      <c r="L16" s="104"/>
      <c r="M16" s="171"/>
      <c r="N16" s="108">
        <f>C16+E16+G16+I16+K16</f>
        <v>1.3800000000000001</v>
      </c>
    </row>
    <row r="17" spans="1:14" x14ac:dyDescent="0.3">
      <c r="A17" s="6"/>
      <c r="B17" s="6"/>
      <c r="C17" s="214"/>
      <c r="D17" s="6"/>
      <c r="E17" s="214"/>
      <c r="F17" s="6"/>
      <c r="G17" s="214"/>
      <c r="H17" s="6"/>
      <c r="I17" s="214"/>
      <c r="J17" s="6"/>
      <c r="K17" s="214"/>
      <c r="L17" s="6"/>
      <c r="M17" s="164"/>
      <c r="N17" s="214"/>
    </row>
    <row r="18" spans="1:14" x14ac:dyDescent="0.3">
      <c r="A18" s="102">
        <f>SUM(A3:A17)</f>
        <v>59.75</v>
      </c>
      <c r="B18" s="60"/>
      <c r="C18" s="215">
        <f>SUM(C3:C17)</f>
        <v>2.4</v>
      </c>
      <c r="D18" s="60"/>
      <c r="E18" s="215">
        <f>SUM(E3:E17)</f>
        <v>2.5500000000000003</v>
      </c>
      <c r="F18" s="60"/>
      <c r="G18" s="215">
        <f>SUM(G3:G17)</f>
        <v>2.97</v>
      </c>
      <c r="H18" s="60"/>
      <c r="I18" s="215">
        <f>SUM(I3:I17)</f>
        <v>1.58</v>
      </c>
      <c r="J18" s="60"/>
      <c r="K18" s="215">
        <f>SUM(K3:K17)</f>
        <v>3.7</v>
      </c>
      <c r="L18" s="60"/>
      <c r="M18" s="165">
        <f>SUM(M3:M17)</f>
        <v>0.58000000000000007</v>
      </c>
      <c r="N18" s="215">
        <f>SUM(N3:N17)</f>
        <v>13.780000000000001</v>
      </c>
    </row>
    <row r="19" spans="1:14" x14ac:dyDescent="0.3">
      <c r="A19" s="18"/>
      <c r="B19" s="1"/>
      <c r="C19" s="1" t="s">
        <v>19</v>
      </c>
      <c r="D19" s="18"/>
      <c r="E19" s="18"/>
      <c r="F19" s="19"/>
      <c r="G19" s="18"/>
      <c r="H19" s="18"/>
      <c r="I19" s="18"/>
      <c r="J19" s="34"/>
      <c r="K19" s="18"/>
      <c r="L19" s="18"/>
      <c r="M19" s="18"/>
      <c r="N19" s="18"/>
    </row>
    <row r="20" spans="1:14" x14ac:dyDescent="0.3">
      <c r="A20" s="18"/>
      <c r="B20" s="1"/>
      <c r="C20" s="1" t="s">
        <v>27</v>
      </c>
      <c r="D20" s="18"/>
      <c r="E20" s="37">
        <v>44774</v>
      </c>
      <c r="F20" s="19"/>
      <c r="G20" s="18"/>
      <c r="H20" s="18" t="s">
        <v>10</v>
      </c>
      <c r="I20" s="18"/>
      <c r="J20" s="34"/>
      <c r="K20" s="35"/>
      <c r="L20" s="35"/>
      <c r="M20" s="35">
        <f>N18*4.33</f>
        <v>59.667400000000008</v>
      </c>
      <c r="N20" s="18"/>
    </row>
    <row r="21" spans="1:14" x14ac:dyDescent="0.3">
      <c r="A21" s="18"/>
      <c r="C21" s="18" t="s">
        <v>11</v>
      </c>
      <c r="D21" s="18"/>
      <c r="K21" s="18"/>
      <c r="L21" s="18"/>
      <c r="M21" s="18"/>
      <c r="N21" s="18"/>
    </row>
    <row r="23" spans="1:14" x14ac:dyDescent="0.3">
      <c r="F23" t="s">
        <v>219</v>
      </c>
    </row>
    <row r="25" spans="1:14" x14ac:dyDescent="0.3">
      <c r="F25" t="s">
        <v>222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1" max="1" width="5.88671875" customWidth="1"/>
    <col min="2" max="2" width="19.88671875" customWidth="1"/>
    <col min="3" max="3" width="5" customWidth="1"/>
    <col min="4" max="4" width="13.44140625" customWidth="1"/>
    <col min="5" max="5" width="6" customWidth="1"/>
    <col min="6" max="6" width="17.6640625" customWidth="1"/>
    <col min="7" max="7" width="6.33203125" customWidth="1"/>
    <col min="8" max="8" width="14.33203125" customWidth="1"/>
    <col min="9" max="9" width="5.88671875" customWidth="1"/>
    <col min="10" max="10" width="17.109375" customWidth="1"/>
    <col min="11" max="11" width="5" customWidth="1"/>
    <col min="12" max="12" width="12.88671875" customWidth="1"/>
    <col min="13" max="13" width="6.44140625" customWidth="1"/>
    <col min="14" max="14" width="5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173" t="s">
        <v>174</v>
      </c>
      <c r="C3" s="143"/>
      <c r="D3" s="174"/>
      <c r="E3" s="22"/>
      <c r="F3" s="172"/>
      <c r="G3" s="22"/>
      <c r="H3" s="173" t="s">
        <v>174</v>
      </c>
      <c r="I3" s="22"/>
      <c r="J3" s="172"/>
      <c r="K3" s="22"/>
      <c r="L3" s="172"/>
      <c r="M3" s="22"/>
      <c r="N3" s="22"/>
    </row>
    <row r="4" spans="1:14" x14ac:dyDescent="0.3">
      <c r="A4" s="24">
        <v>8</v>
      </c>
      <c r="B4" s="26" t="s">
        <v>72</v>
      </c>
      <c r="C4" s="95">
        <v>0.5</v>
      </c>
      <c r="D4" s="25"/>
      <c r="E4" s="51"/>
      <c r="F4" s="26"/>
      <c r="G4" s="51"/>
      <c r="H4" s="26" t="s">
        <v>38</v>
      </c>
      <c r="I4" s="51">
        <v>1.34</v>
      </c>
      <c r="J4" s="25"/>
      <c r="K4" s="25"/>
      <c r="L4" s="25"/>
      <c r="M4" s="25"/>
      <c r="N4" s="25">
        <f>C4+E4+G4+I4+K4+M4</f>
        <v>1.84</v>
      </c>
    </row>
    <row r="5" spans="1:14" ht="15.75" customHeight="1" x14ac:dyDescent="0.3">
      <c r="A5" s="6">
        <v>16</v>
      </c>
      <c r="B5" s="7" t="s">
        <v>69</v>
      </c>
      <c r="C5" s="160"/>
      <c r="D5" s="61"/>
      <c r="E5" s="160"/>
      <c r="F5" s="61" t="s">
        <v>69</v>
      </c>
      <c r="G5" s="160"/>
      <c r="H5" s="61"/>
      <c r="I5" s="160"/>
      <c r="J5" s="61" t="s">
        <v>69</v>
      </c>
      <c r="K5" s="160"/>
      <c r="L5" s="66"/>
      <c r="M5" s="22"/>
      <c r="N5" s="143"/>
    </row>
    <row r="6" spans="1:14" ht="22.5" customHeight="1" x14ac:dyDescent="0.3">
      <c r="A6" s="60"/>
      <c r="B6" s="41" t="s">
        <v>161</v>
      </c>
      <c r="C6" s="158">
        <v>0.69</v>
      </c>
      <c r="D6" s="151"/>
      <c r="E6" s="158"/>
      <c r="F6" s="153" t="s">
        <v>159</v>
      </c>
      <c r="G6" s="158">
        <v>1.5</v>
      </c>
      <c r="H6" s="151"/>
      <c r="I6" s="158"/>
      <c r="J6" s="153" t="s">
        <v>160</v>
      </c>
      <c r="K6" s="158">
        <v>1.5</v>
      </c>
      <c r="L6" s="151"/>
      <c r="M6" s="151"/>
      <c r="N6" s="158">
        <f t="shared" ref="N6" si="0">C6+E6+G6+I6+K6</f>
        <v>3.69</v>
      </c>
    </row>
    <row r="7" spans="1:14" ht="12.75" customHeight="1" x14ac:dyDescent="0.3">
      <c r="A7" s="20"/>
      <c r="B7" s="7" t="s">
        <v>63</v>
      </c>
      <c r="C7" s="161"/>
      <c r="D7" s="6"/>
      <c r="E7" s="164"/>
      <c r="F7" s="7" t="s">
        <v>63</v>
      </c>
      <c r="G7" s="143"/>
      <c r="H7" s="6"/>
      <c r="I7" s="164"/>
      <c r="J7" s="7" t="s">
        <v>63</v>
      </c>
      <c r="K7" s="143"/>
      <c r="L7" s="6"/>
      <c r="M7" s="6"/>
      <c r="N7" s="143"/>
    </row>
    <row r="8" spans="1:14" x14ac:dyDescent="0.3">
      <c r="A8" s="24">
        <v>4</v>
      </c>
      <c r="B8" s="26" t="s">
        <v>25</v>
      </c>
      <c r="C8" s="162">
        <v>0.2</v>
      </c>
      <c r="D8" s="60"/>
      <c r="E8" s="165"/>
      <c r="F8" s="26" t="s">
        <v>17</v>
      </c>
      <c r="G8" s="95">
        <v>0.52</v>
      </c>
      <c r="H8" s="60"/>
      <c r="I8" s="165"/>
      <c r="J8" s="26" t="s">
        <v>25</v>
      </c>
      <c r="K8" s="95">
        <v>0.2</v>
      </c>
      <c r="L8" s="60"/>
      <c r="M8" s="60"/>
      <c r="N8" s="95">
        <f>C8+E8+G8+I8+K8+M8</f>
        <v>0.91999999999999993</v>
      </c>
    </row>
    <row r="9" spans="1:14" x14ac:dyDescent="0.3">
      <c r="A9" s="96"/>
      <c r="B9" s="97" t="s">
        <v>97</v>
      </c>
      <c r="C9" s="115"/>
      <c r="D9" s="61"/>
      <c r="E9" s="167"/>
      <c r="F9" s="97" t="s">
        <v>97</v>
      </c>
      <c r="G9" s="115"/>
      <c r="H9" s="61"/>
      <c r="I9" s="115"/>
      <c r="J9" s="61" t="s">
        <v>97</v>
      </c>
      <c r="K9" s="115"/>
      <c r="L9" s="61"/>
      <c r="M9" s="61"/>
      <c r="N9" s="115"/>
    </row>
    <row r="10" spans="1:14" ht="27" customHeight="1" x14ac:dyDescent="0.3">
      <c r="A10" s="45">
        <v>6</v>
      </c>
      <c r="B10" s="116" t="s">
        <v>98</v>
      </c>
      <c r="C10" s="117">
        <v>0.25</v>
      </c>
      <c r="D10" s="50"/>
      <c r="E10" s="117"/>
      <c r="F10" s="99" t="s">
        <v>17</v>
      </c>
      <c r="G10" s="117">
        <v>0.88</v>
      </c>
      <c r="H10" s="50"/>
      <c r="I10" s="117"/>
      <c r="J10" s="50" t="s">
        <v>25</v>
      </c>
      <c r="K10" s="117">
        <v>0.25</v>
      </c>
      <c r="L10" s="50"/>
      <c r="M10" s="50"/>
      <c r="N10" s="117">
        <f>C10+E10+G10+I10+K10+M10</f>
        <v>1.38</v>
      </c>
    </row>
    <row r="11" spans="1:14" ht="16.5" customHeight="1" x14ac:dyDescent="0.3">
      <c r="A11" s="96">
        <v>12</v>
      </c>
      <c r="B11" s="97" t="s">
        <v>99</v>
      </c>
      <c r="C11" s="115"/>
      <c r="D11" s="97" t="s">
        <v>99</v>
      </c>
      <c r="E11" s="115"/>
      <c r="F11" s="97" t="s">
        <v>99</v>
      </c>
      <c r="G11" s="115"/>
      <c r="H11" s="97" t="s">
        <v>99</v>
      </c>
      <c r="I11" s="115"/>
      <c r="J11" s="97" t="s">
        <v>99</v>
      </c>
      <c r="K11" s="115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117">
        <v>0.25</v>
      </c>
      <c r="D12" s="113" t="s">
        <v>17</v>
      </c>
      <c r="E12" s="168">
        <v>1.52</v>
      </c>
      <c r="F12" s="99" t="s">
        <v>25</v>
      </c>
      <c r="G12" s="117">
        <v>0.25</v>
      </c>
      <c r="H12" s="50" t="s">
        <v>25</v>
      </c>
      <c r="I12" s="117">
        <v>0.25</v>
      </c>
      <c r="J12" s="50" t="s">
        <v>25</v>
      </c>
      <c r="K12" s="117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144"/>
      <c r="D13" s="53"/>
      <c r="E13" s="169"/>
      <c r="F13" s="53"/>
      <c r="G13" s="169"/>
      <c r="H13" s="53" t="s">
        <v>46</v>
      </c>
      <c r="I13" s="169"/>
      <c r="J13" s="53"/>
      <c r="K13" s="169"/>
      <c r="L13" s="53"/>
      <c r="M13" s="29"/>
      <c r="N13" s="144"/>
    </row>
    <row r="14" spans="1:14" x14ac:dyDescent="0.3">
      <c r="A14" s="101">
        <v>2.75</v>
      </c>
      <c r="B14" s="53"/>
      <c r="C14" s="144"/>
      <c r="D14" s="53"/>
      <c r="E14" s="169"/>
      <c r="F14" s="53"/>
      <c r="G14" s="169"/>
      <c r="H14" s="53" t="s">
        <v>17</v>
      </c>
      <c r="I14" s="169">
        <v>0.63</v>
      </c>
      <c r="J14" s="53"/>
      <c r="K14" s="169"/>
      <c r="L14" s="29"/>
      <c r="M14" s="29"/>
      <c r="N14" s="144">
        <f>I14</f>
        <v>0.63</v>
      </c>
    </row>
    <row r="15" spans="1:14" ht="15" customHeight="1" x14ac:dyDescent="0.3">
      <c r="A15" s="20"/>
      <c r="B15" s="120" t="s">
        <v>47</v>
      </c>
      <c r="C15" s="143"/>
      <c r="D15" s="58" t="s">
        <v>47</v>
      </c>
      <c r="E15" s="161"/>
      <c r="F15" s="58" t="s">
        <v>47</v>
      </c>
      <c r="G15" s="161"/>
      <c r="H15" s="58" t="s">
        <v>47</v>
      </c>
      <c r="I15" s="161"/>
      <c r="J15" s="58" t="s">
        <v>47</v>
      </c>
      <c r="K15" s="161"/>
      <c r="L15" s="58" t="s">
        <v>47</v>
      </c>
      <c r="M15" s="23"/>
      <c r="N15" s="143"/>
    </row>
    <row r="16" spans="1:14" x14ac:dyDescent="0.3">
      <c r="A16" s="24">
        <v>11</v>
      </c>
      <c r="B16" s="39" t="s">
        <v>17</v>
      </c>
      <c r="C16" s="95">
        <v>0.89</v>
      </c>
      <c r="D16" s="30" t="s">
        <v>25</v>
      </c>
      <c r="E16" s="162">
        <v>0.33</v>
      </c>
      <c r="F16" s="30" t="s">
        <v>25</v>
      </c>
      <c r="G16" s="162">
        <v>0.33</v>
      </c>
      <c r="H16" s="30" t="s">
        <v>25</v>
      </c>
      <c r="I16" s="162">
        <v>0.33</v>
      </c>
      <c r="J16" s="30" t="s">
        <v>25</v>
      </c>
      <c r="K16" s="162">
        <v>0.33</v>
      </c>
      <c r="L16" s="30" t="s">
        <v>25</v>
      </c>
      <c r="M16" s="26">
        <v>0.33</v>
      </c>
      <c r="N16" s="95">
        <f>M16+K16+I16+G16+E16+C16</f>
        <v>2.54</v>
      </c>
    </row>
    <row r="17" spans="1:14" x14ac:dyDescent="0.3">
      <c r="A17" s="96"/>
      <c r="B17" s="97"/>
      <c r="C17" s="115"/>
      <c r="D17" s="97" t="s">
        <v>127</v>
      </c>
      <c r="E17" s="115"/>
      <c r="F17" s="97"/>
      <c r="G17" s="115"/>
      <c r="H17" s="97" t="s">
        <v>127</v>
      </c>
      <c r="I17" s="115"/>
      <c r="J17" s="61" t="s">
        <v>127</v>
      </c>
      <c r="K17" s="170"/>
      <c r="L17" s="97"/>
      <c r="M17" s="109"/>
      <c r="N17" s="115"/>
    </row>
    <row r="18" spans="1:14" x14ac:dyDescent="0.3">
      <c r="A18" s="45">
        <v>9.74</v>
      </c>
      <c r="B18" s="99"/>
      <c r="C18" s="117"/>
      <c r="D18" s="99" t="s">
        <v>128</v>
      </c>
      <c r="E18" s="117">
        <v>0.75</v>
      </c>
      <c r="F18" s="99"/>
      <c r="G18" s="117"/>
      <c r="H18" s="99" t="s">
        <v>129</v>
      </c>
      <c r="I18" s="117">
        <v>0.75</v>
      </c>
      <c r="J18" s="50" t="s">
        <v>129</v>
      </c>
      <c r="K18" s="166">
        <v>0.75</v>
      </c>
      <c r="L18" s="99"/>
      <c r="M18" s="111"/>
      <c r="N18" s="117">
        <f>C18+E18+G18+I18+K18</f>
        <v>2.25</v>
      </c>
    </row>
    <row r="19" spans="1:14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05"/>
      <c r="N19" s="163"/>
    </row>
    <row r="20" spans="1:14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05"/>
      <c r="N20" s="117">
        <f>C20+E20+G20+I20+K20</f>
        <v>1.3800000000000001</v>
      </c>
    </row>
    <row r="21" spans="1:14" x14ac:dyDescent="0.3">
      <c r="A21" s="6"/>
      <c r="B21" s="6"/>
      <c r="C21" s="164"/>
      <c r="D21" s="6"/>
      <c r="E21" s="164"/>
      <c r="F21" s="6"/>
      <c r="G21" s="164"/>
      <c r="H21" s="6"/>
      <c r="I21" s="164"/>
      <c r="J21" s="6"/>
      <c r="K21" s="164"/>
      <c r="L21" s="6"/>
      <c r="M21" s="6"/>
      <c r="N21" s="164"/>
    </row>
    <row r="22" spans="1:14" x14ac:dyDescent="0.3">
      <c r="A22" s="102">
        <f>SUM(A3:A21)</f>
        <v>75.489999999999995</v>
      </c>
      <c r="B22" s="60"/>
      <c r="C22" s="165">
        <f>SUM(C3:C21)</f>
        <v>2.78</v>
      </c>
      <c r="D22" s="60"/>
      <c r="E22" s="165">
        <f>SUM(E3:E21)</f>
        <v>2.93</v>
      </c>
      <c r="F22" s="60"/>
      <c r="G22" s="165">
        <f>SUM(G3:G21)</f>
        <v>3.48</v>
      </c>
      <c r="H22" s="60"/>
      <c r="I22" s="165">
        <f>SUM(I3:I21)</f>
        <v>3.3000000000000003</v>
      </c>
      <c r="J22" s="60"/>
      <c r="K22" s="165">
        <f>SUM(K3:K21)</f>
        <v>4.33</v>
      </c>
      <c r="L22" s="60"/>
      <c r="M22" s="60">
        <f>SUM(M3:M21)</f>
        <v>0.58000000000000007</v>
      </c>
      <c r="N22" s="165">
        <f>SUM(N3:N21)</f>
        <v>17.399999999999999</v>
      </c>
    </row>
    <row r="23" spans="1:14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4" x14ac:dyDescent="0.3">
      <c r="A24" s="18"/>
      <c r="B24" s="1"/>
      <c r="C24" s="1" t="s">
        <v>27</v>
      </c>
      <c r="D24" s="18"/>
      <c r="E24" s="37" t="s">
        <v>175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75.341999999999999</v>
      </c>
      <c r="N24" s="18"/>
    </row>
    <row r="25" spans="1:14" x14ac:dyDescent="0.3">
      <c r="A25" s="18"/>
      <c r="C25" s="18" t="s">
        <v>11</v>
      </c>
      <c r="D25" s="18"/>
      <c r="F25" s="217"/>
      <c r="G25" s="217"/>
      <c r="H25" s="217"/>
      <c r="I25" s="36"/>
      <c r="J25" s="18"/>
      <c r="K25" s="18"/>
      <c r="L25" s="18"/>
      <c r="M25" s="18"/>
      <c r="N25" s="18"/>
    </row>
  </sheetData>
  <mergeCells count="1">
    <mergeCell ref="F25:H25"/>
  </mergeCells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31"/>
    </sheetView>
  </sheetViews>
  <sheetFormatPr baseColWidth="10" defaultRowHeight="14.4" x14ac:dyDescent="0.3"/>
  <cols>
    <col min="1" max="1" width="6.109375" customWidth="1"/>
    <col min="2" max="2" width="17.88671875" customWidth="1"/>
    <col min="3" max="3" width="7" customWidth="1"/>
    <col min="4" max="4" width="16.6640625" customWidth="1"/>
    <col min="5" max="5" width="5.88671875" customWidth="1"/>
    <col min="6" max="6" width="16.5546875" customWidth="1"/>
    <col min="7" max="7" width="5.5546875" customWidth="1"/>
    <col min="8" max="8" width="12.5546875" customWidth="1"/>
    <col min="9" max="9" width="5.5546875" customWidth="1"/>
    <col min="10" max="10" width="15.5546875" customWidth="1"/>
    <col min="11" max="11" width="5.44140625" customWidth="1"/>
    <col min="12" max="12" width="12.88671875" customWidth="1"/>
    <col min="13" max="13" width="6" customWidth="1"/>
    <col min="14" max="14" width="5.66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147"/>
      <c r="B3" s="148"/>
      <c r="C3" s="157"/>
      <c r="D3" s="149" t="s">
        <v>164</v>
      </c>
      <c r="E3" s="157"/>
      <c r="F3" s="149"/>
      <c r="G3" s="157"/>
      <c r="H3" s="147"/>
      <c r="I3" s="157"/>
      <c r="J3" s="149" t="s">
        <v>164</v>
      </c>
      <c r="K3" s="157"/>
      <c r="L3" s="147"/>
      <c r="M3" s="147"/>
      <c r="N3" s="157"/>
    </row>
    <row r="4" spans="1:14" x14ac:dyDescent="0.3">
      <c r="A4" s="151">
        <v>3.25</v>
      </c>
      <c r="B4" s="152"/>
      <c r="C4" s="158"/>
      <c r="D4" s="151" t="s">
        <v>17</v>
      </c>
      <c r="E4" s="158">
        <v>0.5</v>
      </c>
      <c r="F4" s="153"/>
      <c r="G4" s="158"/>
      <c r="H4" s="151"/>
      <c r="I4" s="158"/>
      <c r="J4" s="151" t="s">
        <v>25</v>
      </c>
      <c r="K4" s="158">
        <v>0.25</v>
      </c>
      <c r="L4" s="151"/>
      <c r="M4" s="151"/>
      <c r="N4" s="158">
        <f>K4+E4</f>
        <v>0.75</v>
      </c>
    </row>
    <row r="5" spans="1:14" x14ac:dyDescent="0.3">
      <c r="A5" s="147"/>
      <c r="B5" s="148"/>
      <c r="C5" s="157"/>
      <c r="D5" s="149" t="s">
        <v>165</v>
      </c>
      <c r="E5" s="157"/>
      <c r="F5" s="149"/>
      <c r="G5" s="157"/>
      <c r="H5" s="147"/>
      <c r="I5" s="157"/>
      <c r="J5" s="149" t="s">
        <v>165</v>
      </c>
      <c r="K5" s="157"/>
      <c r="L5" s="147"/>
      <c r="M5" s="147"/>
      <c r="N5" s="157"/>
    </row>
    <row r="6" spans="1:14" x14ac:dyDescent="0.3">
      <c r="A6" s="151">
        <v>4.33</v>
      </c>
      <c r="B6" s="152"/>
      <c r="C6" s="158"/>
      <c r="D6" s="151" t="s">
        <v>17</v>
      </c>
      <c r="E6" s="158">
        <v>0.75</v>
      </c>
      <c r="F6" s="153"/>
      <c r="G6" s="158"/>
      <c r="H6" s="151"/>
      <c r="I6" s="158"/>
      <c r="J6" s="151" t="s">
        <v>25</v>
      </c>
      <c r="K6" s="158">
        <v>0.25</v>
      </c>
      <c r="L6" s="151"/>
      <c r="M6" s="151"/>
      <c r="N6" s="158">
        <f>E6+K6</f>
        <v>1</v>
      </c>
    </row>
    <row r="7" spans="1:14" x14ac:dyDescent="0.3">
      <c r="A7" s="147"/>
      <c r="B7" s="148"/>
      <c r="C7" s="157"/>
      <c r="D7" s="147" t="s">
        <v>166</v>
      </c>
      <c r="E7" s="157"/>
      <c r="F7" s="149"/>
      <c r="G7" s="157"/>
      <c r="H7" s="147"/>
      <c r="I7" s="157"/>
      <c r="J7" s="147" t="s">
        <v>166</v>
      </c>
      <c r="K7" s="157"/>
      <c r="L7" s="147"/>
      <c r="M7" s="147"/>
      <c r="N7" s="157"/>
    </row>
    <row r="8" spans="1:14" x14ac:dyDescent="0.3">
      <c r="A8" s="151">
        <v>4.33</v>
      </c>
      <c r="B8" s="152"/>
      <c r="C8" s="158"/>
      <c r="D8" s="151" t="s">
        <v>17</v>
      </c>
      <c r="E8" s="158">
        <v>0.75</v>
      </c>
      <c r="F8" s="153"/>
      <c r="G8" s="158"/>
      <c r="H8" s="151"/>
      <c r="I8" s="158"/>
      <c r="J8" s="151" t="s">
        <v>25</v>
      </c>
      <c r="K8" s="158">
        <v>0.25</v>
      </c>
      <c r="L8" s="151"/>
      <c r="M8" s="151"/>
      <c r="N8" s="158">
        <f>E8+K8</f>
        <v>1</v>
      </c>
    </row>
    <row r="9" spans="1:14" x14ac:dyDescent="0.3">
      <c r="A9" s="154"/>
      <c r="B9" s="155"/>
      <c r="C9" s="159"/>
      <c r="D9" s="154" t="s">
        <v>167</v>
      </c>
      <c r="E9" s="159"/>
      <c r="F9" s="156"/>
      <c r="G9" s="159"/>
      <c r="H9" s="154"/>
      <c r="I9" s="159"/>
      <c r="J9" s="154"/>
      <c r="K9" s="159"/>
      <c r="L9" s="154"/>
      <c r="M9" s="154"/>
      <c r="N9" s="159"/>
    </row>
    <row r="10" spans="1:14" x14ac:dyDescent="0.3">
      <c r="A10" s="154">
        <v>1.83</v>
      </c>
      <c r="B10" s="155"/>
      <c r="C10" s="159"/>
      <c r="D10" s="154" t="s">
        <v>168</v>
      </c>
      <c r="E10" s="159">
        <v>0.42</v>
      </c>
      <c r="F10" s="156"/>
      <c r="G10" s="159"/>
      <c r="H10" s="154"/>
      <c r="I10" s="159"/>
      <c r="J10" s="154"/>
      <c r="K10" s="159"/>
      <c r="L10" s="154"/>
      <c r="M10" s="154"/>
      <c r="N10" s="159">
        <f>C10+E10+G10+I10+K10</f>
        <v>0.42</v>
      </c>
    </row>
    <row r="11" spans="1:14" ht="18.75" customHeight="1" x14ac:dyDescent="0.3">
      <c r="A11" s="6">
        <v>16</v>
      </c>
      <c r="B11" s="7" t="s">
        <v>69</v>
      </c>
      <c r="C11" s="160"/>
      <c r="D11" s="61"/>
      <c r="E11" s="160"/>
      <c r="F11" s="61" t="s">
        <v>69</v>
      </c>
      <c r="G11" s="160"/>
      <c r="H11" s="61"/>
      <c r="I11" s="160"/>
      <c r="J11" s="61" t="s">
        <v>69</v>
      </c>
      <c r="K11" s="160"/>
      <c r="L11" s="66"/>
      <c r="M11" s="22"/>
      <c r="N11" s="143"/>
    </row>
    <row r="12" spans="1:14" ht="23.25" customHeight="1" x14ac:dyDescent="0.3">
      <c r="A12" s="60"/>
      <c r="B12" s="41" t="s">
        <v>161</v>
      </c>
      <c r="C12" s="158">
        <v>0.69</v>
      </c>
      <c r="D12" s="151"/>
      <c r="E12" s="158"/>
      <c r="F12" s="153" t="s">
        <v>159</v>
      </c>
      <c r="G12" s="158">
        <v>1.5</v>
      </c>
      <c r="H12" s="151"/>
      <c r="I12" s="158"/>
      <c r="J12" s="153" t="s">
        <v>160</v>
      </c>
      <c r="K12" s="158">
        <v>1.5</v>
      </c>
      <c r="L12" s="151"/>
      <c r="M12" s="151"/>
      <c r="N12" s="158">
        <f t="shared" ref="N12" si="0">C12+E12+G12+I12+K12</f>
        <v>3.69</v>
      </c>
    </row>
    <row r="13" spans="1:14" x14ac:dyDescent="0.3">
      <c r="A13" s="20"/>
      <c r="B13" s="7" t="s">
        <v>63</v>
      </c>
      <c r="C13" s="161"/>
      <c r="D13" s="6"/>
      <c r="E13" s="164"/>
      <c r="F13" s="7" t="s">
        <v>63</v>
      </c>
      <c r="G13" s="143"/>
      <c r="H13" s="6"/>
      <c r="I13" s="164"/>
      <c r="J13" s="7" t="s">
        <v>63</v>
      </c>
      <c r="K13" s="143"/>
      <c r="L13" s="6"/>
      <c r="M13" s="6"/>
      <c r="N13" s="143"/>
    </row>
    <row r="14" spans="1:14" x14ac:dyDescent="0.3">
      <c r="A14" s="24">
        <v>4</v>
      </c>
      <c r="B14" s="26" t="s">
        <v>25</v>
      </c>
      <c r="C14" s="162">
        <v>0.2</v>
      </c>
      <c r="D14" s="60"/>
      <c r="E14" s="165"/>
      <c r="F14" s="26" t="s">
        <v>17</v>
      </c>
      <c r="G14" s="95">
        <v>0.52</v>
      </c>
      <c r="H14" s="60"/>
      <c r="I14" s="165"/>
      <c r="J14" s="26" t="s">
        <v>25</v>
      </c>
      <c r="K14" s="95">
        <v>0.2</v>
      </c>
      <c r="L14" s="60"/>
      <c r="M14" s="60"/>
      <c r="N14" s="95">
        <f>C14+E14+G14+I14+K14+M14</f>
        <v>0.91999999999999993</v>
      </c>
    </row>
    <row r="15" spans="1:14" x14ac:dyDescent="0.3">
      <c r="A15" s="96"/>
      <c r="B15" s="97" t="s">
        <v>97</v>
      </c>
      <c r="C15" s="115"/>
      <c r="D15" s="61"/>
      <c r="E15" s="167"/>
      <c r="F15" s="97" t="s">
        <v>97</v>
      </c>
      <c r="G15" s="115"/>
      <c r="H15" s="61"/>
      <c r="I15" s="115"/>
      <c r="J15" s="61" t="s">
        <v>97</v>
      </c>
      <c r="K15" s="115"/>
      <c r="L15" s="61"/>
      <c r="M15" s="61"/>
      <c r="N15" s="115"/>
    </row>
    <row r="16" spans="1:14" ht="23.4" x14ac:dyDescent="0.3">
      <c r="A16" s="45">
        <v>6</v>
      </c>
      <c r="B16" s="116" t="s">
        <v>98</v>
      </c>
      <c r="C16" s="117">
        <v>0.25</v>
      </c>
      <c r="D16" s="50"/>
      <c r="E16" s="117"/>
      <c r="F16" s="99" t="s">
        <v>17</v>
      </c>
      <c r="G16" s="117">
        <v>0.88</v>
      </c>
      <c r="H16" s="50"/>
      <c r="I16" s="117"/>
      <c r="J16" s="50" t="s">
        <v>25</v>
      </c>
      <c r="K16" s="117">
        <v>0.25</v>
      </c>
      <c r="L16" s="50"/>
      <c r="M16" s="50"/>
      <c r="N16" s="117">
        <f>C16+E16+G16+I16+K16+M16</f>
        <v>1.38</v>
      </c>
    </row>
    <row r="17" spans="1:14" x14ac:dyDescent="0.3">
      <c r="A17" s="96">
        <v>12</v>
      </c>
      <c r="B17" s="97" t="s">
        <v>99</v>
      </c>
      <c r="C17" s="115"/>
      <c r="D17" s="97" t="s">
        <v>99</v>
      </c>
      <c r="E17" s="115"/>
      <c r="F17" s="97" t="s">
        <v>99</v>
      </c>
      <c r="G17" s="115"/>
      <c r="H17" s="97" t="s">
        <v>99</v>
      </c>
      <c r="I17" s="115"/>
      <c r="J17" s="97" t="s">
        <v>99</v>
      </c>
      <c r="K17" s="115"/>
      <c r="L17" s="97" t="s">
        <v>99</v>
      </c>
      <c r="M17" s="61"/>
      <c r="N17" s="115"/>
    </row>
    <row r="18" spans="1:14" ht="20.399999999999999" x14ac:dyDescent="0.3">
      <c r="A18" s="45"/>
      <c r="B18" s="50" t="s">
        <v>25</v>
      </c>
      <c r="C18" s="117">
        <v>0.25</v>
      </c>
      <c r="D18" s="113" t="s">
        <v>17</v>
      </c>
      <c r="E18" s="168">
        <v>1.52</v>
      </c>
      <c r="F18" s="99" t="s">
        <v>25</v>
      </c>
      <c r="G18" s="117">
        <v>0.25</v>
      </c>
      <c r="H18" s="50" t="s">
        <v>25</v>
      </c>
      <c r="I18" s="117">
        <v>0.25</v>
      </c>
      <c r="J18" s="50" t="s">
        <v>25</v>
      </c>
      <c r="K18" s="117">
        <v>0.25</v>
      </c>
      <c r="L18" s="118" t="s">
        <v>100</v>
      </c>
      <c r="M18" s="50">
        <v>0.25</v>
      </c>
      <c r="N18" s="117">
        <f>C18+E18+G18+I18+K18+M18</f>
        <v>2.77</v>
      </c>
    </row>
    <row r="19" spans="1:14" x14ac:dyDescent="0.3">
      <c r="A19" s="20"/>
      <c r="B19" s="53"/>
      <c r="C19" s="144"/>
      <c r="D19" s="53"/>
      <c r="E19" s="169"/>
      <c r="F19" s="53"/>
      <c r="G19" s="169"/>
      <c r="H19" s="53" t="s">
        <v>46</v>
      </c>
      <c r="I19" s="169"/>
      <c r="J19" s="53"/>
      <c r="K19" s="169"/>
      <c r="L19" s="53"/>
      <c r="M19" s="29"/>
      <c r="N19" s="144"/>
    </row>
    <row r="20" spans="1:14" x14ac:dyDescent="0.3">
      <c r="A20" s="101">
        <v>2.75</v>
      </c>
      <c r="B20" s="53"/>
      <c r="C20" s="144"/>
      <c r="D20" s="53"/>
      <c r="E20" s="169"/>
      <c r="F20" s="53"/>
      <c r="G20" s="169"/>
      <c r="H20" s="53" t="s">
        <v>17</v>
      </c>
      <c r="I20" s="169">
        <v>0.63</v>
      </c>
      <c r="J20" s="53"/>
      <c r="K20" s="169"/>
      <c r="L20" s="29"/>
      <c r="M20" s="29"/>
      <c r="N20" s="144">
        <f>I20</f>
        <v>0.63</v>
      </c>
    </row>
    <row r="21" spans="1:14" ht="13.5" customHeight="1" x14ac:dyDescent="0.3">
      <c r="A21" s="20"/>
      <c r="B21" s="120" t="s">
        <v>47</v>
      </c>
      <c r="C21" s="143"/>
      <c r="D21" s="58" t="s">
        <v>47</v>
      </c>
      <c r="E21" s="161"/>
      <c r="F21" s="58" t="s">
        <v>47</v>
      </c>
      <c r="G21" s="161"/>
      <c r="H21" s="58" t="s">
        <v>47</v>
      </c>
      <c r="I21" s="161"/>
      <c r="J21" s="58" t="s">
        <v>47</v>
      </c>
      <c r="K21" s="161"/>
      <c r="L21" s="58" t="s">
        <v>47</v>
      </c>
      <c r="M21" s="23"/>
      <c r="N21" s="143"/>
    </row>
    <row r="22" spans="1:14" x14ac:dyDescent="0.3">
      <c r="A22" s="24">
        <v>11</v>
      </c>
      <c r="B22" s="39" t="s">
        <v>17</v>
      </c>
      <c r="C22" s="95">
        <v>0.89</v>
      </c>
      <c r="D22" s="30" t="s">
        <v>25</v>
      </c>
      <c r="E22" s="162">
        <v>0.33</v>
      </c>
      <c r="F22" s="30" t="s">
        <v>25</v>
      </c>
      <c r="G22" s="162">
        <v>0.33</v>
      </c>
      <c r="H22" s="30" t="s">
        <v>25</v>
      </c>
      <c r="I22" s="162">
        <v>0.33</v>
      </c>
      <c r="J22" s="30" t="s">
        <v>25</v>
      </c>
      <c r="K22" s="162">
        <v>0.33</v>
      </c>
      <c r="L22" s="30" t="s">
        <v>25</v>
      </c>
      <c r="M22" s="26">
        <v>0.33</v>
      </c>
      <c r="N22" s="95">
        <f>M22+K22+I22+G22+E22+C22</f>
        <v>2.54</v>
      </c>
    </row>
    <row r="23" spans="1:14" x14ac:dyDescent="0.3">
      <c r="A23" s="96"/>
      <c r="B23" s="97"/>
      <c r="C23" s="115"/>
      <c r="D23" s="97" t="s">
        <v>127</v>
      </c>
      <c r="E23" s="115"/>
      <c r="F23" s="97"/>
      <c r="G23" s="115"/>
      <c r="H23" s="97" t="s">
        <v>127</v>
      </c>
      <c r="I23" s="115"/>
      <c r="J23" s="61" t="s">
        <v>127</v>
      </c>
      <c r="K23" s="170"/>
      <c r="L23" s="97"/>
      <c r="M23" s="109"/>
      <c r="N23" s="115"/>
    </row>
    <row r="24" spans="1:14" x14ac:dyDescent="0.3">
      <c r="A24" s="45">
        <v>9.74</v>
      </c>
      <c r="B24" s="99"/>
      <c r="C24" s="117"/>
      <c r="D24" s="99" t="s">
        <v>128</v>
      </c>
      <c r="E24" s="117">
        <v>0.75</v>
      </c>
      <c r="F24" s="99"/>
      <c r="G24" s="117"/>
      <c r="H24" s="99" t="s">
        <v>129</v>
      </c>
      <c r="I24" s="117">
        <v>0.75</v>
      </c>
      <c r="J24" s="50" t="s">
        <v>129</v>
      </c>
      <c r="K24" s="166">
        <v>0.75</v>
      </c>
      <c r="L24" s="99"/>
      <c r="M24" s="111"/>
      <c r="N24" s="117">
        <f>C24+E24+G24+I24+K24</f>
        <v>2.25</v>
      </c>
    </row>
    <row r="25" spans="1:14" x14ac:dyDescent="0.3">
      <c r="A25" s="103"/>
      <c r="B25" s="104"/>
      <c r="C25" s="163"/>
      <c r="D25" s="104" t="s">
        <v>170</v>
      </c>
      <c r="E25" s="163"/>
      <c r="F25" s="104"/>
      <c r="G25" s="163"/>
      <c r="H25" s="104"/>
      <c r="I25" s="163"/>
      <c r="J25" s="104" t="s">
        <v>171</v>
      </c>
      <c r="K25" s="163"/>
      <c r="L25" s="104"/>
      <c r="M25" s="105"/>
      <c r="N25" s="163"/>
    </row>
    <row r="26" spans="1:14" x14ac:dyDescent="0.3">
      <c r="A26" s="103">
        <v>6</v>
      </c>
      <c r="B26" s="104"/>
      <c r="C26" s="163"/>
      <c r="D26" s="104" t="s">
        <v>72</v>
      </c>
      <c r="E26" s="163">
        <v>0.33</v>
      </c>
      <c r="F26" s="104"/>
      <c r="G26" s="163"/>
      <c r="H26" s="104"/>
      <c r="I26" s="163"/>
      <c r="J26" s="104" t="s">
        <v>17</v>
      </c>
      <c r="K26" s="163">
        <v>1.05</v>
      </c>
      <c r="L26" s="104"/>
      <c r="M26" s="105"/>
      <c r="N26" s="117">
        <f>C26+E26+G26+I26+K26</f>
        <v>1.3800000000000001</v>
      </c>
    </row>
    <row r="27" spans="1:14" x14ac:dyDescent="0.3">
      <c r="A27" s="6"/>
      <c r="B27" s="6"/>
      <c r="C27" s="164"/>
      <c r="D27" s="6"/>
      <c r="E27" s="164"/>
      <c r="F27" s="6"/>
      <c r="G27" s="164"/>
      <c r="H27" s="6"/>
      <c r="I27" s="164"/>
      <c r="J27" s="6"/>
      <c r="K27" s="164"/>
      <c r="L27" s="6"/>
      <c r="M27" s="6"/>
      <c r="N27" s="164"/>
    </row>
    <row r="28" spans="1:14" x14ac:dyDescent="0.3">
      <c r="A28" s="102">
        <f>SUM(A3:A27)</f>
        <v>81.23</v>
      </c>
      <c r="B28" s="60"/>
      <c r="C28" s="165">
        <f>SUM(C3:C27)</f>
        <v>2.2799999999999998</v>
      </c>
      <c r="D28" s="60"/>
      <c r="E28" s="165">
        <f>SUM(E3:E27)</f>
        <v>5.35</v>
      </c>
      <c r="F28" s="60"/>
      <c r="G28" s="165">
        <f>SUM(G3:G27)</f>
        <v>3.48</v>
      </c>
      <c r="H28" s="60"/>
      <c r="I28" s="165">
        <f>SUM(I3:I27)</f>
        <v>1.96</v>
      </c>
      <c r="J28" s="60"/>
      <c r="K28" s="165">
        <f>SUM(K3:K27)</f>
        <v>5.08</v>
      </c>
      <c r="L28" s="60"/>
      <c r="M28" s="60">
        <f>SUM(M3:M27)</f>
        <v>0.58000000000000007</v>
      </c>
      <c r="N28" s="165">
        <f>SUM(N3:N27)</f>
        <v>18.73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173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81.10090000000001</v>
      </c>
      <c r="N30" s="18"/>
    </row>
    <row r="31" spans="1:14" x14ac:dyDescent="0.3">
      <c r="A31" s="18"/>
      <c r="C31" s="18" t="s">
        <v>11</v>
      </c>
      <c r="D31" s="18"/>
      <c r="F31" s="217"/>
      <c r="G31" s="217"/>
      <c r="H31" s="217"/>
      <c r="I31" s="36"/>
      <c r="J31" s="18"/>
      <c r="K31" s="18"/>
      <c r="L31" s="18"/>
      <c r="M31" s="18"/>
      <c r="N31" s="18"/>
    </row>
  </sheetData>
  <mergeCells count="1">
    <mergeCell ref="F31:H31"/>
  </mergeCells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activeCell="H9" sqref="H9"/>
    </sheetView>
  </sheetViews>
  <sheetFormatPr baseColWidth="10" defaultRowHeight="14.4" x14ac:dyDescent="0.3"/>
  <cols>
    <col min="1" max="1" width="6.88671875" customWidth="1"/>
    <col min="2" max="2" width="21.109375" customWidth="1"/>
    <col min="3" max="3" width="5.44140625" customWidth="1"/>
    <col min="4" max="4" width="16.44140625" customWidth="1"/>
    <col min="5" max="5" width="5.5546875" customWidth="1"/>
    <col min="6" max="6" width="16.33203125" customWidth="1"/>
    <col min="7" max="7" width="5.6640625" customWidth="1"/>
    <col min="8" max="8" width="12.88671875" customWidth="1"/>
    <col min="9" max="9" width="5.88671875" customWidth="1"/>
    <col min="10" max="10" width="16.44140625" customWidth="1"/>
    <col min="11" max="11" width="7" customWidth="1"/>
    <col min="12" max="12" width="12.6640625" customWidth="1"/>
    <col min="13" max="13" width="5.6640625" customWidth="1"/>
    <col min="14" max="14" width="6.441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12.75" customHeight="1" x14ac:dyDescent="0.3">
      <c r="A3" s="147"/>
      <c r="B3" s="148"/>
      <c r="C3" s="157"/>
      <c r="D3" s="149" t="s">
        <v>164</v>
      </c>
      <c r="E3" s="157"/>
      <c r="F3" s="149"/>
      <c r="G3" s="157"/>
      <c r="H3" s="147"/>
      <c r="I3" s="157"/>
      <c r="J3" s="149" t="s">
        <v>164</v>
      </c>
      <c r="K3" s="157"/>
      <c r="L3" s="147"/>
      <c r="M3" s="147"/>
      <c r="N3" s="157"/>
    </row>
    <row r="4" spans="1:14" x14ac:dyDescent="0.3">
      <c r="A4" s="151">
        <v>3.25</v>
      </c>
      <c r="B4" s="152"/>
      <c r="C4" s="158"/>
      <c r="D4" s="151" t="s">
        <v>17</v>
      </c>
      <c r="E4" s="158">
        <v>0.5</v>
      </c>
      <c r="F4" s="153"/>
      <c r="G4" s="158"/>
      <c r="H4" s="151"/>
      <c r="I4" s="158"/>
      <c r="J4" s="151" t="s">
        <v>25</v>
      </c>
      <c r="K4" s="158">
        <v>0.25</v>
      </c>
      <c r="L4" s="151"/>
      <c r="M4" s="151"/>
      <c r="N4" s="158">
        <f>K4+E4</f>
        <v>0.75</v>
      </c>
    </row>
    <row r="5" spans="1:14" ht="15" customHeight="1" x14ac:dyDescent="0.3">
      <c r="A5" s="147"/>
      <c r="B5" s="148"/>
      <c r="C5" s="157"/>
      <c r="D5" s="149" t="s">
        <v>165</v>
      </c>
      <c r="E5" s="157"/>
      <c r="F5" s="149"/>
      <c r="G5" s="157"/>
      <c r="H5" s="147"/>
      <c r="I5" s="157"/>
      <c r="J5" s="149" t="s">
        <v>165</v>
      </c>
      <c r="K5" s="157"/>
      <c r="L5" s="147"/>
      <c r="M5" s="147"/>
      <c r="N5" s="157"/>
    </row>
    <row r="6" spans="1:14" x14ac:dyDescent="0.3">
      <c r="A6" s="151">
        <v>4.33</v>
      </c>
      <c r="B6" s="152"/>
      <c r="C6" s="158"/>
      <c r="D6" s="151" t="s">
        <v>17</v>
      </c>
      <c r="E6" s="158">
        <v>0.75</v>
      </c>
      <c r="F6" s="153"/>
      <c r="G6" s="158"/>
      <c r="H6" s="151"/>
      <c r="I6" s="158"/>
      <c r="J6" s="151" t="s">
        <v>25</v>
      </c>
      <c r="K6" s="158">
        <v>0.25</v>
      </c>
      <c r="L6" s="151"/>
      <c r="M6" s="151"/>
      <c r="N6" s="158">
        <f>E6+K6</f>
        <v>1</v>
      </c>
    </row>
    <row r="7" spans="1:14" x14ac:dyDescent="0.3">
      <c r="A7" s="147"/>
      <c r="B7" s="148"/>
      <c r="C7" s="157"/>
      <c r="D7" s="147" t="s">
        <v>166</v>
      </c>
      <c r="E7" s="157"/>
      <c r="F7" s="149"/>
      <c r="G7" s="157"/>
      <c r="H7" s="147"/>
      <c r="I7" s="157"/>
      <c r="J7" s="147" t="s">
        <v>166</v>
      </c>
      <c r="K7" s="157"/>
      <c r="L7" s="147"/>
      <c r="M7" s="147"/>
      <c r="N7" s="157"/>
    </row>
    <row r="8" spans="1:14" x14ac:dyDescent="0.3">
      <c r="A8" s="151">
        <v>4.33</v>
      </c>
      <c r="B8" s="152"/>
      <c r="C8" s="158"/>
      <c r="D8" s="151" t="s">
        <v>17</v>
      </c>
      <c r="E8" s="158">
        <v>0.75</v>
      </c>
      <c r="F8" s="153"/>
      <c r="G8" s="158"/>
      <c r="H8" s="151"/>
      <c r="I8" s="158"/>
      <c r="J8" s="151" t="s">
        <v>25</v>
      </c>
      <c r="K8" s="158">
        <v>0.25</v>
      </c>
      <c r="L8" s="151"/>
      <c r="M8" s="151"/>
      <c r="N8" s="158">
        <f>E8+K8</f>
        <v>1</v>
      </c>
    </row>
    <row r="9" spans="1:14" x14ac:dyDescent="0.3">
      <c r="A9" s="154"/>
      <c r="B9" s="155"/>
      <c r="C9" s="159"/>
      <c r="D9" s="154" t="s">
        <v>167</v>
      </c>
      <c r="E9" s="159"/>
      <c r="F9" s="156"/>
      <c r="G9" s="159"/>
      <c r="H9" s="154"/>
      <c r="I9" s="159"/>
      <c r="J9" s="154"/>
      <c r="K9" s="159"/>
      <c r="L9" s="154"/>
      <c r="M9" s="154"/>
      <c r="N9" s="159"/>
    </row>
    <row r="10" spans="1:14" x14ac:dyDescent="0.3">
      <c r="A10" s="154">
        <v>1.83</v>
      </c>
      <c r="B10" s="155"/>
      <c r="C10" s="159"/>
      <c r="D10" s="154" t="s">
        <v>168</v>
      </c>
      <c r="E10" s="159">
        <v>0.42</v>
      </c>
      <c r="F10" s="156"/>
      <c r="G10" s="159"/>
      <c r="H10" s="154"/>
      <c r="I10" s="159"/>
      <c r="J10" s="154"/>
      <c r="K10" s="159"/>
      <c r="L10" s="154"/>
      <c r="M10" s="154"/>
      <c r="N10" s="159">
        <f>C10+E10+G10+I10+K10</f>
        <v>0.42</v>
      </c>
    </row>
    <row r="11" spans="1:14" ht="13.5" customHeight="1" x14ac:dyDescent="0.3">
      <c r="A11" s="6">
        <v>16</v>
      </c>
      <c r="B11" s="7" t="s">
        <v>69</v>
      </c>
      <c r="C11" s="160"/>
      <c r="D11" s="61"/>
      <c r="E11" s="160"/>
      <c r="F11" s="61" t="s">
        <v>69</v>
      </c>
      <c r="G11" s="160"/>
      <c r="H11" s="61"/>
      <c r="I11" s="160"/>
      <c r="J11" s="61" t="s">
        <v>69</v>
      </c>
      <c r="K11" s="160"/>
      <c r="L11" s="66"/>
      <c r="M11" s="22"/>
      <c r="N11" s="143"/>
    </row>
    <row r="12" spans="1:14" ht="26.25" customHeight="1" x14ac:dyDescent="0.3">
      <c r="A12" s="60"/>
      <c r="B12" s="41" t="s">
        <v>161</v>
      </c>
      <c r="C12" s="158">
        <v>0.69</v>
      </c>
      <c r="D12" s="151"/>
      <c r="E12" s="158"/>
      <c r="F12" s="153" t="s">
        <v>159</v>
      </c>
      <c r="G12" s="158">
        <v>1.5</v>
      </c>
      <c r="H12" s="151"/>
      <c r="I12" s="158"/>
      <c r="J12" s="153" t="s">
        <v>160</v>
      </c>
      <c r="K12" s="158">
        <v>1.5</v>
      </c>
      <c r="L12" s="151"/>
      <c r="M12" s="151"/>
      <c r="N12" s="158">
        <f t="shared" ref="N12" si="0">C12+E12+G12+I12+K12</f>
        <v>3.69</v>
      </c>
    </row>
    <row r="13" spans="1:14" x14ac:dyDescent="0.3">
      <c r="A13" s="96"/>
      <c r="B13" s="38"/>
      <c r="C13" s="115"/>
      <c r="D13" s="38"/>
      <c r="E13" s="115"/>
      <c r="F13" s="38"/>
      <c r="G13" s="115"/>
      <c r="H13" s="38" t="s">
        <v>162</v>
      </c>
      <c r="I13" s="115"/>
      <c r="J13" s="38"/>
      <c r="K13" s="115"/>
      <c r="L13" s="38"/>
      <c r="M13" s="61"/>
      <c r="N13" s="115"/>
    </row>
    <row r="14" spans="1:14" x14ac:dyDescent="0.3">
      <c r="A14" s="45">
        <v>3.5</v>
      </c>
      <c r="B14" s="99"/>
      <c r="C14" s="117"/>
      <c r="D14" s="50"/>
      <c r="E14" s="166"/>
      <c r="F14" s="99"/>
      <c r="G14" s="117"/>
      <c r="H14" s="99" t="s">
        <v>38</v>
      </c>
      <c r="I14" s="117">
        <v>0.8</v>
      </c>
      <c r="J14" s="50"/>
      <c r="K14" s="117"/>
      <c r="L14" s="50"/>
      <c r="M14" s="50"/>
      <c r="N14" s="117">
        <f>C14+E14+G14+I14+K14+M14</f>
        <v>0.8</v>
      </c>
    </row>
    <row r="15" spans="1:14" ht="14.25" customHeight="1" x14ac:dyDescent="0.3">
      <c r="A15" s="20"/>
      <c r="B15" s="7" t="s">
        <v>63</v>
      </c>
      <c r="C15" s="161"/>
      <c r="D15" s="6"/>
      <c r="E15" s="164"/>
      <c r="F15" s="7" t="s">
        <v>63</v>
      </c>
      <c r="G15" s="143"/>
      <c r="H15" s="6"/>
      <c r="I15" s="164"/>
      <c r="J15" s="7" t="s">
        <v>63</v>
      </c>
      <c r="K15" s="143"/>
      <c r="L15" s="6"/>
      <c r="M15" s="6"/>
      <c r="N15" s="143"/>
    </row>
    <row r="16" spans="1:14" x14ac:dyDescent="0.3">
      <c r="A16" s="24">
        <v>4</v>
      </c>
      <c r="B16" s="26" t="s">
        <v>25</v>
      </c>
      <c r="C16" s="162">
        <v>0.2</v>
      </c>
      <c r="D16" s="60"/>
      <c r="E16" s="165"/>
      <c r="F16" s="26" t="s">
        <v>17</v>
      </c>
      <c r="G16" s="95">
        <v>0.52</v>
      </c>
      <c r="H16" s="60"/>
      <c r="I16" s="165"/>
      <c r="J16" s="26" t="s">
        <v>25</v>
      </c>
      <c r="K16" s="95">
        <v>0.2</v>
      </c>
      <c r="L16" s="60"/>
      <c r="M16" s="60"/>
      <c r="N16" s="95">
        <f>C16+E16+G16+I16+K16+M16</f>
        <v>0.91999999999999993</v>
      </c>
    </row>
    <row r="17" spans="1:14" x14ac:dyDescent="0.3">
      <c r="A17" s="96"/>
      <c r="B17" s="97" t="s">
        <v>97</v>
      </c>
      <c r="C17" s="115"/>
      <c r="D17" s="61"/>
      <c r="E17" s="167"/>
      <c r="F17" s="97" t="s">
        <v>97</v>
      </c>
      <c r="G17" s="115"/>
      <c r="H17" s="61"/>
      <c r="I17" s="115"/>
      <c r="J17" s="61" t="s">
        <v>97</v>
      </c>
      <c r="K17" s="115"/>
      <c r="L17" s="61"/>
      <c r="M17" s="61"/>
      <c r="N17" s="115"/>
    </row>
    <row r="18" spans="1:14" ht="32.25" customHeight="1" x14ac:dyDescent="0.3">
      <c r="A18" s="45">
        <v>6</v>
      </c>
      <c r="B18" s="116" t="s">
        <v>98</v>
      </c>
      <c r="C18" s="117">
        <v>0.25</v>
      </c>
      <c r="D18" s="50"/>
      <c r="E18" s="117"/>
      <c r="F18" s="99" t="s">
        <v>17</v>
      </c>
      <c r="G18" s="117">
        <v>0.88</v>
      </c>
      <c r="H18" s="50"/>
      <c r="I18" s="117"/>
      <c r="J18" s="50" t="s">
        <v>25</v>
      </c>
      <c r="K18" s="117">
        <v>0.25</v>
      </c>
      <c r="L18" s="50"/>
      <c r="M18" s="50"/>
      <c r="N18" s="117">
        <f>C18+E18+G18+I18+K18+M18</f>
        <v>1.38</v>
      </c>
    </row>
    <row r="19" spans="1:14" ht="17.25" customHeight="1" x14ac:dyDescent="0.3">
      <c r="A19" s="96">
        <v>12</v>
      </c>
      <c r="B19" s="97" t="s">
        <v>99</v>
      </c>
      <c r="C19" s="115"/>
      <c r="D19" s="97" t="s">
        <v>99</v>
      </c>
      <c r="E19" s="115"/>
      <c r="F19" s="97" t="s">
        <v>99</v>
      </c>
      <c r="G19" s="115"/>
      <c r="H19" s="97" t="s">
        <v>99</v>
      </c>
      <c r="I19" s="115"/>
      <c r="J19" s="97" t="s">
        <v>99</v>
      </c>
      <c r="K19" s="115"/>
      <c r="L19" s="97" t="s">
        <v>99</v>
      </c>
      <c r="M19" s="61"/>
      <c r="N19" s="115"/>
    </row>
    <row r="20" spans="1:14" ht="20.399999999999999" x14ac:dyDescent="0.3">
      <c r="A20" s="45"/>
      <c r="B20" s="50" t="s">
        <v>25</v>
      </c>
      <c r="C20" s="117">
        <v>0.25</v>
      </c>
      <c r="D20" s="113" t="s">
        <v>17</v>
      </c>
      <c r="E20" s="168">
        <v>1.52</v>
      </c>
      <c r="F20" s="99" t="s">
        <v>25</v>
      </c>
      <c r="G20" s="117">
        <v>0.25</v>
      </c>
      <c r="H20" s="50" t="s">
        <v>25</v>
      </c>
      <c r="I20" s="117">
        <v>0.25</v>
      </c>
      <c r="J20" s="50" t="s">
        <v>25</v>
      </c>
      <c r="K20" s="117">
        <v>0.25</v>
      </c>
      <c r="L20" s="118" t="s">
        <v>100</v>
      </c>
      <c r="M20" s="50">
        <v>0.25</v>
      </c>
      <c r="N20" s="117">
        <f>C20+E20+G20+I20+K20+M20</f>
        <v>2.77</v>
      </c>
    </row>
    <row r="21" spans="1:14" x14ac:dyDescent="0.3">
      <c r="A21" s="20"/>
      <c r="B21" s="53"/>
      <c r="C21" s="144"/>
      <c r="D21" s="53"/>
      <c r="E21" s="169"/>
      <c r="F21" s="53"/>
      <c r="G21" s="169"/>
      <c r="H21" s="53" t="s">
        <v>46</v>
      </c>
      <c r="I21" s="169"/>
      <c r="J21" s="53"/>
      <c r="K21" s="169"/>
      <c r="L21" s="53"/>
      <c r="M21" s="29"/>
      <c r="N21" s="144"/>
    </row>
    <row r="22" spans="1:14" x14ac:dyDescent="0.3">
      <c r="A22" s="101">
        <v>2.75</v>
      </c>
      <c r="B22" s="53"/>
      <c r="C22" s="144"/>
      <c r="D22" s="53"/>
      <c r="E22" s="169"/>
      <c r="F22" s="53"/>
      <c r="G22" s="169"/>
      <c r="H22" s="53" t="s">
        <v>17</v>
      </c>
      <c r="I22" s="169">
        <v>0.63</v>
      </c>
      <c r="J22" s="53"/>
      <c r="K22" s="169"/>
      <c r="L22" s="29"/>
      <c r="M22" s="29"/>
      <c r="N22" s="144">
        <f>I22</f>
        <v>0.63</v>
      </c>
    </row>
    <row r="23" spans="1:14" ht="16.5" customHeight="1" x14ac:dyDescent="0.3">
      <c r="A23" s="20"/>
      <c r="B23" s="120" t="s">
        <v>47</v>
      </c>
      <c r="C23" s="143"/>
      <c r="D23" s="58" t="s">
        <v>47</v>
      </c>
      <c r="E23" s="161"/>
      <c r="F23" s="58" t="s">
        <v>47</v>
      </c>
      <c r="G23" s="161"/>
      <c r="H23" s="58" t="s">
        <v>47</v>
      </c>
      <c r="I23" s="161"/>
      <c r="J23" s="58" t="s">
        <v>47</v>
      </c>
      <c r="K23" s="161"/>
      <c r="L23" s="58" t="s">
        <v>47</v>
      </c>
      <c r="M23" s="23"/>
      <c r="N23" s="143"/>
    </row>
    <row r="24" spans="1:14" x14ac:dyDescent="0.3">
      <c r="A24" s="24">
        <v>11</v>
      </c>
      <c r="B24" s="39" t="s">
        <v>17</v>
      </c>
      <c r="C24" s="95">
        <v>0.89</v>
      </c>
      <c r="D24" s="30" t="s">
        <v>25</v>
      </c>
      <c r="E24" s="162">
        <v>0.33</v>
      </c>
      <c r="F24" s="30" t="s">
        <v>25</v>
      </c>
      <c r="G24" s="162">
        <v>0.33</v>
      </c>
      <c r="H24" s="30" t="s">
        <v>25</v>
      </c>
      <c r="I24" s="162">
        <v>0.33</v>
      </c>
      <c r="J24" s="30" t="s">
        <v>25</v>
      </c>
      <c r="K24" s="162">
        <v>0.33</v>
      </c>
      <c r="L24" s="30" t="s">
        <v>25</v>
      </c>
      <c r="M24" s="26">
        <v>0.33</v>
      </c>
      <c r="N24" s="95">
        <f>M24+K24+I24+G24+E24+C24</f>
        <v>2.54</v>
      </c>
    </row>
    <row r="25" spans="1:14" x14ac:dyDescent="0.3">
      <c r="A25" s="96"/>
      <c r="B25" s="97"/>
      <c r="C25" s="115"/>
      <c r="D25" s="97" t="s">
        <v>127</v>
      </c>
      <c r="E25" s="115"/>
      <c r="F25" s="97"/>
      <c r="G25" s="115"/>
      <c r="H25" s="97" t="s">
        <v>127</v>
      </c>
      <c r="I25" s="115"/>
      <c r="J25" s="61" t="s">
        <v>127</v>
      </c>
      <c r="K25" s="170"/>
      <c r="L25" s="97"/>
      <c r="M25" s="109"/>
      <c r="N25" s="115"/>
    </row>
    <row r="26" spans="1:14" x14ac:dyDescent="0.3">
      <c r="A26" s="45">
        <v>9.74</v>
      </c>
      <c r="B26" s="99"/>
      <c r="C26" s="117"/>
      <c r="D26" s="99" t="s">
        <v>128</v>
      </c>
      <c r="E26" s="117">
        <v>0.75</v>
      </c>
      <c r="F26" s="99"/>
      <c r="G26" s="117"/>
      <c r="H26" s="99" t="s">
        <v>129</v>
      </c>
      <c r="I26" s="117">
        <v>0.75</v>
      </c>
      <c r="J26" s="50" t="s">
        <v>129</v>
      </c>
      <c r="K26" s="166">
        <v>0.75</v>
      </c>
      <c r="L26" s="99"/>
      <c r="M26" s="111"/>
      <c r="N26" s="117">
        <f>C26+E26+G26+I26+K26</f>
        <v>2.25</v>
      </c>
    </row>
    <row r="27" spans="1:14" x14ac:dyDescent="0.3">
      <c r="A27" s="103"/>
      <c r="B27" s="104" t="s">
        <v>170</v>
      </c>
      <c r="C27" s="163"/>
      <c r="D27" s="104"/>
      <c r="E27" s="163"/>
      <c r="F27" s="104"/>
      <c r="G27" s="163"/>
      <c r="H27" s="104" t="s">
        <v>171</v>
      </c>
      <c r="I27" s="163"/>
      <c r="J27" s="121"/>
      <c r="K27" s="171"/>
      <c r="L27" s="104"/>
      <c r="M27" s="105"/>
      <c r="N27" s="163"/>
    </row>
    <row r="28" spans="1:14" x14ac:dyDescent="0.3">
      <c r="A28" s="103">
        <v>6</v>
      </c>
      <c r="B28" s="104" t="s">
        <v>72</v>
      </c>
      <c r="C28" s="163">
        <v>0.33</v>
      </c>
      <c r="D28" s="104"/>
      <c r="E28" s="163"/>
      <c r="F28" s="104"/>
      <c r="G28" s="163"/>
      <c r="H28" s="104" t="s">
        <v>17</v>
      </c>
      <c r="I28" s="163">
        <v>1.05</v>
      </c>
      <c r="J28" s="121"/>
      <c r="K28" s="171"/>
      <c r="L28" s="104"/>
      <c r="M28" s="105"/>
      <c r="N28" s="163">
        <f>C28+I28</f>
        <v>1.3800000000000001</v>
      </c>
    </row>
    <row r="29" spans="1:14" x14ac:dyDescent="0.3">
      <c r="A29" s="6"/>
      <c r="B29" s="6"/>
      <c r="C29" s="164"/>
      <c r="D29" s="6"/>
      <c r="E29" s="164"/>
      <c r="F29" s="6"/>
      <c r="G29" s="164"/>
      <c r="H29" s="6"/>
      <c r="I29" s="164"/>
      <c r="J29" s="6"/>
      <c r="K29" s="164"/>
      <c r="L29" s="6"/>
      <c r="M29" s="6"/>
      <c r="N29" s="164"/>
    </row>
    <row r="30" spans="1:14" x14ac:dyDescent="0.3">
      <c r="A30" s="102">
        <f>SUM(A3:A29)</f>
        <v>84.73</v>
      </c>
      <c r="B30" s="60"/>
      <c r="C30" s="165">
        <f>SUM(C3:C29)</f>
        <v>2.61</v>
      </c>
      <c r="D30" s="60"/>
      <c r="E30" s="165">
        <f>SUM(E3:E29)</f>
        <v>5.0199999999999996</v>
      </c>
      <c r="F30" s="60"/>
      <c r="G30" s="165">
        <f>SUM(G3:G29)</f>
        <v>3.48</v>
      </c>
      <c r="H30" s="60"/>
      <c r="I30" s="165">
        <f>SUM(I3:I29)</f>
        <v>3.8100000000000005</v>
      </c>
      <c r="J30" s="60"/>
      <c r="K30" s="165">
        <f>SUM(K3:K29)</f>
        <v>4.03</v>
      </c>
      <c r="L30" s="60"/>
      <c r="M30" s="60">
        <f>SUM(M3:M29)</f>
        <v>0.58000000000000007</v>
      </c>
      <c r="N30" s="165">
        <f>SUM(N3:N29)</f>
        <v>19.529999999999998</v>
      </c>
    </row>
    <row r="31" spans="1:14" x14ac:dyDescent="0.3">
      <c r="A31" s="18"/>
      <c r="B31" s="1"/>
      <c r="C31" s="1" t="s">
        <v>19</v>
      </c>
      <c r="D31" s="18"/>
      <c r="E31" s="18"/>
      <c r="F31" s="19"/>
      <c r="G31" s="18"/>
      <c r="H31" s="18"/>
      <c r="I31" s="18"/>
      <c r="J31" s="34"/>
      <c r="K31" s="18"/>
      <c r="L31" s="18"/>
      <c r="M31" s="18"/>
      <c r="N31" s="18"/>
    </row>
    <row r="32" spans="1:14" x14ac:dyDescent="0.3">
      <c r="A32" s="18"/>
      <c r="B32" s="1"/>
      <c r="C32" s="1" t="s">
        <v>27</v>
      </c>
      <c r="D32" s="18"/>
      <c r="E32" s="37" t="s">
        <v>172</v>
      </c>
      <c r="F32" s="19"/>
      <c r="G32" s="18"/>
      <c r="H32" s="18" t="s">
        <v>10</v>
      </c>
      <c r="I32" s="18"/>
      <c r="J32" s="34"/>
      <c r="K32" s="35"/>
      <c r="L32" s="35"/>
      <c r="M32" s="35">
        <f>N30*4.33</f>
        <v>84.564899999999994</v>
      </c>
      <c r="N32" s="18"/>
    </row>
    <row r="33" spans="1:14" x14ac:dyDescent="0.3">
      <c r="A33" s="18"/>
      <c r="C33" s="18" t="s">
        <v>11</v>
      </c>
      <c r="D33" s="18"/>
      <c r="F33" s="217"/>
      <c r="G33" s="217"/>
      <c r="H33" s="217"/>
      <c r="I33" s="36"/>
      <c r="J33" s="18"/>
      <c r="K33" s="18"/>
      <c r="L33" s="18"/>
      <c r="M33" s="18"/>
      <c r="N33" s="18"/>
    </row>
  </sheetData>
  <mergeCells count="1">
    <mergeCell ref="F33:H33"/>
  </mergeCells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8.6640625" customWidth="1"/>
    <col min="2" max="2" width="15.109375" customWidth="1"/>
    <col min="3" max="3" width="6.88671875" customWidth="1"/>
    <col min="4" max="4" width="15.6640625" customWidth="1"/>
    <col min="5" max="5" width="6.109375" customWidth="1"/>
    <col min="6" max="6" width="15.88671875" customWidth="1"/>
    <col min="7" max="7" width="5.88671875" customWidth="1"/>
    <col min="8" max="8" width="13.6640625" customWidth="1"/>
    <col min="9" max="9" width="6.33203125" customWidth="1"/>
    <col min="10" max="10" width="14.6640625" customWidth="1"/>
    <col min="11" max="11" width="6" customWidth="1"/>
    <col min="12" max="12" width="12.88671875" customWidth="1"/>
    <col min="13" max="13" width="5.44140625" customWidth="1"/>
    <col min="14" max="14" width="6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s="150" customFormat="1" x14ac:dyDescent="0.3">
      <c r="A3" s="147"/>
      <c r="B3" s="148"/>
      <c r="C3" s="147"/>
      <c r="D3" s="147" t="s">
        <v>164</v>
      </c>
      <c r="E3" s="147"/>
      <c r="F3" s="149"/>
      <c r="G3" s="147"/>
      <c r="H3" s="147"/>
      <c r="I3" s="147"/>
      <c r="J3" s="147" t="s">
        <v>164</v>
      </c>
      <c r="K3" s="147"/>
      <c r="L3" s="147"/>
      <c r="M3" s="147"/>
      <c r="N3" s="157"/>
    </row>
    <row r="4" spans="1:14" s="150" customFormat="1" x14ac:dyDescent="0.3">
      <c r="A4" s="151">
        <v>3.25</v>
      </c>
      <c r="B4" s="152"/>
      <c r="C4" s="151"/>
      <c r="D4" s="151" t="s">
        <v>17</v>
      </c>
      <c r="E4" s="151">
        <v>0.5</v>
      </c>
      <c r="F4" s="153"/>
      <c r="G4" s="151"/>
      <c r="H4" s="151"/>
      <c r="I4" s="151"/>
      <c r="J4" s="151" t="s">
        <v>25</v>
      </c>
      <c r="K4" s="151">
        <v>0.25</v>
      </c>
      <c r="L4" s="151"/>
      <c r="M4" s="151"/>
      <c r="N4" s="158">
        <f>C4+E4+G4+I4+K4+M4</f>
        <v>0.75</v>
      </c>
    </row>
    <row r="5" spans="1:14" s="150" customFormat="1" x14ac:dyDescent="0.3">
      <c r="A5" s="147"/>
      <c r="B5" s="148"/>
      <c r="C5" s="147"/>
      <c r="D5" s="147" t="s">
        <v>165</v>
      </c>
      <c r="E5" s="147"/>
      <c r="F5" s="149"/>
      <c r="G5" s="147"/>
      <c r="H5" s="147"/>
      <c r="I5" s="147"/>
      <c r="J5" s="147" t="s">
        <v>165</v>
      </c>
      <c r="K5" s="147"/>
      <c r="L5" s="147"/>
      <c r="M5" s="147"/>
      <c r="N5" s="157"/>
    </row>
    <row r="6" spans="1:14" s="150" customFormat="1" x14ac:dyDescent="0.3">
      <c r="A6" s="151">
        <v>4.33</v>
      </c>
      <c r="B6" s="152"/>
      <c r="C6" s="151"/>
      <c r="D6" s="151" t="s">
        <v>17</v>
      </c>
      <c r="E6" s="151">
        <v>0.75</v>
      </c>
      <c r="F6" s="153"/>
      <c r="G6" s="151"/>
      <c r="H6" s="151"/>
      <c r="I6" s="151"/>
      <c r="J6" s="151" t="s">
        <v>25</v>
      </c>
      <c r="K6" s="151">
        <v>0.25</v>
      </c>
      <c r="L6" s="151"/>
      <c r="M6" s="151"/>
      <c r="N6" s="158">
        <f>E6+K6</f>
        <v>1</v>
      </c>
    </row>
    <row r="7" spans="1:14" s="150" customFormat="1" x14ac:dyDescent="0.3">
      <c r="A7" s="147"/>
      <c r="B7" s="148"/>
      <c r="C7" s="147"/>
      <c r="D7" s="147" t="s">
        <v>166</v>
      </c>
      <c r="E7" s="147"/>
      <c r="F7" s="149"/>
      <c r="G7" s="147"/>
      <c r="H7" s="147"/>
      <c r="I7" s="147"/>
      <c r="J7" s="147" t="s">
        <v>166</v>
      </c>
      <c r="K7" s="147"/>
      <c r="L7" s="147"/>
      <c r="M7" s="147"/>
      <c r="N7" s="157"/>
    </row>
    <row r="8" spans="1:14" s="150" customFormat="1" x14ac:dyDescent="0.3">
      <c r="A8" s="151">
        <v>2.81</v>
      </c>
      <c r="B8" s="152"/>
      <c r="C8" s="151"/>
      <c r="D8" s="151" t="s">
        <v>17</v>
      </c>
      <c r="E8" s="151">
        <v>0.4</v>
      </c>
      <c r="F8" s="153"/>
      <c r="G8" s="151"/>
      <c r="H8" s="151"/>
      <c r="I8" s="151"/>
      <c r="J8" s="151" t="s">
        <v>25</v>
      </c>
      <c r="K8" s="151">
        <v>0.25</v>
      </c>
      <c r="L8" s="151"/>
      <c r="M8" s="151"/>
      <c r="N8" s="158">
        <f>E8+K8</f>
        <v>0.65</v>
      </c>
    </row>
    <row r="9" spans="1:14" s="150" customFormat="1" x14ac:dyDescent="0.3">
      <c r="A9" s="154"/>
      <c r="B9" s="155"/>
      <c r="C9" s="154"/>
      <c r="D9" s="154" t="s">
        <v>167</v>
      </c>
      <c r="E9" s="154"/>
      <c r="F9" s="156"/>
      <c r="G9" s="154"/>
      <c r="H9" s="154"/>
      <c r="I9" s="154"/>
      <c r="J9" s="154"/>
      <c r="K9" s="154"/>
      <c r="L9" s="154"/>
      <c r="M9" s="154"/>
      <c r="N9" s="159"/>
    </row>
    <row r="10" spans="1:14" s="150" customFormat="1" x14ac:dyDescent="0.3">
      <c r="A10" s="154">
        <v>1.83</v>
      </c>
      <c r="B10" s="155"/>
      <c r="C10" s="154"/>
      <c r="D10" s="154" t="s">
        <v>168</v>
      </c>
      <c r="E10" s="154">
        <v>0.42</v>
      </c>
      <c r="F10" s="156"/>
      <c r="G10" s="154"/>
      <c r="H10" s="154"/>
      <c r="I10" s="154"/>
      <c r="J10" s="154"/>
      <c r="K10" s="154"/>
      <c r="L10" s="154"/>
      <c r="M10" s="154"/>
      <c r="N10" s="159">
        <f>C10+E10+G10+I10+K10</f>
        <v>0.42</v>
      </c>
    </row>
    <row r="11" spans="1:14" x14ac:dyDescent="0.3">
      <c r="A11" s="6">
        <v>16</v>
      </c>
      <c r="B11" s="66" t="s">
        <v>69</v>
      </c>
      <c r="C11" s="66"/>
      <c r="D11" s="61"/>
      <c r="E11" s="66"/>
      <c r="F11" s="61" t="s">
        <v>69</v>
      </c>
      <c r="G11" s="66"/>
      <c r="H11" s="61"/>
      <c r="I11" s="66"/>
      <c r="J11" s="61" t="s">
        <v>69</v>
      </c>
      <c r="K11" s="66"/>
      <c r="L11" s="66"/>
      <c r="M11" s="22"/>
      <c r="N11" s="143"/>
    </row>
    <row r="12" spans="1:14" ht="24.75" customHeight="1" x14ac:dyDescent="0.3">
      <c r="A12" s="60"/>
      <c r="B12" s="145" t="s">
        <v>161</v>
      </c>
      <c r="C12" s="64">
        <v>0.69</v>
      </c>
      <c r="D12" s="118"/>
      <c r="E12" s="64"/>
      <c r="F12" s="118" t="s">
        <v>159</v>
      </c>
      <c r="G12" s="64">
        <v>1.5</v>
      </c>
      <c r="H12" s="118"/>
      <c r="I12" s="64"/>
      <c r="J12" s="118" t="s">
        <v>160</v>
      </c>
      <c r="K12" s="64">
        <v>1.5</v>
      </c>
      <c r="L12" s="64"/>
      <c r="M12" s="25"/>
      <c r="N12" s="95">
        <f t="shared" ref="N12" si="0">C12+E12+G12+I12+K12</f>
        <v>3.69</v>
      </c>
    </row>
    <row r="13" spans="1:14" x14ac:dyDescent="0.3">
      <c r="A13" s="96"/>
      <c r="B13" s="38"/>
      <c r="C13" s="61"/>
      <c r="D13" s="38"/>
      <c r="E13" s="87"/>
      <c r="F13" s="38"/>
      <c r="G13" s="87"/>
      <c r="H13" s="38" t="s">
        <v>162</v>
      </c>
      <c r="I13" s="61"/>
      <c r="J13" s="38"/>
      <c r="K13" s="87"/>
      <c r="L13" s="38"/>
      <c r="M13" s="61"/>
      <c r="N13" s="115"/>
    </row>
    <row r="14" spans="1:14" x14ac:dyDescent="0.3">
      <c r="A14" s="45">
        <v>3.5</v>
      </c>
      <c r="B14" s="99"/>
      <c r="C14" s="50"/>
      <c r="D14" s="50"/>
      <c r="E14" s="146"/>
      <c r="F14" s="99"/>
      <c r="G14" s="114"/>
      <c r="H14" s="99" t="s">
        <v>38</v>
      </c>
      <c r="I14" s="50">
        <v>0.8</v>
      </c>
      <c r="J14" s="50"/>
      <c r="K14" s="114"/>
      <c r="L14" s="50"/>
      <c r="M14" s="50"/>
      <c r="N14" s="117">
        <f>C14+E14+G14+I14+K14+M14</f>
        <v>0.8</v>
      </c>
    </row>
    <row r="15" spans="1:14" ht="12" customHeight="1" x14ac:dyDescent="0.3">
      <c r="A15" s="20"/>
      <c r="B15" s="7" t="s">
        <v>63</v>
      </c>
      <c r="C15" s="23"/>
      <c r="D15" s="6"/>
      <c r="E15" s="6"/>
      <c r="F15" s="7" t="s">
        <v>63</v>
      </c>
      <c r="G15" s="22"/>
      <c r="H15" s="6"/>
      <c r="I15" s="6"/>
      <c r="J15" s="7" t="s">
        <v>63</v>
      </c>
      <c r="K15" s="22"/>
      <c r="L15" s="6"/>
      <c r="M15" s="6"/>
      <c r="N15" s="143"/>
    </row>
    <row r="16" spans="1:14" x14ac:dyDescent="0.3">
      <c r="A16" s="24">
        <v>4</v>
      </c>
      <c r="B16" s="26" t="s">
        <v>25</v>
      </c>
      <c r="C16" s="26">
        <v>0.2</v>
      </c>
      <c r="D16" s="60"/>
      <c r="E16" s="60"/>
      <c r="F16" s="26" t="s">
        <v>17</v>
      </c>
      <c r="G16" s="25">
        <v>0.52</v>
      </c>
      <c r="H16" s="60"/>
      <c r="I16" s="60"/>
      <c r="J16" s="26" t="s">
        <v>25</v>
      </c>
      <c r="K16" s="25">
        <v>0.2</v>
      </c>
      <c r="L16" s="60"/>
      <c r="M16" s="60"/>
      <c r="N16" s="95">
        <f>C16+E16+G16+I16+K16+M16</f>
        <v>0.91999999999999993</v>
      </c>
    </row>
    <row r="17" spans="1:14" x14ac:dyDescent="0.3">
      <c r="A17" s="96">
        <v>6</v>
      </c>
      <c r="B17" s="97" t="s">
        <v>97</v>
      </c>
      <c r="C17" s="61"/>
      <c r="D17" s="61"/>
      <c r="E17" s="97"/>
      <c r="F17" s="97" t="s">
        <v>97</v>
      </c>
      <c r="G17" s="61"/>
      <c r="H17" s="61"/>
      <c r="I17" s="61"/>
      <c r="J17" s="61" t="s">
        <v>97</v>
      </c>
      <c r="K17" s="61"/>
      <c r="L17" s="61"/>
      <c r="M17" s="61"/>
      <c r="N17" s="115"/>
    </row>
    <row r="18" spans="1:14" ht="36" customHeight="1" x14ac:dyDescent="0.3">
      <c r="A18" s="45"/>
      <c r="B18" s="116" t="s">
        <v>98</v>
      </c>
      <c r="C18" s="50">
        <v>0.25</v>
      </c>
      <c r="D18" s="50"/>
      <c r="E18" s="50"/>
      <c r="F18" s="99" t="s">
        <v>17</v>
      </c>
      <c r="G18" s="50">
        <v>0.88</v>
      </c>
      <c r="H18" s="50"/>
      <c r="I18" s="50"/>
      <c r="J18" s="50" t="s">
        <v>25</v>
      </c>
      <c r="K18" s="50">
        <v>0.25</v>
      </c>
      <c r="L18" s="50"/>
      <c r="M18" s="50"/>
      <c r="N18" s="117">
        <f>C18+E18+G18+I18+K18+M18</f>
        <v>1.38</v>
      </c>
    </row>
    <row r="19" spans="1:14" ht="18" customHeight="1" x14ac:dyDescent="0.3">
      <c r="A19" s="96">
        <v>12</v>
      </c>
      <c r="B19" s="97" t="s">
        <v>99</v>
      </c>
      <c r="C19" s="61"/>
      <c r="D19" s="97" t="s">
        <v>99</v>
      </c>
      <c r="E19" s="61"/>
      <c r="F19" s="97" t="s">
        <v>99</v>
      </c>
      <c r="G19" s="61"/>
      <c r="H19" s="97" t="s">
        <v>99</v>
      </c>
      <c r="I19" s="61"/>
      <c r="J19" s="97" t="s">
        <v>99</v>
      </c>
      <c r="K19" s="61"/>
      <c r="L19" s="97" t="s">
        <v>99</v>
      </c>
      <c r="M19" s="61"/>
      <c r="N19" s="115"/>
    </row>
    <row r="20" spans="1:14" ht="17.25" customHeight="1" x14ac:dyDescent="0.3">
      <c r="A20" s="45"/>
      <c r="B20" s="50" t="s">
        <v>25</v>
      </c>
      <c r="C20" s="50">
        <v>0.25</v>
      </c>
      <c r="D20" s="113" t="s">
        <v>17</v>
      </c>
      <c r="E20" s="113">
        <v>1.52</v>
      </c>
      <c r="F20" s="99" t="s">
        <v>25</v>
      </c>
      <c r="G20" s="50">
        <v>0.25</v>
      </c>
      <c r="H20" s="50" t="s">
        <v>25</v>
      </c>
      <c r="I20" s="50">
        <v>0.25</v>
      </c>
      <c r="J20" s="50" t="s">
        <v>25</v>
      </c>
      <c r="K20" s="50">
        <v>0.25</v>
      </c>
      <c r="L20" s="118" t="s">
        <v>100</v>
      </c>
      <c r="M20" s="50">
        <v>0.25</v>
      </c>
      <c r="N20" s="117">
        <f>C20+E20+G20+I20+K20+M20</f>
        <v>2.77</v>
      </c>
    </row>
    <row r="21" spans="1:14" x14ac:dyDescent="0.3">
      <c r="A21" s="20"/>
      <c r="B21" s="53"/>
      <c r="C21" s="54"/>
      <c r="D21" s="53"/>
      <c r="E21" s="29"/>
      <c r="F21" s="53"/>
      <c r="G21" s="29"/>
      <c r="H21" s="53" t="s">
        <v>46</v>
      </c>
      <c r="I21" s="55"/>
      <c r="J21" s="53"/>
      <c r="K21" s="29"/>
      <c r="L21" s="53"/>
      <c r="M21" s="29"/>
      <c r="N21" s="144"/>
    </row>
    <row r="22" spans="1:14" x14ac:dyDescent="0.3">
      <c r="A22" s="101">
        <v>2.75</v>
      </c>
      <c r="B22" s="53"/>
      <c r="C22" s="54"/>
      <c r="D22" s="53"/>
      <c r="E22" s="29"/>
      <c r="F22" s="53"/>
      <c r="G22" s="29"/>
      <c r="H22" s="53" t="s">
        <v>17</v>
      </c>
      <c r="I22" s="55">
        <v>0.63</v>
      </c>
      <c r="J22" s="53"/>
      <c r="K22" s="29"/>
      <c r="L22" s="29"/>
      <c r="M22" s="29"/>
      <c r="N22" s="144">
        <f>I22</f>
        <v>0.63</v>
      </c>
    </row>
    <row r="23" spans="1:14" ht="9" customHeight="1" x14ac:dyDescent="0.3">
      <c r="A23" s="20"/>
      <c r="B23" s="120" t="s">
        <v>47</v>
      </c>
      <c r="C23" s="22"/>
      <c r="D23" s="58" t="s">
        <v>47</v>
      </c>
      <c r="E23" s="23"/>
      <c r="F23" s="58" t="s">
        <v>47</v>
      </c>
      <c r="G23" s="23"/>
      <c r="H23" s="58" t="s">
        <v>47</v>
      </c>
      <c r="I23" s="23"/>
      <c r="J23" s="58" t="s">
        <v>47</v>
      </c>
      <c r="K23" s="23"/>
      <c r="L23" s="58" t="s">
        <v>47</v>
      </c>
      <c r="M23" s="23"/>
      <c r="N23" s="143"/>
    </row>
    <row r="24" spans="1:14" x14ac:dyDescent="0.3">
      <c r="A24" s="24">
        <v>11</v>
      </c>
      <c r="B24" s="39" t="s">
        <v>17</v>
      </c>
      <c r="C24" s="25">
        <v>0.89</v>
      </c>
      <c r="D24" s="30" t="s">
        <v>25</v>
      </c>
      <c r="E24" s="26">
        <v>0.33</v>
      </c>
      <c r="F24" s="30" t="s">
        <v>25</v>
      </c>
      <c r="G24" s="26">
        <v>0.33</v>
      </c>
      <c r="H24" s="30" t="s">
        <v>25</v>
      </c>
      <c r="I24" s="26">
        <v>0.33</v>
      </c>
      <c r="J24" s="30" t="s">
        <v>25</v>
      </c>
      <c r="K24" s="26">
        <v>0.33</v>
      </c>
      <c r="L24" s="30" t="s">
        <v>25</v>
      </c>
      <c r="M24" s="26">
        <v>0.33</v>
      </c>
      <c r="N24" s="95">
        <f>M24+K24+I24+G24+E24+C24</f>
        <v>2.54</v>
      </c>
    </row>
    <row r="25" spans="1:14" x14ac:dyDescent="0.3">
      <c r="A25" s="96"/>
      <c r="B25" s="97"/>
      <c r="C25" s="61"/>
      <c r="D25" s="97" t="s">
        <v>127</v>
      </c>
      <c r="E25" s="61"/>
      <c r="F25" s="97"/>
      <c r="G25" s="61"/>
      <c r="H25" s="97" t="s">
        <v>127</v>
      </c>
      <c r="I25" s="61"/>
      <c r="J25" s="61" t="s">
        <v>127</v>
      </c>
      <c r="K25" s="109"/>
      <c r="L25" s="97"/>
      <c r="M25" s="109"/>
      <c r="N25" s="115"/>
    </row>
    <row r="26" spans="1:14" x14ac:dyDescent="0.3">
      <c r="A26" s="45">
        <v>9.74</v>
      </c>
      <c r="B26" s="99"/>
      <c r="C26" s="50"/>
      <c r="D26" s="99" t="s">
        <v>128</v>
      </c>
      <c r="E26" s="50">
        <v>0.75</v>
      </c>
      <c r="F26" s="99"/>
      <c r="G26" s="50"/>
      <c r="H26" s="99" t="s">
        <v>129</v>
      </c>
      <c r="I26" s="50">
        <v>0.75</v>
      </c>
      <c r="J26" s="50" t="s">
        <v>129</v>
      </c>
      <c r="K26" s="111">
        <v>0.75</v>
      </c>
      <c r="L26" s="99"/>
      <c r="M26" s="111"/>
      <c r="N26" s="117">
        <f>C26+E26+G26+I26+K26</f>
        <v>2.25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64"/>
    </row>
    <row r="28" spans="1:14" x14ac:dyDescent="0.3">
      <c r="A28" s="102">
        <f>SUM(A3:A27)</f>
        <v>77.209999999999994</v>
      </c>
      <c r="B28" s="60"/>
      <c r="C28" s="60">
        <f>SUM(C3:C27)</f>
        <v>2.2799999999999998</v>
      </c>
      <c r="D28" s="60"/>
      <c r="E28" s="60">
        <f>SUM(E3:E27)</f>
        <v>4.67</v>
      </c>
      <c r="F28" s="60"/>
      <c r="G28" s="60">
        <f>SUM(G3:G27)</f>
        <v>3.48</v>
      </c>
      <c r="H28" s="60"/>
      <c r="I28" s="60">
        <f>SUM(I3:I27)</f>
        <v>2.7600000000000002</v>
      </c>
      <c r="J28" s="60"/>
      <c r="K28" s="60">
        <f>SUM(K3:K27)</f>
        <v>4.03</v>
      </c>
      <c r="L28" s="60"/>
      <c r="M28" s="60">
        <f>SUM(M3:M27)</f>
        <v>0.58000000000000007</v>
      </c>
      <c r="N28" s="165">
        <f>SUM(N3:N27)</f>
        <v>17.8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169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77.073999999999998</v>
      </c>
      <c r="N30" s="18"/>
    </row>
    <row r="31" spans="1:14" x14ac:dyDescent="0.3">
      <c r="A31" s="18"/>
      <c r="C31" s="18" t="s">
        <v>11</v>
      </c>
      <c r="D31" s="18"/>
      <c r="F31" s="217"/>
      <c r="G31" s="217"/>
      <c r="H31" s="217"/>
      <c r="I31" s="36"/>
      <c r="J31" s="18"/>
      <c r="K31" s="18"/>
      <c r="L31" s="18"/>
      <c r="M31" s="18"/>
      <c r="N31" s="18"/>
    </row>
  </sheetData>
  <mergeCells count="1">
    <mergeCell ref="F31:H31"/>
  </mergeCells>
  <pageMargins left="0.25" right="0.25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3" sqref="A3:A18"/>
    </sheetView>
  </sheetViews>
  <sheetFormatPr baseColWidth="10" defaultRowHeight="14.4" x14ac:dyDescent="0.3"/>
  <cols>
    <col min="1" max="1" width="7.5546875" customWidth="1"/>
    <col min="2" max="2" width="15.109375" customWidth="1"/>
    <col min="3" max="3" width="7.109375" customWidth="1"/>
    <col min="4" max="4" width="13" customWidth="1"/>
    <col min="5" max="5" width="6.6640625" customWidth="1"/>
    <col min="6" max="6" width="12.6640625" customWidth="1"/>
    <col min="7" max="7" width="6.33203125" customWidth="1"/>
    <col min="8" max="8" width="14.88671875" customWidth="1"/>
    <col min="9" max="9" width="5.88671875" customWidth="1"/>
    <col min="10" max="10" width="15" customWidth="1"/>
    <col min="11" max="11" width="6" customWidth="1"/>
    <col min="12" max="12" width="14.5546875" customWidth="1"/>
    <col min="13" max="13" width="5.5546875" customWidth="1"/>
    <col min="14" max="14" width="7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6">
        <v>16</v>
      </c>
      <c r="B3" s="66" t="s">
        <v>69</v>
      </c>
      <c r="C3" s="66"/>
      <c r="D3" s="61"/>
      <c r="E3" s="66"/>
      <c r="F3" s="61" t="s">
        <v>69</v>
      </c>
      <c r="G3" s="66"/>
      <c r="H3" s="61"/>
      <c r="I3" s="66"/>
      <c r="J3" s="61" t="s">
        <v>69</v>
      </c>
      <c r="K3" s="66"/>
      <c r="L3" s="66"/>
      <c r="M3" s="22"/>
      <c r="N3" s="143"/>
    </row>
    <row r="4" spans="1:14" ht="27.6" x14ac:dyDescent="0.3">
      <c r="A4" s="60"/>
      <c r="B4" s="145" t="s">
        <v>161</v>
      </c>
      <c r="C4" s="64">
        <v>0.69</v>
      </c>
      <c r="D4" s="118"/>
      <c r="E4" s="64"/>
      <c r="F4" s="118" t="s">
        <v>159</v>
      </c>
      <c r="G4" s="64">
        <v>1.5</v>
      </c>
      <c r="H4" s="118"/>
      <c r="I4" s="64"/>
      <c r="J4" s="118" t="s">
        <v>160</v>
      </c>
      <c r="K4" s="64">
        <v>1.5</v>
      </c>
      <c r="L4" s="64"/>
      <c r="M4" s="25"/>
      <c r="N4" s="95">
        <f t="shared" ref="N4" si="0">C4+E4+G4+I4+K4</f>
        <v>3.69</v>
      </c>
    </row>
    <row r="5" spans="1:14" x14ac:dyDescent="0.3">
      <c r="A5" s="96"/>
      <c r="B5" s="38"/>
      <c r="C5" s="61"/>
      <c r="D5" s="38"/>
      <c r="E5" s="87"/>
      <c r="F5" s="38"/>
      <c r="G5" s="87"/>
      <c r="H5" s="38" t="s">
        <v>162</v>
      </c>
      <c r="I5" s="61"/>
      <c r="J5" s="38"/>
      <c r="K5" s="87"/>
      <c r="L5" s="38"/>
      <c r="M5" s="61"/>
      <c r="N5" s="61"/>
    </row>
    <row r="6" spans="1:14" x14ac:dyDescent="0.3">
      <c r="A6" s="45">
        <v>3.5</v>
      </c>
      <c r="B6" s="99"/>
      <c r="C6" s="50"/>
      <c r="D6" s="50"/>
      <c r="E6" s="146"/>
      <c r="F6" s="99"/>
      <c r="G6" s="114"/>
      <c r="H6" s="99" t="s">
        <v>38</v>
      </c>
      <c r="I6" s="50">
        <v>0.8</v>
      </c>
      <c r="J6" s="50"/>
      <c r="K6" s="114"/>
      <c r="L6" s="50"/>
      <c r="M6" s="50"/>
      <c r="N6" s="50">
        <f>C6+E6+G6+I6+K6+M6</f>
        <v>0.8</v>
      </c>
    </row>
    <row r="7" spans="1:14" ht="24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1.2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6.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97"/>
      <c r="C17" s="61"/>
      <c r="D17" s="97" t="s">
        <v>127</v>
      </c>
      <c r="E17" s="61"/>
      <c r="F17" s="97"/>
      <c r="G17" s="61"/>
      <c r="H17" s="97" t="s">
        <v>127</v>
      </c>
      <c r="I17" s="61"/>
      <c r="J17" s="61" t="s">
        <v>127</v>
      </c>
      <c r="K17" s="109"/>
      <c r="L17" s="97"/>
      <c r="M17" s="109"/>
      <c r="N17" s="61"/>
    </row>
    <row r="18" spans="1:14" x14ac:dyDescent="0.3">
      <c r="A18" s="45">
        <v>9.74</v>
      </c>
      <c r="B18" s="99"/>
      <c r="C18" s="50"/>
      <c r="D18" s="99" t="s">
        <v>128</v>
      </c>
      <c r="E18" s="50">
        <v>0.75</v>
      </c>
      <c r="F18" s="99"/>
      <c r="G18" s="50"/>
      <c r="H18" s="99" t="s">
        <v>129</v>
      </c>
      <c r="I18" s="50">
        <v>0.75</v>
      </c>
      <c r="J18" s="50" t="s">
        <v>129</v>
      </c>
      <c r="K18" s="111">
        <v>0.75</v>
      </c>
      <c r="L18" s="99"/>
      <c r="M18" s="111"/>
      <c r="N18" s="50">
        <f>C18+E18+G18+I18+K18</f>
        <v>2.25</v>
      </c>
    </row>
    <row r="19" spans="1:14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102">
        <f>SUM(A3:A19)</f>
        <v>64.989999999999995</v>
      </c>
      <c r="B20" s="60"/>
      <c r="C20" s="60">
        <f>SUM(C3:C19)</f>
        <v>2.2799999999999998</v>
      </c>
      <c r="D20" s="60"/>
      <c r="E20" s="60">
        <f>SUM(E3:E19)</f>
        <v>2.64</v>
      </c>
      <c r="F20" s="60"/>
      <c r="G20" s="60">
        <f>SUM(G3:G19)</f>
        <v>3.52</v>
      </c>
      <c r="H20" s="60"/>
      <c r="I20" s="60">
        <f>SUM(I3:I19)</f>
        <v>2.8000000000000003</v>
      </c>
      <c r="J20" s="60"/>
      <c r="K20" s="60">
        <f>SUM(K3:K19)</f>
        <v>3.3200000000000003</v>
      </c>
      <c r="L20" s="60"/>
      <c r="M20" s="60">
        <f>SUM(M3:M19)</f>
        <v>0.62</v>
      </c>
      <c r="N20" s="60">
        <f>SUM(N3:N19)</f>
        <v>14.810000000000002</v>
      </c>
    </row>
    <row r="21" spans="1:14" x14ac:dyDescent="0.3">
      <c r="A21" s="18"/>
      <c r="B21" s="1"/>
      <c r="C21" s="1" t="s">
        <v>19</v>
      </c>
      <c r="D21" s="18"/>
      <c r="E21" s="18"/>
      <c r="F21" s="19"/>
      <c r="G21" s="18"/>
      <c r="H21" s="18"/>
      <c r="I21" s="18"/>
      <c r="J21" s="34"/>
      <c r="K21" s="18"/>
      <c r="L21" s="18"/>
      <c r="M21" s="18"/>
      <c r="N21" s="18"/>
    </row>
    <row r="22" spans="1:14" x14ac:dyDescent="0.3">
      <c r="A22" s="18"/>
      <c r="B22" s="1"/>
      <c r="C22" s="1" t="s">
        <v>27</v>
      </c>
      <c r="D22" s="18"/>
      <c r="E22" s="37" t="s">
        <v>163</v>
      </c>
      <c r="F22" s="19"/>
      <c r="G22" s="18"/>
      <c r="H22" s="18" t="s">
        <v>10</v>
      </c>
      <c r="I22" s="18"/>
      <c r="J22" s="34"/>
      <c r="K22" s="35"/>
      <c r="L22" s="35"/>
      <c r="M22" s="35">
        <f>N20*4.33</f>
        <v>64.127300000000005</v>
      </c>
      <c r="N22" s="18"/>
    </row>
    <row r="23" spans="1:14" x14ac:dyDescent="0.3">
      <c r="A23" s="18"/>
      <c r="C23" s="18" t="s">
        <v>11</v>
      </c>
      <c r="D23" s="18"/>
      <c r="F23" s="217"/>
      <c r="G23" s="217"/>
      <c r="H23" s="217"/>
      <c r="I23" s="36"/>
      <c r="J23" s="18"/>
      <c r="K23" s="18"/>
      <c r="L23" s="18"/>
      <c r="M23" s="18"/>
      <c r="N23" s="18"/>
    </row>
  </sheetData>
  <mergeCells count="1">
    <mergeCell ref="F23:H23"/>
  </mergeCells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25" sqref="F25"/>
    </sheetView>
  </sheetViews>
  <sheetFormatPr baseColWidth="10" defaultRowHeight="14.4" x14ac:dyDescent="0.3"/>
  <cols>
    <col min="1" max="1" width="9.109375" customWidth="1"/>
    <col min="3" max="3" width="8.88671875" customWidth="1"/>
    <col min="4" max="4" width="11.88671875" customWidth="1"/>
    <col min="5" max="5" width="5.44140625" customWidth="1"/>
    <col min="6" max="6" width="9.44140625" customWidth="1"/>
    <col min="7" max="7" width="4" customWidth="1"/>
    <col min="9" max="9" width="5.44140625" customWidth="1"/>
    <col min="10" max="10" width="14" customWidth="1"/>
    <col min="11" max="11" width="6.44140625" customWidth="1"/>
    <col min="12" max="12" width="4.5546875" customWidth="1"/>
    <col min="13" max="13" width="3.6640625" customWidth="1"/>
    <col min="14" max="14" width="8.44140625" customWidth="1"/>
  </cols>
  <sheetData>
    <row r="1" spans="1:14" x14ac:dyDescent="0.3">
      <c r="B1" s="1" t="s">
        <v>28</v>
      </c>
      <c r="F1" s="2"/>
    </row>
    <row r="2" spans="1:14" x14ac:dyDescent="0.3">
      <c r="F2" s="2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/>
      <c r="M3" s="3"/>
      <c r="N3" s="3" t="s">
        <v>8</v>
      </c>
    </row>
    <row r="4" spans="1:14" x14ac:dyDescent="0.3">
      <c r="A4" s="6">
        <v>5</v>
      </c>
      <c r="B4" s="22"/>
      <c r="C4" s="22"/>
      <c r="D4" s="22" t="s">
        <v>154</v>
      </c>
      <c r="E4" s="23"/>
      <c r="F4" s="23"/>
      <c r="G4" s="23"/>
      <c r="H4" s="22"/>
      <c r="I4" s="22"/>
      <c r="J4" s="22" t="s">
        <v>154</v>
      </c>
      <c r="K4" s="22"/>
      <c r="L4" s="22"/>
      <c r="M4" s="22"/>
      <c r="N4" s="143"/>
    </row>
    <row r="5" spans="1:14" x14ac:dyDescent="0.3">
      <c r="A5" s="60"/>
      <c r="B5" s="25"/>
      <c r="C5" s="25"/>
      <c r="D5" s="26" t="s">
        <v>25</v>
      </c>
      <c r="E5" s="26">
        <v>0.33</v>
      </c>
      <c r="F5" s="26"/>
      <c r="G5" s="25"/>
      <c r="H5" s="25"/>
      <c r="I5" s="25"/>
      <c r="J5" s="26" t="s">
        <v>17</v>
      </c>
      <c r="K5" s="25">
        <v>0.82</v>
      </c>
      <c r="L5" s="25"/>
      <c r="M5" s="25"/>
      <c r="N5" s="95">
        <f t="shared" ref="N5" si="0">C5+E5+G5+I5+K5</f>
        <v>1.1499999999999999</v>
      </c>
    </row>
    <row r="6" spans="1:14" x14ac:dyDescent="0.3">
      <c r="A6" s="85"/>
      <c r="B6" s="22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144"/>
    </row>
    <row r="7" spans="1:14" x14ac:dyDescent="0.3">
      <c r="A7" s="85">
        <f>SUM(A4:A6)</f>
        <v>5</v>
      </c>
      <c r="B7" s="24" t="s">
        <v>8</v>
      </c>
      <c r="C7" s="24">
        <f>SUM(C4:C6)</f>
        <v>0</v>
      </c>
      <c r="D7" s="27"/>
      <c r="E7" s="27">
        <f>SUM(E4:E6)</f>
        <v>0.33</v>
      </c>
      <c r="F7" s="32"/>
      <c r="G7" s="24">
        <f>SUM(G4:G6)</f>
        <v>0</v>
      </c>
      <c r="H7" s="24"/>
      <c r="I7" s="24">
        <f>SUM(I4:I6)</f>
        <v>0</v>
      </c>
      <c r="J7" s="24"/>
      <c r="K7" s="27">
        <f>SUM(K4:K6)</f>
        <v>0.82</v>
      </c>
      <c r="L7" s="27"/>
      <c r="M7" s="27"/>
      <c r="N7" s="33">
        <f>SUM(N4:N6)</f>
        <v>1.1499999999999999</v>
      </c>
    </row>
    <row r="8" spans="1:14" x14ac:dyDescent="0.3">
      <c r="F8" s="2"/>
      <c r="J8" s="15"/>
    </row>
    <row r="9" spans="1:14" x14ac:dyDescent="0.3">
      <c r="F9" s="2"/>
      <c r="H9" t="s">
        <v>10</v>
      </c>
      <c r="J9" s="15"/>
      <c r="K9" s="16">
        <f>N7*4.33</f>
        <v>4.9794999999999998</v>
      </c>
      <c r="L9" s="16"/>
      <c r="M9" s="16"/>
    </row>
    <row r="10" spans="1:14" x14ac:dyDescent="0.3">
      <c r="F10" s="2"/>
      <c r="I10" s="17">
        <f>N7</f>
        <v>1.1499999999999999</v>
      </c>
    </row>
    <row r="11" spans="1:14" x14ac:dyDescent="0.3">
      <c r="B11" t="s">
        <v>19</v>
      </c>
      <c r="F11" s="2"/>
      <c r="G11" t="s">
        <v>155</v>
      </c>
    </row>
    <row r="12" spans="1:14" x14ac:dyDescent="0.3">
      <c r="B12" t="s">
        <v>27</v>
      </c>
      <c r="D12" t="str">
        <f>B1</f>
        <v>LORENA DIAZ CANO</v>
      </c>
      <c r="F12" s="2"/>
    </row>
    <row r="13" spans="1:14" x14ac:dyDescent="0.3">
      <c r="B13" t="s">
        <v>11</v>
      </c>
      <c r="F13" s="2"/>
      <c r="H13" t="s">
        <v>156</v>
      </c>
    </row>
    <row r="14" spans="1:14" x14ac:dyDescent="0.3">
      <c r="H14" t="s">
        <v>157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4.4" x14ac:dyDescent="0.3"/>
  <cols>
    <col min="1" max="1" width="9.6640625" customWidth="1"/>
    <col min="3" max="3" width="7.33203125" customWidth="1"/>
    <col min="4" max="4" width="12.88671875" customWidth="1"/>
    <col min="5" max="5" width="7.5546875" customWidth="1"/>
    <col min="6" max="6" width="12.109375" customWidth="1"/>
    <col min="7" max="7" width="6.33203125" customWidth="1"/>
    <col min="8" max="8" width="13.109375" customWidth="1"/>
    <col min="9" max="9" width="7.33203125" customWidth="1"/>
    <col min="10" max="10" width="12.5546875" customWidth="1"/>
    <col min="11" max="11" width="6.44140625" customWidth="1"/>
    <col min="12" max="12" width="13" customWidth="1"/>
    <col min="13" max="13" width="6.109375" customWidth="1"/>
    <col min="14" max="14" width="7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24" x14ac:dyDescent="0.3">
      <c r="A3" s="20"/>
      <c r="B3" s="7" t="s">
        <v>63</v>
      </c>
      <c r="C3" s="23"/>
      <c r="D3" s="6"/>
      <c r="E3" s="6"/>
      <c r="F3" s="7" t="s">
        <v>63</v>
      </c>
      <c r="G3" s="22"/>
      <c r="H3" s="6"/>
      <c r="I3" s="6"/>
      <c r="J3" s="7" t="s">
        <v>63</v>
      </c>
      <c r="K3" s="22"/>
      <c r="L3" s="6"/>
      <c r="M3" s="6"/>
      <c r="N3" s="22"/>
    </row>
    <row r="4" spans="1:14" x14ac:dyDescent="0.3">
      <c r="A4" s="24">
        <v>4</v>
      </c>
      <c r="B4" s="26" t="s">
        <v>25</v>
      </c>
      <c r="C4" s="26">
        <v>0.2</v>
      </c>
      <c r="D4" s="60"/>
      <c r="E4" s="60"/>
      <c r="F4" s="26" t="s">
        <v>17</v>
      </c>
      <c r="G4" s="25">
        <v>0.52</v>
      </c>
      <c r="H4" s="60"/>
      <c r="I4" s="60"/>
      <c r="J4" s="26" t="s">
        <v>25</v>
      </c>
      <c r="K4" s="25">
        <v>0.2</v>
      </c>
      <c r="L4" s="60"/>
      <c r="M4" s="60"/>
      <c r="N4" s="25">
        <f>C4+E4+G4+I4+K4+M4</f>
        <v>0.91999999999999993</v>
      </c>
    </row>
    <row r="5" spans="1:14" x14ac:dyDescent="0.3">
      <c r="A5" s="96">
        <v>6</v>
      </c>
      <c r="B5" s="97" t="s">
        <v>97</v>
      </c>
      <c r="C5" s="61"/>
      <c r="D5" s="61"/>
      <c r="E5" s="97"/>
      <c r="F5" s="97" t="s">
        <v>97</v>
      </c>
      <c r="G5" s="61"/>
      <c r="H5" s="61"/>
      <c r="I5" s="61"/>
      <c r="J5" s="61" t="s">
        <v>97</v>
      </c>
      <c r="K5" s="61"/>
      <c r="L5" s="61"/>
      <c r="M5" s="61"/>
      <c r="N5" s="115"/>
    </row>
    <row r="6" spans="1:14" ht="46.8" x14ac:dyDescent="0.3">
      <c r="A6" s="45"/>
      <c r="B6" s="116" t="s">
        <v>98</v>
      </c>
      <c r="C6" s="50">
        <v>0.25</v>
      </c>
      <c r="D6" s="50"/>
      <c r="E6" s="50"/>
      <c r="F6" s="99" t="s">
        <v>17</v>
      </c>
      <c r="G6" s="50">
        <v>0.88</v>
      </c>
      <c r="H6" s="50"/>
      <c r="I6" s="50"/>
      <c r="J6" s="50" t="s">
        <v>25</v>
      </c>
      <c r="K6" s="50">
        <v>0.25</v>
      </c>
      <c r="L6" s="50"/>
      <c r="M6" s="50"/>
      <c r="N6" s="117">
        <f>C6+E6+G6+I6+K6+M6</f>
        <v>1.38</v>
      </c>
    </row>
    <row r="7" spans="1:14" x14ac:dyDescent="0.3">
      <c r="A7" s="96">
        <v>12</v>
      </c>
      <c r="B7" s="97" t="s">
        <v>99</v>
      </c>
      <c r="C7" s="61"/>
      <c r="D7" s="97" t="s">
        <v>99</v>
      </c>
      <c r="E7" s="61"/>
      <c r="F7" s="97" t="s">
        <v>99</v>
      </c>
      <c r="G7" s="61"/>
      <c r="H7" s="97" t="s">
        <v>99</v>
      </c>
      <c r="I7" s="61"/>
      <c r="J7" s="97" t="s">
        <v>99</v>
      </c>
      <c r="K7" s="61"/>
      <c r="L7" s="97" t="s">
        <v>99</v>
      </c>
      <c r="M7" s="61"/>
      <c r="N7" s="115"/>
    </row>
    <row r="8" spans="1:14" ht="20.399999999999999" x14ac:dyDescent="0.3">
      <c r="A8" s="45"/>
      <c r="B8" s="50" t="s">
        <v>25</v>
      </c>
      <c r="C8" s="50">
        <v>0.25</v>
      </c>
      <c r="D8" s="113" t="s">
        <v>17</v>
      </c>
      <c r="E8" s="113">
        <v>1.52</v>
      </c>
      <c r="F8" s="99" t="s">
        <v>25</v>
      </c>
      <c r="G8" s="50">
        <v>0.25</v>
      </c>
      <c r="H8" s="50" t="s">
        <v>25</v>
      </c>
      <c r="I8" s="50">
        <v>0.25</v>
      </c>
      <c r="J8" s="50" t="s">
        <v>25</v>
      </c>
      <c r="K8" s="50">
        <v>0.25</v>
      </c>
      <c r="L8" s="118" t="s">
        <v>100</v>
      </c>
      <c r="M8" s="50">
        <v>0.25</v>
      </c>
      <c r="N8" s="117">
        <f>C8+E8+G8+I8+K8+M8</f>
        <v>2.77</v>
      </c>
    </row>
    <row r="9" spans="1:14" x14ac:dyDescent="0.3">
      <c r="A9" s="20"/>
      <c r="B9" s="53"/>
      <c r="C9" s="54"/>
      <c r="D9" s="53"/>
      <c r="E9" s="29"/>
      <c r="F9" s="53"/>
      <c r="G9" s="29"/>
      <c r="H9" s="53" t="s">
        <v>46</v>
      </c>
      <c r="I9" s="55"/>
      <c r="J9" s="53"/>
      <c r="K9" s="29"/>
      <c r="L9" s="53"/>
      <c r="M9" s="29"/>
      <c r="N9" s="28"/>
    </row>
    <row r="10" spans="1:14" x14ac:dyDescent="0.3">
      <c r="A10" s="101">
        <v>2.75</v>
      </c>
      <c r="B10" s="53"/>
      <c r="C10" s="54"/>
      <c r="D10" s="53"/>
      <c r="E10" s="29"/>
      <c r="F10" s="53"/>
      <c r="G10" s="29"/>
      <c r="H10" s="53" t="s">
        <v>17</v>
      </c>
      <c r="I10" s="55">
        <v>0.63</v>
      </c>
      <c r="J10" s="53"/>
      <c r="K10" s="29"/>
      <c r="L10" s="29"/>
      <c r="M10" s="29"/>
      <c r="N10" s="28">
        <f>I10</f>
        <v>0.63</v>
      </c>
    </row>
    <row r="11" spans="1:14" x14ac:dyDescent="0.3">
      <c r="A11" s="20"/>
      <c r="B11" s="120" t="s">
        <v>47</v>
      </c>
      <c r="C11" s="22"/>
      <c r="D11" s="58" t="s">
        <v>47</v>
      </c>
      <c r="E11" s="23"/>
      <c r="F11" s="58" t="s">
        <v>47</v>
      </c>
      <c r="G11" s="23"/>
      <c r="H11" s="58" t="s">
        <v>47</v>
      </c>
      <c r="I11" s="23"/>
      <c r="J11" s="58" t="s">
        <v>47</v>
      </c>
      <c r="K11" s="23"/>
      <c r="L11" s="58" t="s">
        <v>47</v>
      </c>
      <c r="M11" s="23"/>
      <c r="N11" s="22"/>
    </row>
    <row r="12" spans="1:14" x14ac:dyDescent="0.3">
      <c r="A12" s="24">
        <v>11</v>
      </c>
      <c r="B12" s="39" t="s">
        <v>17</v>
      </c>
      <c r="C12" s="25">
        <v>0.89</v>
      </c>
      <c r="D12" s="30" t="s">
        <v>25</v>
      </c>
      <c r="E12" s="26">
        <v>0.37</v>
      </c>
      <c r="F12" s="30" t="s">
        <v>25</v>
      </c>
      <c r="G12" s="26">
        <v>0.37</v>
      </c>
      <c r="H12" s="30" t="s">
        <v>25</v>
      </c>
      <c r="I12" s="26">
        <v>0.37</v>
      </c>
      <c r="J12" s="30" t="s">
        <v>25</v>
      </c>
      <c r="K12" s="26">
        <v>0.37</v>
      </c>
      <c r="L12" s="30" t="s">
        <v>25</v>
      </c>
      <c r="M12" s="26">
        <v>0.37</v>
      </c>
      <c r="N12" s="25">
        <f>C12+E12+G12+I12+K12</f>
        <v>2.37</v>
      </c>
    </row>
    <row r="13" spans="1:14" x14ac:dyDescent="0.3">
      <c r="A13" s="96"/>
      <c r="B13" s="97"/>
      <c r="C13" s="61"/>
      <c r="D13" s="97" t="s">
        <v>127</v>
      </c>
      <c r="E13" s="61"/>
      <c r="F13" s="97"/>
      <c r="G13" s="61"/>
      <c r="H13" s="97" t="s">
        <v>127</v>
      </c>
      <c r="I13" s="61"/>
      <c r="J13" s="61" t="s">
        <v>127</v>
      </c>
      <c r="K13" s="109"/>
      <c r="L13" s="97"/>
      <c r="M13" s="109"/>
      <c r="N13" s="61"/>
    </row>
    <row r="14" spans="1:14" x14ac:dyDescent="0.3">
      <c r="A14" s="45">
        <v>9.74</v>
      </c>
      <c r="B14" s="99"/>
      <c r="C14" s="50"/>
      <c r="D14" s="99" t="s">
        <v>128</v>
      </c>
      <c r="E14" s="50">
        <v>0.75</v>
      </c>
      <c r="F14" s="99"/>
      <c r="G14" s="50"/>
      <c r="H14" s="99" t="s">
        <v>129</v>
      </c>
      <c r="I14" s="50">
        <v>0.75</v>
      </c>
      <c r="J14" s="50" t="s">
        <v>129</v>
      </c>
      <c r="K14" s="111">
        <v>0.75</v>
      </c>
      <c r="L14" s="99"/>
      <c r="M14" s="111"/>
      <c r="N14" s="50">
        <f>C14+E14+G14+I14+K14</f>
        <v>2.25</v>
      </c>
    </row>
    <row r="15" spans="1:14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3">
      <c r="A16" s="102">
        <f>SUM(A3:A15)</f>
        <v>45.49</v>
      </c>
      <c r="B16" s="60"/>
      <c r="C16" s="60">
        <f>SUM(C3:C15)</f>
        <v>1.5899999999999999</v>
      </c>
      <c r="D16" s="60"/>
      <c r="E16" s="60">
        <f>SUM(E3:E15)</f>
        <v>2.64</v>
      </c>
      <c r="F16" s="60"/>
      <c r="G16" s="60">
        <f>SUM(G3:G15)</f>
        <v>2.02</v>
      </c>
      <c r="H16" s="60"/>
      <c r="I16" s="60">
        <f>SUM(I3:I15)</f>
        <v>2</v>
      </c>
      <c r="J16" s="60"/>
      <c r="K16" s="60">
        <f>SUM(K3:K15)</f>
        <v>1.8199999999999998</v>
      </c>
      <c r="L16" s="60"/>
      <c r="M16" s="60">
        <f>SUM(M3:M15)</f>
        <v>0.62</v>
      </c>
      <c r="N16" s="60">
        <f>SUM(N3:N15)</f>
        <v>10.32</v>
      </c>
    </row>
    <row r="17" spans="1:14" x14ac:dyDescent="0.3">
      <c r="A17" s="18"/>
      <c r="B17" s="1"/>
      <c r="C17" s="1" t="s">
        <v>19</v>
      </c>
      <c r="D17" s="18"/>
      <c r="E17" s="18"/>
      <c r="F17" s="19"/>
      <c r="G17" s="18"/>
      <c r="H17" s="18"/>
      <c r="I17" s="18"/>
      <c r="J17" s="34"/>
      <c r="K17" s="18"/>
      <c r="L17" s="18"/>
      <c r="M17" s="18"/>
      <c r="N17" s="18"/>
    </row>
    <row r="18" spans="1:14" x14ac:dyDescent="0.3">
      <c r="A18" s="18"/>
      <c r="B18" s="1"/>
      <c r="C18" s="1" t="s">
        <v>27</v>
      </c>
      <c r="D18" s="18"/>
      <c r="E18" s="37" t="s">
        <v>153</v>
      </c>
      <c r="F18" s="19"/>
      <c r="G18" s="18"/>
      <c r="H18" s="18" t="s">
        <v>10</v>
      </c>
      <c r="I18" s="18"/>
      <c r="J18" s="34"/>
      <c r="K18" s="35"/>
      <c r="L18" s="35"/>
      <c r="M18" s="35">
        <f>N16*4.33</f>
        <v>44.685600000000001</v>
      </c>
      <c r="N18" s="18"/>
    </row>
    <row r="19" spans="1:14" x14ac:dyDescent="0.3">
      <c r="A19" s="18"/>
      <c r="C19" s="18" t="s">
        <v>11</v>
      </c>
      <c r="D19" s="18"/>
      <c r="F19" s="217"/>
      <c r="G19" s="217"/>
      <c r="H19" s="217"/>
      <c r="I19" s="36"/>
      <c r="J19" s="18"/>
      <c r="K19" s="18"/>
      <c r="L19" s="18"/>
      <c r="M19" s="18"/>
      <c r="N19" s="18"/>
    </row>
    <row r="20" spans="1:14" x14ac:dyDescent="0.3">
      <c r="F20" t="s">
        <v>158</v>
      </c>
    </row>
  </sheetData>
  <mergeCells count="1">
    <mergeCell ref="F19:H19"/>
  </mergeCells>
  <pageMargins left="0.25" right="0.25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RowHeight="14.4" x14ac:dyDescent="0.3"/>
  <cols>
    <col min="3" max="3" width="7.6640625" customWidth="1"/>
    <col min="5" max="5" width="8.5546875" customWidth="1"/>
    <col min="7" max="7" width="6.5546875" customWidth="1"/>
    <col min="8" max="8" width="8.5546875" customWidth="1"/>
    <col min="9" max="9" width="6" customWidth="1"/>
    <col min="11" max="11" width="5.88671875" customWidth="1"/>
    <col min="12" max="12" width="7.33203125" customWidth="1"/>
    <col min="14" max="14" width="8.33203125" customWidth="1"/>
  </cols>
  <sheetData>
    <row r="1" spans="1:14" x14ac:dyDescent="0.3">
      <c r="B1" s="1" t="s">
        <v>28</v>
      </c>
      <c r="C1" s="1"/>
      <c r="D1" s="1"/>
      <c r="E1" s="1"/>
      <c r="F1" s="131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0</v>
      </c>
      <c r="B2" s="4" t="s">
        <v>1</v>
      </c>
      <c r="C2" s="4" t="s">
        <v>15</v>
      </c>
      <c r="D2" s="4" t="s">
        <v>3</v>
      </c>
      <c r="E2" s="4" t="s">
        <v>4</v>
      </c>
      <c r="F2" s="132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16</v>
      </c>
      <c r="M2" s="4" t="s">
        <v>4</v>
      </c>
      <c r="N2" s="4" t="s">
        <v>8</v>
      </c>
    </row>
    <row r="3" spans="1:14" x14ac:dyDescent="0.3">
      <c r="A3" s="133"/>
      <c r="B3" s="23" t="s">
        <v>148</v>
      </c>
      <c r="C3" s="22"/>
      <c r="D3" s="23"/>
      <c r="E3" s="22"/>
      <c r="F3" s="23" t="s">
        <v>148</v>
      </c>
      <c r="G3" s="56"/>
      <c r="H3" s="22"/>
      <c r="I3" s="22"/>
      <c r="J3" s="23" t="s">
        <v>149</v>
      </c>
      <c r="K3" s="56"/>
      <c r="L3" s="23"/>
      <c r="M3" s="22"/>
      <c r="N3" s="28"/>
    </row>
    <row r="4" spans="1:14" x14ac:dyDescent="0.3">
      <c r="A4" s="134">
        <v>13.92</v>
      </c>
      <c r="B4" s="26" t="s">
        <v>17</v>
      </c>
      <c r="C4" s="25">
        <v>2.21</v>
      </c>
      <c r="D4" s="26"/>
      <c r="E4" s="25"/>
      <c r="F4" s="26" t="s">
        <v>72</v>
      </c>
      <c r="G4" s="25">
        <v>0.4</v>
      </c>
      <c r="H4" s="25"/>
      <c r="I4" s="25"/>
      <c r="J4" s="26" t="s">
        <v>25</v>
      </c>
      <c r="K4" s="40">
        <v>0.5</v>
      </c>
      <c r="L4" s="26"/>
      <c r="M4" s="25"/>
      <c r="N4" s="25">
        <f>K4+G4+C4</f>
        <v>3.11</v>
      </c>
    </row>
    <row r="5" spans="1:14" x14ac:dyDescent="0.3">
      <c r="A5" s="135">
        <f>SUM(A3:A4)</f>
        <v>13.92</v>
      </c>
      <c r="B5" s="136" t="s">
        <v>8</v>
      </c>
      <c r="C5" s="136">
        <f>SUM(C3:C4)</f>
        <v>2.21</v>
      </c>
      <c r="D5" s="137"/>
      <c r="E5" s="136">
        <f>SUM(E3:E4)</f>
        <v>0</v>
      </c>
      <c r="F5" s="138"/>
      <c r="G5" s="136">
        <f>SUM(G3:G4)</f>
        <v>0.4</v>
      </c>
      <c r="H5" s="136"/>
      <c r="I5" s="136">
        <f>SUM(I3:I4)</f>
        <v>0</v>
      </c>
      <c r="J5" s="136"/>
      <c r="K5" s="136">
        <f>SUM(K3:K4)</f>
        <v>0.5</v>
      </c>
      <c r="L5" s="137"/>
      <c r="M5" s="137"/>
      <c r="N5" s="136">
        <f>SUM(N3:N4)</f>
        <v>3.11</v>
      </c>
    </row>
    <row r="6" spans="1:14" x14ac:dyDescent="0.3">
      <c r="A6" s="1"/>
      <c r="B6" s="1"/>
      <c r="C6" s="1" t="s">
        <v>19</v>
      </c>
      <c r="D6" s="1"/>
      <c r="E6" s="1"/>
      <c r="F6" s="131"/>
      <c r="G6" s="139"/>
      <c r="H6" s="140" t="s">
        <v>151</v>
      </c>
      <c r="I6" s="1"/>
      <c r="J6" s="1" t="s">
        <v>10</v>
      </c>
      <c r="K6" s="1"/>
      <c r="L6" s="1"/>
      <c r="M6" s="1"/>
      <c r="N6" s="1"/>
    </row>
    <row r="7" spans="1:14" x14ac:dyDescent="0.3">
      <c r="A7" s="1"/>
      <c r="B7" s="1"/>
      <c r="C7" s="1" t="s">
        <v>27</v>
      </c>
      <c r="D7" s="1"/>
      <c r="E7" s="1" t="str">
        <f>B1</f>
        <v>LORENA DIAZ CANO</v>
      </c>
      <c r="F7" s="131"/>
      <c r="G7" s="1"/>
      <c r="H7" s="1" t="s">
        <v>150</v>
      </c>
      <c r="I7" s="1"/>
      <c r="J7" s="15"/>
      <c r="K7" s="141">
        <f>N5*4.33</f>
        <v>13.4663</v>
      </c>
      <c r="L7" s="142"/>
      <c r="M7" s="142"/>
      <c r="N7" s="1"/>
    </row>
    <row r="10" spans="1:14" x14ac:dyDescent="0.3">
      <c r="F10" t="s">
        <v>152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RowHeight="14.4" x14ac:dyDescent="0.3"/>
  <cols>
    <col min="3" max="3" width="6.109375" customWidth="1"/>
    <col min="5" max="5" width="8.109375" customWidth="1"/>
    <col min="7" max="7" width="7.44140625" customWidth="1"/>
    <col min="8" max="8" width="7.33203125" customWidth="1"/>
    <col min="9" max="9" width="6" customWidth="1"/>
    <col min="11" max="11" width="5.33203125" customWidth="1"/>
    <col min="13" max="13" width="4.88671875" customWidth="1"/>
    <col min="14" max="14" width="7.5546875" customWidth="1"/>
  </cols>
  <sheetData>
    <row r="1" spans="1:14" x14ac:dyDescent="0.3">
      <c r="B1" s="1" t="s">
        <v>28</v>
      </c>
      <c r="C1" s="1"/>
      <c r="D1" s="1"/>
      <c r="E1" s="1"/>
      <c r="F1" s="131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0</v>
      </c>
      <c r="B2" s="4" t="s">
        <v>1</v>
      </c>
      <c r="C2" s="4" t="s">
        <v>15</v>
      </c>
      <c r="D2" s="4" t="s">
        <v>3</v>
      </c>
      <c r="E2" s="4" t="s">
        <v>4</v>
      </c>
      <c r="F2" s="132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16</v>
      </c>
      <c r="M2" s="4" t="s">
        <v>4</v>
      </c>
      <c r="N2" s="4" t="s">
        <v>8</v>
      </c>
    </row>
    <row r="3" spans="1:14" x14ac:dyDescent="0.3">
      <c r="A3" s="133"/>
      <c r="B3" s="23" t="s">
        <v>148</v>
      </c>
      <c r="C3" s="22"/>
      <c r="D3" s="23"/>
      <c r="E3" s="22"/>
      <c r="F3" s="23" t="s">
        <v>148</v>
      </c>
      <c r="G3" s="56"/>
      <c r="H3" s="22"/>
      <c r="I3" s="22"/>
      <c r="J3" s="23" t="s">
        <v>149</v>
      </c>
      <c r="K3" s="56"/>
      <c r="L3" s="23"/>
      <c r="M3" s="22"/>
      <c r="N3" s="28"/>
    </row>
    <row r="4" spans="1:14" x14ac:dyDescent="0.3">
      <c r="A4" s="134">
        <v>13.92</v>
      </c>
      <c r="B4" s="26" t="s">
        <v>25</v>
      </c>
      <c r="C4" s="25">
        <v>0.4</v>
      </c>
      <c r="D4" s="26"/>
      <c r="E4" s="25"/>
      <c r="F4" s="26" t="s">
        <v>17</v>
      </c>
      <c r="G4" s="25">
        <v>2.21</v>
      </c>
      <c r="H4" s="25"/>
      <c r="I4" s="25"/>
      <c r="J4" s="26" t="s">
        <v>25</v>
      </c>
      <c r="K4" s="40">
        <v>0.5</v>
      </c>
      <c r="L4" s="26"/>
      <c r="M4" s="25"/>
      <c r="N4" s="25">
        <f>K4+G4+C4</f>
        <v>3.11</v>
      </c>
    </row>
    <row r="5" spans="1:14" x14ac:dyDescent="0.3">
      <c r="A5" s="135">
        <f>SUM(A3:A4)</f>
        <v>13.92</v>
      </c>
      <c r="B5" s="136" t="s">
        <v>8</v>
      </c>
      <c r="C5" s="136">
        <f>SUM(C3:C4)</f>
        <v>0.4</v>
      </c>
      <c r="D5" s="137"/>
      <c r="E5" s="136">
        <f>SUM(E3:E4)</f>
        <v>0</v>
      </c>
      <c r="F5" s="138"/>
      <c r="G5" s="136">
        <f>SUM(G3:G4)</f>
        <v>2.21</v>
      </c>
      <c r="H5" s="136"/>
      <c r="I5" s="136">
        <f>SUM(I3:I4)</f>
        <v>0</v>
      </c>
      <c r="J5" s="136"/>
      <c r="K5" s="136">
        <f>SUM(K3:K4)</f>
        <v>0.5</v>
      </c>
      <c r="L5" s="137"/>
      <c r="M5" s="137"/>
      <c r="N5" s="136">
        <f>SUM(N3:N4)</f>
        <v>3.11</v>
      </c>
    </row>
    <row r="6" spans="1:14" x14ac:dyDescent="0.3">
      <c r="A6" s="1"/>
      <c r="B6" s="1"/>
      <c r="C6" s="1" t="s">
        <v>19</v>
      </c>
      <c r="D6" s="1"/>
      <c r="E6" s="1"/>
      <c r="F6" s="131"/>
      <c r="G6" s="139"/>
      <c r="H6" s="140" t="s">
        <v>151</v>
      </c>
      <c r="I6" s="1"/>
      <c r="J6" s="1" t="s">
        <v>10</v>
      </c>
      <c r="K6" s="1"/>
      <c r="L6" s="1"/>
      <c r="M6" s="1"/>
      <c r="N6" s="1"/>
    </row>
    <row r="7" spans="1:14" x14ac:dyDescent="0.3">
      <c r="A7" s="1"/>
      <c r="B7" s="1"/>
      <c r="C7" s="1" t="s">
        <v>27</v>
      </c>
      <c r="D7" s="1"/>
      <c r="E7" s="1" t="str">
        <f>B1</f>
        <v>LORENA DIAZ CANO</v>
      </c>
      <c r="F7" s="131"/>
      <c r="G7" s="1"/>
      <c r="H7" s="1" t="s">
        <v>150</v>
      </c>
      <c r="I7" s="1"/>
      <c r="J7" s="15"/>
      <c r="K7" s="141">
        <f>N5*4.33</f>
        <v>13.4663</v>
      </c>
      <c r="L7" s="142"/>
      <c r="M7" s="142"/>
      <c r="N7" s="1"/>
    </row>
    <row r="10" spans="1:14" x14ac:dyDescent="0.3">
      <c r="F10" t="s">
        <v>152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sqref="A1:N24"/>
    </sheetView>
  </sheetViews>
  <sheetFormatPr baseColWidth="10" defaultRowHeight="14.4" x14ac:dyDescent="0.3"/>
  <cols>
    <col min="1" max="1" width="9.109375" customWidth="1"/>
    <col min="3" max="3" width="6.5546875" customWidth="1"/>
    <col min="4" max="4" width="13.5546875" customWidth="1"/>
    <col min="5" max="5" width="6.6640625" customWidth="1"/>
    <col min="6" max="6" width="14.88671875" customWidth="1"/>
    <col min="7" max="7" width="7.109375" customWidth="1"/>
    <col min="8" max="8" width="12.44140625" customWidth="1"/>
    <col min="9" max="9" width="6.109375" customWidth="1"/>
    <col min="10" max="10" width="12.5546875" customWidth="1"/>
    <col min="11" max="11" width="6.88671875" customWidth="1"/>
    <col min="12" max="12" width="12.6640625" customWidth="1"/>
    <col min="13" max="13" width="6.6640625" customWidth="1"/>
    <col min="14" max="14" width="7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24" x14ac:dyDescent="0.3">
      <c r="A3" s="20"/>
      <c r="B3" s="7" t="s">
        <v>63</v>
      </c>
      <c r="C3" s="23"/>
      <c r="D3" s="6"/>
      <c r="E3" s="6"/>
      <c r="F3" s="7" t="s">
        <v>63</v>
      </c>
      <c r="G3" s="22"/>
      <c r="H3" s="6"/>
      <c r="I3" s="6"/>
      <c r="J3" s="7" t="s">
        <v>63</v>
      </c>
      <c r="K3" s="22"/>
      <c r="L3" s="6"/>
      <c r="M3" s="6"/>
      <c r="N3" s="22"/>
    </row>
    <row r="4" spans="1:14" x14ac:dyDescent="0.3">
      <c r="A4" s="24">
        <v>4</v>
      </c>
      <c r="B4" s="26" t="s">
        <v>25</v>
      </c>
      <c r="C4" s="26">
        <v>0.2</v>
      </c>
      <c r="D4" s="60"/>
      <c r="E4" s="60"/>
      <c r="F4" s="26" t="s">
        <v>17</v>
      </c>
      <c r="G4" s="25">
        <v>0.52</v>
      </c>
      <c r="H4" s="60"/>
      <c r="I4" s="60"/>
      <c r="J4" s="26" t="s">
        <v>25</v>
      </c>
      <c r="K4" s="25">
        <v>0.2</v>
      </c>
      <c r="L4" s="60"/>
      <c r="M4" s="60"/>
      <c r="N4" s="25">
        <f>C4+E4+G4+I4+K4+M4</f>
        <v>0.91999999999999993</v>
      </c>
    </row>
    <row r="5" spans="1:14" x14ac:dyDescent="0.3">
      <c r="A5" s="96">
        <v>6</v>
      </c>
      <c r="B5" s="97" t="s">
        <v>97</v>
      </c>
      <c r="C5" s="61"/>
      <c r="D5" s="61"/>
      <c r="E5" s="97"/>
      <c r="F5" s="97" t="s">
        <v>97</v>
      </c>
      <c r="G5" s="61"/>
      <c r="H5" s="61"/>
      <c r="I5" s="61"/>
      <c r="J5" s="61" t="s">
        <v>97</v>
      </c>
      <c r="K5" s="61"/>
      <c r="L5" s="61"/>
      <c r="M5" s="61"/>
      <c r="N5" s="115"/>
    </row>
    <row r="6" spans="1:14" ht="46.8" x14ac:dyDescent="0.3">
      <c r="A6" s="45"/>
      <c r="B6" s="116" t="s">
        <v>98</v>
      </c>
      <c r="C6" s="50">
        <v>0.25</v>
      </c>
      <c r="D6" s="50"/>
      <c r="E6" s="50"/>
      <c r="F6" s="99" t="s">
        <v>17</v>
      </c>
      <c r="G6" s="50">
        <v>0.88</v>
      </c>
      <c r="H6" s="50"/>
      <c r="I6" s="50"/>
      <c r="J6" s="50" t="s">
        <v>25</v>
      </c>
      <c r="K6" s="50">
        <v>0.25</v>
      </c>
      <c r="L6" s="50"/>
      <c r="M6" s="50"/>
      <c r="N6" s="117">
        <f>C6+E6+G6+I6+K6+M6</f>
        <v>1.38</v>
      </c>
    </row>
    <row r="7" spans="1:14" x14ac:dyDescent="0.3">
      <c r="A7" s="96">
        <v>12</v>
      </c>
      <c r="B7" s="97" t="s">
        <v>99</v>
      </c>
      <c r="C7" s="61"/>
      <c r="D7" s="97" t="s">
        <v>99</v>
      </c>
      <c r="E7" s="61"/>
      <c r="F7" s="97" t="s">
        <v>99</v>
      </c>
      <c r="G7" s="61"/>
      <c r="H7" s="97" t="s">
        <v>99</v>
      </c>
      <c r="I7" s="61"/>
      <c r="J7" s="97" t="s">
        <v>99</v>
      </c>
      <c r="K7" s="61"/>
      <c r="L7" s="97" t="s">
        <v>99</v>
      </c>
      <c r="M7" s="61"/>
      <c r="N7" s="115"/>
    </row>
    <row r="8" spans="1:14" ht="20.399999999999999" x14ac:dyDescent="0.3">
      <c r="A8" s="45"/>
      <c r="B8" s="50" t="s">
        <v>25</v>
      </c>
      <c r="C8" s="50">
        <v>0.25</v>
      </c>
      <c r="D8" s="113" t="s">
        <v>17</v>
      </c>
      <c r="E8" s="113">
        <v>1.52</v>
      </c>
      <c r="F8" s="99" t="s">
        <v>25</v>
      </c>
      <c r="G8" s="50">
        <v>0.25</v>
      </c>
      <c r="H8" s="50" t="s">
        <v>25</v>
      </c>
      <c r="I8" s="50">
        <v>0.25</v>
      </c>
      <c r="J8" s="50" t="s">
        <v>25</v>
      </c>
      <c r="K8" s="50">
        <v>0.25</v>
      </c>
      <c r="L8" s="118" t="s">
        <v>100</v>
      </c>
      <c r="M8" s="50">
        <v>0.25</v>
      </c>
      <c r="N8" s="117">
        <f>C8+E8+G8+I8+K8+M8</f>
        <v>2.77</v>
      </c>
    </row>
    <row r="9" spans="1:14" x14ac:dyDescent="0.3">
      <c r="A9" s="20"/>
      <c r="B9" s="53"/>
      <c r="C9" s="54"/>
      <c r="D9" s="53"/>
      <c r="E9" s="29"/>
      <c r="F9" s="53"/>
      <c r="G9" s="29"/>
      <c r="H9" s="53" t="s">
        <v>46</v>
      </c>
      <c r="I9" s="55"/>
      <c r="J9" s="53"/>
      <c r="K9" s="29"/>
      <c r="L9" s="53"/>
      <c r="M9" s="29"/>
      <c r="N9" s="28"/>
    </row>
    <row r="10" spans="1:14" x14ac:dyDescent="0.3">
      <c r="A10" s="101">
        <v>2.75</v>
      </c>
      <c r="B10" s="53"/>
      <c r="C10" s="54"/>
      <c r="D10" s="53"/>
      <c r="E10" s="29"/>
      <c r="F10" s="53"/>
      <c r="G10" s="29"/>
      <c r="H10" s="53" t="s">
        <v>17</v>
      </c>
      <c r="I10" s="55">
        <v>0.63</v>
      </c>
      <c r="J10" s="53"/>
      <c r="K10" s="29"/>
      <c r="L10" s="29"/>
      <c r="M10" s="29"/>
      <c r="N10" s="28">
        <f>I10</f>
        <v>0.63</v>
      </c>
    </row>
    <row r="11" spans="1:14" x14ac:dyDescent="0.3">
      <c r="A11" s="20"/>
      <c r="B11" s="120" t="s">
        <v>47</v>
      </c>
      <c r="C11" s="22"/>
      <c r="D11" s="58" t="s">
        <v>47</v>
      </c>
      <c r="E11" s="23"/>
      <c r="F11" s="58" t="s">
        <v>47</v>
      </c>
      <c r="G11" s="23"/>
      <c r="H11" s="58" t="s">
        <v>47</v>
      </c>
      <c r="I11" s="23"/>
      <c r="J11" s="58" t="s">
        <v>47</v>
      </c>
      <c r="K11" s="23"/>
      <c r="L11" s="58" t="s">
        <v>47</v>
      </c>
      <c r="M11" s="23"/>
      <c r="N11" s="22"/>
    </row>
    <row r="12" spans="1:14" x14ac:dyDescent="0.3">
      <c r="A12" s="24">
        <v>11</v>
      </c>
      <c r="B12" s="39" t="s">
        <v>17</v>
      </c>
      <c r="C12" s="25">
        <v>0.89</v>
      </c>
      <c r="D12" s="30" t="s">
        <v>25</v>
      </c>
      <c r="E12" s="26">
        <v>0.37</v>
      </c>
      <c r="F12" s="30" t="s">
        <v>25</v>
      </c>
      <c r="G12" s="26">
        <v>0.37</v>
      </c>
      <c r="H12" s="30" t="s">
        <v>25</v>
      </c>
      <c r="I12" s="26">
        <v>0.37</v>
      </c>
      <c r="J12" s="30" t="s">
        <v>25</v>
      </c>
      <c r="K12" s="26">
        <v>0.37</v>
      </c>
      <c r="L12" s="30" t="s">
        <v>25</v>
      </c>
      <c r="M12" s="26">
        <v>0.37</v>
      </c>
      <c r="N12" s="25">
        <f>C12+E12+G12+I12+K12</f>
        <v>2.37</v>
      </c>
    </row>
    <row r="13" spans="1:14" x14ac:dyDescent="0.3">
      <c r="A13" s="96"/>
      <c r="B13" s="97"/>
      <c r="C13" s="61"/>
      <c r="D13" s="61" t="s">
        <v>115</v>
      </c>
      <c r="E13" s="109"/>
      <c r="F13" s="97"/>
      <c r="G13" s="61"/>
      <c r="H13" s="61" t="s">
        <v>115</v>
      </c>
      <c r="I13" s="109"/>
      <c r="J13" s="61"/>
      <c r="K13" s="109"/>
      <c r="L13" s="97"/>
      <c r="M13" s="109"/>
      <c r="N13" s="61"/>
    </row>
    <row r="14" spans="1:14" x14ac:dyDescent="0.3">
      <c r="A14" s="45">
        <v>10.83</v>
      </c>
      <c r="B14" s="99"/>
      <c r="C14" s="50"/>
      <c r="D14" s="50" t="s">
        <v>116</v>
      </c>
      <c r="E14" s="111">
        <v>0.5</v>
      </c>
      <c r="F14" s="99"/>
      <c r="G14" s="50"/>
      <c r="H14" s="50" t="s">
        <v>116</v>
      </c>
      <c r="I14" s="111">
        <v>2</v>
      </c>
      <c r="J14" s="50"/>
      <c r="K14" s="111"/>
      <c r="L14" s="99"/>
      <c r="M14" s="111"/>
      <c r="N14" s="50">
        <f>C14+E14+G14+I14+K14+M14</f>
        <v>2.5</v>
      </c>
    </row>
    <row r="15" spans="1:14" x14ac:dyDescent="0.3">
      <c r="A15" s="96"/>
      <c r="B15" s="97"/>
      <c r="C15" s="61"/>
      <c r="D15" s="97" t="s">
        <v>127</v>
      </c>
      <c r="E15" s="61"/>
      <c r="F15" s="97"/>
      <c r="G15" s="61"/>
      <c r="H15" s="97" t="s">
        <v>127</v>
      </c>
      <c r="I15" s="61"/>
      <c r="J15" s="61" t="s">
        <v>127</v>
      </c>
      <c r="K15" s="109"/>
      <c r="L15" s="97"/>
      <c r="M15" s="109"/>
      <c r="N15" s="61"/>
    </row>
    <row r="16" spans="1:14" x14ac:dyDescent="0.3">
      <c r="A16" s="45">
        <v>9.74</v>
      </c>
      <c r="B16" s="99"/>
      <c r="C16" s="50"/>
      <c r="D16" s="99" t="s">
        <v>128</v>
      </c>
      <c r="E16" s="50">
        <v>0.75</v>
      </c>
      <c r="F16" s="99"/>
      <c r="G16" s="50"/>
      <c r="H16" s="99" t="s">
        <v>129</v>
      </c>
      <c r="I16" s="50">
        <v>0.75</v>
      </c>
      <c r="J16" s="50" t="s">
        <v>129</v>
      </c>
      <c r="K16" s="111">
        <v>0.75</v>
      </c>
      <c r="L16" s="99"/>
      <c r="M16" s="111"/>
      <c r="N16" s="50">
        <f>C16+E16+G16+I16+K16</f>
        <v>2.25</v>
      </c>
    </row>
    <row r="17" spans="1:14" x14ac:dyDescent="0.3">
      <c r="A17" s="20"/>
      <c r="B17" s="130"/>
      <c r="C17" s="28"/>
      <c r="D17" s="29"/>
      <c r="E17" s="29"/>
      <c r="F17" s="130" t="s">
        <v>131</v>
      </c>
      <c r="G17" s="28"/>
      <c r="H17" s="130"/>
      <c r="I17" s="28"/>
      <c r="J17" s="130"/>
      <c r="K17" s="22"/>
      <c r="L17" s="22"/>
      <c r="M17" s="22"/>
      <c r="N17" s="22"/>
    </row>
    <row r="18" spans="1:14" x14ac:dyDescent="0.3">
      <c r="A18" s="24">
        <v>6.5</v>
      </c>
      <c r="B18" s="30"/>
      <c r="C18" s="25"/>
      <c r="D18" s="26"/>
      <c r="E18" s="26"/>
      <c r="F18" s="26" t="s">
        <v>137</v>
      </c>
      <c r="G18" s="25">
        <v>1.5</v>
      </c>
      <c r="H18" s="25"/>
      <c r="I18" s="25"/>
      <c r="J18" s="25"/>
      <c r="K18" s="25"/>
      <c r="L18" s="26"/>
      <c r="M18" s="25"/>
      <c r="N18" s="25">
        <f>C18+E18+G18+I18+K18+M18</f>
        <v>1.5</v>
      </c>
    </row>
    <row r="19" spans="1:14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102">
        <f>SUM(A3:A19)</f>
        <v>62.82</v>
      </c>
      <c r="B20" s="60"/>
      <c r="C20" s="60">
        <f>SUM(C3:C19)</f>
        <v>1.5899999999999999</v>
      </c>
      <c r="D20" s="60"/>
      <c r="E20" s="60">
        <f>SUM(E3:E19)</f>
        <v>3.14</v>
      </c>
      <c r="F20" s="60"/>
      <c r="G20" s="60">
        <f>SUM(G3:G19)</f>
        <v>3.52</v>
      </c>
      <c r="H20" s="60"/>
      <c r="I20" s="60">
        <f>SUM(I3:I19)</f>
        <v>4</v>
      </c>
      <c r="J20" s="60"/>
      <c r="K20" s="60">
        <f>SUM(K3:K19)</f>
        <v>1.8199999999999998</v>
      </c>
      <c r="L20" s="60"/>
      <c r="M20" s="60">
        <f>SUM(M3:M19)</f>
        <v>0.62</v>
      </c>
      <c r="N20" s="60">
        <f>SUM(N3:N19)</f>
        <v>14.32</v>
      </c>
    </row>
    <row r="21" spans="1:14" x14ac:dyDescent="0.3">
      <c r="A21" s="18"/>
      <c r="B21" s="1"/>
      <c r="C21" s="1" t="s">
        <v>19</v>
      </c>
      <c r="D21" s="18"/>
      <c r="E21" s="18"/>
      <c r="F21" s="19"/>
      <c r="G21" s="18"/>
      <c r="H21" s="18"/>
      <c r="I21" s="18"/>
      <c r="J21" s="34"/>
      <c r="K21" s="18"/>
      <c r="L21" s="18"/>
      <c r="M21" s="18"/>
      <c r="N21" s="18"/>
    </row>
    <row r="22" spans="1:14" x14ac:dyDescent="0.3">
      <c r="A22" s="18"/>
      <c r="B22" s="1"/>
      <c r="C22" s="1" t="s">
        <v>27</v>
      </c>
      <c r="D22" s="18"/>
      <c r="E22" s="37" t="s">
        <v>147</v>
      </c>
      <c r="F22" s="19"/>
      <c r="G22" s="18"/>
      <c r="H22" s="18" t="s">
        <v>10</v>
      </c>
      <c r="I22" s="18"/>
      <c r="J22" s="34"/>
      <c r="K22" s="35"/>
      <c r="L22" s="35"/>
      <c r="M22" s="35">
        <f>N20*4.33</f>
        <v>62.005600000000001</v>
      </c>
      <c r="N22" s="18"/>
    </row>
    <row r="23" spans="1:14" x14ac:dyDescent="0.3">
      <c r="A23" s="18"/>
      <c r="C23" s="18" t="s">
        <v>11</v>
      </c>
      <c r="D23" s="18"/>
      <c r="F23" s="217"/>
      <c r="G23" s="217"/>
      <c r="H23" s="217"/>
      <c r="I23" s="36"/>
      <c r="J23" s="18"/>
      <c r="K23" s="18"/>
      <c r="L23" s="18"/>
      <c r="M23" s="18"/>
      <c r="N23" s="18"/>
    </row>
  </sheetData>
  <mergeCells count="1">
    <mergeCell ref="F23:H23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1" max="1" width="6.6640625" customWidth="1"/>
    <col min="2" max="2" width="15.6640625" customWidth="1"/>
    <col min="3" max="3" width="6.5546875" customWidth="1"/>
    <col min="4" max="4" width="13.33203125" customWidth="1"/>
    <col min="5" max="5" width="5.88671875" customWidth="1"/>
    <col min="6" max="6" width="15.88671875" customWidth="1"/>
    <col min="7" max="7" width="6.88671875" customWidth="1"/>
    <col min="8" max="8" width="13.44140625" customWidth="1"/>
    <col min="9" max="9" width="6.5546875" customWidth="1"/>
    <col min="10" max="10" width="15.44140625" customWidth="1"/>
    <col min="11" max="11" width="6.88671875" customWidth="1"/>
    <col min="12" max="12" width="13.109375" customWidth="1"/>
    <col min="13" max="13" width="6.5546875" customWidth="1"/>
    <col min="14" max="14" width="6.441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15.75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</row>
    <row r="4" spans="1:14" ht="22.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4" ht="13.5" customHeight="1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</row>
    <row r="6" spans="1:14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4" ht="10.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</row>
    <row r="8" spans="1:14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</row>
    <row r="9" spans="1:14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</row>
    <row r="10" spans="1:14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</row>
    <row r="11" spans="1:14" ht="12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</row>
    <row r="12" spans="1:14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</row>
    <row r="13" spans="1:14" ht="18.75" customHeight="1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</row>
    <row r="14" spans="1:14" ht="21.75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</row>
    <row r="15" spans="1:14" ht="21.75" customHeight="1" x14ac:dyDescent="0.3">
      <c r="A15" s="20"/>
      <c r="B15" s="212"/>
      <c r="C15" s="22"/>
      <c r="D15" s="212"/>
      <c r="E15" s="22"/>
      <c r="F15" s="212"/>
      <c r="G15" s="22"/>
      <c r="H15" s="212"/>
      <c r="I15" s="22"/>
      <c r="J15" s="212"/>
      <c r="K15" s="22"/>
      <c r="L15" s="202" t="s">
        <v>37</v>
      </c>
      <c r="M15" s="22"/>
      <c r="N15" s="22"/>
    </row>
    <row r="16" spans="1:14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</row>
    <row r="17" spans="1:14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</row>
    <row r="18" spans="1:14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4" ht="25.5" customHeight="1" x14ac:dyDescent="0.3">
      <c r="A19" s="20"/>
      <c r="B19" s="58" t="s">
        <v>37</v>
      </c>
      <c r="C19" s="22"/>
      <c r="D19" s="58" t="s">
        <v>37</v>
      </c>
      <c r="E19" s="22"/>
      <c r="F19" s="58" t="s">
        <v>37</v>
      </c>
      <c r="G19" s="22"/>
      <c r="H19" s="58" t="s">
        <v>37</v>
      </c>
      <c r="I19" s="22"/>
      <c r="J19" s="58" t="s">
        <v>37</v>
      </c>
      <c r="K19" s="22"/>
      <c r="L19" s="58"/>
      <c r="M19" s="22"/>
      <c r="N19" s="22"/>
    </row>
    <row r="20" spans="1:14" x14ac:dyDescent="0.3">
      <c r="A20" s="24">
        <v>9.91</v>
      </c>
      <c r="B20" s="26" t="s">
        <v>38</v>
      </c>
      <c r="C20" s="25">
        <v>1.29</v>
      </c>
      <c r="D20" s="25" t="s">
        <v>25</v>
      </c>
      <c r="E20" s="51">
        <v>0.25</v>
      </c>
      <c r="F20" s="26" t="s">
        <v>72</v>
      </c>
      <c r="G20" s="25">
        <v>0.25</v>
      </c>
      <c r="H20" s="25" t="s">
        <v>25</v>
      </c>
      <c r="I20" s="51">
        <v>0.25</v>
      </c>
      <c r="J20" s="25" t="s">
        <v>25</v>
      </c>
      <c r="K20" s="51">
        <v>0.25</v>
      </c>
      <c r="L20" s="25"/>
      <c r="M20" s="51"/>
      <c r="N20" s="25">
        <f>C20+E20+G20+I20+K20+M20</f>
        <v>2.29</v>
      </c>
    </row>
    <row r="21" spans="1:14" x14ac:dyDescent="0.3">
      <c r="A21" s="6"/>
      <c r="B21" s="6"/>
      <c r="C21" s="164"/>
      <c r="D21" s="6"/>
      <c r="E21" s="164"/>
      <c r="F21" s="6"/>
      <c r="G21" s="164"/>
      <c r="H21" s="6"/>
      <c r="I21" s="164"/>
      <c r="J21" s="6"/>
      <c r="K21" s="164"/>
      <c r="L21" s="6"/>
      <c r="M21" s="164"/>
      <c r="N21" s="164"/>
    </row>
    <row r="22" spans="1:14" x14ac:dyDescent="0.3">
      <c r="A22" s="102">
        <f>SUM(A3:A21)</f>
        <v>70.739999999999995</v>
      </c>
      <c r="B22" s="60"/>
      <c r="C22" s="165">
        <f>SUM(C3:C21)</f>
        <v>3.69</v>
      </c>
      <c r="D22" s="60"/>
      <c r="E22" s="165">
        <f>SUM(E3:E21)</f>
        <v>2.8000000000000003</v>
      </c>
      <c r="F22" s="60"/>
      <c r="G22" s="165">
        <f>SUM(G3:G21)</f>
        <v>3.22</v>
      </c>
      <c r="H22" s="60"/>
      <c r="I22" s="165">
        <f>SUM(I3:I21)</f>
        <v>1.83</v>
      </c>
      <c r="J22" s="60"/>
      <c r="K22" s="165">
        <f>SUM(K3:K21)</f>
        <v>3.95</v>
      </c>
      <c r="L22" s="60"/>
      <c r="M22" s="165">
        <f>SUM(M3:M21)</f>
        <v>0.83000000000000007</v>
      </c>
      <c r="N22" s="165">
        <f>SUM(N3:N21)</f>
        <v>16.32</v>
      </c>
    </row>
    <row r="23" spans="1:14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4" x14ac:dyDescent="0.3">
      <c r="A24" s="18"/>
      <c r="B24" s="1"/>
      <c r="C24" s="1" t="s">
        <v>27</v>
      </c>
      <c r="D24" s="18"/>
      <c r="E24" s="37" t="s">
        <v>221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70.665599999999998</v>
      </c>
      <c r="N24" s="18"/>
    </row>
    <row r="25" spans="1:14" x14ac:dyDescent="0.3">
      <c r="A25" s="18"/>
      <c r="C25" s="18" t="s">
        <v>11</v>
      </c>
      <c r="D25" s="18"/>
      <c r="K25" s="18"/>
      <c r="L25" s="18"/>
      <c r="M25" s="18"/>
      <c r="N25" s="18"/>
    </row>
    <row r="27" spans="1:14" x14ac:dyDescent="0.3">
      <c r="F27" t="s">
        <v>219</v>
      </c>
    </row>
  </sheetData>
  <pageMargins left="0" right="0" top="0" bottom="0" header="0" footer="0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sqref="A1:N29"/>
    </sheetView>
  </sheetViews>
  <sheetFormatPr baseColWidth="10" defaultRowHeight="14.4" x14ac:dyDescent="0.3"/>
  <cols>
    <col min="1" max="1" width="6.5546875" customWidth="1"/>
    <col min="2" max="2" width="18.6640625" customWidth="1"/>
    <col min="3" max="3" width="5.44140625" customWidth="1"/>
    <col min="4" max="4" width="13.44140625" customWidth="1"/>
    <col min="5" max="5" width="6" customWidth="1"/>
    <col min="6" max="6" width="20.33203125" customWidth="1"/>
    <col min="7" max="7" width="5.6640625" customWidth="1"/>
    <col min="8" max="8" width="13" customWidth="1"/>
    <col min="9" max="9" width="7" customWidth="1"/>
    <col min="10" max="10" width="18" customWidth="1"/>
    <col min="11" max="11" width="6.6640625" customWidth="1"/>
    <col min="13" max="13" width="5.88671875" customWidth="1"/>
    <col min="14" max="14" width="6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45.75" customHeight="1" x14ac:dyDescent="0.3">
      <c r="A3" s="20"/>
      <c r="B3" s="129" t="s">
        <v>101</v>
      </c>
      <c r="C3" s="28"/>
      <c r="D3" s="29"/>
      <c r="E3" s="29"/>
      <c r="F3" s="38" t="s">
        <v>102</v>
      </c>
      <c r="G3" s="28"/>
      <c r="H3" s="129"/>
      <c r="I3" s="28"/>
      <c r="J3" s="129" t="s">
        <v>103</v>
      </c>
      <c r="K3" s="22"/>
      <c r="L3" s="22"/>
      <c r="M3" s="22"/>
      <c r="N3" s="22"/>
    </row>
    <row r="4" spans="1:14" ht="29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16.5" customHeight="1" x14ac:dyDescent="0.3">
      <c r="A5" s="101"/>
      <c r="B5" s="129" t="s">
        <v>106</v>
      </c>
      <c r="C5" s="28"/>
      <c r="D5" s="119"/>
      <c r="E5" s="29"/>
      <c r="F5" s="129" t="s">
        <v>106</v>
      </c>
      <c r="G5" s="28"/>
      <c r="H5" s="91"/>
      <c r="I5" s="28"/>
      <c r="J5" s="129" t="s">
        <v>106</v>
      </c>
      <c r="K5" s="28"/>
      <c r="L5" s="119"/>
      <c r="M5" s="28"/>
      <c r="N5" s="28"/>
    </row>
    <row r="6" spans="1:14" ht="25.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3.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8.2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20.2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103"/>
      <c r="B17" s="104"/>
      <c r="C17" s="121"/>
      <c r="D17" s="121" t="s">
        <v>117</v>
      </c>
      <c r="E17" s="105"/>
      <c r="F17" s="104"/>
      <c r="G17" s="121"/>
      <c r="H17" s="121"/>
      <c r="I17" s="105"/>
      <c r="J17" s="121" t="s">
        <v>118</v>
      </c>
      <c r="K17" s="105"/>
      <c r="L17" s="104"/>
      <c r="M17" s="105"/>
      <c r="N17" s="121"/>
    </row>
    <row r="18" spans="1:14" x14ac:dyDescent="0.3">
      <c r="A18" s="103">
        <v>17.57</v>
      </c>
      <c r="B18" s="104"/>
      <c r="C18" s="121"/>
      <c r="D18" s="121" t="s">
        <v>17</v>
      </c>
      <c r="E18" s="105">
        <v>2.0299999999999998</v>
      </c>
      <c r="F18" s="104"/>
      <c r="G18" s="121"/>
      <c r="H18" s="121"/>
      <c r="I18" s="105"/>
      <c r="J18" s="121" t="s">
        <v>17</v>
      </c>
      <c r="K18" s="105">
        <v>2.0299999999999998</v>
      </c>
      <c r="L18" s="104"/>
      <c r="M18" s="105"/>
      <c r="N18" s="121">
        <f>C18+E18+G18+I18+K18+M18</f>
        <v>4.0599999999999996</v>
      </c>
    </row>
    <row r="19" spans="1:14" x14ac:dyDescent="0.3">
      <c r="A19" s="96"/>
      <c r="B19" s="97"/>
      <c r="C19" s="61"/>
      <c r="D19" s="61" t="s">
        <v>115</v>
      </c>
      <c r="E19" s="109"/>
      <c r="F19" s="97"/>
      <c r="G19" s="61"/>
      <c r="H19" s="61" t="s">
        <v>115</v>
      </c>
      <c r="I19" s="109"/>
      <c r="J19" s="61"/>
      <c r="K19" s="109"/>
      <c r="L19" s="97"/>
      <c r="M19" s="109"/>
      <c r="N19" s="61"/>
    </row>
    <row r="20" spans="1:14" x14ac:dyDescent="0.3">
      <c r="A20" s="45">
        <v>10.83</v>
      </c>
      <c r="B20" s="99"/>
      <c r="C20" s="50"/>
      <c r="D20" s="50" t="s">
        <v>116</v>
      </c>
      <c r="E20" s="111">
        <v>0.5</v>
      </c>
      <c r="F20" s="99"/>
      <c r="G20" s="50"/>
      <c r="H20" s="50" t="s">
        <v>116</v>
      </c>
      <c r="I20" s="111">
        <v>2</v>
      </c>
      <c r="J20" s="50"/>
      <c r="K20" s="111"/>
      <c r="L20" s="99"/>
      <c r="M20" s="111"/>
      <c r="N20" s="50">
        <f>C20+E20+G20+I20+K20+M20</f>
        <v>2.5</v>
      </c>
    </row>
    <row r="21" spans="1:14" x14ac:dyDescent="0.3">
      <c r="A21" s="96"/>
      <c r="B21" s="97"/>
      <c r="C21" s="61"/>
      <c r="D21" s="97" t="s">
        <v>127</v>
      </c>
      <c r="E21" s="61"/>
      <c r="F21" s="97"/>
      <c r="G21" s="61"/>
      <c r="H21" s="97" t="s">
        <v>127</v>
      </c>
      <c r="I21" s="61"/>
      <c r="J21" s="61" t="s">
        <v>127</v>
      </c>
      <c r="K21" s="109"/>
      <c r="L21" s="97"/>
      <c r="M21" s="109"/>
      <c r="N21" s="61"/>
    </row>
    <row r="22" spans="1:14" x14ac:dyDescent="0.3">
      <c r="A22" s="45">
        <v>9.74</v>
      </c>
      <c r="B22" s="99"/>
      <c r="C22" s="50"/>
      <c r="D22" s="99" t="s">
        <v>128</v>
      </c>
      <c r="E22" s="50">
        <v>0.75</v>
      </c>
      <c r="F22" s="99"/>
      <c r="G22" s="50"/>
      <c r="H22" s="99" t="s">
        <v>129</v>
      </c>
      <c r="I22" s="50">
        <v>0.75</v>
      </c>
      <c r="J22" s="50" t="s">
        <v>129</v>
      </c>
      <c r="K22" s="111">
        <v>0.75</v>
      </c>
      <c r="L22" s="99"/>
      <c r="M22" s="111"/>
      <c r="N22" s="50">
        <f>C22+E22+G22+I22+K22</f>
        <v>2.25</v>
      </c>
    </row>
    <row r="23" spans="1:14" x14ac:dyDescent="0.3">
      <c r="A23" s="20"/>
      <c r="B23" s="129"/>
      <c r="C23" s="28"/>
      <c r="D23" s="29"/>
      <c r="E23" s="29"/>
      <c r="F23" s="129" t="s">
        <v>131</v>
      </c>
      <c r="G23" s="28"/>
      <c r="H23" s="129"/>
      <c r="I23" s="28"/>
      <c r="J23" s="129"/>
      <c r="K23" s="22"/>
      <c r="L23" s="22"/>
      <c r="M23" s="22"/>
      <c r="N23" s="22"/>
    </row>
    <row r="24" spans="1:14" x14ac:dyDescent="0.3">
      <c r="A24" s="24">
        <v>6.5</v>
      </c>
      <c r="B24" s="30"/>
      <c r="C24" s="25"/>
      <c r="D24" s="26"/>
      <c r="E24" s="26"/>
      <c r="F24" s="26" t="s">
        <v>137</v>
      </c>
      <c r="G24" s="25">
        <v>1.5</v>
      </c>
      <c r="H24" s="25"/>
      <c r="I24" s="25"/>
      <c r="J24" s="25"/>
      <c r="K24" s="25"/>
      <c r="L24" s="26"/>
      <c r="M24" s="25"/>
      <c r="N24" s="25">
        <f>C24+E24+G24+I24+K24+M24</f>
        <v>1.5</v>
      </c>
    </row>
    <row r="25" spans="1:14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102">
        <f>SUM(A3:A25)</f>
        <v>93.389999999999986</v>
      </c>
      <c r="B26" s="60"/>
      <c r="C26" s="60">
        <f>SUM(C3:C25)</f>
        <v>2.76</v>
      </c>
      <c r="D26" s="60"/>
      <c r="E26" s="60">
        <f>SUM(E3:E25)</f>
        <v>5.17</v>
      </c>
      <c r="F26" s="60"/>
      <c r="G26" s="60">
        <f>SUM(G3:G25)</f>
        <v>4.6899999999999995</v>
      </c>
      <c r="H26" s="60"/>
      <c r="I26" s="60">
        <f>SUM(I3:I25)</f>
        <v>4</v>
      </c>
      <c r="J26" s="60"/>
      <c r="K26" s="60">
        <f>SUM(K3:K25)</f>
        <v>4.51</v>
      </c>
      <c r="L26" s="60"/>
      <c r="M26" s="60">
        <f>SUM(M3:M25)</f>
        <v>0.62</v>
      </c>
      <c r="N26" s="60">
        <f>SUM(N3:N25)</f>
        <v>21.38</v>
      </c>
    </row>
    <row r="27" spans="1:14" x14ac:dyDescent="0.3">
      <c r="A27" s="18"/>
      <c r="B27" s="1"/>
      <c r="C27" s="1" t="s">
        <v>19</v>
      </c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" t="s">
        <v>27</v>
      </c>
      <c r="D28" s="18"/>
      <c r="E28" s="37" t="s">
        <v>146</v>
      </c>
      <c r="F28" s="19"/>
      <c r="G28" s="18"/>
      <c r="H28" s="18" t="s">
        <v>10</v>
      </c>
      <c r="I28" s="18"/>
      <c r="J28" s="34"/>
      <c r="K28" s="35"/>
      <c r="L28" s="35"/>
      <c r="M28" s="35">
        <f>N26*4.33</f>
        <v>92.575400000000002</v>
      </c>
      <c r="N28" s="18"/>
    </row>
    <row r="29" spans="1:14" x14ac:dyDescent="0.3">
      <c r="A29" s="18"/>
      <c r="C29" s="18" t="s">
        <v>11</v>
      </c>
      <c r="D29" s="18"/>
      <c r="F29" s="217"/>
      <c r="G29" s="217"/>
      <c r="H29" s="217"/>
      <c r="I29" s="36"/>
      <c r="J29" s="18"/>
      <c r="K29" s="18"/>
      <c r="L29" s="18"/>
      <c r="M29" s="18"/>
      <c r="N29" s="18"/>
    </row>
  </sheetData>
  <mergeCells count="1">
    <mergeCell ref="F29:H29"/>
  </mergeCells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6" workbookViewId="0">
      <selection activeCell="F29" sqref="F29"/>
    </sheetView>
  </sheetViews>
  <sheetFormatPr baseColWidth="10" defaultRowHeight="14.4" x14ac:dyDescent="0.3"/>
  <cols>
    <col min="1" max="1" width="6.6640625" customWidth="1"/>
    <col min="2" max="2" width="18" customWidth="1"/>
    <col min="3" max="3" width="5.88671875" customWidth="1"/>
    <col min="4" max="4" width="13.6640625" customWidth="1"/>
    <col min="5" max="5" width="6" customWidth="1"/>
    <col min="6" max="6" width="18.33203125" customWidth="1"/>
    <col min="7" max="7" width="6" customWidth="1"/>
    <col min="8" max="8" width="14.44140625" customWidth="1"/>
    <col min="9" max="9" width="6.88671875" customWidth="1"/>
    <col min="10" max="10" width="18.109375" customWidth="1"/>
    <col min="11" max="11" width="5.88671875" customWidth="1"/>
    <col min="12" max="12" width="13.33203125" customWidth="1"/>
    <col min="13" max="13" width="5.6640625" customWidth="1"/>
    <col min="14" max="14" width="5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44.25" customHeight="1" x14ac:dyDescent="0.3">
      <c r="A3" s="20"/>
      <c r="B3" s="129" t="s">
        <v>101</v>
      </c>
      <c r="C3" s="28"/>
      <c r="D3" s="29"/>
      <c r="E3" s="29"/>
      <c r="F3" s="38" t="s">
        <v>102</v>
      </c>
      <c r="G3" s="28"/>
      <c r="H3" s="129"/>
      <c r="I3" s="28"/>
      <c r="J3" s="129" t="s">
        <v>103</v>
      </c>
      <c r="K3" s="22"/>
      <c r="L3" s="22"/>
      <c r="M3" s="22"/>
      <c r="N3" s="22"/>
    </row>
    <row r="4" spans="1:14" ht="32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20.25" customHeight="1" x14ac:dyDescent="0.3">
      <c r="A5" s="101"/>
      <c r="B5" s="129" t="s">
        <v>106</v>
      </c>
      <c r="C5" s="28"/>
      <c r="D5" s="119"/>
      <c r="E5" s="29"/>
      <c r="F5" s="129" t="s">
        <v>106</v>
      </c>
      <c r="G5" s="28"/>
      <c r="H5" s="91"/>
      <c r="I5" s="28"/>
      <c r="J5" s="129" t="s">
        <v>106</v>
      </c>
      <c r="K5" s="28"/>
      <c r="L5" s="119"/>
      <c r="M5" s="28"/>
      <c r="N5" s="28"/>
    </row>
    <row r="6" spans="1:14" ht="24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9.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5.2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16.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8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103"/>
      <c r="B17" s="104"/>
      <c r="C17" s="121"/>
      <c r="D17" s="121" t="s">
        <v>117</v>
      </c>
      <c r="E17" s="105"/>
      <c r="F17" s="104"/>
      <c r="G17" s="121"/>
      <c r="H17" s="121"/>
      <c r="I17" s="105"/>
      <c r="J17" s="121" t="s">
        <v>118</v>
      </c>
      <c r="K17" s="105"/>
      <c r="L17" s="104"/>
      <c r="M17" s="105"/>
      <c r="N17" s="121"/>
    </row>
    <row r="18" spans="1:14" x14ac:dyDescent="0.3">
      <c r="A18" s="103">
        <v>17.57</v>
      </c>
      <c r="B18" s="104"/>
      <c r="C18" s="121"/>
      <c r="D18" s="121" t="s">
        <v>17</v>
      </c>
      <c r="E18" s="105">
        <v>2.0299999999999998</v>
      </c>
      <c r="F18" s="104"/>
      <c r="G18" s="121"/>
      <c r="H18" s="121"/>
      <c r="I18" s="105"/>
      <c r="J18" s="121" t="s">
        <v>17</v>
      </c>
      <c r="K18" s="105">
        <v>2.0299999999999998</v>
      </c>
      <c r="L18" s="104"/>
      <c r="M18" s="105"/>
      <c r="N18" s="121">
        <f>C18+E18+G18+I18+K18+M18</f>
        <v>4.0599999999999996</v>
      </c>
    </row>
    <row r="19" spans="1:14" x14ac:dyDescent="0.3">
      <c r="A19" s="96"/>
      <c r="B19" s="97"/>
      <c r="C19" s="61"/>
      <c r="D19" s="61" t="s">
        <v>115</v>
      </c>
      <c r="E19" s="109"/>
      <c r="F19" s="97"/>
      <c r="G19" s="61"/>
      <c r="H19" s="61" t="s">
        <v>115</v>
      </c>
      <c r="I19" s="109"/>
      <c r="J19" s="61"/>
      <c r="K19" s="109"/>
      <c r="L19" s="97"/>
      <c r="M19" s="109"/>
      <c r="N19" s="61"/>
    </row>
    <row r="20" spans="1:14" x14ac:dyDescent="0.3">
      <c r="A20" s="45">
        <v>10.83</v>
      </c>
      <c r="B20" s="99"/>
      <c r="C20" s="50"/>
      <c r="D20" s="50" t="s">
        <v>116</v>
      </c>
      <c r="E20" s="111">
        <v>0.5</v>
      </c>
      <c r="F20" s="99"/>
      <c r="G20" s="50"/>
      <c r="H20" s="50" t="s">
        <v>116</v>
      </c>
      <c r="I20" s="111">
        <v>2</v>
      </c>
      <c r="J20" s="50"/>
      <c r="K20" s="111"/>
      <c r="L20" s="99"/>
      <c r="M20" s="111"/>
      <c r="N20" s="50">
        <f>C20+E20+G20+I20+K20+M20</f>
        <v>2.5</v>
      </c>
    </row>
    <row r="21" spans="1:14" x14ac:dyDescent="0.3">
      <c r="A21" s="96"/>
      <c r="B21" s="97"/>
      <c r="C21" s="61"/>
      <c r="D21" s="97" t="s">
        <v>127</v>
      </c>
      <c r="E21" s="61"/>
      <c r="F21" s="97"/>
      <c r="G21" s="61"/>
      <c r="H21" s="97" t="s">
        <v>127</v>
      </c>
      <c r="I21" s="61"/>
      <c r="J21" s="61" t="s">
        <v>127</v>
      </c>
      <c r="K21" s="109"/>
      <c r="L21" s="97"/>
      <c r="M21" s="109"/>
      <c r="N21" s="61"/>
    </row>
    <row r="22" spans="1:14" x14ac:dyDescent="0.3">
      <c r="A22" s="45">
        <v>9.74</v>
      </c>
      <c r="B22" s="99"/>
      <c r="C22" s="50"/>
      <c r="D22" s="99" t="s">
        <v>128</v>
      </c>
      <c r="E22" s="50">
        <v>0.75</v>
      </c>
      <c r="F22" s="99"/>
      <c r="G22" s="50"/>
      <c r="H22" s="99" t="s">
        <v>129</v>
      </c>
      <c r="I22" s="50">
        <v>0.75</v>
      </c>
      <c r="J22" s="50" t="s">
        <v>129</v>
      </c>
      <c r="K22" s="111">
        <v>0.75</v>
      </c>
      <c r="L22" s="99"/>
      <c r="M22" s="111"/>
      <c r="N22" s="50">
        <f>C22+E22+G22+I22+K22</f>
        <v>2.25</v>
      </c>
    </row>
    <row r="23" spans="1:14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102">
        <f>SUM(A3:A23)</f>
        <v>86.889999999999986</v>
      </c>
      <c r="B24" s="60"/>
      <c r="C24" s="60">
        <f>SUM(C3:C23)</f>
        <v>2.76</v>
      </c>
      <c r="D24" s="60"/>
      <c r="E24" s="60">
        <f>SUM(E3:E23)</f>
        <v>5.17</v>
      </c>
      <c r="F24" s="60"/>
      <c r="G24" s="60">
        <f>SUM(G3:G23)</f>
        <v>3.19</v>
      </c>
      <c r="H24" s="60"/>
      <c r="I24" s="60">
        <f>SUM(I3:I23)</f>
        <v>4</v>
      </c>
      <c r="J24" s="60"/>
      <c r="K24" s="60">
        <f>SUM(K3:K23)</f>
        <v>4.51</v>
      </c>
      <c r="L24" s="60"/>
      <c r="M24" s="60">
        <f>SUM(M3:M23)</f>
        <v>0.62</v>
      </c>
      <c r="N24" s="60">
        <f>SUM(N3:N23)</f>
        <v>19.88</v>
      </c>
    </row>
    <row r="25" spans="1:14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4" x14ac:dyDescent="0.3">
      <c r="A26" s="18"/>
      <c r="B26" s="1"/>
      <c r="C26" s="1" t="s">
        <v>27</v>
      </c>
      <c r="D26" s="18"/>
      <c r="E26" s="37" t="s">
        <v>145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86.080399999999997</v>
      </c>
      <c r="N26" s="18"/>
    </row>
    <row r="27" spans="1:14" x14ac:dyDescent="0.3">
      <c r="A27" s="18"/>
      <c r="C27" s="18" t="s">
        <v>11</v>
      </c>
      <c r="D27" s="18"/>
      <c r="F27" s="217"/>
      <c r="G27" s="217"/>
      <c r="H27" s="217"/>
      <c r="I27" s="36"/>
      <c r="J27" s="18"/>
      <c r="K27" s="18"/>
      <c r="L27" s="18"/>
      <c r="M27" s="18"/>
      <c r="N27" s="18"/>
    </row>
  </sheetData>
  <mergeCells count="1">
    <mergeCell ref="F27:H27"/>
  </mergeCells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sqref="A1:N25"/>
    </sheetView>
  </sheetViews>
  <sheetFormatPr baseColWidth="10" defaultRowHeight="14.4" x14ac:dyDescent="0.3"/>
  <cols>
    <col min="1" max="1" width="7.88671875" customWidth="1"/>
    <col min="2" max="2" width="18.33203125" customWidth="1"/>
    <col min="3" max="3" width="6.88671875" customWidth="1"/>
    <col min="4" max="4" width="12.109375" customWidth="1"/>
    <col min="5" max="5" width="5.88671875" customWidth="1"/>
    <col min="6" max="6" width="19.33203125" customWidth="1"/>
    <col min="7" max="7" width="5.6640625" customWidth="1"/>
    <col min="8" max="8" width="12.109375" customWidth="1"/>
    <col min="9" max="9" width="6" customWidth="1"/>
    <col min="10" max="10" width="18" customWidth="1"/>
    <col min="11" max="11" width="5.44140625" customWidth="1"/>
    <col min="12" max="12" width="12.5546875" customWidth="1"/>
    <col min="13" max="14" width="6.66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50.25" customHeight="1" x14ac:dyDescent="0.3">
      <c r="A3" s="20"/>
      <c r="B3" s="128" t="s">
        <v>101</v>
      </c>
      <c r="C3" s="28"/>
      <c r="D3" s="29"/>
      <c r="E3" s="29"/>
      <c r="F3" s="38" t="s">
        <v>102</v>
      </c>
      <c r="G3" s="28"/>
      <c r="H3" s="128"/>
      <c r="I3" s="28"/>
      <c r="J3" s="128" t="s">
        <v>103</v>
      </c>
      <c r="K3" s="22"/>
      <c r="L3" s="22"/>
      <c r="M3" s="22"/>
      <c r="N3" s="22"/>
    </row>
    <row r="4" spans="1:14" ht="25.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18.75" customHeight="1" x14ac:dyDescent="0.3">
      <c r="A5" s="101"/>
      <c r="B5" s="128" t="s">
        <v>106</v>
      </c>
      <c r="C5" s="28"/>
      <c r="D5" s="119"/>
      <c r="E5" s="29"/>
      <c r="F5" s="128" t="s">
        <v>106</v>
      </c>
      <c r="G5" s="28"/>
      <c r="H5" s="91"/>
      <c r="I5" s="28"/>
      <c r="J5" s="128" t="s">
        <v>106</v>
      </c>
      <c r="K5" s="28"/>
      <c r="L5" s="119"/>
      <c r="M5" s="28"/>
      <c r="N5" s="28"/>
    </row>
    <row r="6" spans="1:14" ht="24.7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6.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9.7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103"/>
      <c r="B17" s="104"/>
      <c r="C17" s="121"/>
      <c r="D17" s="121" t="s">
        <v>117</v>
      </c>
      <c r="E17" s="105"/>
      <c r="F17" s="104"/>
      <c r="G17" s="121"/>
      <c r="H17" s="121"/>
      <c r="I17" s="105"/>
      <c r="J17" s="121" t="s">
        <v>118</v>
      </c>
      <c r="K17" s="105"/>
      <c r="L17" s="104"/>
      <c r="M17" s="105"/>
      <c r="N17" s="121"/>
    </row>
    <row r="18" spans="1:14" x14ac:dyDescent="0.3">
      <c r="A18" s="103">
        <v>17.57</v>
      </c>
      <c r="B18" s="104"/>
      <c r="C18" s="121"/>
      <c r="D18" s="121" t="s">
        <v>17</v>
      </c>
      <c r="E18" s="105">
        <v>2.0299999999999998</v>
      </c>
      <c r="F18" s="104"/>
      <c r="G18" s="121"/>
      <c r="H18" s="121"/>
      <c r="I18" s="105"/>
      <c r="J18" s="121" t="s">
        <v>17</v>
      </c>
      <c r="K18" s="105">
        <v>2.0299999999999998</v>
      </c>
      <c r="L18" s="104"/>
      <c r="M18" s="105"/>
      <c r="N18" s="121">
        <f>C18+E18+G18+I18+K18+M18</f>
        <v>4.0599999999999996</v>
      </c>
    </row>
    <row r="19" spans="1:14" x14ac:dyDescent="0.3">
      <c r="A19" s="96"/>
      <c r="B19" s="97"/>
      <c r="C19" s="61"/>
      <c r="D19" s="97" t="s">
        <v>127</v>
      </c>
      <c r="E19" s="61"/>
      <c r="F19" s="97"/>
      <c r="G19" s="61"/>
      <c r="H19" s="97" t="s">
        <v>127</v>
      </c>
      <c r="I19" s="61"/>
      <c r="J19" s="61" t="s">
        <v>127</v>
      </c>
      <c r="K19" s="109"/>
      <c r="L19" s="97"/>
      <c r="M19" s="109"/>
      <c r="N19" s="61"/>
    </row>
    <row r="20" spans="1:14" x14ac:dyDescent="0.3">
      <c r="A20" s="45">
        <v>9.74</v>
      </c>
      <c r="B20" s="99"/>
      <c r="C20" s="50"/>
      <c r="D20" s="99" t="s">
        <v>128</v>
      </c>
      <c r="E20" s="50">
        <v>0.75</v>
      </c>
      <c r="F20" s="99"/>
      <c r="G20" s="50"/>
      <c r="H20" s="99" t="s">
        <v>129</v>
      </c>
      <c r="I20" s="50">
        <v>0.75</v>
      </c>
      <c r="J20" s="50" t="s">
        <v>129</v>
      </c>
      <c r="K20" s="111">
        <v>0.75</v>
      </c>
      <c r="L20" s="99"/>
      <c r="M20" s="111"/>
      <c r="N20" s="50">
        <f>C20+E20+G20+I20+K20</f>
        <v>2.25</v>
      </c>
    </row>
    <row r="21" spans="1:14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">
      <c r="A22" s="102">
        <f>SUM(A3:A21)</f>
        <v>76.059999999999988</v>
      </c>
      <c r="B22" s="60"/>
      <c r="C22" s="60">
        <f>SUM(C3:C21)</f>
        <v>2.76</v>
      </c>
      <c r="D22" s="60"/>
      <c r="E22" s="60">
        <f>SUM(E3:E21)</f>
        <v>4.67</v>
      </c>
      <c r="F22" s="60"/>
      <c r="G22" s="60">
        <f>SUM(G3:G21)</f>
        <v>3.19</v>
      </c>
      <c r="H22" s="60"/>
      <c r="I22" s="60">
        <f>SUM(I3:I21)</f>
        <v>2</v>
      </c>
      <c r="J22" s="60"/>
      <c r="K22" s="60">
        <f>SUM(K3:K21)</f>
        <v>4.51</v>
      </c>
      <c r="L22" s="60"/>
      <c r="M22" s="60">
        <f>SUM(M3:M21)</f>
        <v>0.62</v>
      </c>
      <c r="N22" s="60">
        <f>SUM(N3:N21)</f>
        <v>17.38</v>
      </c>
    </row>
    <row r="23" spans="1:14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4" x14ac:dyDescent="0.3">
      <c r="A24" s="18"/>
      <c r="B24" s="1"/>
      <c r="C24" s="1" t="s">
        <v>27</v>
      </c>
      <c r="D24" s="18"/>
      <c r="E24" s="37" t="s">
        <v>144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75.255399999999995</v>
      </c>
      <c r="N24" s="18"/>
    </row>
    <row r="25" spans="1:14" x14ac:dyDescent="0.3">
      <c r="A25" s="18"/>
      <c r="C25" s="18" t="s">
        <v>11</v>
      </c>
      <c r="D25" s="18"/>
      <c r="F25" s="217"/>
      <c r="G25" s="217"/>
      <c r="H25" s="217"/>
      <c r="I25" s="36"/>
      <c r="J25" s="18"/>
      <c r="K25" s="18"/>
      <c r="L25" s="18"/>
      <c r="M25" s="18"/>
      <c r="N25" s="18"/>
    </row>
  </sheetData>
  <mergeCells count="1">
    <mergeCell ref="F25:H25"/>
  </mergeCells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7.5546875" customWidth="1"/>
    <col min="2" max="2" width="18.33203125" customWidth="1"/>
    <col min="3" max="3" width="5.44140625" customWidth="1"/>
    <col min="4" max="4" width="12.6640625" customWidth="1"/>
    <col min="5" max="5" width="5.5546875" customWidth="1"/>
    <col min="6" max="6" width="21.33203125" customWidth="1"/>
    <col min="7" max="7" width="5.33203125" customWidth="1"/>
    <col min="8" max="8" width="12.5546875" customWidth="1"/>
    <col min="9" max="9" width="6" customWidth="1"/>
    <col min="10" max="10" width="18.44140625" customWidth="1"/>
    <col min="11" max="11" width="5.44140625" customWidth="1"/>
    <col min="12" max="12" width="13.109375" customWidth="1"/>
    <col min="13" max="13" width="5.5546875" customWidth="1"/>
    <col min="14" max="14" width="5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9" customHeight="1" x14ac:dyDescent="0.3">
      <c r="A3" s="20"/>
      <c r="B3" s="127" t="s">
        <v>101</v>
      </c>
      <c r="C3" s="28"/>
      <c r="D3" s="29"/>
      <c r="E3" s="29"/>
      <c r="F3" s="38" t="s">
        <v>102</v>
      </c>
      <c r="G3" s="28"/>
      <c r="H3" s="127"/>
      <c r="I3" s="28"/>
      <c r="J3" s="127" t="s">
        <v>103</v>
      </c>
      <c r="K3" s="22"/>
      <c r="L3" s="22"/>
      <c r="M3" s="22"/>
      <c r="N3" s="22"/>
    </row>
    <row r="4" spans="1:14" ht="29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28.5" customHeight="1" x14ac:dyDescent="0.3">
      <c r="A5" s="101"/>
      <c r="B5" s="127" t="s">
        <v>106</v>
      </c>
      <c r="C5" s="28"/>
      <c r="D5" s="119"/>
      <c r="E5" s="29"/>
      <c r="F5" s="127" t="s">
        <v>106</v>
      </c>
      <c r="G5" s="28"/>
      <c r="H5" s="91"/>
      <c r="I5" s="28"/>
      <c r="J5" s="127" t="s">
        <v>106</v>
      </c>
      <c r="K5" s="28"/>
      <c r="L5" s="119"/>
      <c r="M5" s="28"/>
      <c r="N5" s="28"/>
    </row>
    <row r="6" spans="1:14" ht="22.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6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9.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96"/>
      <c r="B23" s="97"/>
      <c r="C23" s="61"/>
      <c r="D23" s="97" t="s">
        <v>127</v>
      </c>
      <c r="E23" s="61"/>
      <c r="F23" s="97"/>
      <c r="G23" s="61"/>
      <c r="H23" s="97" t="s">
        <v>127</v>
      </c>
      <c r="I23" s="61"/>
      <c r="J23" s="61" t="s">
        <v>127</v>
      </c>
      <c r="K23" s="109"/>
      <c r="L23" s="97"/>
      <c r="M23" s="109"/>
      <c r="N23" s="61"/>
    </row>
    <row r="24" spans="1:14" x14ac:dyDescent="0.3">
      <c r="A24" s="45">
        <v>9.74</v>
      </c>
      <c r="B24" s="99"/>
      <c r="C24" s="50"/>
      <c r="D24" s="99" t="s">
        <v>128</v>
      </c>
      <c r="E24" s="50">
        <v>0.75</v>
      </c>
      <c r="F24" s="99"/>
      <c r="G24" s="50"/>
      <c r="H24" s="99" t="s">
        <v>129</v>
      </c>
      <c r="I24" s="50">
        <v>0.75</v>
      </c>
      <c r="J24" s="50" t="s">
        <v>129</v>
      </c>
      <c r="K24" s="111">
        <v>0.75</v>
      </c>
      <c r="L24" s="99"/>
      <c r="M24" s="111"/>
      <c r="N24" s="50">
        <f>C24+E24+G24+I24+K24</f>
        <v>2.25</v>
      </c>
    </row>
    <row r="25" spans="1:14" x14ac:dyDescent="0.3">
      <c r="A25" s="20"/>
      <c r="B25" s="127"/>
      <c r="C25" s="28"/>
      <c r="D25" s="29"/>
      <c r="E25" s="29"/>
      <c r="F25" s="127" t="s">
        <v>131</v>
      </c>
      <c r="G25" s="28"/>
      <c r="H25" s="127"/>
      <c r="I25" s="28"/>
      <c r="J25" s="127"/>
      <c r="K25" s="22"/>
      <c r="L25" s="22"/>
      <c r="M25" s="22"/>
      <c r="N25" s="22"/>
    </row>
    <row r="26" spans="1:14" x14ac:dyDescent="0.3">
      <c r="A26" s="24">
        <v>6.5</v>
      </c>
      <c r="B26" s="30"/>
      <c r="C26" s="25"/>
      <c r="D26" s="26"/>
      <c r="E26" s="26"/>
      <c r="F26" s="26" t="s">
        <v>137</v>
      </c>
      <c r="G26" s="25">
        <v>1.5</v>
      </c>
      <c r="H26" s="25"/>
      <c r="I26" s="25"/>
      <c r="J26" s="25"/>
      <c r="K26" s="25"/>
      <c r="L26" s="26"/>
      <c r="M26" s="25"/>
      <c r="N26" s="25">
        <f>C26+E26+G26+I26+K26+M26</f>
        <v>1.5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100.38999999999999</v>
      </c>
      <c r="B28" s="60"/>
      <c r="C28" s="60">
        <f>SUM(C3:C27)</f>
        <v>4.04</v>
      </c>
      <c r="D28" s="60"/>
      <c r="E28" s="60">
        <f>SUM(E3:E27)</f>
        <v>5.17</v>
      </c>
      <c r="F28" s="60"/>
      <c r="G28" s="60">
        <f>SUM(G3:G27)</f>
        <v>4.6899999999999995</v>
      </c>
      <c r="H28" s="60"/>
      <c r="I28" s="60">
        <f>SUM(I3:I27)</f>
        <v>4.33</v>
      </c>
      <c r="J28" s="60"/>
      <c r="K28" s="60">
        <f>SUM(K3:K27)</f>
        <v>4.51</v>
      </c>
      <c r="L28" s="60"/>
      <c r="M28" s="60">
        <f>SUM(M3:M27)</f>
        <v>0.62</v>
      </c>
      <c r="N28" s="60">
        <f>SUM(N3:N27)</f>
        <v>22.99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143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99.546700000000001</v>
      </c>
      <c r="N30" s="18"/>
    </row>
    <row r="31" spans="1:14" x14ac:dyDescent="0.3">
      <c r="A31" s="18"/>
      <c r="C31" s="18" t="s">
        <v>11</v>
      </c>
      <c r="D31" s="18"/>
      <c r="F31" s="217"/>
      <c r="G31" s="217"/>
      <c r="H31" s="217"/>
      <c r="I31" s="36"/>
      <c r="J31" s="18"/>
      <c r="K31" s="18"/>
      <c r="L31" s="18"/>
      <c r="M31" s="18"/>
      <c r="N31" s="18"/>
    </row>
  </sheetData>
  <mergeCells count="1">
    <mergeCell ref="F31:H31"/>
  </mergeCells>
  <pageMargins left="0" right="0" top="0" bottom="0" header="0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7.88671875" customWidth="1"/>
    <col min="2" max="2" width="19.88671875" customWidth="1"/>
    <col min="3" max="3" width="6.44140625" customWidth="1"/>
    <col min="4" max="4" width="12.33203125" customWidth="1"/>
    <col min="5" max="5" width="5" customWidth="1"/>
    <col min="6" max="6" width="19.88671875" customWidth="1"/>
    <col min="7" max="7" width="6.33203125" customWidth="1"/>
    <col min="8" max="8" width="13.88671875" customWidth="1"/>
    <col min="9" max="9" width="5.5546875" customWidth="1"/>
    <col min="10" max="10" width="18.5546875" customWidth="1"/>
    <col min="11" max="11" width="5.6640625" customWidth="1"/>
    <col min="12" max="12" width="12.109375" customWidth="1"/>
    <col min="13" max="13" width="5.33203125" customWidth="1"/>
    <col min="14" max="14" width="5.66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6.75" customHeight="1" x14ac:dyDescent="0.3">
      <c r="A3" s="20"/>
      <c r="B3" s="21" t="s">
        <v>101</v>
      </c>
      <c r="C3" s="28"/>
      <c r="D3" s="29"/>
      <c r="E3" s="29"/>
      <c r="F3" s="38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33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14.25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1.7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6.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1.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6.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96"/>
      <c r="B23" s="97" t="s">
        <v>127</v>
      </c>
      <c r="C23" s="61"/>
      <c r="D23" s="61"/>
      <c r="E23" s="109"/>
      <c r="F23" s="97" t="s">
        <v>127</v>
      </c>
      <c r="G23" s="61"/>
      <c r="H23" s="61"/>
      <c r="I23" s="109"/>
      <c r="J23" s="61" t="s">
        <v>127</v>
      </c>
      <c r="K23" s="109"/>
      <c r="L23" s="97"/>
      <c r="M23" s="109"/>
      <c r="N23" s="61"/>
    </row>
    <row r="24" spans="1:14" x14ac:dyDescent="0.3">
      <c r="A24" s="45">
        <v>9.74</v>
      </c>
      <c r="B24" s="99" t="s">
        <v>128</v>
      </c>
      <c r="C24" s="50">
        <v>0.75</v>
      </c>
      <c r="D24" s="50"/>
      <c r="E24" s="111"/>
      <c r="F24" s="99" t="s">
        <v>129</v>
      </c>
      <c r="G24" s="50">
        <v>0.75</v>
      </c>
      <c r="H24" s="50"/>
      <c r="I24" s="111"/>
      <c r="J24" s="50" t="s">
        <v>129</v>
      </c>
      <c r="K24" s="111">
        <v>0.75</v>
      </c>
      <c r="L24" s="99"/>
      <c r="M24" s="111"/>
      <c r="N24" s="50">
        <f>C24+E24+G24+I24+K24</f>
        <v>2.25</v>
      </c>
    </row>
    <row r="25" spans="1:14" x14ac:dyDescent="0.3">
      <c r="A25" s="20"/>
      <c r="B25" s="21"/>
      <c r="C25" s="28"/>
      <c r="D25" s="29"/>
      <c r="E25" s="29"/>
      <c r="F25" s="21" t="s">
        <v>131</v>
      </c>
      <c r="G25" s="28"/>
      <c r="H25" s="21"/>
      <c r="I25" s="28"/>
      <c r="J25" s="21"/>
      <c r="K25" s="22"/>
      <c r="L25" s="22"/>
      <c r="M25" s="22"/>
      <c r="N25" s="22"/>
    </row>
    <row r="26" spans="1:14" x14ac:dyDescent="0.3">
      <c r="A26" s="24">
        <v>6.5</v>
      </c>
      <c r="B26" s="30"/>
      <c r="C26" s="25"/>
      <c r="D26" s="26"/>
      <c r="E26" s="26"/>
      <c r="F26" s="26" t="s">
        <v>137</v>
      </c>
      <c r="G26" s="25">
        <v>1.5</v>
      </c>
      <c r="H26" s="25"/>
      <c r="I26" s="25"/>
      <c r="J26" s="25"/>
      <c r="K26" s="25"/>
      <c r="L26" s="26"/>
      <c r="M26" s="25"/>
      <c r="N26" s="25">
        <f>C26+E26+G26+I26+K26+M26</f>
        <v>1.5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100.38999999999999</v>
      </c>
      <c r="B28" s="60"/>
      <c r="C28" s="60">
        <f>SUM(C3:C27)</f>
        <v>4.79</v>
      </c>
      <c r="D28" s="60"/>
      <c r="E28" s="60">
        <f>SUM(E3:E27)</f>
        <v>4.42</v>
      </c>
      <c r="F28" s="60"/>
      <c r="G28" s="60">
        <f>SUM(G3:G27)</f>
        <v>5.4399999999999995</v>
      </c>
      <c r="H28" s="60"/>
      <c r="I28" s="60">
        <f>SUM(I3:I27)</f>
        <v>3.58</v>
      </c>
      <c r="J28" s="60"/>
      <c r="K28" s="60">
        <f>SUM(K3:K27)</f>
        <v>4.51</v>
      </c>
      <c r="L28" s="60"/>
      <c r="M28" s="60">
        <f>SUM(M3:M27)</f>
        <v>0.62</v>
      </c>
      <c r="N28" s="60">
        <f>SUM(N3:N27)</f>
        <v>22.99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142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99.546700000000001</v>
      </c>
      <c r="N30" s="18"/>
    </row>
    <row r="31" spans="1:14" x14ac:dyDescent="0.3">
      <c r="A31" s="18"/>
      <c r="C31" s="18" t="s">
        <v>11</v>
      </c>
      <c r="D31" s="18"/>
      <c r="F31" s="217" t="s">
        <v>141</v>
      </c>
      <c r="G31" s="217"/>
      <c r="H31" s="217"/>
      <c r="I31" s="36"/>
      <c r="J31" s="18"/>
      <c r="K31" s="18"/>
      <c r="L31" s="18"/>
      <c r="M31" s="18"/>
      <c r="N31" s="18"/>
    </row>
  </sheetData>
  <mergeCells count="1">
    <mergeCell ref="F31:H31"/>
  </mergeCells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7.5546875" customWidth="1"/>
    <col min="2" max="2" width="19.5546875" customWidth="1"/>
    <col min="3" max="3" width="6.6640625" customWidth="1"/>
    <col min="4" max="4" width="14.6640625" customWidth="1"/>
    <col min="5" max="5" width="6.44140625" customWidth="1"/>
    <col min="6" max="6" width="17" customWidth="1"/>
    <col min="7" max="7" width="6.109375" customWidth="1"/>
    <col min="8" max="8" width="14.44140625" customWidth="1"/>
    <col min="9" max="9" width="6.6640625" customWidth="1"/>
    <col min="10" max="10" width="16.44140625" customWidth="1"/>
    <col min="11" max="11" width="5.6640625" customWidth="1"/>
    <col min="12" max="12" width="10.109375" customWidth="1"/>
    <col min="13" max="13" width="5.5546875" customWidth="1"/>
    <col min="14" max="14" width="6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5.25" customHeight="1" x14ac:dyDescent="0.3">
      <c r="A3" s="20"/>
      <c r="B3" s="21" t="s">
        <v>101</v>
      </c>
      <c r="C3" s="28"/>
      <c r="D3" s="29"/>
      <c r="E3" s="29"/>
      <c r="F3" s="38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29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118" t="s">
        <v>105</v>
      </c>
      <c r="K4" s="25">
        <v>0.33</v>
      </c>
      <c r="L4" s="26"/>
      <c r="M4" s="25"/>
      <c r="N4" s="25">
        <f>C4+E4+G4+I4+K4+M4</f>
        <v>1.5</v>
      </c>
    </row>
    <row r="5" spans="1:14" ht="24.6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6.2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3.7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21.6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7" customHeight="1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4.2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96"/>
      <c r="B23" s="97" t="s">
        <v>127</v>
      </c>
      <c r="C23" s="61"/>
      <c r="D23" s="61"/>
      <c r="E23" s="109"/>
      <c r="F23" s="97" t="s">
        <v>127</v>
      </c>
      <c r="G23" s="61"/>
      <c r="H23" s="61"/>
      <c r="I23" s="109"/>
      <c r="J23" s="61" t="s">
        <v>127</v>
      </c>
      <c r="K23" s="109"/>
      <c r="L23" s="97"/>
      <c r="M23" s="109"/>
      <c r="N23" s="61"/>
    </row>
    <row r="24" spans="1:14" x14ac:dyDescent="0.3">
      <c r="A24" s="45">
        <v>9.74</v>
      </c>
      <c r="B24" s="99" t="s">
        <v>128</v>
      </c>
      <c r="C24" s="50">
        <v>0.75</v>
      </c>
      <c r="D24" s="50"/>
      <c r="E24" s="111"/>
      <c r="F24" s="99" t="s">
        <v>129</v>
      </c>
      <c r="G24" s="50">
        <v>0.75</v>
      </c>
      <c r="H24" s="50"/>
      <c r="I24" s="111"/>
      <c r="J24" s="50" t="s">
        <v>129</v>
      </c>
      <c r="K24" s="111">
        <v>0.75</v>
      </c>
      <c r="L24" s="99"/>
      <c r="M24" s="111"/>
      <c r="N24" s="50">
        <f>C24+E24+G24+I24+K24</f>
        <v>2.25</v>
      </c>
    </row>
    <row r="25" spans="1:14" x14ac:dyDescent="0.3">
      <c r="A25" s="20"/>
      <c r="B25" s="21"/>
      <c r="C25" s="28"/>
      <c r="D25" s="29"/>
      <c r="E25" s="29"/>
      <c r="F25" s="21" t="s">
        <v>131</v>
      </c>
      <c r="G25" s="28"/>
      <c r="H25" s="21"/>
      <c r="I25" s="28"/>
      <c r="J25" s="21"/>
      <c r="K25" s="22"/>
      <c r="L25" s="22"/>
      <c r="M25" s="22"/>
      <c r="N25" s="22"/>
    </row>
    <row r="26" spans="1:14" x14ac:dyDescent="0.3">
      <c r="A26" s="24">
        <v>6.5</v>
      </c>
      <c r="B26" s="30"/>
      <c r="C26" s="25"/>
      <c r="D26" s="26"/>
      <c r="E26" s="26"/>
      <c r="F26" s="26" t="s">
        <v>137</v>
      </c>
      <c r="G26" s="25">
        <v>1.5</v>
      </c>
      <c r="H26" s="25"/>
      <c r="I26" s="25"/>
      <c r="J26" s="25"/>
      <c r="K26" s="25"/>
      <c r="L26" s="26"/>
      <c r="M26" s="25"/>
      <c r="N26" s="25">
        <f>C26+E26+G26+I26+K26+M26</f>
        <v>1.5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100.38999999999999</v>
      </c>
      <c r="B28" s="60"/>
      <c r="C28" s="60">
        <f>SUM(C3:C27)</f>
        <v>4.79</v>
      </c>
      <c r="D28" s="60"/>
      <c r="E28" s="60">
        <f>SUM(E3:E27)</f>
        <v>4.42</v>
      </c>
      <c r="F28" s="60"/>
      <c r="G28" s="60">
        <f>SUM(G3:G27)</f>
        <v>5.4399999999999995</v>
      </c>
      <c r="H28" s="60"/>
      <c r="I28" s="60">
        <f>SUM(I3:I27)</f>
        <v>3.58</v>
      </c>
      <c r="J28" s="60"/>
      <c r="K28" s="60">
        <f>SUM(K3:K27)</f>
        <v>4.51</v>
      </c>
      <c r="L28" s="60"/>
      <c r="M28" s="60">
        <f>SUM(M3:M27)</f>
        <v>0.62</v>
      </c>
      <c r="N28" s="60">
        <f>SUM(N3:N27)</f>
        <v>22.99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139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99.546700000000001</v>
      </c>
      <c r="N30" s="18"/>
    </row>
    <row r="31" spans="1:14" ht="36.75" customHeight="1" x14ac:dyDescent="0.3">
      <c r="A31" s="18"/>
      <c r="C31" s="18" t="s">
        <v>11</v>
      </c>
      <c r="D31" s="18"/>
      <c r="F31" s="217" t="s">
        <v>140</v>
      </c>
      <c r="G31" s="217"/>
      <c r="H31" s="217"/>
      <c r="I31" s="36"/>
      <c r="J31" s="18"/>
      <c r="K31" s="18"/>
      <c r="L31" s="18"/>
      <c r="M31" s="18"/>
      <c r="N31" s="18"/>
    </row>
  </sheetData>
  <mergeCells count="1">
    <mergeCell ref="F31:H31"/>
  </mergeCells>
  <pageMargins left="0" right="0" top="0" bottom="0" header="0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7.88671875" customWidth="1"/>
    <col min="2" max="2" width="18.5546875" customWidth="1"/>
    <col min="3" max="3" width="6.109375" customWidth="1"/>
    <col min="4" max="4" width="13.33203125" customWidth="1"/>
    <col min="5" max="5" width="6.109375" customWidth="1"/>
    <col min="6" max="6" width="19.33203125" customWidth="1"/>
    <col min="7" max="7" width="6.109375" customWidth="1"/>
    <col min="8" max="8" width="14.109375" customWidth="1"/>
    <col min="9" max="9" width="5.44140625" customWidth="1"/>
    <col min="10" max="10" width="18.6640625" customWidth="1"/>
    <col min="11" max="11" width="5.44140625" customWidth="1"/>
    <col min="13" max="13" width="5.44140625" customWidth="1"/>
    <col min="14" max="14" width="6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44.25" customHeight="1" x14ac:dyDescent="0.3">
      <c r="A3" s="20"/>
      <c r="B3" s="21" t="s">
        <v>101</v>
      </c>
      <c r="C3" s="28"/>
      <c r="D3" s="29"/>
      <c r="E3" s="29"/>
      <c r="F3" s="38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36.7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19.5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8.7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29.2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21.7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96"/>
      <c r="B23" s="97" t="s">
        <v>127</v>
      </c>
      <c r="C23" s="61"/>
      <c r="D23" s="61"/>
      <c r="E23" s="109"/>
      <c r="F23" s="97" t="s">
        <v>127</v>
      </c>
      <c r="G23" s="61"/>
      <c r="H23" s="61"/>
      <c r="I23" s="109"/>
      <c r="J23" s="61" t="s">
        <v>127</v>
      </c>
      <c r="K23" s="109"/>
      <c r="L23" s="97"/>
      <c r="M23" s="109"/>
      <c r="N23" s="61"/>
    </row>
    <row r="24" spans="1:14" x14ac:dyDescent="0.3">
      <c r="A24" s="45">
        <v>9.74</v>
      </c>
      <c r="B24" s="99" t="s">
        <v>128</v>
      </c>
      <c r="C24" s="50">
        <v>0.75</v>
      </c>
      <c r="D24" s="50"/>
      <c r="E24" s="111"/>
      <c r="F24" s="99" t="s">
        <v>129</v>
      </c>
      <c r="G24" s="50">
        <v>0.75</v>
      </c>
      <c r="H24" s="50"/>
      <c r="I24" s="111"/>
      <c r="J24" s="50" t="s">
        <v>129</v>
      </c>
      <c r="K24" s="111">
        <v>0.75</v>
      </c>
      <c r="L24" s="99"/>
      <c r="M24" s="111"/>
      <c r="N24" s="50">
        <f>C24+E24+G24+I24+K24</f>
        <v>2.25</v>
      </c>
    </row>
    <row r="25" spans="1:14" x14ac:dyDescent="0.3">
      <c r="A25" s="20"/>
      <c r="B25" s="21"/>
      <c r="C25" s="28"/>
      <c r="D25" s="29"/>
      <c r="E25" s="29"/>
      <c r="F25" s="21" t="s">
        <v>131</v>
      </c>
      <c r="G25" s="28"/>
      <c r="H25" s="21"/>
      <c r="I25" s="28"/>
      <c r="J25" s="21"/>
      <c r="K25" s="22"/>
      <c r="L25" s="22"/>
      <c r="M25" s="22"/>
      <c r="N25" s="22"/>
    </row>
    <row r="26" spans="1:14" x14ac:dyDescent="0.3">
      <c r="A26" s="24">
        <v>6.5</v>
      </c>
      <c r="B26" s="30"/>
      <c r="C26" s="25"/>
      <c r="D26" s="26"/>
      <c r="E26" s="26"/>
      <c r="F26" s="26" t="s">
        <v>137</v>
      </c>
      <c r="G26" s="25">
        <v>1.5</v>
      </c>
      <c r="H26" s="25"/>
      <c r="I26" s="25"/>
      <c r="J26" s="25"/>
      <c r="K26" s="25"/>
      <c r="L26" s="26"/>
      <c r="M26" s="25"/>
      <c r="N26" s="25">
        <f>C26+E26+G26+I26+K26+M26</f>
        <v>1.5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100.38999999999999</v>
      </c>
      <c r="B28" s="60"/>
      <c r="C28" s="60">
        <f>SUM(C3:C27)</f>
        <v>4.79</v>
      </c>
      <c r="D28" s="60"/>
      <c r="E28" s="60">
        <f>SUM(E3:E27)</f>
        <v>4.42</v>
      </c>
      <c r="F28" s="60"/>
      <c r="G28" s="60">
        <f>SUM(G3:G27)</f>
        <v>5.4399999999999995</v>
      </c>
      <c r="H28" s="60"/>
      <c r="I28" s="60">
        <f>SUM(I3:I27)</f>
        <v>3.58</v>
      </c>
      <c r="J28" s="60"/>
      <c r="K28" s="60">
        <f>SUM(K3:K27)</f>
        <v>4.51</v>
      </c>
      <c r="L28" s="60"/>
      <c r="M28" s="60">
        <f>SUM(M3:M27)</f>
        <v>0.62</v>
      </c>
      <c r="N28" s="60">
        <f>SUM(N3:N27)</f>
        <v>22.99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138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99.546700000000001</v>
      </c>
      <c r="N30" s="18"/>
    </row>
    <row r="31" spans="1:14" x14ac:dyDescent="0.3">
      <c r="A31" s="18"/>
      <c r="C31" s="18" t="s">
        <v>11</v>
      </c>
      <c r="D31" s="18"/>
      <c r="F31" s="19"/>
      <c r="G31" s="18"/>
      <c r="H31" s="18"/>
      <c r="I31" s="36"/>
      <c r="J31" s="18"/>
      <c r="K31" s="18"/>
      <c r="L31" s="18"/>
      <c r="M31" s="18"/>
      <c r="N31" s="18"/>
    </row>
  </sheetData>
  <pageMargins left="0" right="0" top="0" bottom="0" header="0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29"/>
    </sheetView>
  </sheetViews>
  <sheetFormatPr baseColWidth="10" defaultRowHeight="14.4" x14ac:dyDescent="0.3"/>
  <cols>
    <col min="1" max="1" width="6.6640625" customWidth="1"/>
    <col min="2" max="2" width="17.5546875" customWidth="1"/>
    <col min="3" max="3" width="5.5546875" customWidth="1"/>
    <col min="4" max="4" width="12.88671875" customWidth="1"/>
    <col min="5" max="5" width="5.88671875" customWidth="1"/>
    <col min="6" max="6" width="21.5546875" customWidth="1"/>
    <col min="7" max="7" width="6.44140625" customWidth="1"/>
    <col min="8" max="8" width="13.6640625" customWidth="1"/>
    <col min="9" max="9" width="6" customWidth="1"/>
    <col min="10" max="10" width="19.88671875" customWidth="1"/>
    <col min="11" max="11" width="6.33203125" customWidth="1"/>
    <col min="13" max="14" width="6.1093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45.75" customHeight="1" x14ac:dyDescent="0.3">
      <c r="A3" s="20"/>
      <c r="B3" s="21" t="s">
        <v>101</v>
      </c>
      <c r="C3" s="28"/>
      <c r="D3" s="29"/>
      <c r="E3" s="29"/>
      <c r="F3" s="21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31.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19.5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4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8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40.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96"/>
      <c r="B23" s="97" t="s">
        <v>127</v>
      </c>
      <c r="C23" s="61"/>
      <c r="D23" s="61"/>
      <c r="E23" s="109"/>
      <c r="F23" s="97" t="s">
        <v>127</v>
      </c>
      <c r="G23" s="61"/>
      <c r="H23" s="61"/>
      <c r="I23" s="109"/>
      <c r="J23" s="61" t="s">
        <v>127</v>
      </c>
      <c r="K23" s="109"/>
      <c r="L23" s="97"/>
      <c r="M23" s="109"/>
      <c r="N23" s="61"/>
    </row>
    <row r="24" spans="1:14" x14ac:dyDescent="0.3">
      <c r="A24" s="45">
        <v>9.74</v>
      </c>
      <c r="B24" s="99" t="s">
        <v>128</v>
      </c>
      <c r="C24" s="50">
        <v>0.75</v>
      </c>
      <c r="D24" s="50"/>
      <c r="E24" s="111"/>
      <c r="F24" s="99" t="s">
        <v>129</v>
      </c>
      <c r="G24" s="50">
        <v>0.75</v>
      </c>
      <c r="H24" s="50"/>
      <c r="I24" s="111"/>
      <c r="J24" s="50" t="s">
        <v>129</v>
      </c>
      <c r="K24" s="111">
        <v>0.75</v>
      </c>
      <c r="L24" s="99"/>
      <c r="M24" s="111"/>
      <c r="N24" s="50">
        <f>C24+E24+G24+I24+K24</f>
        <v>2.25</v>
      </c>
    </row>
    <row r="25" spans="1:14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102">
        <f>SUM(A3:A25)</f>
        <v>93.889999999999986</v>
      </c>
      <c r="B26" s="60"/>
      <c r="C26" s="60">
        <f>SUM(C3:C25)</f>
        <v>4.79</v>
      </c>
      <c r="D26" s="60"/>
      <c r="E26" s="60">
        <f>SUM(E3:E25)</f>
        <v>4.42</v>
      </c>
      <c r="F26" s="60"/>
      <c r="G26" s="60">
        <f>SUM(G3:G25)</f>
        <v>3.94</v>
      </c>
      <c r="H26" s="60"/>
      <c r="I26" s="60">
        <f>SUM(I3:I25)</f>
        <v>3.58</v>
      </c>
      <c r="J26" s="60"/>
      <c r="K26" s="60">
        <f>SUM(K3:K25)</f>
        <v>4.51</v>
      </c>
      <c r="L26" s="60"/>
      <c r="M26" s="60">
        <f>SUM(M3:M25)</f>
        <v>0.62</v>
      </c>
      <c r="N26" s="60">
        <f>SUM(N3:N25)</f>
        <v>21.49</v>
      </c>
    </row>
    <row r="27" spans="1:14" x14ac:dyDescent="0.3">
      <c r="A27" s="18"/>
      <c r="B27" s="1"/>
      <c r="C27" s="1" t="s">
        <v>19</v>
      </c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" t="s">
        <v>27</v>
      </c>
      <c r="D28" s="18"/>
      <c r="E28" s="37" t="s">
        <v>136</v>
      </c>
      <c r="F28" s="19"/>
      <c r="G28" s="18"/>
      <c r="H28" s="18" t="s">
        <v>10</v>
      </c>
      <c r="I28" s="18"/>
      <c r="J28" s="34"/>
      <c r="K28" s="35"/>
      <c r="L28" s="35"/>
      <c r="M28" s="35">
        <f>N26*4.33</f>
        <v>93.051699999999997</v>
      </c>
      <c r="N28" s="18"/>
    </row>
    <row r="29" spans="1:14" x14ac:dyDescent="0.3">
      <c r="A29" s="18"/>
      <c r="C29" s="18" t="s">
        <v>11</v>
      </c>
      <c r="D29" s="18"/>
      <c r="F29" s="19"/>
      <c r="G29" s="18"/>
      <c r="H29" s="18"/>
      <c r="I29" s="36"/>
      <c r="J29" s="18"/>
      <c r="K29" s="18"/>
      <c r="L29" s="18"/>
      <c r="M29" s="18"/>
      <c r="N29" s="18"/>
    </row>
    <row r="30" spans="1:14" x14ac:dyDescent="0.3">
      <c r="A30" s="18"/>
      <c r="C30" s="18"/>
      <c r="D30" s="18"/>
      <c r="F30" s="2"/>
      <c r="G30" s="18"/>
      <c r="I30" s="18"/>
      <c r="J30" s="18"/>
      <c r="K30" s="18"/>
      <c r="L30" s="18"/>
      <c r="M30" s="18"/>
      <c r="N30" s="18"/>
    </row>
  </sheetData>
  <pageMargins left="0" right="0" top="0" bottom="0" header="0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21" sqref="D21"/>
    </sheetView>
  </sheetViews>
  <sheetFormatPr baseColWidth="10" defaultRowHeight="14.4" x14ac:dyDescent="0.3"/>
  <cols>
    <col min="3" max="3" width="7.44140625" customWidth="1"/>
    <col min="5" max="5" width="6" customWidth="1"/>
    <col min="7" max="7" width="5.6640625" customWidth="1"/>
    <col min="8" max="8" width="14.109375" customWidth="1"/>
    <col min="9" max="9" width="5.33203125" customWidth="1"/>
    <col min="10" max="10" width="14.6640625" customWidth="1"/>
    <col min="11" max="11" width="5.88671875" customWidth="1"/>
    <col min="12" max="12" width="6.109375" customWidth="1"/>
    <col min="13" max="13" width="5.44140625" customWidth="1"/>
    <col min="14" max="14" width="6.88671875" customWidth="1"/>
  </cols>
  <sheetData>
    <row r="1" spans="1:14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.6" x14ac:dyDescent="0.3">
      <c r="A4" s="101"/>
      <c r="B4" s="29" t="s">
        <v>123</v>
      </c>
      <c r="C4" s="28"/>
      <c r="D4" s="28"/>
      <c r="E4" s="122"/>
      <c r="F4" s="29"/>
      <c r="G4" s="28"/>
      <c r="H4" s="29" t="s">
        <v>123</v>
      </c>
      <c r="I4" s="28"/>
      <c r="J4" s="29"/>
      <c r="K4" s="28"/>
      <c r="L4" s="123"/>
      <c r="M4" s="6"/>
      <c r="N4" s="6"/>
    </row>
    <row r="5" spans="1:14" x14ac:dyDescent="0.3">
      <c r="A5" s="101">
        <v>13</v>
      </c>
      <c r="B5" s="29"/>
      <c r="C5" s="28">
        <v>1.5</v>
      </c>
      <c r="D5" s="28"/>
      <c r="E5" s="122"/>
      <c r="F5" s="29"/>
      <c r="G5" s="28"/>
      <c r="H5" s="29"/>
      <c r="I5" s="28">
        <v>1.5</v>
      </c>
      <c r="J5" s="29"/>
      <c r="K5" s="28"/>
      <c r="L5" s="73"/>
      <c r="M5" s="73"/>
      <c r="N5" s="125">
        <f>K5+I5+G5+E5+C5</f>
        <v>3</v>
      </c>
    </row>
    <row r="6" spans="1:14" x14ac:dyDescent="0.3">
      <c r="A6" s="20"/>
      <c r="B6" s="58"/>
      <c r="C6" s="22"/>
      <c r="D6" s="23"/>
      <c r="E6" s="23"/>
      <c r="F6" s="58" t="s">
        <v>131</v>
      </c>
      <c r="G6" s="22"/>
      <c r="H6" s="58"/>
      <c r="I6" s="22"/>
      <c r="J6" s="58"/>
      <c r="K6" s="22"/>
      <c r="L6" s="22"/>
      <c r="M6" s="22"/>
      <c r="N6" s="22"/>
    </row>
    <row r="7" spans="1:14" x14ac:dyDescent="0.3">
      <c r="A7" s="24">
        <v>6.5</v>
      </c>
      <c r="B7" s="30"/>
      <c r="C7" s="25"/>
      <c r="D7" s="26"/>
      <c r="E7" s="26"/>
      <c r="F7" s="26"/>
      <c r="G7" s="25">
        <v>1.5</v>
      </c>
      <c r="H7" s="25"/>
      <c r="I7" s="25"/>
      <c r="J7" s="25"/>
      <c r="K7" s="25"/>
      <c r="L7" s="26"/>
      <c r="M7" s="25"/>
      <c r="N7" s="25">
        <f>C7+E7+G7+I7+K7+M7</f>
        <v>1.5</v>
      </c>
    </row>
    <row r="8" spans="1:14" x14ac:dyDescent="0.3">
      <c r="A8" s="101"/>
      <c r="B8" s="21"/>
      <c r="C8" s="28"/>
      <c r="D8" s="119"/>
      <c r="E8" s="29"/>
      <c r="F8" s="21"/>
      <c r="G8" s="28"/>
      <c r="H8" s="91"/>
      <c r="I8" s="28"/>
      <c r="J8" s="21" t="s">
        <v>132</v>
      </c>
      <c r="K8" s="28"/>
      <c r="L8" s="119"/>
      <c r="M8" s="28"/>
      <c r="N8" s="25"/>
    </row>
    <row r="9" spans="1:14" x14ac:dyDescent="0.3">
      <c r="A9" s="101">
        <v>6.5</v>
      </c>
      <c r="B9" s="119"/>
      <c r="C9" s="28"/>
      <c r="D9" s="119"/>
      <c r="E9" s="29"/>
      <c r="F9" s="119"/>
      <c r="G9" s="28"/>
      <c r="H9" s="91"/>
      <c r="I9" s="28"/>
      <c r="J9" s="119" t="s">
        <v>133</v>
      </c>
      <c r="K9" s="28">
        <v>1.5</v>
      </c>
      <c r="L9" s="119"/>
      <c r="M9" s="28"/>
      <c r="N9" s="28">
        <f>C9+E9+G9+I9+K9+M9</f>
        <v>1.5</v>
      </c>
    </row>
    <row r="10" spans="1:14" x14ac:dyDescent="0.3">
      <c r="A10" s="47"/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8"/>
      <c r="M10" s="28"/>
      <c r="N10" s="28"/>
    </row>
    <row r="11" spans="1:14" x14ac:dyDescent="0.3">
      <c r="A11" s="126">
        <f>SUM(A4:A10)</f>
        <v>26</v>
      </c>
      <c r="B11" s="24" t="s">
        <v>8</v>
      </c>
      <c r="C11" s="24">
        <f>SUM(C4:C10)</f>
        <v>1.5</v>
      </c>
      <c r="D11" s="27"/>
      <c r="E11" s="27">
        <f>SUM(E4:E10)</f>
        <v>0</v>
      </c>
      <c r="F11" s="32"/>
      <c r="G11" s="24">
        <f>SUM(G4:G10)</f>
        <v>1.5</v>
      </c>
      <c r="H11" s="24"/>
      <c r="I11" s="24">
        <f>SUM(I4:I10)</f>
        <v>1.5</v>
      </c>
      <c r="J11" s="24"/>
      <c r="K11" s="27">
        <f>SUM(K4:K10)</f>
        <v>1.5</v>
      </c>
      <c r="L11" s="27"/>
      <c r="M11" s="27">
        <f>SUM(M4:M10)</f>
        <v>0</v>
      </c>
      <c r="N11" s="33">
        <f>SUM(N4:N10)</f>
        <v>6</v>
      </c>
    </row>
    <row r="12" spans="1:14" x14ac:dyDescent="0.3">
      <c r="A12" s="18"/>
      <c r="B12" s="18"/>
      <c r="C12" s="18"/>
      <c r="D12" s="18"/>
      <c r="E12" s="18"/>
      <c r="F12" s="19"/>
      <c r="G12" s="18"/>
      <c r="H12" s="18"/>
      <c r="I12" s="18"/>
      <c r="J12" s="34"/>
      <c r="K12" s="18"/>
      <c r="L12" s="18"/>
      <c r="M12" s="18"/>
      <c r="N12" s="18"/>
    </row>
    <row r="13" spans="1:14" x14ac:dyDescent="0.3">
      <c r="A13" s="18"/>
      <c r="B13" s="18"/>
      <c r="C13" s="18"/>
      <c r="D13" s="18"/>
      <c r="E13" s="18"/>
      <c r="F13" s="19"/>
      <c r="G13" s="18"/>
      <c r="H13" s="18" t="s">
        <v>10</v>
      </c>
      <c r="I13" s="18"/>
      <c r="J13" s="34"/>
      <c r="K13" s="35">
        <f>N11*4.33</f>
        <v>25.98</v>
      </c>
      <c r="L13" s="35"/>
      <c r="M13" s="35"/>
      <c r="N13" s="18"/>
    </row>
    <row r="14" spans="1:14" x14ac:dyDescent="0.3">
      <c r="A14" s="18"/>
      <c r="B14" s="18"/>
      <c r="C14" s="18"/>
      <c r="D14" s="18"/>
      <c r="E14" s="18"/>
      <c r="F14" s="19"/>
      <c r="G14" s="18"/>
      <c r="H14" s="18"/>
      <c r="I14" s="36">
        <f>N11</f>
        <v>6</v>
      </c>
      <c r="J14" s="18"/>
      <c r="K14" s="18"/>
      <c r="L14" s="18"/>
      <c r="M14" s="18"/>
      <c r="N14" s="18"/>
    </row>
    <row r="15" spans="1:14" x14ac:dyDescent="0.3">
      <c r="A15" s="18"/>
      <c r="B15" s="18" t="s">
        <v>19</v>
      </c>
      <c r="C15" s="18"/>
      <c r="D15" s="18"/>
      <c r="E15" s="37" t="s">
        <v>134</v>
      </c>
      <c r="F15" s="2"/>
      <c r="G15" s="18"/>
      <c r="H15" s="18"/>
      <c r="I15" s="18"/>
      <c r="J15" s="18"/>
      <c r="K15" s="18"/>
      <c r="L15" s="18"/>
      <c r="M15" s="18"/>
      <c r="N15" s="18"/>
    </row>
    <row r="16" spans="1:14" x14ac:dyDescent="0.3">
      <c r="A16" s="18"/>
      <c r="B16" s="18" t="s">
        <v>27</v>
      </c>
      <c r="C16" s="18"/>
      <c r="D16" s="18" t="str">
        <f>B1</f>
        <v>LORENA DIAZ CANO</v>
      </c>
      <c r="E16" s="18"/>
      <c r="F16" s="19"/>
      <c r="G16" s="18"/>
      <c r="H16" s="18" t="s">
        <v>135</v>
      </c>
      <c r="I16" s="18"/>
      <c r="J16" s="18"/>
      <c r="K16" s="18"/>
      <c r="L16" s="18"/>
      <c r="M16" s="18"/>
      <c r="N16" s="18"/>
    </row>
    <row r="17" spans="1:14" x14ac:dyDescent="0.3">
      <c r="A17" s="18"/>
      <c r="B17" s="18" t="s">
        <v>11</v>
      </c>
      <c r="C17" s="18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8"/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F37" sqref="F37"/>
    </sheetView>
  </sheetViews>
  <sheetFormatPr baseColWidth="10" defaultRowHeight="14.4" x14ac:dyDescent="0.3"/>
  <cols>
    <col min="1" max="1" width="7.44140625" customWidth="1"/>
    <col min="2" max="2" width="14.88671875" customWidth="1"/>
    <col min="3" max="3" width="6.109375" customWidth="1"/>
    <col min="4" max="4" width="16.33203125" customWidth="1"/>
    <col min="5" max="5" width="5.88671875" customWidth="1"/>
    <col min="6" max="6" width="23.33203125" customWidth="1"/>
    <col min="7" max="7" width="5.109375" customWidth="1"/>
    <col min="8" max="8" width="14.5546875" customWidth="1"/>
    <col min="9" max="9" width="6.44140625" customWidth="1"/>
    <col min="10" max="10" width="13.44140625" customWidth="1"/>
    <col min="11" max="11" width="5.5546875" customWidth="1"/>
    <col min="12" max="12" width="12.109375" customWidth="1"/>
    <col min="13" max="13" width="6.5546875" customWidth="1"/>
    <col min="14" max="14" width="6.441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6.75" customHeight="1" x14ac:dyDescent="0.3">
      <c r="A3" s="20"/>
      <c r="B3" s="21" t="s">
        <v>101</v>
      </c>
      <c r="C3" s="28"/>
      <c r="D3" s="29"/>
      <c r="E3" s="29"/>
      <c r="F3" s="21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51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24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7.7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2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7.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20.2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5.7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103"/>
      <c r="B23" s="104"/>
      <c r="C23" s="121"/>
      <c r="D23" s="121" t="s">
        <v>125</v>
      </c>
      <c r="E23" s="105"/>
      <c r="F23" s="104"/>
      <c r="G23" s="121"/>
      <c r="H23" s="121"/>
      <c r="I23" s="105"/>
      <c r="J23" s="121" t="s">
        <v>125</v>
      </c>
      <c r="K23" s="105"/>
      <c r="L23" s="104"/>
      <c r="M23" s="105"/>
      <c r="N23" s="121"/>
    </row>
    <row r="24" spans="1:14" x14ac:dyDescent="0.3">
      <c r="A24" s="103">
        <v>7.83</v>
      </c>
      <c r="B24" s="104"/>
      <c r="C24" s="121"/>
      <c r="D24" s="121" t="s">
        <v>17</v>
      </c>
      <c r="E24" s="105">
        <v>1.41</v>
      </c>
      <c r="F24" s="104"/>
      <c r="G24" s="121"/>
      <c r="H24" s="121"/>
      <c r="I24" s="105"/>
      <c r="J24" s="121" t="s">
        <v>25</v>
      </c>
      <c r="K24" s="105">
        <v>0.4</v>
      </c>
      <c r="L24" s="104"/>
      <c r="M24" s="105"/>
      <c r="N24" s="121">
        <f>C24+E24+G24+I24+K24+M24</f>
        <v>1.81</v>
      </c>
    </row>
    <row r="25" spans="1:14" x14ac:dyDescent="0.3">
      <c r="A25" s="96"/>
      <c r="B25" s="97" t="s">
        <v>127</v>
      </c>
      <c r="C25" s="61"/>
      <c r="D25" s="61"/>
      <c r="E25" s="109"/>
      <c r="F25" s="97" t="s">
        <v>127</v>
      </c>
      <c r="G25" s="61"/>
      <c r="H25" s="61"/>
      <c r="I25" s="109"/>
      <c r="J25" s="61" t="s">
        <v>127</v>
      </c>
      <c r="K25" s="109"/>
      <c r="L25" s="97"/>
      <c r="M25" s="109"/>
      <c r="N25" s="61"/>
    </row>
    <row r="26" spans="1:14" x14ac:dyDescent="0.3">
      <c r="A26" s="45">
        <v>9.74</v>
      </c>
      <c r="B26" s="99" t="s">
        <v>128</v>
      </c>
      <c r="C26" s="50">
        <v>0.75</v>
      </c>
      <c r="D26" s="50"/>
      <c r="E26" s="111"/>
      <c r="F26" s="99" t="s">
        <v>129</v>
      </c>
      <c r="G26" s="50">
        <v>0.75</v>
      </c>
      <c r="H26" s="50"/>
      <c r="I26" s="111"/>
      <c r="J26" s="50" t="s">
        <v>129</v>
      </c>
      <c r="K26" s="111">
        <v>0.75</v>
      </c>
      <c r="L26" s="99"/>
      <c r="M26" s="111"/>
      <c r="N26" s="50">
        <f>C26+E26+G26+I26+K26</f>
        <v>2.25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101.71999999999998</v>
      </c>
      <c r="B28" s="60"/>
      <c r="C28" s="60">
        <f>SUM(C3:C27)</f>
        <v>4.79</v>
      </c>
      <c r="D28" s="60"/>
      <c r="E28" s="60">
        <f>SUM(E3:E27)</f>
        <v>5.83</v>
      </c>
      <c r="F28" s="60"/>
      <c r="G28" s="60">
        <f>SUM(G3:G27)</f>
        <v>3.94</v>
      </c>
      <c r="H28" s="60"/>
      <c r="I28" s="60">
        <f>SUM(I3:I27)</f>
        <v>3.58</v>
      </c>
      <c r="J28" s="60"/>
      <c r="K28" s="60">
        <f>SUM(K3:K27)</f>
        <v>4.91</v>
      </c>
      <c r="L28" s="60"/>
      <c r="M28" s="60">
        <f>SUM(M3:M27)</f>
        <v>0.62</v>
      </c>
      <c r="N28" s="60">
        <f>SUM(N3:N27)</f>
        <v>23.299999999999997</v>
      </c>
    </row>
    <row r="29" spans="1:14" x14ac:dyDescent="0.3">
      <c r="A29" s="18"/>
      <c r="B29" s="1"/>
      <c r="C29" s="1" t="s">
        <v>19</v>
      </c>
      <c r="D29" s="18"/>
      <c r="E29" s="18"/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" t="s">
        <v>27</v>
      </c>
      <c r="D30" s="18"/>
      <c r="E30" s="37" t="s">
        <v>130</v>
      </c>
      <c r="F30" s="19"/>
      <c r="G30" s="18"/>
      <c r="H30" s="18" t="s">
        <v>10</v>
      </c>
      <c r="I30" s="18"/>
      <c r="J30" s="34"/>
      <c r="K30" s="35"/>
      <c r="L30" s="35"/>
      <c r="M30" s="35">
        <f>N28*4.33</f>
        <v>100.889</v>
      </c>
      <c r="N30" s="18"/>
    </row>
    <row r="31" spans="1:14" x14ac:dyDescent="0.3">
      <c r="A31" s="18"/>
      <c r="C31" s="18" t="s">
        <v>11</v>
      </c>
      <c r="D31" s="18"/>
      <c r="F31" s="19"/>
      <c r="G31" s="18"/>
      <c r="H31" s="18"/>
      <c r="I31" s="36"/>
      <c r="J31" s="18"/>
      <c r="K31" s="18"/>
      <c r="L31" s="18"/>
      <c r="M31" s="18"/>
      <c r="N31" s="18"/>
    </row>
    <row r="32" spans="1:14" x14ac:dyDescent="0.3">
      <c r="A32" s="18"/>
      <c r="C32" s="18"/>
      <c r="D32" s="18"/>
      <c r="F32" s="2"/>
      <c r="G32" s="18"/>
      <c r="I32" s="18"/>
      <c r="J32" s="18"/>
      <c r="K32" s="18"/>
      <c r="L32" s="18"/>
      <c r="M32" s="18"/>
      <c r="N32" s="18"/>
    </row>
  </sheetData>
  <pageMargins left="0" right="0" top="0" bottom="0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N29"/>
    </sheetView>
  </sheetViews>
  <sheetFormatPr baseColWidth="10" defaultRowHeight="14.4" x14ac:dyDescent="0.3"/>
  <cols>
    <col min="1" max="1" width="6" customWidth="1"/>
    <col min="2" max="2" width="15.44140625" customWidth="1"/>
    <col min="3" max="3" width="6.6640625" customWidth="1"/>
    <col min="4" max="4" width="15" customWidth="1"/>
    <col min="5" max="5" width="5.6640625" customWidth="1"/>
    <col min="6" max="6" width="14.109375" customWidth="1"/>
    <col min="7" max="7" width="5.6640625" customWidth="1"/>
    <col min="8" max="8" width="15" customWidth="1"/>
    <col min="9" max="9" width="5.6640625" customWidth="1"/>
    <col min="10" max="10" width="15.5546875" customWidth="1"/>
    <col min="11" max="11" width="6" customWidth="1"/>
    <col min="12" max="12" width="13.6640625" customWidth="1"/>
    <col min="13" max="13" width="5.88671875" customWidth="1"/>
    <col min="14" max="14" width="6.10937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5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  <c r="O3" s="208" t="s">
        <v>214</v>
      </c>
    </row>
    <row r="4" spans="1:15" ht="24.6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  <c r="O4" t="s">
        <v>182</v>
      </c>
    </row>
    <row r="5" spans="1:15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</row>
    <row r="6" spans="1:15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  <c r="O6" t="s">
        <v>185</v>
      </c>
    </row>
    <row r="7" spans="1:15" ht="15.7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</row>
    <row r="8" spans="1:15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  <c r="O8" t="s">
        <v>185</v>
      </c>
    </row>
    <row r="9" spans="1:15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</row>
    <row r="10" spans="1:15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  <c r="O10" t="s">
        <v>185</v>
      </c>
    </row>
    <row r="11" spans="1:15" ht="15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</row>
    <row r="12" spans="1:15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  <c r="O12" t="s">
        <v>185</v>
      </c>
    </row>
    <row r="13" spans="1:15" ht="21" customHeight="1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</row>
    <row r="14" spans="1:15" ht="22.5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  <c r="O14" t="s">
        <v>185</v>
      </c>
    </row>
    <row r="15" spans="1:15" ht="20.399999999999999" x14ac:dyDescent="0.3">
      <c r="A15" s="20"/>
      <c r="B15" s="211"/>
      <c r="C15" s="22"/>
      <c r="D15" s="211"/>
      <c r="E15" s="22"/>
      <c r="F15" s="211"/>
      <c r="G15" s="22"/>
      <c r="H15" s="211"/>
      <c r="I15" s="22"/>
      <c r="J15" s="211"/>
      <c r="K15" s="22"/>
      <c r="L15" s="202" t="s">
        <v>37</v>
      </c>
      <c r="M15" s="22"/>
      <c r="N15" s="22"/>
    </row>
    <row r="16" spans="1:15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  <c r="O16" t="s">
        <v>185</v>
      </c>
    </row>
    <row r="17" spans="1:15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</row>
    <row r="18" spans="1:15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  <c r="O18" t="s">
        <v>215</v>
      </c>
    </row>
    <row r="19" spans="1:15" x14ac:dyDescent="0.3">
      <c r="A19" s="20"/>
      <c r="B19" s="209" t="s">
        <v>174</v>
      </c>
      <c r="C19" s="143"/>
      <c r="D19" s="210"/>
      <c r="E19" s="143"/>
      <c r="F19" s="58"/>
      <c r="G19" s="22"/>
      <c r="H19" s="209" t="s">
        <v>174</v>
      </c>
      <c r="I19" s="143"/>
      <c r="J19" s="58"/>
      <c r="K19" s="143"/>
      <c r="L19" s="58"/>
      <c r="M19" s="143"/>
      <c r="N19" s="143"/>
    </row>
    <row r="20" spans="1:15" x14ac:dyDescent="0.3">
      <c r="A20" s="24">
        <v>8</v>
      </c>
      <c r="B20" s="26" t="s">
        <v>72</v>
      </c>
      <c r="C20" s="95">
        <v>0.5</v>
      </c>
      <c r="D20" s="25"/>
      <c r="E20" s="183"/>
      <c r="F20" s="26"/>
      <c r="G20" s="51"/>
      <c r="H20" s="26" t="s">
        <v>38</v>
      </c>
      <c r="I20" s="183">
        <v>1.34</v>
      </c>
      <c r="J20" s="25"/>
      <c r="K20" s="95"/>
      <c r="L20" s="25"/>
      <c r="M20" s="95"/>
      <c r="N20" s="95">
        <f>C20+E20+G20+I20+K20+M20</f>
        <v>1.84</v>
      </c>
    </row>
    <row r="21" spans="1:15" ht="22.5" customHeight="1" x14ac:dyDescent="0.3">
      <c r="A21" s="20"/>
      <c r="B21" s="58" t="s">
        <v>37</v>
      </c>
      <c r="C21" s="22"/>
      <c r="D21" s="58" t="s">
        <v>37</v>
      </c>
      <c r="E21" s="22"/>
      <c r="F21" s="58" t="s">
        <v>37</v>
      </c>
      <c r="G21" s="22"/>
      <c r="H21" s="58" t="s">
        <v>37</v>
      </c>
      <c r="I21" s="22"/>
      <c r="J21" s="58" t="s">
        <v>37</v>
      </c>
      <c r="K21" s="22"/>
      <c r="L21" s="58"/>
      <c r="M21" s="22"/>
      <c r="N21" s="22"/>
    </row>
    <row r="22" spans="1:15" x14ac:dyDescent="0.3">
      <c r="A22" s="24">
        <v>9.91</v>
      </c>
      <c r="B22" s="26" t="s">
        <v>38</v>
      </c>
      <c r="C22" s="25">
        <v>1.29</v>
      </c>
      <c r="D22" s="25" t="s">
        <v>25</v>
      </c>
      <c r="E22" s="51">
        <v>0.25</v>
      </c>
      <c r="F22" s="26" t="s">
        <v>72</v>
      </c>
      <c r="G22" s="25">
        <v>0.25</v>
      </c>
      <c r="H22" s="25" t="s">
        <v>25</v>
      </c>
      <c r="I22" s="51">
        <v>0.25</v>
      </c>
      <c r="J22" s="25" t="s">
        <v>25</v>
      </c>
      <c r="K22" s="51">
        <v>0.25</v>
      </c>
      <c r="L22" s="25"/>
      <c r="M22" s="51"/>
      <c r="N22" s="25">
        <f>C22+E22+G22+I22+K22+M22</f>
        <v>2.29</v>
      </c>
    </row>
    <row r="23" spans="1:15" x14ac:dyDescent="0.3">
      <c r="A23" s="6"/>
      <c r="B23" s="6"/>
      <c r="C23" s="164"/>
      <c r="D23" s="6"/>
      <c r="E23" s="164"/>
      <c r="F23" s="6"/>
      <c r="G23" s="164"/>
      <c r="H23" s="6"/>
      <c r="I23" s="164"/>
      <c r="J23" s="6"/>
      <c r="K23" s="164"/>
      <c r="L23" s="6"/>
      <c r="M23" s="164"/>
      <c r="N23" s="164"/>
    </row>
    <row r="24" spans="1:15" x14ac:dyDescent="0.3">
      <c r="A24" s="102">
        <f>SUM(A3:A23)</f>
        <v>78.739999999999995</v>
      </c>
      <c r="B24" s="60"/>
      <c r="C24" s="165">
        <f>SUM(C3:C23)</f>
        <v>4.1899999999999995</v>
      </c>
      <c r="D24" s="60"/>
      <c r="E24" s="165">
        <f>SUM(E3:E23)</f>
        <v>2.8000000000000003</v>
      </c>
      <c r="F24" s="60"/>
      <c r="G24" s="165">
        <f>SUM(G3:G23)</f>
        <v>3.22</v>
      </c>
      <c r="H24" s="60"/>
      <c r="I24" s="165">
        <f>SUM(I3:I23)</f>
        <v>3.17</v>
      </c>
      <c r="J24" s="60"/>
      <c r="K24" s="165">
        <f>SUM(K3:K23)</f>
        <v>3.95</v>
      </c>
      <c r="L24" s="60"/>
      <c r="M24" s="165">
        <f>SUM(M4:M23)</f>
        <v>0.83000000000000007</v>
      </c>
      <c r="N24" s="165">
        <f>SUM(N3:N23)</f>
        <v>18.16</v>
      </c>
    </row>
    <row r="25" spans="1:15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5" x14ac:dyDescent="0.3">
      <c r="A26" s="18"/>
      <c r="B26" s="1"/>
      <c r="C26" s="1" t="s">
        <v>27</v>
      </c>
      <c r="D26" s="18"/>
      <c r="E26" s="37" t="s">
        <v>220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78.632800000000003</v>
      </c>
      <c r="N26" s="18"/>
    </row>
    <row r="27" spans="1:15" x14ac:dyDescent="0.3">
      <c r="A27" s="18"/>
      <c r="C27" s="18" t="s">
        <v>11</v>
      </c>
      <c r="D27" s="18"/>
      <c r="K27" s="18"/>
      <c r="L27" s="18"/>
      <c r="M27" s="18"/>
      <c r="N27" s="18"/>
    </row>
    <row r="28" spans="1:15" x14ac:dyDescent="0.3">
      <c r="F28" t="s">
        <v>217</v>
      </c>
    </row>
    <row r="29" spans="1:15" x14ac:dyDescent="0.3">
      <c r="F29" t="s">
        <v>219</v>
      </c>
    </row>
  </sheetData>
  <pageMargins left="0" right="0" top="0" bottom="0" header="0" footer="0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O2" sqref="O2"/>
    </sheetView>
  </sheetViews>
  <sheetFormatPr baseColWidth="10" defaultRowHeight="14.4" x14ac:dyDescent="0.3"/>
  <cols>
    <col min="1" max="1" width="7.44140625" customWidth="1"/>
    <col min="2" max="2" width="14.88671875" customWidth="1"/>
    <col min="3" max="3" width="7.6640625" customWidth="1"/>
    <col min="4" max="4" width="13" customWidth="1"/>
    <col min="5" max="5" width="7.109375" customWidth="1"/>
    <col min="6" max="6" width="24.109375" customWidth="1"/>
    <col min="7" max="7" width="7.109375" customWidth="1"/>
    <col min="8" max="8" width="12.5546875" customWidth="1"/>
    <col min="9" max="9" width="6.5546875" customWidth="1"/>
    <col min="10" max="10" width="18.6640625" customWidth="1"/>
    <col min="11" max="11" width="7.44140625" customWidth="1"/>
    <col min="12" max="12" width="11.33203125" customWidth="1"/>
    <col min="13" max="13" width="5.88671875" customWidth="1"/>
    <col min="14" max="14" width="6.441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4.5" customHeight="1" x14ac:dyDescent="0.3">
      <c r="A3" s="20"/>
      <c r="B3" s="21" t="s">
        <v>101</v>
      </c>
      <c r="C3" s="28"/>
      <c r="D3" s="29"/>
      <c r="E3" s="29"/>
      <c r="F3" s="21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35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21.75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6.2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8.75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9.7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17.2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22.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103"/>
      <c r="B23" s="104"/>
      <c r="C23" s="121"/>
      <c r="D23" s="121" t="s">
        <v>125</v>
      </c>
      <c r="E23" s="105"/>
      <c r="F23" s="104"/>
      <c r="G23" s="121"/>
      <c r="H23" s="121"/>
      <c r="I23" s="105"/>
      <c r="J23" s="121" t="s">
        <v>125</v>
      </c>
      <c r="K23" s="105"/>
      <c r="L23" s="104"/>
      <c r="M23" s="105"/>
      <c r="N23" s="121"/>
    </row>
    <row r="24" spans="1:14" x14ac:dyDescent="0.3">
      <c r="A24" s="103">
        <v>7.83</v>
      </c>
      <c r="B24" s="104"/>
      <c r="C24" s="121"/>
      <c r="D24" s="121" t="s">
        <v>17</v>
      </c>
      <c r="E24" s="105">
        <v>1.41</v>
      </c>
      <c r="F24" s="104"/>
      <c r="G24" s="121"/>
      <c r="H24" s="121"/>
      <c r="I24" s="105"/>
      <c r="J24" s="121" t="s">
        <v>25</v>
      </c>
      <c r="K24" s="105">
        <v>0.4</v>
      </c>
      <c r="L24" s="104"/>
      <c r="M24" s="105"/>
      <c r="N24" s="121">
        <f>C24+E24+G24+I24+K24+M24</f>
        <v>1.81</v>
      </c>
    </row>
    <row r="25" spans="1:14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102">
        <f>SUM(A3:A25)</f>
        <v>91.97999999999999</v>
      </c>
      <c r="B26" s="60"/>
      <c r="C26" s="60">
        <f>SUM(C3:C25)</f>
        <v>4.04</v>
      </c>
      <c r="D26" s="60"/>
      <c r="E26" s="60">
        <f>SUM(E3:E25)</f>
        <v>5.83</v>
      </c>
      <c r="F26" s="60"/>
      <c r="G26" s="60">
        <f>SUM(G3:G25)</f>
        <v>3.19</v>
      </c>
      <c r="H26" s="60"/>
      <c r="I26" s="60">
        <f>SUM(I3:I25)</f>
        <v>3.58</v>
      </c>
      <c r="J26" s="60"/>
      <c r="K26" s="60">
        <f>SUM(K3:K25)</f>
        <v>4.16</v>
      </c>
      <c r="L26" s="60"/>
      <c r="M26" s="60">
        <f>SUM(M3:M25)</f>
        <v>0.62</v>
      </c>
      <c r="N26" s="60">
        <f>SUM(N3:N25)</f>
        <v>21.049999999999997</v>
      </c>
    </row>
    <row r="27" spans="1:14" x14ac:dyDescent="0.3">
      <c r="A27" s="18"/>
      <c r="B27" s="1"/>
      <c r="C27" s="18"/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8"/>
      <c r="D28" s="18"/>
      <c r="E28" s="18"/>
      <c r="F28" s="19"/>
      <c r="G28" s="18"/>
      <c r="H28" s="18" t="s">
        <v>10</v>
      </c>
      <c r="I28" s="18"/>
      <c r="J28" s="34"/>
      <c r="K28" s="35"/>
      <c r="L28" s="35"/>
      <c r="M28" s="35">
        <f>N26*4.33</f>
        <v>91.146499999999989</v>
      </c>
      <c r="N28" s="18"/>
    </row>
    <row r="29" spans="1:14" x14ac:dyDescent="0.3">
      <c r="A29" s="18"/>
      <c r="B29" s="1" t="s">
        <v>19</v>
      </c>
      <c r="C29" s="18"/>
      <c r="D29" s="18"/>
      <c r="E29" s="37" t="s">
        <v>126</v>
      </c>
      <c r="F29" s="19"/>
      <c r="G29" s="18"/>
      <c r="H29" s="18"/>
      <c r="I29" s="36"/>
      <c r="J29" s="18"/>
      <c r="K29" s="18"/>
      <c r="L29" s="18"/>
      <c r="M29" s="18"/>
      <c r="N29" s="18"/>
    </row>
    <row r="30" spans="1:14" x14ac:dyDescent="0.3">
      <c r="A30" s="18"/>
      <c r="B30" s="1" t="s">
        <v>27</v>
      </c>
      <c r="C30" s="18"/>
      <c r="D30" s="18"/>
      <c r="F30" s="2"/>
      <c r="G30" s="18"/>
      <c r="H30" s="18" t="s">
        <v>11</v>
      </c>
      <c r="I30" s="18"/>
      <c r="J30" s="18"/>
      <c r="K30" s="18"/>
      <c r="L30" s="18"/>
      <c r="M30" s="18"/>
      <c r="N30" s="18"/>
    </row>
  </sheetData>
  <pageMargins left="0.7" right="0.7" top="0.75" bottom="0.75" header="0.3" footer="0.3"/>
  <pageSetup paperSize="11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0"/>
    </sheetView>
  </sheetViews>
  <sheetFormatPr baseColWidth="10" defaultRowHeight="14.4" x14ac:dyDescent="0.3"/>
  <cols>
    <col min="1" max="1" width="8" customWidth="1"/>
    <col min="2" max="2" width="13.109375" customWidth="1"/>
    <col min="3" max="3" width="8.109375" customWidth="1"/>
    <col min="4" max="4" width="14.6640625" customWidth="1"/>
    <col min="5" max="5" width="6.5546875" customWidth="1"/>
    <col min="6" max="6" width="17.33203125" customWidth="1"/>
    <col min="7" max="7" width="6.5546875" customWidth="1"/>
    <col min="8" max="8" width="12.88671875" customWidth="1"/>
    <col min="9" max="9" width="6.5546875" customWidth="1"/>
    <col min="10" max="10" width="14.6640625" customWidth="1"/>
    <col min="11" max="11" width="6.109375" customWidth="1"/>
    <col min="12" max="12" width="13" customWidth="1"/>
    <col min="13" max="13" width="6.109375" customWidth="1"/>
    <col min="14" max="14" width="8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51" customHeight="1" x14ac:dyDescent="0.3">
      <c r="A3" s="20"/>
      <c r="B3" s="21" t="s">
        <v>101</v>
      </c>
      <c r="C3" s="28"/>
      <c r="D3" s="29"/>
      <c r="E3" s="29"/>
      <c r="F3" s="21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47.2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24.6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7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41.2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ht="17.25" customHeight="1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20.399999999999999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20"/>
      <c r="B23" s="53"/>
      <c r="C23" s="28"/>
      <c r="D23" s="53" t="s">
        <v>122</v>
      </c>
      <c r="E23" s="29"/>
      <c r="F23" s="53"/>
      <c r="G23" s="29"/>
      <c r="H23" s="53"/>
      <c r="I23" s="29"/>
      <c r="J23" s="53" t="s">
        <v>122</v>
      </c>
      <c r="K23" s="29"/>
      <c r="L23" s="29"/>
      <c r="M23" s="28"/>
      <c r="N23" s="28"/>
    </row>
    <row r="24" spans="1:14" x14ac:dyDescent="0.3">
      <c r="A24" s="24">
        <v>11.52</v>
      </c>
      <c r="B24" s="30"/>
      <c r="C24" s="25"/>
      <c r="D24" s="30"/>
      <c r="E24" s="26">
        <v>1.33</v>
      </c>
      <c r="F24" s="30"/>
      <c r="G24" s="26"/>
      <c r="H24" s="30"/>
      <c r="I24" s="26"/>
      <c r="J24" s="30"/>
      <c r="K24" s="26">
        <v>1.33</v>
      </c>
      <c r="L24" s="26"/>
      <c r="M24" s="25"/>
      <c r="N24" s="25">
        <f>C24+E24+G24+I24+K24+M24</f>
        <v>2.66</v>
      </c>
    </row>
    <row r="25" spans="1:14" ht="15.75" customHeight="1" x14ac:dyDescent="0.3">
      <c r="A25" s="101"/>
      <c r="B25" s="29" t="s">
        <v>123</v>
      </c>
      <c r="C25" s="28"/>
      <c r="D25" s="28"/>
      <c r="E25" s="122"/>
      <c r="F25" s="29"/>
      <c r="G25" s="28"/>
      <c r="H25" s="29" t="s">
        <v>123</v>
      </c>
      <c r="I25" s="28"/>
      <c r="J25" s="29"/>
      <c r="K25" s="28"/>
      <c r="L25" s="123"/>
      <c r="M25" s="6"/>
      <c r="N25" s="6"/>
    </row>
    <row r="26" spans="1:14" x14ac:dyDescent="0.3">
      <c r="A26" s="24">
        <v>13</v>
      </c>
      <c r="B26" s="29"/>
      <c r="C26" s="28">
        <v>1.5</v>
      </c>
      <c r="D26" s="28"/>
      <c r="E26" s="122"/>
      <c r="F26" s="29"/>
      <c r="G26" s="28"/>
      <c r="H26" s="29"/>
      <c r="I26" s="28">
        <v>1.5</v>
      </c>
      <c r="J26" s="29"/>
      <c r="K26" s="28"/>
      <c r="L26" s="60"/>
      <c r="M26" s="60"/>
      <c r="N26" s="124">
        <f>K26+I26+G26+E26+C26</f>
        <v>3</v>
      </c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102">
        <f>SUM(A3:A27)</f>
        <v>108.66999999999999</v>
      </c>
      <c r="B28" s="60"/>
      <c r="C28" s="60">
        <f>SUM(C3:C27)</f>
        <v>5.54</v>
      </c>
      <c r="D28" s="60"/>
      <c r="E28" s="60">
        <f>SUM(E3:E27)</f>
        <v>5.75</v>
      </c>
      <c r="F28" s="60"/>
      <c r="G28" s="60">
        <f>SUM(G3:G27)</f>
        <v>3.19</v>
      </c>
      <c r="H28" s="60"/>
      <c r="I28" s="60">
        <f>SUM(I3:I27)</f>
        <v>5.08</v>
      </c>
      <c r="J28" s="60"/>
      <c r="K28" s="60">
        <f>SUM(K3:K27)</f>
        <v>5.09</v>
      </c>
      <c r="L28" s="60"/>
      <c r="M28" s="60">
        <f>SUM(M3:M27)</f>
        <v>0.62</v>
      </c>
      <c r="N28" s="60">
        <f>SUM(N3:N27)</f>
        <v>24.9</v>
      </c>
    </row>
    <row r="29" spans="1:14" x14ac:dyDescent="0.3">
      <c r="A29" s="18"/>
      <c r="B29" s="1"/>
      <c r="C29" s="18"/>
      <c r="D29" s="18"/>
      <c r="E29" s="37" t="s">
        <v>124</v>
      </c>
      <c r="F29" s="19"/>
      <c r="G29" s="18"/>
      <c r="H29" s="18"/>
      <c r="I29" s="18"/>
      <c r="J29" s="34"/>
      <c r="K29" s="18"/>
      <c r="L29" s="18"/>
      <c r="M29" s="18"/>
      <c r="N29" s="18"/>
    </row>
    <row r="30" spans="1:14" x14ac:dyDescent="0.3">
      <c r="A30" s="18"/>
      <c r="B30" s="1"/>
      <c r="C30" s="18"/>
      <c r="D30" s="18"/>
      <c r="E30" s="18"/>
      <c r="F30" s="19"/>
      <c r="G30" s="18"/>
      <c r="H30" s="18"/>
      <c r="I30" s="18"/>
      <c r="J30" s="34"/>
      <c r="K30" s="35"/>
      <c r="L30" s="35"/>
      <c r="M30" s="35"/>
      <c r="N30" s="18"/>
    </row>
    <row r="31" spans="1:14" x14ac:dyDescent="0.3">
      <c r="A31" s="18"/>
      <c r="B31" s="1"/>
      <c r="C31" s="18"/>
      <c r="D31" s="18"/>
      <c r="F31" s="19"/>
      <c r="G31" s="18"/>
      <c r="H31" s="18"/>
      <c r="I31" s="36"/>
      <c r="J31" s="18"/>
      <c r="K31" s="18"/>
      <c r="L31" s="18"/>
      <c r="M31" s="18"/>
      <c r="N31" s="18"/>
    </row>
    <row r="32" spans="1:14" x14ac:dyDescent="0.3">
      <c r="A32" s="18"/>
      <c r="B32" s="1"/>
      <c r="C32" s="18"/>
      <c r="D32" s="18"/>
      <c r="F32" s="2"/>
      <c r="G32" s="18"/>
      <c r="H32" s="18"/>
      <c r="I32" s="18"/>
      <c r="J32" s="18"/>
      <c r="K32" s="18"/>
      <c r="L32" s="18"/>
      <c r="M32" s="18"/>
      <c r="N32" s="18"/>
    </row>
  </sheetData>
  <pageMargins left="0" right="0" top="0" bottom="0" header="0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0" workbookViewId="0">
      <selection sqref="A1:N28"/>
    </sheetView>
  </sheetViews>
  <sheetFormatPr baseColWidth="10" defaultRowHeight="14.4" x14ac:dyDescent="0.3"/>
  <cols>
    <col min="1" max="1" width="8.109375" customWidth="1"/>
    <col min="2" max="2" width="19.109375" customWidth="1"/>
    <col min="3" max="3" width="5.88671875" customWidth="1"/>
    <col min="4" max="4" width="12.44140625" customWidth="1"/>
    <col min="5" max="5" width="5.6640625" customWidth="1"/>
    <col min="6" max="6" width="15.88671875" customWidth="1"/>
    <col min="7" max="7" width="5.6640625" customWidth="1"/>
    <col min="8" max="8" width="14.88671875" customWidth="1"/>
    <col min="9" max="9" width="5.44140625" customWidth="1"/>
    <col min="10" max="10" width="18.5546875" customWidth="1"/>
    <col min="11" max="11" width="5.33203125" customWidth="1"/>
    <col min="12" max="12" width="12.6640625" customWidth="1"/>
    <col min="13" max="13" width="4.88671875" customWidth="1"/>
    <col min="14" max="14" width="6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48.6" x14ac:dyDescent="0.3">
      <c r="A3" s="20"/>
      <c r="B3" s="21" t="s">
        <v>101</v>
      </c>
      <c r="C3" s="28"/>
      <c r="D3" s="29"/>
      <c r="E3" s="29"/>
      <c r="F3" s="21" t="s">
        <v>102</v>
      </c>
      <c r="G3" s="28"/>
      <c r="H3" s="21"/>
      <c r="I3" s="28"/>
      <c r="J3" s="21" t="s">
        <v>103</v>
      </c>
      <c r="K3" s="22"/>
      <c r="L3" s="22"/>
      <c r="M3" s="22"/>
      <c r="N3" s="22"/>
    </row>
    <row r="4" spans="1:14" ht="40.5" customHeight="1" x14ac:dyDescent="0.3">
      <c r="A4" s="24">
        <v>6.5</v>
      </c>
      <c r="B4" s="30" t="s">
        <v>17</v>
      </c>
      <c r="C4" s="25">
        <v>0.84</v>
      </c>
      <c r="D4" s="26"/>
      <c r="E4" s="26"/>
      <c r="F4" s="26" t="s">
        <v>104</v>
      </c>
      <c r="G4" s="25">
        <v>0.33</v>
      </c>
      <c r="H4" s="25"/>
      <c r="I4" s="25"/>
      <c r="J4" s="41" t="s">
        <v>105</v>
      </c>
      <c r="K4" s="25">
        <v>0.33</v>
      </c>
      <c r="L4" s="26"/>
      <c r="M4" s="25"/>
      <c r="N4" s="25">
        <f>C4+E4+G4+I4+K4+M4</f>
        <v>1.5</v>
      </c>
    </row>
    <row r="5" spans="1:14" ht="30" customHeight="1" x14ac:dyDescent="0.3">
      <c r="A5" s="101"/>
      <c r="B5" s="21" t="s">
        <v>106</v>
      </c>
      <c r="C5" s="28"/>
      <c r="D5" s="119"/>
      <c r="E5" s="29"/>
      <c r="F5" s="21" t="s">
        <v>106</v>
      </c>
      <c r="G5" s="28"/>
      <c r="H5" s="91"/>
      <c r="I5" s="28"/>
      <c r="J5" s="21" t="s">
        <v>106</v>
      </c>
      <c r="K5" s="28"/>
      <c r="L5" s="119"/>
      <c r="M5" s="28"/>
      <c r="N5" s="28"/>
    </row>
    <row r="6" spans="1:14" ht="26.25" customHeight="1" x14ac:dyDescent="0.3">
      <c r="A6" s="101">
        <v>6.5</v>
      </c>
      <c r="B6" s="119" t="s">
        <v>25</v>
      </c>
      <c r="C6" s="28">
        <v>0.33</v>
      </c>
      <c r="D6" s="119"/>
      <c r="E6" s="29"/>
      <c r="F6" s="119" t="s">
        <v>17</v>
      </c>
      <c r="G6" s="28">
        <v>0.84</v>
      </c>
      <c r="H6" s="91"/>
      <c r="I6" s="28"/>
      <c r="J6" s="119" t="s">
        <v>107</v>
      </c>
      <c r="K6" s="28">
        <v>0.33</v>
      </c>
      <c r="L6" s="119"/>
      <c r="M6" s="28"/>
      <c r="N6" s="25">
        <f>C6+E6+G6+I6+K6+M6</f>
        <v>1.5</v>
      </c>
    </row>
    <row r="7" spans="1:14" ht="18" customHeight="1" x14ac:dyDescent="0.3">
      <c r="A7" s="20"/>
      <c r="B7" s="7" t="s">
        <v>63</v>
      </c>
      <c r="C7" s="23"/>
      <c r="D7" s="6"/>
      <c r="E7" s="6"/>
      <c r="F7" s="7" t="s">
        <v>63</v>
      </c>
      <c r="G7" s="22"/>
      <c r="H7" s="6"/>
      <c r="I7" s="6"/>
      <c r="J7" s="7" t="s">
        <v>63</v>
      </c>
      <c r="K7" s="22"/>
      <c r="L7" s="6"/>
      <c r="M7" s="6"/>
      <c r="N7" s="22"/>
    </row>
    <row r="8" spans="1:14" x14ac:dyDescent="0.3">
      <c r="A8" s="24">
        <v>4</v>
      </c>
      <c r="B8" s="26" t="s">
        <v>25</v>
      </c>
      <c r="C8" s="26">
        <v>0.2</v>
      </c>
      <c r="D8" s="60"/>
      <c r="E8" s="60"/>
      <c r="F8" s="26" t="s">
        <v>17</v>
      </c>
      <c r="G8" s="25">
        <v>0.52</v>
      </c>
      <c r="H8" s="60"/>
      <c r="I8" s="60"/>
      <c r="J8" s="26" t="s">
        <v>25</v>
      </c>
      <c r="K8" s="25">
        <v>0.2</v>
      </c>
      <c r="L8" s="60"/>
      <c r="M8" s="60"/>
      <c r="N8" s="25">
        <f>C8+E8+G8+I8+K8+M8</f>
        <v>0.91999999999999993</v>
      </c>
    </row>
    <row r="9" spans="1:14" x14ac:dyDescent="0.3">
      <c r="A9" s="96">
        <v>6</v>
      </c>
      <c r="B9" s="97" t="s">
        <v>97</v>
      </c>
      <c r="C9" s="61"/>
      <c r="D9" s="61"/>
      <c r="E9" s="97"/>
      <c r="F9" s="97" t="s">
        <v>97</v>
      </c>
      <c r="G9" s="61"/>
      <c r="H9" s="61"/>
      <c r="I9" s="61"/>
      <c r="J9" s="61" t="s">
        <v>97</v>
      </c>
      <c r="K9" s="61"/>
      <c r="L9" s="61"/>
      <c r="M9" s="61"/>
      <c r="N9" s="115"/>
    </row>
    <row r="10" spans="1:14" ht="34.5" customHeight="1" x14ac:dyDescent="0.3">
      <c r="A10" s="45"/>
      <c r="B10" s="116" t="s">
        <v>98</v>
      </c>
      <c r="C10" s="50">
        <v>0.25</v>
      </c>
      <c r="D10" s="50"/>
      <c r="E10" s="50"/>
      <c r="F10" s="99" t="s">
        <v>17</v>
      </c>
      <c r="G10" s="50">
        <v>0.88</v>
      </c>
      <c r="H10" s="50"/>
      <c r="I10" s="50"/>
      <c r="J10" s="50" t="s">
        <v>25</v>
      </c>
      <c r="K10" s="50">
        <v>0.25</v>
      </c>
      <c r="L10" s="50"/>
      <c r="M10" s="50"/>
      <c r="N10" s="117">
        <f>C10+E10+G10+I10+K10+M10</f>
        <v>1.38</v>
      </c>
    </row>
    <row r="11" spans="1:14" x14ac:dyDescent="0.3">
      <c r="A11" s="96">
        <v>12</v>
      </c>
      <c r="B11" s="97" t="s">
        <v>99</v>
      </c>
      <c r="C11" s="61"/>
      <c r="D11" s="97" t="s">
        <v>99</v>
      </c>
      <c r="E11" s="61"/>
      <c r="F11" s="97" t="s">
        <v>99</v>
      </c>
      <c r="G11" s="61"/>
      <c r="H11" s="97" t="s">
        <v>99</v>
      </c>
      <c r="I11" s="61"/>
      <c r="J11" s="97" t="s">
        <v>99</v>
      </c>
      <c r="K11" s="61"/>
      <c r="L11" s="97" t="s">
        <v>99</v>
      </c>
      <c r="M11" s="61"/>
      <c r="N11" s="115"/>
    </row>
    <row r="12" spans="1:14" ht="15.75" customHeight="1" x14ac:dyDescent="0.3">
      <c r="A12" s="45"/>
      <c r="B12" s="50" t="s">
        <v>25</v>
      </c>
      <c r="C12" s="50">
        <v>0.25</v>
      </c>
      <c r="D12" s="113" t="s">
        <v>17</v>
      </c>
      <c r="E12" s="113">
        <v>1.52</v>
      </c>
      <c r="F12" s="99" t="s">
        <v>25</v>
      </c>
      <c r="G12" s="50">
        <v>0.25</v>
      </c>
      <c r="H12" s="50" t="s">
        <v>25</v>
      </c>
      <c r="I12" s="50">
        <v>0.25</v>
      </c>
      <c r="J12" s="50" t="s">
        <v>25</v>
      </c>
      <c r="K12" s="50">
        <v>0.25</v>
      </c>
      <c r="L12" s="118" t="s">
        <v>100</v>
      </c>
      <c r="M12" s="50">
        <v>0.25</v>
      </c>
      <c r="N12" s="117">
        <f>C12+E12+G12+I12+K12+M12</f>
        <v>2.77</v>
      </c>
    </row>
    <row r="13" spans="1:14" x14ac:dyDescent="0.3">
      <c r="A13" s="20"/>
      <c r="B13" s="53"/>
      <c r="C13" s="54"/>
      <c r="D13" s="53"/>
      <c r="E13" s="29"/>
      <c r="F13" s="53"/>
      <c r="G13" s="29"/>
      <c r="H13" s="53" t="s">
        <v>46</v>
      </c>
      <c r="I13" s="55"/>
      <c r="J13" s="53"/>
      <c r="K13" s="29"/>
      <c r="L13" s="53"/>
      <c r="M13" s="29"/>
      <c r="N13" s="28"/>
    </row>
    <row r="14" spans="1:14" x14ac:dyDescent="0.3">
      <c r="A14" s="101">
        <v>2.75</v>
      </c>
      <c r="B14" s="53"/>
      <c r="C14" s="54"/>
      <c r="D14" s="53"/>
      <c r="E14" s="29"/>
      <c r="F14" s="53"/>
      <c r="G14" s="29"/>
      <c r="H14" s="53" t="s">
        <v>17</v>
      </c>
      <c r="I14" s="55">
        <v>0.63</v>
      </c>
      <c r="J14" s="53"/>
      <c r="K14" s="29"/>
      <c r="L14" s="29"/>
      <c r="M14" s="29"/>
      <c r="N14" s="28">
        <f>I14</f>
        <v>0.63</v>
      </c>
    </row>
    <row r="15" spans="1:14" ht="15" customHeight="1" x14ac:dyDescent="0.3">
      <c r="A15" s="20"/>
      <c r="B15" s="120" t="s">
        <v>47</v>
      </c>
      <c r="C15" s="22"/>
      <c r="D15" s="58" t="s">
        <v>47</v>
      </c>
      <c r="E15" s="23"/>
      <c r="F15" s="58" t="s">
        <v>47</v>
      </c>
      <c r="G15" s="23"/>
      <c r="H15" s="58" t="s">
        <v>47</v>
      </c>
      <c r="I15" s="23"/>
      <c r="J15" s="58" t="s">
        <v>47</v>
      </c>
      <c r="K15" s="23"/>
      <c r="L15" s="58" t="s">
        <v>47</v>
      </c>
      <c r="M15" s="23"/>
      <c r="N15" s="22"/>
    </row>
    <row r="16" spans="1:14" x14ac:dyDescent="0.3">
      <c r="A16" s="24">
        <v>11</v>
      </c>
      <c r="B16" s="39" t="s">
        <v>17</v>
      </c>
      <c r="C16" s="25">
        <v>0.89</v>
      </c>
      <c r="D16" s="30" t="s">
        <v>25</v>
      </c>
      <c r="E16" s="26">
        <v>0.37</v>
      </c>
      <c r="F16" s="30" t="s">
        <v>25</v>
      </c>
      <c r="G16" s="26">
        <v>0.37</v>
      </c>
      <c r="H16" s="30" t="s">
        <v>25</v>
      </c>
      <c r="I16" s="26">
        <v>0.37</v>
      </c>
      <c r="J16" s="30" t="s">
        <v>25</v>
      </c>
      <c r="K16" s="26">
        <v>0.37</v>
      </c>
      <c r="L16" s="30" t="s">
        <v>25</v>
      </c>
      <c r="M16" s="26">
        <v>0.37</v>
      </c>
      <c r="N16" s="25">
        <f>C16+E16+G16+I16+K16</f>
        <v>2.37</v>
      </c>
    </row>
    <row r="17" spans="1:14" x14ac:dyDescent="0.3">
      <c r="A17" s="96"/>
      <c r="B17" s="38" t="s">
        <v>109</v>
      </c>
      <c r="C17" s="61"/>
      <c r="D17" s="38"/>
      <c r="E17" s="61"/>
      <c r="F17" s="38"/>
      <c r="G17" s="61"/>
      <c r="H17" s="38" t="s">
        <v>109</v>
      </c>
      <c r="I17" s="61"/>
      <c r="J17" s="38"/>
      <c r="K17" s="61"/>
      <c r="L17" s="38"/>
      <c r="M17" s="61"/>
      <c r="N17" s="61"/>
    </row>
    <row r="18" spans="1:14" x14ac:dyDescent="0.3">
      <c r="A18" s="45">
        <v>7</v>
      </c>
      <c r="B18" s="99" t="s">
        <v>17</v>
      </c>
      <c r="C18" s="50">
        <v>1.28</v>
      </c>
      <c r="D18" s="50"/>
      <c r="E18" s="111"/>
      <c r="F18" s="99"/>
      <c r="G18" s="50"/>
      <c r="H18" s="50" t="s">
        <v>25</v>
      </c>
      <c r="I18" s="111">
        <v>0.33</v>
      </c>
      <c r="J18" s="50"/>
      <c r="K18" s="111"/>
      <c r="L18" s="99"/>
      <c r="M18" s="111"/>
      <c r="N18" s="50">
        <f>C18+E18+G18+I18+K18+M18</f>
        <v>1.61</v>
      </c>
    </row>
    <row r="19" spans="1:14" x14ac:dyDescent="0.3">
      <c r="A19" s="103"/>
      <c r="B19" s="104"/>
      <c r="C19" s="121"/>
      <c r="D19" s="121" t="s">
        <v>117</v>
      </c>
      <c r="E19" s="105"/>
      <c r="F19" s="104"/>
      <c r="G19" s="121"/>
      <c r="H19" s="121"/>
      <c r="I19" s="105"/>
      <c r="J19" s="121" t="s">
        <v>118</v>
      </c>
      <c r="K19" s="105"/>
      <c r="L19" s="104"/>
      <c r="M19" s="105"/>
      <c r="N19" s="121"/>
    </row>
    <row r="20" spans="1:14" x14ac:dyDescent="0.3">
      <c r="A20" s="103">
        <v>17.57</v>
      </c>
      <c r="B20" s="104"/>
      <c r="C20" s="121"/>
      <c r="D20" s="121" t="s">
        <v>17</v>
      </c>
      <c r="E20" s="105">
        <v>2.0299999999999998</v>
      </c>
      <c r="F20" s="104"/>
      <c r="G20" s="121"/>
      <c r="H20" s="121"/>
      <c r="I20" s="105"/>
      <c r="J20" s="121" t="s">
        <v>17</v>
      </c>
      <c r="K20" s="105">
        <v>2.0299999999999998</v>
      </c>
      <c r="L20" s="104"/>
      <c r="M20" s="105"/>
      <c r="N20" s="121">
        <f>C20+E20+G20+I20+K20+M20</f>
        <v>4.0599999999999996</v>
      </c>
    </row>
    <row r="21" spans="1:14" x14ac:dyDescent="0.3">
      <c r="A21" s="96"/>
      <c r="B21" s="97"/>
      <c r="C21" s="61"/>
      <c r="D21" s="61" t="s">
        <v>115</v>
      </c>
      <c r="E21" s="109"/>
      <c r="F21" s="97"/>
      <c r="G21" s="61"/>
      <c r="H21" s="61" t="s">
        <v>115</v>
      </c>
      <c r="I21" s="109"/>
      <c r="J21" s="61"/>
      <c r="K21" s="109"/>
      <c r="L21" s="97"/>
      <c r="M21" s="109"/>
      <c r="N21" s="61"/>
    </row>
    <row r="22" spans="1:14" x14ac:dyDescent="0.3">
      <c r="A22" s="45">
        <v>10.83</v>
      </c>
      <c r="B22" s="99"/>
      <c r="C22" s="50"/>
      <c r="D22" s="50" t="s">
        <v>116</v>
      </c>
      <c r="E22" s="111">
        <v>0.5</v>
      </c>
      <c r="F22" s="99"/>
      <c r="G22" s="50"/>
      <c r="H22" s="50" t="s">
        <v>116</v>
      </c>
      <c r="I22" s="111">
        <v>2</v>
      </c>
      <c r="J22" s="50"/>
      <c r="K22" s="111"/>
      <c r="L22" s="99"/>
      <c r="M22" s="111"/>
      <c r="N22" s="50">
        <f>C22+E22+G22+I22+K22+M22</f>
        <v>2.5</v>
      </c>
    </row>
    <row r="23" spans="1:14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102">
        <f>SUM(A3:A23)</f>
        <v>84.149999999999991</v>
      </c>
      <c r="B24" s="60"/>
      <c r="C24" s="60">
        <f>SUM(C3:C23)</f>
        <v>4.04</v>
      </c>
      <c r="D24" s="60"/>
      <c r="E24" s="60">
        <f>SUM(E3:E23)</f>
        <v>4.42</v>
      </c>
      <c r="F24" s="60"/>
      <c r="G24" s="60">
        <f>SUM(G3:G23)</f>
        <v>3.19</v>
      </c>
      <c r="H24" s="60"/>
      <c r="I24" s="60">
        <f>SUM(I3:I23)</f>
        <v>3.58</v>
      </c>
      <c r="J24" s="60"/>
      <c r="K24" s="60">
        <f>SUM(K3:K23)</f>
        <v>3.76</v>
      </c>
      <c r="L24" s="60"/>
      <c r="M24" s="60">
        <f>SUM(M3:M23)</f>
        <v>0.62</v>
      </c>
      <c r="N24" s="60">
        <f>SUM(N3:N23)</f>
        <v>19.239999999999998</v>
      </c>
    </row>
    <row r="25" spans="1:14" x14ac:dyDescent="0.3">
      <c r="A25" s="18"/>
      <c r="B25" s="1"/>
      <c r="C25" s="18"/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4" x14ac:dyDescent="0.3">
      <c r="A26" s="18"/>
      <c r="B26" s="1"/>
      <c r="C26" s="18"/>
      <c r="D26" s="18"/>
      <c r="E26" s="18"/>
      <c r="F26" s="19"/>
      <c r="G26" s="18"/>
      <c r="H26" s="18" t="s">
        <v>10</v>
      </c>
      <c r="I26" s="18"/>
      <c r="J26" s="34"/>
      <c r="K26" s="35"/>
      <c r="L26" s="35"/>
      <c r="M26" s="35">
        <f>N24*4.33</f>
        <v>83.30919999999999</v>
      </c>
      <c r="N26" s="18"/>
    </row>
    <row r="27" spans="1:14" x14ac:dyDescent="0.3">
      <c r="A27" s="18"/>
      <c r="B27" s="1" t="s">
        <v>19</v>
      </c>
      <c r="C27" s="18"/>
      <c r="D27" s="18"/>
      <c r="E27" s="37" t="s">
        <v>121</v>
      </c>
      <c r="F27" s="19"/>
      <c r="G27" s="18"/>
      <c r="H27" s="18"/>
      <c r="I27" s="36"/>
      <c r="J27" s="18"/>
      <c r="K27" s="18"/>
      <c r="L27" s="18"/>
      <c r="M27" s="18"/>
      <c r="N27" s="18"/>
    </row>
    <row r="28" spans="1:14" x14ac:dyDescent="0.3">
      <c r="A28" s="18"/>
      <c r="B28" s="1" t="s">
        <v>27</v>
      </c>
      <c r="C28" s="18"/>
      <c r="D28" s="18"/>
      <c r="F28" s="2"/>
      <c r="G28" s="18"/>
      <c r="H28" s="18" t="s">
        <v>11</v>
      </c>
      <c r="I28" s="18"/>
      <c r="J28" s="18"/>
      <c r="K28" s="18"/>
      <c r="L28" s="18"/>
      <c r="M28" s="18"/>
      <c r="N28" s="18"/>
    </row>
    <row r="29" spans="1:14" x14ac:dyDescent="0.3">
      <c r="A29" s="18"/>
      <c r="C29" s="18"/>
      <c r="D29" s="18"/>
      <c r="E29" s="18"/>
      <c r="F29" s="19"/>
      <c r="G29" s="18"/>
      <c r="H29" s="18"/>
      <c r="I29" s="18"/>
      <c r="J29" s="18"/>
      <c r="K29" s="18"/>
      <c r="L29" s="18"/>
      <c r="M29" s="18"/>
      <c r="N29" s="18"/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1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31"/>
    </sheetView>
  </sheetViews>
  <sheetFormatPr baseColWidth="10" defaultRowHeight="14.4" x14ac:dyDescent="0.3"/>
  <cols>
    <col min="1" max="1" width="6.6640625" customWidth="1"/>
    <col min="2" max="2" width="18.33203125" customWidth="1"/>
    <col min="3" max="3" width="5.5546875" customWidth="1"/>
    <col min="4" max="4" width="13.88671875" customWidth="1"/>
    <col min="5" max="5" width="5.33203125" customWidth="1"/>
    <col min="6" max="6" width="20" customWidth="1"/>
    <col min="7" max="7" width="4.88671875" customWidth="1"/>
    <col min="8" max="8" width="13" customWidth="1"/>
    <col min="9" max="9" width="5.5546875" customWidth="1"/>
    <col min="10" max="10" width="18.6640625" customWidth="1"/>
    <col min="11" max="11" width="5.5546875" customWidth="1"/>
    <col min="12" max="12" width="13.109375" customWidth="1"/>
    <col min="13" max="13" width="6.44140625" customWidth="1"/>
    <col min="14" max="14" width="6.332031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7" t="s">
        <v>108</v>
      </c>
      <c r="C3" s="23"/>
      <c r="D3" s="7" t="s">
        <v>108</v>
      </c>
      <c r="E3" s="6"/>
      <c r="F3" s="7" t="s">
        <v>108</v>
      </c>
      <c r="G3" s="22"/>
      <c r="H3" s="7" t="s">
        <v>108</v>
      </c>
      <c r="I3" s="6"/>
      <c r="J3" s="7" t="s">
        <v>108</v>
      </c>
      <c r="K3" s="22"/>
      <c r="L3" s="6"/>
      <c r="M3" s="6"/>
      <c r="N3" s="22"/>
    </row>
    <row r="4" spans="1:14" x14ac:dyDescent="0.3">
      <c r="A4" s="24">
        <v>21.65</v>
      </c>
      <c r="B4" s="26"/>
      <c r="C4" s="26">
        <v>1</v>
      </c>
      <c r="D4" s="26"/>
      <c r="E4" s="60">
        <v>1</v>
      </c>
      <c r="F4" s="26"/>
      <c r="G4" s="25">
        <v>1</v>
      </c>
      <c r="H4" s="26"/>
      <c r="I4" s="60">
        <v>1</v>
      </c>
      <c r="J4" s="26"/>
      <c r="K4" s="25">
        <v>1</v>
      </c>
      <c r="L4" s="60"/>
      <c r="M4" s="60"/>
      <c r="N4" s="25">
        <f>C4+E4+G4+I4+K4+M4</f>
        <v>5</v>
      </c>
    </row>
    <row r="5" spans="1:14" ht="48.75" customHeight="1" x14ac:dyDescent="0.3">
      <c r="A5" s="20"/>
      <c r="B5" s="21" t="s">
        <v>101</v>
      </c>
      <c r="C5" s="28"/>
      <c r="D5" s="29"/>
      <c r="E5" s="29"/>
      <c r="F5" s="21" t="s">
        <v>102</v>
      </c>
      <c r="G5" s="28"/>
      <c r="H5" s="21"/>
      <c r="I5" s="28"/>
      <c r="J5" s="21" t="s">
        <v>103</v>
      </c>
      <c r="K5" s="22"/>
      <c r="L5" s="22"/>
      <c r="M5" s="22"/>
      <c r="N5" s="22"/>
    </row>
    <row r="6" spans="1:14" ht="24" x14ac:dyDescent="0.3">
      <c r="A6" s="24">
        <v>6.5</v>
      </c>
      <c r="B6" s="30" t="s">
        <v>17</v>
      </c>
      <c r="C6" s="25">
        <v>0.84</v>
      </c>
      <c r="D6" s="26"/>
      <c r="E6" s="26"/>
      <c r="F6" s="26" t="s">
        <v>104</v>
      </c>
      <c r="G6" s="25">
        <v>0.33</v>
      </c>
      <c r="H6" s="25"/>
      <c r="I6" s="25"/>
      <c r="J6" s="41" t="s">
        <v>105</v>
      </c>
      <c r="K6" s="25">
        <v>0.33</v>
      </c>
      <c r="L6" s="26"/>
      <c r="M6" s="25"/>
      <c r="N6" s="25">
        <f>C6+E6+G6+I6+K6+M6</f>
        <v>1.5</v>
      </c>
    </row>
    <row r="7" spans="1:14" x14ac:dyDescent="0.3">
      <c r="A7" s="101"/>
      <c r="B7" s="21" t="s">
        <v>106</v>
      </c>
      <c r="C7" s="28"/>
      <c r="D7" s="119"/>
      <c r="E7" s="29"/>
      <c r="F7" s="21" t="s">
        <v>106</v>
      </c>
      <c r="G7" s="28"/>
      <c r="H7" s="91"/>
      <c r="I7" s="28"/>
      <c r="J7" s="21" t="s">
        <v>106</v>
      </c>
      <c r="K7" s="28"/>
      <c r="L7" s="119"/>
      <c r="M7" s="28"/>
      <c r="N7" s="28"/>
    </row>
    <row r="8" spans="1:14" x14ac:dyDescent="0.3">
      <c r="A8" s="101">
        <v>6.5</v>
      </c>
      <c r="B8" s="119" t="s">
        <v>25</v>
      </c>
      <c r="C8" s="28">
        <v>0.33</v>
      </c>
      <c r="D8" s="119"/>
      <c r="E8" s="29"/>
      <c r="F8" s="119" t="s">
        <v>17</v>
      </c>
      <c r="G8" s="28">
        <v>0.84</v>
      </c>
      <c r="H8" s="91"/>
      <c r="I8" s="28"/>
      <c r="J8" s="119" t="s">
        <v>107</v>
      </c>
      <c r="K8" s="28">
        <v>0.33</v>
      </c>
      <c r="L8" s="119"/>
      <c r="M8" s="28"/>
      <c r="N8" s="25">
        <f>C8+E8+G8+I8+K8+M8</f>
        <v>1.5</v>
      </c>
    </row>
    <row r="9" spans="1:14" x14ac:dyDescent="0.3">
      <c r="A9" s="20"/>
      <c r="B9" s="7" t="s">
        <v>63</v>
      </c>
      <c r="C9" s="23"/>
      <c r="D9" s="6"/>
      <c r="E9" s="6"/>
      <c r="F9" s="7" t="s">
        <v>63</v>
      </c>
      <c r="G9" s="22"/>
      <c r="H9" s="6"/>
      <c r="I9" s="6"/>
      <c r="J9" s="7" t="s">
        <v>63</v>
      </c>
      <c r="K9" s="22"/>
      <c r="L9" s="6"/>
      <c r="M9" s="6"/>
      <c r="N9" s="22"/>
    </row>
    <row r="10" spans="1:14" x14ac:dyDescent="0.3">
      <c r="A10" s="24">
        <v>4</v>
      </c>
      <c r="B10" s="26" t="s">
        <v>25</v>
      </c>
      <c r="C10" s="26">
        <v>0.2</v>
      </c>
      <c r="D10" s="60"/>
      <c r="E10" s="60"/>
      <c r="F10" s="26" t="s">
        <v>17</v>
      </c>
      <c r="G10" s="25">
        <v>0.52</v>
      </c>
      <c r="H10" s="60"/>
      <c r="I10" s="60"/>
      <c r="J10" s="26" t="s">
        <v>25</v>
      </c>
      <c r="K10" s="25">
        <v>0.2</v>
      </c>
      <c r="L10" s="60"/>
      <c r="M10" s="60"/>
      <c r="N10" s="25">
        <f>C10+E10+G10+I10+K10+M10</f>
        <v>0.91999999999999993</v>
      </c>
    </row>
    <row r="11" spans="1:14" x14ac:dyDescent="0.3">
      <c r="A11" s="96">
        <v>6</v>
      </c>
      <c r="B11" s="97" t="s">
        <v>97</v>
      </c>
      <c r="C11" s="61"/>
      <c r="D11" s="61"/>
      <c r="E11" s="97"/>
      <c r="F11" s="97" t="s">
        <v>97</v>
      </c>
      <c r="G11" s="61"/>
      <c r="H11" s="61"/>
      <c r="I11" s="61"/>
      <c r="J11" s="61" t="s">
        <v>97</v>
      </c>
      <c r="K11" s="61"/>
      <c r="L11" s="61"/>
      <c r="M11" s="61"/>
      <c r="N11" s="115"/>
    </row>
    <row r="12" spans="1:14" ht="31.5" customHeight="1" x14ac:dyDescent="0.3">
      <c r="A12" s="45"/>
      <c r="B12" s="116" t="s">
        <v>98</v>
      </c>
      <c r="C12" s="50">
        <v>0.25</v>
      </c>
      <c r="D12" s="50"/>
      <c r="E12" s="50"/>
      <c r="F12" s="99" t="s">
        <v>17</v>
      </c>
      <c r="G12" s="50">
        <v>0.88</v>
      </c>
      <c r="H12" s="50"/>
      <c r="I12" s="50"/>
      <c r="J12" s="50" t="s">
        <v>25</v>
      </c>
      <c r="K12" s="50">
        <v>0.25</v>
      </c>
      <c r="L12" s="50"/>
      <c r="M12" s="50"/>
      <c r="N12" s="117">
        <f>C12+E12+G12+I12+K12+M12</f>
        <v>1.38</v>
      </c>
    </row>
    <row r="13" spans="1:14" ht="15" customHeight="1" x14ac:dyDescent="0.3">
      <c r="A13" s="96">
        <v>12</v>
      </c>
      <c r="B13" s="97" t="s">
        <v>99</v>
      </c>
      <c r="C13" s="61"/>
      <c r="D13" s="97" t="s">
        <v>99</v>
      </c>
      <c r="E13" s="61"/>
      <c r="F13" s="97" t="s">
        <v>99</v>
      </c>
      <c r="G13" s="61"/>
      <c r="H13" s="97" t="s">
        <v>99</v>
      </c>
      <c r="I13" s="61"/>
      <c r="J13" s="97" t="s">
        <v>99</v>
      </c>
      <c r="K13" s="61"/>
      <c r="L13" s="97" t="s">
        <v>99</v>
      </c>
      <c r="M13" s="61"/>
      <c r="N13" s="115"/>
    </row>
    <row r="14" spans="1:14" ht="20.399999999999999" x14ac:dyDescent="0.3">
      <c r="A14" s="45"/>
      <c r="B14" s="50" t="s">
        <v>25</v>
      </c>
      <c r="C14" s="50">
        <v>0.25</v>
      </c>
      <c r="D14" s="113" t="s">
        <v>17</v>
      </c>
      <c r="E14" s="113">
        <v>1.52</v>
      </c>
      <c r="F14" s="99" t="s">
        <v>25</v>
      </c>
      <c r="G14" s="50">
        <v>0.25</v>
      </c>
      <c r="H14" s="50" t="s">
        <v>25</v>
      </c>
      <c r="I14" s="50">
        <v>0.25</v>
      </c>
      <c r="J14" s="50" t="s">
        <v>25</v>
      </c>
      <c r="K14" s="50">
        <v>0.25</v>
      </c>
      <c r="L14" s="118" t="s">
        <v>100</v>
      </c>
      <c r="M14" s="50">
        <v>0.25</v>
      </c>
      <c r="N14" s="117">
        <f>C14+E14+G14+I14+K14+M14</f>
        <v>2.77</v>
      </c>
    </row>
    <row r="15" spans="1:14" x14ac:dyDescent="0.3">
      <c r="A15" s="20"/>
      <c r="B15" s="53"/>
      <c r="C15" s="54"/>
      <c r="D15" s="53"/>
      <c r="E15" s="29"/>
      <c r="F15" s="53"/>
      <c r="G15" s="29"/>
      <c r="H15" s="53" t="s">
        <v>46</v>
      </c>
      <c r="I15" s="55"/>
      <c r="J15" s="53"/>
      <c r="K15" s="29"/>
      <c r="L15" s="53"/>
      <c r="M15" s="29"/>
      <c r="N15" s="28"/>
    </row>
    <row r="16" spans="1:14" x14ac:dyDescent="0.3">
      <c r="A16" s="101">
        <v>2.75</v>
      </c>
      <c r="B16" s="53"/>
      <c r="C16" s="54"/>
      <c r="D16" s="53"/>
      <c r="E16" s="29"/>
      <c r="F16" s="53"/>
      <c r="G16" s="29"/>
      <c r="H16" s="53" t="s">
        <v>17</v>
      </c>
      <c r="I16" s="55">
        <v>0.63</v>
      </c>
      <c r="J16" s="53"/>
      <c r="K16" s="29"/>
      <c r="L16" s="29"/>
      <c r="M16" s="29"/>
      <c r="N16" s="28">
        <f>I16</f>
        <v>0.63</v>
      </c>
    </row>
    <row r="17" spans="1:14" ht="17.25" customHeight="1" x14ac:dyDescent="0.3">
      <c r="A17" s="20"/>
      <c r="B17" s="120" t="s">
        <v>47</v>
      </c>
      <c r="C17" s="22"/>
      <c r="D17" s="58" t="s">
        <v>47</v>
      </c>
      <c r="E17" s="23"/>
      <c r="F17" s="58" t="s">
        <v>47</v>
      </c>
      <c r="G17" s="23"/>
      <c r="H17" s="58" t="s">
        <v>47</v>
      </c>
      <c r="I17" s="23"/>
      <c r="J17" s="58" t="s">
        <v>47</v>
      </c>
      <c r="K17" s="23"/>
      <c r="L17" s="58" t="s">
        <v>47</v>
      </c>
      <c r="M17" s="23"/>
      <c r="N17" s="22"/>
    </row>
    <row r="18" spans="1:14" x14ac:dyDescent="0.3">
      <c r="A18" s="24">
        <v>11</v>
      </c>
      <c r="B18" s="39" t="s">
        <v>17</v>
      </c>
      <c r="C18" s="25">
        <v>0.89</v>
      </c>
      <c r="D18" s="30" t="s">
        <v>25</v>
      </c>
      <c r="E18" s="26">
        <v>0.37</v>
      </c>
      <c r="F18" s="30" t="s">
        <v>25</v>
      </c>
      <c r="G18" s="26">
        <v>0.37</v>
      </c>
      <c r="H18" s="30" t="s">
        <v>25</v>
      </c>
      <c r="I18" s="26">
        <v>0.37</v>
      </c>
      <c r="J18" s="30" t="s">
        <v>25</v>
      </c>
      <c r="K18" s="26">
        <v>0.37</v>
      </c>
      <c r="L18" s="30" t="s">
        <v>25</v>
      </c>
      <c r="M18" s="26">
        <v>0.37</v>
      </c>
      <c r="N18" s="25">
        <f>C18+E18+G18+I18+K18</f>
        <v>2.37</v>
      </c>
    </row>
    <row r="19" spans="1:14" x14ac:dyDescent="0.3">
      <c r="A19" s="96"/>
      <c r="B19" s="38" t="s">
        <v>109</v>
      </c>
      <c r="C19" s="61"/>
      <c r="D19" s="38"/>
      <c r="E19" s="61"/>
      <c r="F19" s="38"/>
      <c r="G19" s="61"/>
      <c r="H19" s="38" t="s">
        <v>109</v>
      </c>
      <c r="I19" s="61"/>
      <c r="J19" s="38"/>
      <c r="K19" s="61"/>
      <c r="L19" s="38"/>
      <c r="M19" s="61"/>
      <c r="N19" s="61"/>
    </row>
    <row r="20" spans="1:14" x14ac:dyDescent="0.3">
      <c r="A20" s="45">
        <v>7</v>
      </c>
      <c r="B20" s="99" t="s">
        <v>17</v>
      </c>
      <c r="C20" s="50">
        <v>1.28</v>
      </c>
      <c r="D20" s="50"/>
      <c r="E20" s="111"/>
      <c r="F20" s="99"/>
      <c r="G20" s="50"/>
      <c r="H20" s="50" t="s">
        <v>25</v>
      </c>
      <c r="I20" s="111">
        <v>0.33</v>
      </c>
      <c r="J20" s="50"/>
      <c r="K20" s="111"/>
      <c r="L20" s="99"/>
      <c r="M20" s="111"/>
      <c r="N20" s="50">
        <f>C20+E20+G20+I20+K20+M20</f>
        <v>1.61</v>
      </c>
    </row>
    <row r="21" spans="1:14" x14ac:dyDescent="0.3">
      <c r="A21" s="103"/>
      <c r="B21" s="104"/>
      <c r="C21" s="121"/>
      <c r="D21" s="121" t="s">
        <v>117</v>
      </c>
      <c r="E21" s="105"/>
      <c r="F21" s="104"/>
      <c r="G21" s="121"/>
      <c r="H21" s="121"/>
      <c r="I21" s="105"/>
      <c r="J21" s="121" t="s">
        <v>118</v>
      </c>
      <c r="K21" s="105"/>
      <c r="L21" s="104"/>
      <c r="M21" s="105"/>
      <c r="N21" s="121"/>
    </row>
    <row r="22" spans="1:14" x14ac:dyDescent="0.3">
      <c r="A22" s="103">
        <v>17.57</v>
      </c>
      <c r="B22" s="104"/>
      <c r="C22" s="121"/>
      <c r="D22" s="121" t="s">
        <v>17</v>
      </c>
      <c r="E22" s="105">
        <v>2.0299999999999998</v>
      </c>
      <c r="F22" s="104"/>
      <c r="G22" s="121"/>
      <c r="H22" s="121"/>
      <c r="I22" s="105"/>
      <c r="J22" s="121" t="s">
        <v>17</v>
      </c>
      <c r="K22" s="105">
        <v>2.0299999999999998</v>
      </c>
      <c r="L22" s="104"/>
      <c r="M22" s="105"/>
      <c r="N22" s="121">
        <f>C22+E22+G22+I22+K22+M22</f>
        <v>4.0599999999999996</v>
      </c>
    </row>
    <row r="23" spans="1:14" x14ac:dyDescent="0.3">
      <c r="A23" s="96"/>
      <c r="B23" s="97"/>
      <c r="C23" s="61"/>
      <c r="D23" s="61" t="s">
        <v>115</v>
      </c>
      <c r="E23" s="109"/>
      <c r="F23" s="97"/>
      <c r="G23" s="61"/>
      <c r="H23" s="61" t="s">
        <v>115</v>
      </c>
      <c r="I23" s="109"/>
      <c r="J23" s="61"/>
      <c r="K23" s="109"/>
      <c r="L23" s="97"/>
      <c r="M23" s="109"/>
      <c r="N23" s="61"/>
    </row>
    <row r="24" spans="1:14" x14ac:dyDescent="0.3">
      <c r="A24" s="45">
        <v>10.83</v>
      </c>
      <c r="B24" s="99"/>
      <c r="C24" s="50"/>
      <c r="D24" s="50" t="s">
        <v>116</v>
      </c>
      <c r="E24" s="111">
        <v>2</v>
      </c>
      <c r="F24" s="99"/>
      <c r="G24" s="50"/>
      <c r="H24" s="50" t="s">
        <v>116</v>
      </c>
      <c r="I24" s="111">
        <v>0.5</v>
      </c>
      <c r="J24" s="50"/>
      <c r="K24" s="111"/>
      <c r="L24" s="99"/>
      <c r="M24" s="111"/>
      <c r="N24" s="50">
        <f>C24+E24+G24+I24+K24+M24</f>
        <v>2.5</v>
      </c>
    </row>
    <row r="25" spans="1:14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102">
        <f>SUM(A3:A25)</f>
        <v>105.8</v>
      </c>
      <c r="B26" s="60"/>
      <c r="C26" s="60">
        <f>SUM(C3:C25)</f>
        <v>5.04</v>
      </c>
      <c r="D26" s="60"/>
      <c r="E26" s="60">
        <f>SUM(E3:E25)</f>
        <v>6.92</v>
      </c>
      <c r="F26" s="60"/>
      <c r="G26" s="60">
        <f>SUM(G3:G25)</f>
        <v>4.1899999999999995</v>
      </c>
      <c r="H26" s="60"/>
      <c r="I26" s="60">
        <f>SUM(I3:I25)</f>
        <v>3.08</v>
      </c>
      <c r="J26" s="60"/>
      <c r="K26" s="60">
        <f>SUM(K3:K25)</f>
        <v>4.76</v>
      </c>
      <c r="L26" s="60"/>
      <c r="M26" s="60">
        <f>SUM(M3:M25)</f>
        <v>0.62</v>
      </c>
      <c r="N26" s="60">
        <f>SUM(N3:N25)</f>
        <v>24.24</v>
      </c>
    </row>
    <row r="27" spans="1:14" x14ac:dyDescent="0.3">
      <c r="A27" s="18"/>
      <c r="B27" s="1"/>
      <c r="C27" s="18"/>
      <c r="D27" s="18"/>
      <c r="E27" s="18"/>
      <c r="F27" s="19"/>
      <c r="G27" s="18"/>
      <c r="H27" s="18"/>
      <c r="I27" s="18"/>
      <c r="J27" s="34"/>
      <c r="K27" s="18"/>
      <c r="L27" s="18"/>
      <c r="M27" s="18"/>
      <c r="N27" s="18"/>
    </row>
    <row r="28" spans="1:14" x14ac:dyDescent="0.3">
      <c r="A28" s="18"/>
      <c r="B28" s="1"/>
      <c r="C28" s="18"/>
      <c r="D28" s="18"/>
      <c r="E28" s="18"/>
      <c r="F28" s="19"/>
      <c r="G28" s="18"/>
      <c r="H28" s="18" t="s">
        <v>10</v>
      </c>
      <c r="I28" s="18"/>
      <c r="J28" s="34"/>
      <c r="K28" s="35"/>
      <c r="L28" s="35"/>
      <c r="M28" s="35">
        <f>N26*4.33</f>
        <v>104.9592</v>
      </c>
      <c r="N28" s="18"/>
    </row>
    <row r="29" spans="1:14" x14ac:dyDescent="0.3">
      <c r="A29" s="18"/>
      <c r="B29" s="1"/>
      <c r="C29" s="18"/>
      <c r="D29" s="18"/>
      <c r="E29" s="18"/>
      <c r="F29" s="19"/>
      <c r="G29" s="18"/>
      <c r="H29" s="18"/>
      <c r="I29" s="36"/>
      <c r="J29" s="18"/>
      <c r="K29" s="18"/>
      <c r="L29" s="18"/>
      <c r="M29" s="18"/>
      <c r="N29" s="18"/>
    </row>
    <row r="30" spans="1:14" x14ac:dyDescent="0.3">
      <c r="A30" s="18"/>
      <c r="B30" s="1" t="s">
        <v>19</v>
      </c>
      <c r="C30" s="18"/>
      <c r="D30" s="18"/>
      <c r="E30" s="37" t="s">
        <v>120</v>
      </c>
      <c r="F30" s="2"/>
      <c r="G30" s="18"/>
      <c r="H30" s="18" t="s">
        <v>11</v>
      </c>
      <c r="I30" s="18"/>
      <c r="J30" s="18"/>
      <c r="K30" s="18"/>
      <c r="L30" s="18"/>
      <c r="M30" s="18"/>
      <c r="N30" s="18"/>
    </row>
    <row r="31" spans="1:14" x14ac:dyDescent="0.3">
      <c r="A31" s="18"/>
      <c r="B31" s="1" t="s">
        <v>27</v>
      </c>
      <c r="C31" s="18"/>
      <c r="D31" s="18"/>
      <c r="E31" s="18"/>
      <c r="F31" s="19"/>
      <c r="G31" s="18"/>
      <c r="H31" s="18"/>
      <c r="I31" s="18"/>
      <c r="J31" s="18"/>
      <c r="K31" s="18"/>
      <c r="L31" s="18"/>
      <c r="M31" s="18"/>
      <c r="N31" s="18"/>
    </row>
  </sheetData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8" workbookViewId="0">
      <selection sqref="A1:N29"/>
    </sheetView>
  </sheetViews>
  <sheetFormatPr baseColWidth="10" defaultRowHeight="14.4" x14ac:dyDescent="0.3"/>
  <cols>
    <col min="1" max="1" width="9.6640625" customWidth="1"/>
    <col min="2" max="2" width="15.109375" customWidth="1"/>
    <col min="3" max="3" width="6.5546875" customWidth="1"/>
    <col min="5" max="5" width="5.5546875" customWidth="1"/>
    <col min="6" max="6" width="15.6640625" customWidth="1"/>
    <col min="7" max="7" width="6.6640625" customWidth="1"/>
    <col min="9" max="9" width="5.5546875" customWidth="1"/>
    <col min="10" max="10" width="19" customWidth="1"/>
    <col min="11" max="11" width="6.88671875" customWidth="1"/>
    <col min="13" max="13" width="6.109375" customWidth="1"/>
    <col min="14" max="14" width="7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7" t="s">
        <v>108</v>
      </c>
      <c r="C3" s="23"/>
      <c r="D3" s="7" t="s">
        <v>108</v>
      </c>
      <c r="E3" s="6"/>
      <c r="F3" s="7" t="s">
        <v>108</v>
      </c>
      <c r="G3" s="22"/>
      <c r="H3" s="7" t="s">
        <v>108</v>
      </c>
      <c r="I3" s="6"/>
      <c r="J3" s="7" t="s">
        <v>108</v>
      </c>
      <c r="K3" s="22"/>
      <c r="L3" s="6"/>
      <c r="M3" s="6"/>
      <c r="N3" s="22"/>
    </row>
    <row r="4" spans="1:14" x14ac:dyDescent="0.3">
      <c r="A4" s="24">
        <v>21.65</v>
      </c>
      <c r="B4" s="26"/>
      <c r="C4" s="26">
        <v>1</v>
      </c>
      <c r="D4" s="26"/>
      <c r="E4" s="60">
        <v>1</v>
      </c>
      <c r="F4" s="26"/>
      <c r="G4" s="25">
        <v>1</v>
      </c>
      <c r="H4" s="26"/>
      <c r="I4" s="60">
        <v>1</v>
      </c>
      <c r="J4" s="26"/>
      <c r="K4" s="25">
        <v>1</v>
      </c>
      <c r="L4" s="60"/>
      <c r="M4" s="60"/>
      <c r="N4" s="25">
        <f>C4+E4+G4+I4+K4+M4</f>
        <v>5</v>
      </c>
    </row>
    <row r="5" spans="1:14" ht="58.5" customHeight="1" x14ac:dyDescent="0.3">
      <c r="A5" s="20"/>
      <c r="B5" s="21" t="s">
        <v>101</v>
      </c>
      <c r="C5" s="28"/>
      <c r="D5" s="29"/>
      <c r="E5" s="29"/>
      <c r="F5" s="21" t="s">
        <v>102</v>
      </c>
      <c r="G5" s="28"/>
      <c r="H5" s="21"/>
      <c r="I5" s="28"/>
      <c r="J5" s="21" t="s">
        <v>103</v>
      </c>
      <c r="K5" s="22"/>
      <c r="L5" s="22"/>
      <c r="M5" s="22"/>
      <c r="N5" s="22"/>
    </row>
    <row r="6" spans="1:14" ht="33" customHeight="1" x14ac:dyDescent="0.3">
      <c r="A6" s="24">
        <v>6.5</v>
      </c>
      <c r="B6" s="30" t="s">
        <v>17</v>
      </c>
      <c r="C6" s="25">
        <v>0.84</v>
      </c>
      <c r="D6" s="26"/>
      <c r="E6" s="26"/>
      <c r="F6" s="26" t="s">
        <v>104</v>
      </c>
      <c r="G6" s="25">
        <v>0.33</v>
      </c>
      <c r="H6" s="25"/>
      <c r="I6" s="25"/>
      <c r="J6" s="41" t="s">
        <v>105</v>
      </c>
      <c r="K6" s="25">
        <v>0.33</v>
      </c>
      <c r="L6" s="26"/>
      <c r="M6" s="25"/>
      <c r="N6" s="25">
        <f>C6+E6+G6+I6+K6+M6</f>
        <v>1.5</v>
      </c>
    </row>
    <row r="7" spans="1:14" ht="24.6" x14ac:dyDescent="0.3">
      <c r="A7" s="101"/>
      <c r="B7" s="21" t="s">
        <v>106</v>
      </c>
      <c r="C7" s="28"/>
      <c r="D7" s="119"/>
      <c r="E7" s="29"/>
      <c r="F7" s="21" t="s">
        <v>106</v>
      </c>
      <c r="G7" s="28"/>
      <c r="H7" s="91"/>
      <c r="I7" s="28"/>
      <c r="J7" s="21" t="s">
        <v>106</v>
      </c>
      <c r="K7" s="28"/>
      <c r="L7" s="119"/>
      <c r="M7" s="28"/>
      <c r="N7" s="28"/>
    </row>
    <row r="8" spans="1:14" ht="25.5" customHeight="1" x14ac:dyDescent="0.3">
      <c r="A8" s="101">
        <v>6.5</v>
      </c>
      <c r="B8" s="119" t="s">
        <v>25</v>
      </c>
      <c r="C8" s="28">
        <v>0.33</v>
      </c>
      <c r="D8" s="119"/>
      <c r="E8" s="29"/>
      <c r="F8" s="119" t="s">
        <v>17</v>
      </c>
      <c r="G8" s="28">
        <v>0.84</v>
      </c>
      <c r="H8" s="91"/>
      <c r="I8" s="28"/>
      <c r="J8" s="119" t="s">
        <v>107</v>
      </c>
      <c r="K8" s="28">
        <v>0.33</v>
      </c>
      <c r="L8" s="119"/>
      <c r="M8" s="28"/>
      <c r="N8" s="25">
        <f>C8+E8+G8+I8+K8+M8</f>
        <v>1.5</v>
      </c>
    </row>
    <row r="9" spans="1:14" x14ac:dyDescent="0.3">
      <c r="A9" s="20"/>
      <c r="B9" s="7" t="s">
        <v>63</v>
      </c>
      <c r="C9" s="23"/>
      <c r="D9" s="6"/>
      <c r="E9" s="6"/>
      <c r="F9" s="7" t="s">
        <v>63</v>
      </c>
      <c r="G9" s="22"/>
      <c r="H9" s="6"/>
      <c r="I9" s="6"/>
      <c r="J9" s="7" t="s">
        <v>63</v>
      </c>
      <c r="K9" s="22"/>
      <c r="L9" s="6"/>
      <c r="M9" s="6"/>
      <c r="N9" s="22"/>
    </row>
    <row r="10" spans="1:14" x14ac:dyDescent="0.3">
      <c r="A10" s="24">
        <v>4</v>
      </c>
      <c r="B10" s="26" t="s">
        <v>25</v>
      </c>
      <c r="C10" s="26">
        <v>0.2</v>
      </c>
      <c r="D10" s="60"/>
      <c r="E10" s="60"/>
      <c r="F10" s="26" t="s">
        <v>17</v>
      </c>
      <c r="G10" s="25">
        <v>0.52</v>
      </c>
      <c r="H10" s="60"/>
      <c r="I10" s="60"/>
      <c r="J10" s="26" t="s">
        <v>25</v>
      </c>
      <c r="K10" s="25">
        <v>0.2</v>
      </c>
      <c r="L10" s="60"/>
      <c r="M10" s="60"/>
      <c r="N10" s="25">
        <f>C10+E10+G10+I10+K10+M10</f>
        <v>0.91999999999999993</v>
      </c>
    </row>
    <row r="11" spans="1:14" x14ac:dyDescent="0.3">
      <c r="A11" s="96">
        <v>6</v>
      </c>
      <c r="B11" s="97" t="s">
        <v>97</v>
      </c>
      <c r="C11" s="61"/>
      <c r="D11" s="61"/>
      <c r="E11" s="97"/>
      <c r="F11" s="97" t="s">
        <v>97</v>
      </c>
      <c r="G11" s="61"/>
      <c r="H11" s="61"/>
      <c r="I11" s="61"/>
      <c r="J11" s="61" t="s">
        <v>97</v>
      </c>
      <c r="K11" s="61"/>
      <c r="L11" s="61"/>
      <c r="M11" s="61"/>
      <c r="N11" s="115"/>
    </row>
    <row r="12" spans="1:14" ht="44.25" customHeight="1" x14ac:dyDescent="0.3">
      <c r="A12" s="45"/>
      <c r="B12" s="116" t="s">
        <v>98</v>
      </c>
      <c r="C12" s="50">
        <v>0.25</v>
      </c>
      <c r="D12" s="50"/>
      <c r="E12" s="50"/>
      <c r="F12" s="99" t="s">
        <v>17</v>
      </c>
      <c r="G12" s="50">
        <v>0.88</v>
      </c>
      <c r="H12" s="50"/>
      <c r="I12" s="50"/>
      <c r="J12" s="50" t="s">
        <v>25</v>
      </c>
      <c r="K12" s="50">
        <v>0.25</v>
      </c>
      <c r="L12" s="50"/>
      <c r="M12" s="50"/>
      <c r="N12" s="117">
        <f>C12+E12+G12+I12+K12+M12</f>
        <v>1.38</v>
      </c>
    </row>
    <row r="13" spans="1:14" x14ac:dyDescent="0.3">
      <c r="A13" s="96">
        <v>12</v>
      </c>
      <c r="B13" s="97" t="s">
        <v>99</v>
      </c>
      <c r="C13" s="61"/>
      <c r="D13" s="97" t="s">
        <v>99</v>
      </c>
      <c r="E13" s="61"/>
      <c r="F13" s="97" t="s">
        <v>99</v>
      </c>
      <c r="G13" s="61"/>
      <c r="H13" s="97" t="s">
        <v>99</v>
      </c>
      <c r="I13" s="61"/>
      <c r="J13" s="97" t="s">
        <v>99</v>
      </c>
      <c r="K13" s="61"/>
      <c r="L13" s="97" t="s">
        <v>99</v>
      </c>
      <c r="M13" s="61"/>
      <c r="N13" s="115"/>
    </row>
    <row r="14" spans="1:14" ht="20.399999999999999" x14ac:dyDescent="0.3">
      <c r="A14" s="45"/>
      <c r="B14" s="50" t="s">
        <v>25</v>
      </c>
      <c r="C14" s="50">
        <v>0.25</v>
      </c>
      <c r="D14" s="113" t="s">
        <v>17</v>
      </c>
      <c r="E14" s="113">
        <v>1.52</v>
      </c>
      <c r="F14" s="99" t="s">
        <v>25</v>
      </c>
      <c r="G14" s="50">
        <v>0.25</v>
      </c>
      <c r="H14" s="50" t="s">
        <v>25</v>
      </c>
      <c r="I14" s="50">
        <v>0.25</v>
      </c>
      <c r="J14" s="50" t="s">
        <v>25</v>
      </c>
      <c r="K14" s="50">
        <v>0.25</v>
      </c>
      <c r="L14" s="118" t="s">
        <v>100</v>
      </c>
      <c r="M14" s="50">
        <v>0.25</v>
      </c>
      <c r="N14" s="117">
        <f>C14+E14+G14+I14+K14+M14</f>
        <v>2.77</v>
      </c>
    </row>
    <row r="15" spans="1:14" x14ac:dyDescent="0.3">
      <c r="A15" s="20"/>
      <c r="B15" s="53"/>
      <c r="C15" s="54"/>
      <c r="D15" s="53"/>
      <c r="E15" s="29"/>
      <c r="F15" s="53"/>
      <c r="G15" s="29"/>
      <c r="H15" s="53" t="s">
        <v>46</v>
      </c>
      <c r="I15" s="55"/>
      <c r="J15" s="53"/>
      <c r="K15" s="29"/>
      <c r="L15" s="53"/>
      <c r="M15" s="29"/>
      <c r="N15" s="28"/>
    </row>
    <row r="16" spans="1:14" x14ac:dyDescent="0.3">
      <c r="A16" s="101">
        <v>2.75</v>
      </c>
      <c r="B16" s="53"/>
      <c r="C16" s="54"/>
      <c r="D16" s="53"/>
      <c r="E16" s="29"/>
      <c r="F16" s="53"/>
      <c r="G16" s="29"/>
      <c r="H16" s="53" t="s">
        <v>17</v>
      </c>
      <c r="I16" s="55">
        <v>0.63</v>
      </c>
      <c r="J16" s="53"/>
      <c r="K16" s="29"/>
      <c r="L16" s="29"/>
      <c r="M16" s="29"/>
      <c r="N16" s="28">
        <f>I16</f>
        <v>0.63</v>
      </c>
    </row>
    <row r="17" spans="1:14" x14ac:dyDescent="0.3">
      <c r="A17" s="20"/>
      <c r="B17" s="120" t="s">
        <v>47</v>
      </c>
      <c r="C17" s="22"/>
      <c r="D17" s="58" t="s">
        <v>47</v>
      </c>
      <c r="E17" s="23"/>
      <c r="F17" s="58" t="s">
        <v>47</v>
      </c>
      <c r="G17" s="23"/>
      <c r="H17" s="58" t="s">
        <v>47</v>
      </c>
      <c r="I17" s="23"/>
      <c r="J17" s="58" t="s">
        <v>47</v>
      </c>
      <c r="K17" s="23"/>
      <c r="L17" s="58" t="s">
        <v>47</v>
      </c>
      <c r="M17" s="23"/>
      <c r="N17" s="22"/>
    </row>
    <row r="18" spans="1:14" x14ac:dyDescent="0.3">
      <c r="A18" s="24">
        <v>11</v>
      </c>
      <c r="B18" s="39" t="s">
        <v>17</v>
      </c>
      <c r="C18" s="25">
        <v>0.89</v>
      </c>
      <c r="D18" s="30" t="s">
        <v>25</v>
      </c>
      <c r="E18" s="26">
        <v>0.37</v>
      </c>
      <c r="F18" s="30" t="s">
        <v>25</v>
      </c>
      <c r="G18" s="26">
        <v>0.37</v>
      </c>
      <c r="H18" s="30" t="s">
        <v>25</v>
      </c>
      <c r="I18" s="26">
        <v>0.37</v>
      </c>
      <c r="J18" s="30" t="s">
        <v>25</v>
      </c>
      <c r="K18" s="26">
        <v>0.37</v>
      </c>
      <c r="L18" s="30" t="s">
        <v>25</v>
      </c>
      <c r="M18" s="26">
        <v>0.37</v>
      </c>
      <c r="N18" s="25">
        <f>C18+E18+G18+I18+K18</f>
        <v>2.37</v>
      </c>
    </row>
    <row r="19" spans="1:14" x14ac:dyDescent="0.3">
      <c r="A19" s="96"/>
      <c r="B19" s="38" t="s">
        <v>109</v>
      </c>
      <c r="C19" s="61"/>
      <c r="D19" s="38"/>
      <c r="E19" s="61"/>
      <c r="F19" s="38"/>
      <c r="G19" s="61"/>
      <c r="H19" s="38" t="s">
        <v>109</v>
      </c>
      <c r="I19" s="61"/>
      <c r="J19" s="38"/>
      <c r="K19" s="61"/>
      <c r="L19" s="38"/>
      <c r="M19" s="61"/>
      <c r="N19" s="61"/>
    </row>
    <row r="20" spans="1:14" x14ac:dyDescent="0.3">
      <c r="A20" s="45">
        <v>7</v>
      </c>
      <c r="B20" s="99" t="s">
        <v>17</v>
      </c>
      <c r="C20" s="50">
        <v>1.28</v>
      </c>
      <c r="D20" s="50"/>
      <c r="E20" s="111"/>
      <c r="F20" s="99"/>
      <c r="G20" s="50"/>
      <c r="H20" s="50" t="s">
        <v>25</v>
      </c>
      <c r="I20" s="111">
        <v>0.33</v>
      </c>
      <c r="J20" s="50"/>
      <c r="K20" s="111"/>
      <c r="L20" s="99"/>
      <c r="M20" s="111"/>
      <c r="N20" s="50">
        <f>C20+E20+G20+I20+K20+M20</f>
        <v>1.61</v>
      </c>
    </row>
    <row r="21" spans="1:14" x14ac:dyDescent="0.3">
      <c r="A21" s="103"/>
      <c r="B21" s="104"/>
      <c r="C21" s="121"/>
      <c r="D21" s="121" t="s">
        <v>117</v>
      </c>
      <c r="E21" s="105"/>
      <c r="F21" s="104"/>
      <c r="G21" s="121"/>
      <c r="H21" s="121"/>
      <c r="I21" s="105"/>
      <c r="J21" s="121" t="s">
        <v>118</v>
      </c>
      <c r="K21" s="105"/>
      <c r="L21" s="104"/>
      <c r="M21" s="105"/>
      <c r="N21" s="121"/>
    </row>
    <row r="22" spans="1:14" x14ac:dyDescent="0.3">
      <c r="A22" s="103">
        <v>17.57</v>
      </c>
      <c r="B22" s="104"/>
      <c r="C22" s="121"/>
      <c r="D22" s="121" t="s">
        <v>17</v>
      </c>
      <c r="E22" s="105">
        <v>2.0299999999999998</v>
      </c>
      <c r="F22" s="104"/>
      <c r="G22" s="121"/>
      <c r="H22" s="121"/>
      <c r="I22" s="105"/>
      <c r="J22" s="121" t="s">
        <v>17</v>
      </c>
      <c r="K22" s="105">
        <v>2.0299999999999998</v>
      </c>
      <c r="L22" s="104"/>
      <c r="M22" s="105"/>
      <c r="N22" s="50">
        <f>C22+E22+G22+I22+K22+M22</f>
        <v>4.0599999999999996</v>
      </c>
    </row>
    <row r="23" spans="1:14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102">
        <f>SUM(A3:A23)</f>
        <v>94.97</v>
      </c>
      <c r="B24" s="60"/>
      <c r="C24" s="60">
        <f>SUM(C3:C23)</f>
        <v>5.04</v>
      </c>
      <c r="D24" s="60"/>
      <c r="E24" s="60">
        <f>SUM(E3:E23)</f>
        <v>4.92</v>
      </c>
      <c r="F24" s="60"/>
      <c r="G24" s="60">
        <f>SUM(G3:G23)</f>
        <v>4.1899999999999995</v>
      </c>
      <c r="H24" s="60"/>
      <c r="I24" s="60">
        <f>SUM(I3:I23)</f>
        <v>2.58</v>
      </c>
      <c r="J24" s="60"/>
      <c r="K24" s="60">
        <f>SUM(K3:K23)</f>
        <v>4.76</v>
      </c>
      <c r="L24" s="60"/>
      <c r="M24" s="60">
        <f>SUM(M3:M23)</f>
        <v>0.62</v>
      </c>
      <c r="N24" s="60">
        <f>SUM(N3:N23)</f>
        <v>21.74</v>
      </c>
    </row>
    <row r="25" spans="1:14" x14ac:dyDescent="0.3">
      <c r="A25" s="18"/>
      <c r="B25" s="1"/>
      <c r="C25" s="18"/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4" x14ac:dyDescent="0.3">
      <c r="A26" s="18"/>
      <c r="B26" s="1"/>
      <c r="C26" s="18"/>
      <c r="D26" s="18"/>
      <c r="E26" s="18"/>
      <c r="F26" s="19"/>
      <c r="G26" s="18"/>
      <c r="H26" s="18" t="s">
        <v>10</v>
      </c>
      <c r="I26" s="18"/>
      <c r="J26" s="34"/>
      <c r="K26" s="35"/>
      <c r="L26" s="35"/>
      <c r="M26" s="35">
        <f>N24*4.33</f>
        <v>94.134199999999993</v>
      </c>
      <c r="N26" s="18"/>
    </row>
    <row r="27" spans="1:14" x14ac:dyDescent="0.3">
      <c r="A27" s="18"/>
      <c r="B27" s="1"/>
      <c r="C27" s="18"/>
      <c r="D27" s="18"/>
      <c r="E27" s="18"/>
      <c r="F27" s="19"/>
      <c r="G27" s="18"/>
      <c r="H27" s="18"/>
      <c r="I27" s="36"/>
      <c r="J27" s="18"/>
      <c r="K27" s="18"/>
      <c r="L27" s="18"/>
      <c r="M27" s="18"/>
      <c r="N27" s="18"/>
    </row>
    <row r="28" spans="1:14" x14ac:dyDescent="0.3">
      <c r="A28" s="18"/>
      <c r="B28" s="1" t="s">
        <v>19</v>
      </c>
      <c r="C28" s="18"/>
      <c r="D28" s="18"/>
      <c r="E28" s="37" t="s">
        <v>119</v>
      </c>
      <c r="F28" s="2"/>
      <c r="G28" s="18"/>
      <c r="H28" s="18" t="s">
        <v>11</v>
      </c>
      <c r="I28" s="18"/>
      <c r="J28" s="18"/>
      <c r="K28" s="18"/>
      <c r="L28" s="18"/>
      <c r="M28" s="18"/>
      <c r="N28" s="18"/>
    </row>
    <row r="29" spans="1:14" x14ac:dyDescent="0.3">
      <c r="A29" s="18"/>
      <c r="B29" s="1" t="s">
        <v>27</v>
      </c>
      <c r="C29" s="18"/>
      <c r="D29" s="18"/>
      <c r="E29" s="18"/>
      <c r="F29" s="19"/>
      <c r="G29" s="18"/>
      <c r="H29" s="18"/>
      <c r="I29" s="18"/>
      <c r="J29" s="18"/>
      <c r="K29" s="18"/>
      <c r="L29" s="18"/>
      <c r="M29" s="18"/>
      <c r="N29" s="18"/>
    </row>
  </sheetData>
  <pageMargins left="0" right="0" top="0" bottom="0" header="0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14" sqref="P14"/>
    </sheetView>
  </sheetViews>
  <sheetFormatPr baseColWidth="10" defaultRowHeight="14.4" x14ac:dyDescent="0.3"/>
  <cols>
    <col min="3" max="3" width="7.5546875" customWidth="1"/>
    <col min="5" max="5" width="7.33203125" customWidth="1"/>
    <col min="6" max="6" width="17.109375" customWidth="1"/>
    <col min="7" max="7" width="6.33203125" customWidth="1"/>
    <col min="9" max="9" width="5.33203125" customWidth="1"/>
    <col min="10" max="10" width="23.44140625" customWidth="1"/>
    <col min="11" max="11" width="5.88671875" customWidth="1"/>
    <col min="13" max="13" width="6.44140625" customWidth="1"/>
    <col min="14" max="14" width="7.441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7" t="s">
        <v>108</v>
      </c>
      <c r="C3" s="23"/>
      <c r="D3" s="7" t="s">
        <v>108</v>
      </c>
      <c r="E3" s="6"/>
      <c r="F3" s="7" t="s">
        <v>108</v>
      </c>
      <c r="G3" s="22"/>
      <c r="H3" s="7" t="s">
        <v>108</v>
      </c>
      <c r="I3" s="6"/>
      <c r="J3" s="7" t="s">
        <v>108</v>
      </c>
      <c r="K3" s="22"/>
      <c r="L3" s="6"/>
      <c r="M3" s="6"/>
      <c r="N3" s="22"/>
    </row>
    <row r="4" spans="1:14" x14ac:dyDescent="0.3">
      <c r="A4" s="24">
        <v>21.65</v>
      </c>
      <c r="B4" s="26"/>
      <c r="C4" s="26">
        <v>1</v>
      </c>
      <c r="D4" s="26"/>
      <c r="E4" s="60">
        <v>1</v>
      </c>
      <c r="F4" s="26"/>
      <c r="G4" s="25">
        <v>1</v>
      </c>
      <c r="H4" s="26"/>
      <c r="I4" s="60">
        <v>1</v>
      </c>
      <c r="J4" s="26"/>
      <c r="K4" s="25">
        <v>1</v>
      </c>
      <c r="L4" s="60"/>
      <c r="M4" s="60"/>
      <c r="N4" s="25">
        <f>C4+E4+G4+I4+K4+M4</f>
        <v>5</v>
      </c>
    </row>
    <row r="5" spans="1:14" ht="46.5" customHeight="1" x14ac:dyDescent="0.3">
      <c r="A5" s="20"/>
      <c r="B5" s="21" t="s">
        <v>101</v>
      </c>
      <c r="C5" s="28"/>
      <c r="D5" s="29"/>
      <c r="E5" s="29"/>
      <c r="F5" s="21" t="s">
        <v>102</v>
      </c>
      <c r="G5" s="28"/>
      <c r="H5" s="21"/>
      <c r="I5" s="28"/>
      <c r="J5" s="21" t="s">
        <v>103</v>
      </c>
      <c r="K5" s="22"/>
      <c r="L5" s="22"/>
      <c r="M5" s="22"/>
      <c r="N5" s="22"/>
    </row>
    <row r="6" spans="1:14" ht="32.25" customHeight="1" x14ac:dyDescent="0.3">
      <c r="A6" s="24">
        <v>6.5</v>
      </c>
      <c r="B6" s="30" t="s">
        <v>17</v>
      </c>
      <c r="C6" s="25">
        <v>0.84</v>
      </c>
      <c r="D6" s="26"/>
      <c r="E6" s="26"/>
      <c r="F6" s="26" t="s">
        <v>104</v>
      </c>
      <c r="G6" s="25">
        <v>0.33</v>
      </c>
      <c r="H6" s="25"/>
      <c r="I6" s="25"/>
      <c r="J6" s="41" t="s">
        <v>105</v>
      </c>
      <c r="K6" s="25">
        <v>0.33</v>
      </c>
      <c r="L6" s="26"/>
      <c r="M6" s="25"/>
      <c r="N6" s="25">
        <f>C6+E6+G6+I6+K6+M6</f>
        <v>1.5</v>
      </c>
    </row>
    <row r="7" spans="1:14" ht="24.6" x14ac:dyDescent="0.3">
      <c r="A7" s="101"/>
      <c r="B7" s="21" t="s">
        <v>106</v>
      </c>
      <c r="C7" s="28"/>
      <c r="D7" s="119"/>
      <c r="E7" s="29"/>
      <c r="F7" s="21" t="s">
        <v>106</v>
      </c>
      <c r="G7" s="28"/>
      <c r="H7" s="91"/>
      <c r="I7" s="28"/>
      <c r="J7" s="21" t="s">
        <v>106</v>
      </c>
      <c r="K7" s="28"/>
      <c r="L7" s="119"/>
      <c r="M7" s="28"/>
      <c r="N7" s="28"/>
    </row>
    <row r="8" spans="1:14" ht="19.5" customHeight="1" x14ac:dyDescent="0.3">
      <c r="A8" s="101">
        <v>6.5</v>
      </c>
      <c r="B8" s="119" t="s">
        <v>25</v>
      </c>
      <c r="C8" s="28">
        <v>0.33</v>
      </c>
      <c r="D8" s="119"/>
      <c r="E8" s="29"/>
      <c r="F8" s="119" t="s">
        <v>17</v>
      </c>
      <c r="G8" s="28">
        <v>0.84</v>
      </c>
      <c r="H8" s="91"/>
      <c r="I8" s="28"/>
      <c r="J8" s="119" t="s">
        <v>107</v>
      </c>
      <c r="K8" s="28">
        <v>0.33</v>
      </c>
      <c r="L8" s="119"/>
      <c r="M8" s="28"/>
      <c r="N8" s="25">
        <f>C8+E8+G8+I8+K8+M8</f>
        <v>1.5</v>
      </c>
    </row>
    <row r="9" spans="1:14" ht="24" x14ac:dyDescent="0.3">
      <c r="A9" s="20"/>
      <c r="B9" s="7" t="s">
        <v>63</v>
      </c>
      <c r="C9" s="23"/>
      <c r="D9" s="6"/>
      <c r="E9" s="6"/>
      <c r="F9" s="7" t="s">
        <v>63</v>
      </c>
      <c r="G9" s="22"/>
      <c r="H9" s="6"/>
      <c r="I9" s="6"/>
      <c r="J9" s="7" t="s">
        <v>63</v>
      </c>
      <c r="K9" s="22"/>
      <c r="L9" s="6"/>
      <c r="M9" s="6"/>
      <c r="N9" s="22"/>
    </row>
    <row r="10" spans="1:14" x14ac:dyDescent="0.3">
      <c r="A10" s="24">
        <v>4</v>
      </c>
      <c r="B10" s="26" t="s">
        <v>25</v>
      </c>
      <c r="C10" s="26">
        <v>0.2</v>
      </c>
      <c r="D10" s="60"/>
      <c r="E10" s="60"/>
      <c r="F10" s="26" t="s">
        <v>17</v>
      </c>
      <c r="G10" s="25">
        <v>0.52</v>
      </c>
      <c r="H10" s="60"/>
      <c r="I10" s="60"/>
      <c r="J10" s="26" t="s">
        <v>25</v>
      </c>
      <c r="K10" s="25">
        <v>0.2</v>
      </c>
      <c r="L10" s="60"/>
      <c r="M10" s="60"/>
      <c r="N10" s="25">
        <f>C10+E10+G10+I10+K10+M10</f>
        <v>0.91999999999999993</v>
      </c>
    </row>
    <row r="11" spans="1:14" x14ac:dyDescent="0.3">
      <c r="A11" s="96">
        <v>6</v>
      </c>
      <c r="B11" s="97" t="s">
        <v>97</v>
      </c>
      <c r="C11" s="61"/>
      <c r="D11" s="61"/>
      <c r="E11" s="97"/>
      <c r="F11" s="97" t="s">
        <v>97</v>
      </c>
      <c r="G11" s="61"/>
      <c r="H11" s="61"/>
      <c r="I11" s="61"/>
      <c r="J11" s="61" t="s">
        <v>97</v>
      </c>
      <c r="K11" s="61"/>
      <c r="L11" s="61"/>
      <c r="M11" s="61"/>
      <c r="N11" s="115"/>
    </row>
    <row r="12" spans="1:14" ht="46.8" x14ac:dyDescent="0.3">
      <c r="A12" s="45"/>
      <c r="B12" s="116" t="s">
        <v>98</v>
      </c>
      <c r="C12" s="50">
        <v>0.25</v>
      </c>
      <c r="D12" s="50"/>
      <c r="E12" s="50"/>
      <c r="F12" s="99" t="s">
        <v>17</v>
      </c>
      <c r="G12" s="50">
        <v>0.88</v>
      </c>
      <c r="H12" s="50"/>
      <c r="I12" s="50"/>
      <c r="J12" s="50" t="s">
        <v>25</v>
      </c>
      <c r="K12" s="50">
        <v>0.25</v>
      </c>
      <c r="L12" s="50"/>
      <c r="M12" s="50"/>
      <c r="N12" s="117">
        <f>C12+E12+G12+I12+K12+M12</f>
        <v>1.38</v>
      </c>
    </row>
    <row r="13" spans="1:14" x14ac:dyDescent="0.3">
      <c r="A13" s="96">
        <v>12</v>
      </c>
      <c r="B13" s="97" t="s">
        <v>99</v>
      </c>
      <c r="C13" s="61"/>
      <c r="D13" s="97" t="s">
        <v>99</v>
      </c>
      <c r="E13" s="61"/>
      <c r="F13" s="97" t="s">
        <v>99</v>
      </c>
      <c r="G13" s="61"/>
      <c r="H13" s="97" t="s">
        <v>99</v>
      </c>
      <c r="I13" s="61"/>
      <c r="J13" s="97" t="s">
        <v>99</v>
      </c>
      <c r="K13" s="61"/>
      <c r="L13" s="97" t="s">
        <v>99</v>
      </c>
      <c r="M13" s="61"/>
      <c r="N13" s="115"/>
    </row>
    <row r="14" spans="1:14" ht="20.399999999999999" x14ac:dyDescent="0.3">
      <c r="A14" s="45"/>
      <c r="B14" s="50" t="s">
        <v>25</v>
      </c>
      <c r="C14" s="50">
        <v>0.25</v>
      </c>
      <c r="D14" s="113" t="s">
        <v>17</v>
      </c>
      <c r="E14" s="113">
        <v>1.52</v>
      </c>
      <c r="F14" s="99" t="s">
        <v>25</v>
      </c>
      <c r="G14" s="50">
        <v>0.25</v>
      </c>
      <c r="H14" s="50" t="s">
        <v>25</v>
      </c>
      <c r="I14" s="50">
        <v>0.25</v>
      </c>
      <c r="J14" s="50" t="s">
        <v>25</v>
      </c>
      <c r="K14" s="50">
        <v>0.25</v>
      </c>
      <c r="L14" s="118" t="s">
        <v>100</v>
      </c>
      <c r="M14" s="50">
        <v>0.25</v>
      </c>
      <c r="N14" s="117">
        <f>C14+E14+G14+I14+K14+M14</f>
        <v>2.77</v>
      </c>
    </row>
    <row r="15" spans="1:14" x14ac:dyDescent="0.3">
      <c r="A15" s="20"/>
      <c r="B15" s="53"/>
      <c r="C15" s="54"/>
      <c r="D15" s="53"/>
      <c r="E15" s="29"/>
      <c r="F15" s="53"/>
      <c r="G15" s="29"/>
      <c r="H15" s="53" t="s">
        <v>46</v>
      </c>
      <c r="I15" s="55"/>
      <c r="J15" s="53"/>
      <c r="K15" s="29"/>
      <c r="L15" s="53"/>
      <c r="M15" s="29"/>
      <c r="N15" s="28"/>
    </row>
    <row r="16" spans="1:14" x14ac:dyDescent="0.3">
      <c r="A16" s="101">
        <v>2.75</v>
      </c>
      <c r="B16" s="53"/>
      <c r="C16" s="54"/>
      <c r="D16" s="53"/>
      <c r="E16" s="29"/>
      <c r="F16" s="53"/>
      <c r="G16" s="29"/>
      <c r="H16" s="53" t="s">
        <v>17</v>
      </c>
      <c r="I16" s="55">
        <v>0.63</v>
      </c>
      <c r="J16" s="53"/>
      <c r="K16" s="29"/>
      <c r="L16" s="29"/>
      <c r="M16" s="29"/>
      <c r="N16" s="28">
        <f>I16</f>
        <v>0.63</v>
      </c>
    </row>
    <row r="17" spans="1:14" x14ac:dyDescent="0.3">
      <c r="A17" s="20"/>
      <c r="B17" s="120" t="s">
        <v>47</v>
      </c>
      <c r="C17" s="22"/>
      <c r="D17" s="58" t="s">
        <v>47</v>
      </c>
      <c r="E17" s="23"/>
      <c r="F17" s="58" t="s">
        <v>47</v>
      </c>
      <c r="G17" s="23"/>
      <c r="H17" s="58" t="s">
        <v>47</v>
      </c>
      <c r="I17" s="23"/>
      <c r="J17" s="58" t="s">
        <v>47</v>
      </c>
      <c r="K17" s="23"/>
      <c r="L17" s="58" t="s">
        <v>47</v>
      </c>
      <c r="M17" s="23"/>
      <c r="N17" s="22"/>
    </row>
    <row r="18" spans="1:14" x14ac:dyDescent="0.3">
      <c r="A18" s="24">
        <v>11</v>
      </c>
      <c r="B18" s="39" t="s">
        <v>17</v>
      </c>
      <c r="C18" s="25">
        <v>0.89</v>
      </c>
      <c r="D18" s="30" t="s">
        <v>25</v>
      </c>
      <c r="E18" s="26">
        <v>0.33</v>
      </c>
      <c r="F18" s="30" t="s">
        <v>25</v>
      </c>
      <c r="G18" s="26">
        <v>0.33</v>
      </c>
      <c r="H18" s="30" t="s">
        <v>25</v>
      </c>
      <c r="I18" s="26">
        <v>0.33</v>
      </c>
      <c r="J18" s="30" t="s">
        <v>25</v>
      </c>
      <c r="K18" s="26">
        <v>0.33</v>
      </c>
      <c r="L18" s="30" t="s">
        <v>25</v>
      </c>
      <c r="M18" s="26">
        <v>0.33</v>
      </c>
      <c r="N18" s="25">
        <f>C18+E18+G18+I18+K18</f>
        <v>2.21</v>
      </c>
    </row>
    <row r="19" spans="1:14" x14ac:dyDescent="0.3">
      <c r="A19" s="96"/>
      <c r="B19" s="38" t="s">
        <v>109</v>
      </c>
      <c r="C19" s="61"/>
      <c r="D19" s="38"/>
      <c r="E19" s="61"/>
      <c r="F19" s="38"/>
      <c r="G19" s="61"/>
      <c r="H19" s="38" t="s">
        <v>109</v>
      </c>
      <c r="I19" s="61"/>
      <c r="J19" s="38"/>
      <c r="K19" s="61"/>
      <c r="L19" s="38"/>
      <c r="M19" s="61"/>
      <c r="N19" s="61"/>
    </row>
    <row r="20" spans="1:14" x14ac:dyDescent="0.3">
      <c r="A20" s="45">
        <v>7</v>
      </c>
      <c r="B20" s="99" t="s">
        <v>17</v>
      </c>
      <c r="C20" s="50">
        <v>1.28</v>
      </c>
      <c r="D20" s="50"/>
      <c r="E20" s="111"/>
      <c r="F20" s="99"/>
      <c r="G20" s="50"/>
      <c r="H20" s="50" t="s">
        <v>25</v>
      </c>
      <c r="I20" s="111">
        <v>0.33</v>
      </c>
      <c r="J20" s="50"/>
      <c r="K20" s="111"/>
      <c r="L20" s="99"/>
      <c r="M20" s="111"/>
      <c r="N20" s="50">
        <f>C20+E20+G20+I20+K20+M20</f>
        <v>1.61</v>
      </c>
    </row>
    <row r="21" spans="1:14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">
      <c r="A22" s="102">
        <f>SUM(A3:A21)</f>
        <v>77.400000000000006</v>
      </c>
      <c r="B22" s="60"/>
      <c r="C22" s="60">
        <f>SUM(C3:C21)</f>
        <v>5.04</v>
      </c>
      <c r="D22" s="60"/>
      <c r="E22" s="60">
        <f>SUM(E3:E21)</f>
        <v>2.85</v>
      </c>
      <c r="F22" s="60"/>
      <c r="G22" s="60">
        <f>SUM(G3:G21)</f>
        <v>4.1499999999999995</v>
      </c>
      <c r="H22" s="60"/>
      <c r="I22" s="60">
        <f>SUM(I3:I21)</f>
        <v>2.54</v>
      </c>
      <c r="J22" s="60"/>
      <c r="K22" s="60">
        <f>SUM(K3:K21)</f>
        <v>2.6900000000000004</v>
      </c>
      <c r="L22" s="60"/>
      <c r="M22" s="60">
        <f>SUM(M3:M21)</f>
        <v>0.58000000000000007</v>
      </c>
      <c r="N22" s="60">
        <f>SUM(N3:N21)</f>
        <v>17.52</v>
      </c>
    </row>
    <row r="23" spans="1:14" x14ac:dyDescent="0.3">
      <c r="A23" s="18"/>
      <c r="B23" s="1"/>
      <c r="C23" s="18"/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4" x14ac:dyDescent="0.3">
      <c r="A24" s="18"/>
      <c r="B24" s="1"/>
      <c r="C24" s="18"/>
      <c r="D24" s="18"/>
      <c r="E24" s="18"/>
      <c r="F24" s="19"/>
      <c r="G24" s="18"/>
      <c r="H24" s="18" t="s">
        <v>10</v>
      </c>
      <c r="I24" s="18"/>
      <c r="J24" s="34"/>
      <c r="K24" s="35"/>
      <c r="L24" s="35"/>
      <c r="M24" s="35">
        <f>N22*4.33</f>
        <v>75.861599999999996</v>
      </c>
      <c r="N24" s="18"/>
    </row>
    <row r="25" spans="1:14" x14ac:dyDescent="0.3">
      <c r="A25" s="18"/>
      <c r="B25" s="1"/>
      <c r="C25" s="18"/>
      <c r="D25" s="18"/>
      <c r="E25" s="18"/>
      <c r="F25" s="19"/>
      <c r="G25" s="18"/>
      <c r="H25" s="18"/>
      <c r="I25" s="36"/>
      <c r="J25" s="18"/>
      <c r="K25" s="18"/>
      <c r="L25" s="18"/>
      <c r="M25" s="18"/>
      <c r="N25" s="18"/>
    </row>
    <row r="26" spans="1:14" x14ac:dyDescent="0.3">
      <c r="A26" s="18"/>
      <c r="B26" s="1" t="s">
        <v>19</v>
      </c>
      <c r="C26" s="18"/>
      <c r="D26" s="18"/>
      <c r="E26" s="37" t="s">
        <v>111</v>
      </c>
      <c r="F26" s="2"/>
      <c r="G26" s="18"/>
      <c r="H26" s="18" t="s">
        <v>11</v>
      </c>
      <c r="I26" s="18"/>
      <c r="J26" s="18"/>
      <c r="K26" s="18"/>
      <c r="L26" s="18"/>
      <c r="M26" s="18"/>
      <c r="N26" s="18"/>
    </row>
    <row r="27" spans="1:14" x14ac:dyDescent="0.3">
      <c r="A27" s="18"/>
      <c r="B27" s="1" t="s">
        <v>27</v>
      </c>
      <c r="C27" s="18"/>
      <c r="D27" s="18"/>
      <c r="E27" s="18"/>
      <c r="F27" s="19"/>
      <c r="G27" s="18"/>
      <c r="H27" s="18"/>
      <c r="I27" s="18"/>
      <c r="J27" s="18"/>
      <c r="K27" s="18"/>
      <c r="L27" s="18"/>
      <c r="M27" s="18"/>
      <c r="N27" s="18"/>
    </row>
    <row r="28" spans="1:14" x14ac:dyDescent="0.3">
      <c r="B28" s="1"/>
      <c r="E28" s="2"/>
    </row>
  </sheetData>
  <pageMargins left="0" right="0" top="0" bottom="0" header="0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workbookViewId="0">
      <selection sqref="A1:N23"/>
    </sheetView>
  </sheetViews>
  <sheetFormatPr baseColWidth="10" defaultRowHeight="14.4" x14ac:dyDescent="0.3"/>
  <cols>
    <col min="2" max="2" width="15.33203125" customWidth="1"/>
    <col min="3" max="3" width="6.5546875" customWidth="1"/>
    <col min="4" max="4" width="14.6640625" customWidth="1"/>
    <col min="6" max="6" width="20.5546875" customWidth="1"/>
    <col min="7" max="7" width="5.5546875" customWidth="1"/>
    <col min="9" max="9" width="5.109375" customWidth="1"/>
    <col min="10" max="10" width="15.88671875" customWidth="1"/>
    <col min="11" max="11" width="5.109375" customWidth="1"/>
    <col min="12" max="12" width="8.88671875" customWidth="1"/>
    <col min="13" max="13" width="5.109375" customWidth="1"/>
    <col min="14" max="14" width="7.1093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20"/>
      <c r="B3" s="7" t="s">
        <v>108</v>
      </c>
      <c r="C3" s="23"/>
      <c r="D3" s="7" t="s">
        <v>108</v>
      </c>
      <c r="E3" s="6"/>
      <c r="F3" s="7" t="s">
        <v>108</v>
      </c>
      <c r="G3" s="22"/>
      <c r="H3" s="7" t="s">
        <v>108</v>
      </c>
      <c r="I3" s="6"/>
      <c r="J3" s="7" t="s">
        <v>108</v>
      </c>
      <c r="K3" s="22"/>
      <c r="L3" s="6"/>
      <c r="M3" s="6"/>
      <c r="N3" s="22"/>
    </row>
    <row r="4" spans="1:14" x14ac:dyDescent="0.3">
      <c r="A4" s="24">
        <v>21.65</v>
      </c>
      <c r="B4" s="26"/>
      <c r="C4" s="26">
        <v>1</v>
      </c>
      <c r="D4" s="26"/>
      <c r="E4" s="60">
        <v>1</v>
      </c>
      <c r="F4" s="26"/>
      <c r="G4" s="25">
        <v>1</v>
      </c>
      <c r="H4" s="26"/>
      <c r="I4" s="60">
        <v>1</v>
      </c>
      <c r="J4" s="26"/>
      <c r="K4" s="25">
        <v>1</v>
      </c>
      <c r="L4" s="60"/>
      <c r="M4" s="60"/>
      <c r="N4" s="25">
        <f>C4+E4+G4+I4+K4+M4</f>
        <v>5</v>
      </c>
    </row>
    <row r="5" spans="1:14" ht="45.75" customHeight="1" x14ac:dyDescent="0.3">
      <c r="A5" s="20"/>
      <c r="B5" s="21" t="s">
        <v>101</v>
      </c>
      <c r="C5" s="28"/>
      <c r="D5" s="29"/>
      <c r="E5" s="29"/>
      <c r="F5" s="21" t="s">
        <v>102</v>
      </c>
      <c r="G5" s="28"/>
      <c r="H5" s="21"/>
      <c r="I5" s="28"/>
      <c r="J5" s="21" t="s">
        <v>103</v>
      </c>
      <c r="K5" s="22"/>
      <c r="L5" s="22"/>
      <c r="M5" s="22"/>
      <c r="N5" s="22"/>
    </row>
    <row r="6" spans="1:14" ht="49.5" customHeight="1" x14ac:dyDescent="0.3">
      <c r="A6" s="24">
        <v>6.5</v>
      </c>
      <c r="B6" s="30" t="s">
        <v>17</v>
      </c>
      <c r="C6" s="25">
        <v>0.84</v>
      </c>
      <c r="D6" s="26"/>
      <c r="E6" s="26"/>
      <c r="F6" s="26" t="s">
        <v>104</v>
      </c>
      <c r="G6" s="25">
        <v>0.33</v>
      </c>
      <c r="H6" s="25"/>
      <c r="I6" s="25"/>
      <c r="J6" s="41" t="s">
        <v>105</v>
      </c>
      <c r="K6" s="25">
        <v>0.33</v>
      </c>
      <c r="L6" s="26"/>
      <c r="M6" s="25"/>
      <c r="N6" s="25">
        <f>C6+E6+G6+I6+K6+M6</f>
        <v>1.5</v>
      </c>
    </row>
    <row r="7" spans="1:14" ht="24.6" x14ac:dyDescent="0.3">
      <c r="A7" s="101"/>
      <c r="B7" s="21" t="s">
        <v>106</v>
      </c>
      <c r="C7" s="28"/>
      <c r="D7" s="119"/>
      <c r="E7" s="29"/>
      <c r="F7" s="21" t="s">
        <v>106</v>
      </c>
      <c r="G7" s="28"/>
      <c r="H7" s="91"/>
      <c r="I7" s="28"/>
      <c r="J7" s="21" t="s">
        <v>106</v>
      </c>
      <c r="K7" s="28"/>
      <c r="L7" s="119"/>
      <c r="M7" s="28"/>
      <c r="N7" s="28"/>
    </row>
    <row r="8" spans="1:14" ht="24.6" x14ac:dyDescent="0.3">
      <c r="A8" s="101">
        <v>6.5</v>
      </c>
      <c r="B8" s="119" t="s">
        <v>25</v>
      </c>
      <c r="C8" s="28">
        <v>0.33</v>
      </c>
      <c r="D8" s="119"/>
      <c r="E8" s="29"/>
      <c r="F8" s="119" t="s">
        <v>17</v>
      </c>
      <c r="G8" s="28">
        <v>0.84</v>
      </c>
      <c r="H8" s="91"/>
      <c r="I8" s="28"/>
      <c r="J8" s="119" t="s">
        <v>107</v>
      </c>
      <c r="K8" s="28">
        <v>0.33</v>
      </c>
      <c r="L8" s="119"/>
      <c r="M8" s="28"/>
      <c r="N8" s="25">
        <f>C8+E8+G8+I8+K8+M8</f>
        <v>1.5</v>
      </c>
    </row>
    <row r="9" spans="1:14" x14ac:dyDescent="0.3">
      <c r="A9" s="20"/>
      <c r="B9" s="7" t="s">
        <v>63</v>
      </c>
      <c r="C9" s="23"/>
      <c r="D9" s="6"/>
      <c r="E9" s="6"/>
      <c r="F9" s="7" t="s">
        <v>63</v>
      </c>
      <c r="G9" s="22"/>
      <c r="H9" s="6"/>
      <c r="I9" s="6"/>
      <c r="J9" s="7" t="s">
        <v>63</v>
      </c>
      <c r="K9" s="22"/>
      <c r="L9" s="6"/>
      <c r="M9" s="6"/>
      <c r="N9" s="22"/>
    </row>
    <row r="10" spans="1:14" x14ac:dyDescent="0.3">
      <c r="A10" s="24">
        <v>4</v>
      </c>
      <c r="B10" s="26" t="s">
        <v>25</v>
      </c>
      <c r="C10" s="26">
        <v>0.2</v>
      </c>
      <c r="D10" s="60"/>
      <c r="E10" s="60"/>
      <c r="F10" s="26" t="s">
        <v>17</v>
      </c>
      <c r="G10" s="25">
        <v>0.52</v>
      </c>
      <c r="H10" s="60"/>
      <c r="I10" s="60"/>
      <c r="J10" s="26" t="s">
        <v>25</v>
      </c>
      <c r="K10" s="25">
        <v>0.2</v>
      </c>
      <c r="L10" s="60"/>
      <c r="M10" s="60"/>
      <c r="N10" s="25">
        <f>C10+E10+G10+I10+K10+M10</f>
        <v>0.91999999999999993</v>
      </c>
    </row>
    <row r="11" spans="1:14" x14ac:dyDescent="0.3">
      <c r="A11" s="96">
        <v>6</v>
      </c>
      <c r="B11" s="97" t="s">
        <v>97</v>
      </c>
      <c r="C11" s="61"/>
      <c r="D11" s="61"/>
      <c r="E11" s="97"/>
      <c r="F11" s="97" t="s">
        <v>97</v>
      </c>
      <c r="G11" s="61"/>
      <c r="H11" s="61"/>
      <c r="I11" s="61"/>
      <c r="J11" s="61" t="s">
        <v>97</v>
      </c>
      <c r="K11" s="61"/>
      <c r="L11" s="61"/>
      <c r="M11" s="61"/>
      <c r="N11" s="115"/>
    </row>
    <row r="12" spans="1:14" ht="31.2" x14ac:dyDescent="0.3">
      <c r="A12" s="45"/>
      <c r="B12" s="116" t="s">
        <v>98</v>
      </c>
      <c r="C12" s="50">
        <v>0.25</v>
      </c>
      <c r="D12" s="50"/>
      <c r="E12" s="50"/>
      <c r="F12" s="99" t="s">
        <v>17</v>
      </c>
      <c r="G12" s="50">
        <v>0.88</v>
      </c>
      <c r="H12" s="50"/>
      <c r="I12" s="50"/>
      <c r="J12" s="50" t="s">
        <v>25</v>
      </c>
      <c r="K12" s="50">
        <v>0.25</v>
      </c>
      <c r="L12" s="50"/>
      <c r="M12" s="50"/>
      <c r="N12" s="117">
        <f>C12+E12+G12+I12+K12+M12</f>
        <v>1.38</v>
      </c>
    </row>
    <row r="13" spans="1:14" ht="21.6" x14ac:dyDescent="0.3">
      <c r="A13" s="96">
        <v>12</v>
      </c>
      <c r="B13" s="97" t="s">
        <v>99</v>
      </c>
      <c r="C13" s="61"/>
      <c r="D13" s="97" t="s">
        <v>99</v>
      </c>
      <c r="E13" s="61"/>
      <c r="F13" s="97" t="s">
        <v>99</v>
      </c>
      <c r="G13" s="61"/>
      <c r="H13" s="97" t="s">
        <v>99</v>
      </c>
      <c r="I13" s="61"/>
      <c r="J13" s="97" t="s">
        <v>99</v>
      </c>
      <c r="K13" s="61"/>
      <c r="L13" s="97" t="s">
        <v>99</v>
      </c>
      <c r="M13" s="61"/>
      <c r="N13" s="115"/>
    </row>
    <row r="14" spans="1:14" ht="30.6" x14ac:dyDescent="0.3">
      <c r="A14" s="45"/>
      <c r="B14" s="50" t="s">
        <v>25</v>
      </c>
      <c r="C14" s="50">
        <v>0.25</v>
      </c>
      <c r="D14" s="113" t="s">
        <v>17</v>
      </c>
      <c r="E14" s="113">
        <v>1.52</v>
      </c>
      <c r="F14" s="99" t="s">
        <v>25</v>
      </c>
      <c r="G14" s="50">
        <v>0.25</v>
      </c>
      <c r="H14" s="50" t="s">
        <v>25</v>
      </c>
      <c r="I14" s="50">
        <v>0.25</v>
      </c>
      <c r="J14" s="50" t="s">
        <v>25</v>
      </c>
      <c r="K14" s="50">
        <v>0.25</v>
      </c>
      <c r="L14" s="118" t="s">
        <v>100</v>
      </c>
      <c r="M14" s="50">
        <v>0.25</v>
      </c>
      <c r="N14" s="117">
        <f>C14+E14+G14+I14+K14+M14</f>
        <v>2.77</v>
      </c>
    </row>
    <row r="15" spans="1:14" x14ac:dyDescent="0.3">
      <c r="A15" s="96"/>
      <c r="B15" s="38" t="s">
        <v>109</v>
      </c>
      <c r="C15" s="61"/>
      <c r="D15" s="38"/>
      <c r="E15" s="61"/>
      <c r="F15" s="38"/>
      <c r="G15" s="61"/>
      <c r="H15" s="38" t="s">
        <v>109</v>
      </c>
      <c r="I15" s="61"/>
      <c r="J15" s="38"/>
      <c r="K15" s="61"/>
      <c r="L15" s="38"/>
      <c r="M15" s="61"/>
      <c r="N15" s="61"/>
    </row>
    <row r="16" spans="1:14" x14ac:dyDescent="0.3">
      <c r="A16" s="45">
        <v>7</v>
      </c>
      <c r="B16" s="99" t="s">
        <v>17</v>
      </c>
      <c r="C16" s="50">
        <v>1.28</v>
      </c>
      <c r="D16" s="50"/>
      <c r="E16" s="111"/>
      <c r="F16" s="99"/>
      <c r="G16" s="50"/>
      <c r="H16" s="50" t="s">
        <v>25</v>
      </c>
      <c r="I16" s="111">
        <v>0.33</v>
      </c>
      <c r="J16" s="50"/>
      <c r="K16" s="111"/>
      <c r="L16" s="99"/>
      <c r="M16" s="111"/>
      <c r="N16" s="50">
        <f>C16+E16+G16+I16+K16+M16</f>
        <v>1.61</v>
      </c>
    </row>
    <row r="17" spans="1:14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3">
      <c r="A18" s="102">
        <f>SUM(A3:A17)</f>
        <v>63.65</v>
      </c>
      <c r="B18" s="60"/>
      <c r="C18" s="60">
        <f>SUM(C3:C17)</f>
        <v>4.1500000000000004</v>
      </c>
      <c r="D18" s="60"/>
      <c r="E18" s="60">
        <f>SUM(E3:E17)</f>
        <v>2.52</v>
      </c>
      <c r="F18" s="60"/>
      <c r="G18" s="60">
        <f>SUM(G3:G17)</f>
        <v>3.82</v>
      </c>
      <c r="H18" s="60"/>
      <c r="I18" s="60">
        <f>SUM(I3:I17)</f>
        <v>1.58</v>
      </c>
      <c r="J18" s="60"/>
      <c r="K18" s="60">
        <f>SUM(K3:K17)</f>
        <v>2.3600000000000003</v>
      </c>
      <c r="L18" s="60"/>
      <c r="M18" s="60">
        <f>SUM(M3:M17)</f>
        <v>0.25</v>
      </c>
      <c r="N18" s="60">
        <f>SUM(N3:N17)</f>
        <v>14.68</v>
      </c>
    </row>
    <row r="19" spans="1:14" x14ac:dyDescent="0.3">
      <c r="A19" s="18"/>
      <c r="B19" s="1"/>
      <c r="C19" s="18"/>
      <c r="D19" s="18"/>
      <c r="E19" s="18"/>
      <c r="F19" s="19"/>
      <c r="G19" s="18"/>
      <c r="H19" s="18"/>
      <c r="I19" s="18"/>
      <c r="J19" s="34"/>
      <c r="K19" s="18"/>
      <c r="L19" s="18"/>
      <c r="M19" s="18"/>
      <c r="N19" s="18"/>
    </row>
    <row r="20" spans="1:14" x14ac:dyDescent="0.3">
      <c r="A20" s="18"/>
      <c r="B20" s="1"/>
      <c r="C20" s="18"/>
      <c r="D20" s="18"/>
      <c r="E20" s="18"/>
      <c r="F20" s="19"/>
      <c r="G20" s="18"/>
      <c r="H20" s="18" t="s">
        <v>10</v>
      </c>
      <c r="I20" s="18"/>
      <c r="J20" s="34"/>
      <c r="K20" s="35"/>
      <c r="L20" s="35"/>
      <c r="M20" s="35">
        <f>N18*4.33</f>
        <v>63.564399999999999</v>
      </c>
      <c r="N20" s="18"/>
    </row>
    <row r="21" spans="1:14" x14ac:dyDescent="0.3">
      <c r="A21" s="18"/>
      <c r="B21" s="1"/>
      <c r="C21" s="18"/>
      <c r="D21" s="18"/>
      <c r="E21" s="18"/>
      <c r="F21" s="19"/>
      <c r="G21" s="18"/>
      <c r="H21" s="18"/>
      <c r="I21" s="36"/>
      <c r="J21" s="18"/>
      <c r="K21" s="18"/>
      <c r="L21" s="18"/>
      <c r="M21" s="18"/>
      <c r="N21" s="18"/>
    </row>
    <row r="22" spans="1:14" x14ac:dyDescent="0.3">
      <c r="A22" s="18"/>
      <c r="B22" s="1" t="s">
        <v>19</v>
      </c>
      <c r="C22" s="18"/>
      <c r="D22" s="18"/>
      <c r="E22" s="37" t="s">
        <v>110</v>
      </c>
      <c r="F22" s="2"/>
      <c r="G22" s="18"/>
      <c r="H22" s="18" t="s">
        <v>11</v>
      </c>
      <c r="I22" s="18"/>
      <c r="J22" s="18"/>
      <c r="K22" s="18"/>
      <c r="L22" s="18"/>
      <c r="M22" s="18"/>
      <c r="N22" s="18"/>
    </row>
    <row r="23" spans="1:14" x14ac:dyDescent="0.3">
      <c r="A23" s="18"/>
      <c r="B23" s="1" t="s">
        <v>27</v>
      </c>
      <c r="C23" s="18"/>
      <c r="D23" s="18"/>
      <c r="E23" s="18"/>
      <c r="F23" s="19"/>
      <c r="G23" s="18"/>
      <c r="H23" s="18"/>
      <c r="I23" s="18"/>
      <c r="J23" s="18"/>
      <c r="K23" s="18"/>
      <c r="L23" s="18"/>
      <c r="M23" s="18"/>
      <c r="N23" s="18"/>
    </row>
    <row r="24" spans="1:14" x14ac:dyDescent="0.3">
      <c r="B24" s="1"/>
      <c r="E24" s="2"/>
    </row>
  </sheetData>
  <pageMargins left="0" right="0" top="0" bottom="0" header="0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activeCell="B15" sqref="B15"/>
    </sheetView>
  </sheetViews>
  <sheetFormatPr baseColWidth="10" defaultRowHeight="14.4" x14ac:dyDescent="0.3"/>
  <cols>
    <col min="2" max="2" width="12.88671875" customWidth="1"/>
    <col min="3" max="3" width="6.44140625" customWidth="1"/>
    <col min="4" max="4" width="12.5546875" customWidth="1"/>
    <col min="5" max="5" width="5.6640625" customWidth="1"/>
    <col min="7" max="7" width="5.6640625" customWidth="1"/>
    <col min="8" max="8" width="28.33203125" customWidth="1"/>
    <col min="9" max="9" width="7" customWidth="1"/>
    <col min="11" max="11" width="6.33203125" customWidth="1"/>
    <col min="12" max="12" width="7.5546875" customWidth="1"/>
    <col min="13" max="13" width="5.44140625" customWidth="1"/>
    <col min="14" max="14" width="7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7" t="s">
        <v>108</v>
      </c>
      <c r="C4" s="23"/>
      <c r="D4" s="7" t="s">
        <v>108</v>
      </c>
      <c r="E4" s="6"/>
      <c r="F4" s="7" t="s">
        <v>108</v>
      </c>
      <c r="G4" s="22"/>
      <c r="H4" s="7" t="s">
        <v>108</v>
      </c>
      <c r="I4" s="6"/>
      <c r="J4" s="7" t="s">
        <v>108</v>
      </c>
      <c r="K4" s="22"/>
      <c r="L4" s="6"/>
      <c r="M4" s="6"/>
      <c r="N4" s="22"/>
    </row>
    <row r="5" spans="1:14" x14ac:dyDescent="0.3">
      <c r="A5" s="24">
        <v>21.65</v>
      </c>
      <c r="B5" s="26"/>
      <c r="C5" s="26">
        <v>1</v>
      </c>
      <c r="D5" s="26"/>
      <c r="E5" s="60">
        <v>1</v>
      </c>
      <c r="F5" s="26"/>
      <c r="G5" s="25">
        <v>1</v>
      </c>
      <c r="H5" s="26"/>
      <c r="I5" s="60">
        <v>1</v>
      </c>
      <c r="J5" s="26"/>
      <c r="K5" s="25">
        <v>1</v>
      </c>
      <c r="L5" s="60"/>
      <c r="M5" s="60"/>
      <c r="N5" s="25">
        <f>C5+E5+G5+I5+K5+M5</f>
        <v>5</v>
      </c>
    </row>
    <row r="6" spans="1:14" ht="24" x14ac:dyDescent="0.3">
      <c r="A6" s="20"/>
      <c r="B6" s="7" t="s">
        <v>63</v>
      </c>
      <c r="C6" s="23"/>
      <c r="D6" s="6"/>
      <c r="E6" s="6"/>
      <c r="F6" s="7" t="s">
        <v>63</v>
      </c>
      <c r="G6" s="22"/>
      <c r="H6" s="6"/>
      <c r="I6" s="6"/>
      <c r="J6" s="7" t="s">
        <v>63</v>
      </c>
      <c r="K6" s="22"/>
      <c r="L6" s="6"/>
      <c r="M6" s="6"/>
      <c r="N6" s="22"/>
    </row>
    <row r="7" spans="1:14" x14ac:dyDescent="0.3">
      <c r="A7" s="24">
        <v>4</v>
      </c>
      <c r="B7" s="26" t="s">
        <v>25</v>
      </c>
      <c r="C7" s="26">
        <v>0.2</v>
      </c>
      <c r="D7" s="60"/>
      <c r="E7" s="60"/>
      <c r="F7" s="26" t="s">
        <v>17</v>
      </c>
      <c r="G7" s="25">
        <v>0.52</v>
      </c>
      <c r="H7" s="60"/>
      <c r="I7" s="60"/>
      <c r="J7" s="26" t="s">
        <v>25</v>
      </c>
      <c r="K7" s="25">
        <v>0.2</v>
      </c>
      <c r="L7" s="60"/>
      <c r="M7" s="60"/>
      <c r="N7" s="25">
        <f>C7+E7+G7+I7+K7+M7</f>
        <v>0.91999999999999993</v>
      </c>
    </row>
    <row r="8" spans="1:14" x14ac:dyDescent="0.3">
      <c r="A8" s="20"/>
      <c r="B8" s="100" t="s">
        <v>90</v>
      </c>
      <c r="C8" s="73"/>
      <c r="D8" s="73"/>
      <c r="E8" s="73"/>
      <c r="F8" s="29"/>
      <c r="G8" s="28"/>
      <c r="H8" s="29"/>
      <c r="I8" s="73"/>
      <c r="J8" s="29" t="s">
        <v>89</v>
      </c>
      <c r="K8" s="73"/>
      <c r="L8" s="29"/>
      <c r="M8" s="73"/>
      <c r="N8" s="28"/>
    </row>
    <row r="9" spans="1:14" x14ac:dyDescent="0.3">
      <c r="A9" s="24">
        <v>9.16</v>
      </c>
      <c r="B9" s="100" t="s">
        <v>17</v>
      </c>
      <c r="C9" s="73">
        <v>1.61</v>
      </c>
      <c r="D9" s="73"/>
      <c r="E9" s="73"/>
      <c r="F9" s="29"/>
      <c r="G9" s="28"/>
      <c r="H9" s="29"/>
      <c r="I9" s="73"/>
      <c r="J9" s="29" t="s">
        <v>25</v>
      </c>
      <c r="K9" s="73">
        <v>0.5</v>
      </c>
      <c r="L9" s="29"/>
      <c r="M9" s="73"/>
      <c r="N9" s="28">
        <f>C9+E9+G9+I9+K9</f>
        <v>2.1100000000000003</v>
      </c>
    </row>
    <row r="10" spans="1:14" ht="21.6" x14ac:dyDescent="0.3">
      <c r="A10" s="96"/>
      <c r="B10" s="97" t="s">
        <v>92</v>
      </c>
      <c r="C10" s="96"/>
      <c r="D10" s="97"/>
      <c r="E10" s="97"/>
      <c r="F10" s="97"/>
      <c r="G10" s="68"/>
      <c r="H10" s="97" t="s">
        <v>92</v>
      </c>
      <c r="I10" s="96"/>
      <c r="J10" s="97"/>
      <c r="K10" s="6"/>
      <c r="L10" s="97"/>
      <c r="M10" s="87"/>
      <c r="N10" s="61"/>
    </row>
    <row r="11" spans="1:14" x14ac:dyDescent="0.3">
      <c r="A11" s="103">
        <v>6.33</v>
      </c>
      <c r="B11" s="104" t="s">
        <v>93</v>
      </c>
      <c r="C11" s="103">
        <v>0.5</v>
      </c>
      <c r="D11" s="105"/>
      <c r="E11" s="104"/>
      <c r="F11" s="104"/>
      <c r="G11" s="106"/>
      <c r="H11" s="104" t="s">
        <v>94</v>
      </c>
      <c r="I11" s="103">
        <v>0.96</v>
      </c>
      <c r="J11" s="103"/>
      <c r="K11" s="103"/>
      <c r="L11" s="107"/>
      <c r="M11" s="108"/>
      <c r="N11" s="28">
        <f>C11+E11+G11+I11+K11+M11</f>
        <v>1.46</v>
      </c>
    </row>
    <row r="12" spans="1:14" x14ac:dyDescent="0.3">
      <c r="A12" s="96">
        <v>18.07</v>
      </c>
      <c r="B12" s="97" t="s">
        <v>95</v>
      </c>
      <c r="C12" s="96"/>
      <c r="D12" s="109"/>
      <c r="E12" s="97"/>
      <c r="F12" s="97" t="s">
        <v>95</v>
      </c>
      <c r="G12" s="68"/>
      <c r="H12" s="97"/>
      <c r="I12" s="96"/>
      <c r="J12" s="97" t="s">
        <v>95</v>
      </c>
      <c r="K12" s="96"/>
      <c r="L12" s="110"/>
      <c r="M12" s="87"/>
      <c r="N12" s="22"/>
    </row>
    <row r="13" spans="1:14" x14ac:dyDescent="0.3">
      <c r="A13" s="45"/>
      <c r="B13" s="99" t="s">
        <v>25</v>
      </c>
      <c r="C13" s="45">
        <v>0.5</v>
      </c>
      <c r="D13" s="111"/>
      <c r="E13" s="99"/>
      <c r="F13" s="99" t="s">
        <v>17</v>
      </c>
      <c r="G13" s="112">
        <v>3.17</v>
      </c>
      <c r="H13" s="99"/>
      <c r="I13" s="45"/>
      <c r="J13" s="99" t="s">
        <v>25</v>
      </c>
      <c r="K13" s="45">
        <v>0.5</v>
      </c>
      <c r="L13" s="113"/>
      <c r="M13" s="114"/>
      <c r="N13" s="28">
        <f>C13+E13+G13+I13+K13+M13</f>
        <v>4.17</v>
      </c>
    </row>
    <row r="14" spans="1:14" x14ac:dyDescent="0.3">
      <c r="A14" s="96"/>
      <c r="B14" s="38" t="s">
        <v>109</v>
      </c>
      <c r="C14" s="61"/>
      <c r="D14" s="38"/>
      <c r="E14" s="61"/>
      <c r="F14" s="38"/>
      <c r="G14" s="61"/>
      <c r="H14" s="38" t="s">
        <v>109</v>
      </c>
      <c r="I14" s="61"/>
      <c r="J14" s="38"/>
      <c r="K14" s="61"/>
      <c r="L14" s="38"/>
      <c r="M14" s="61"/>
      <c r="N14" s="61"/>
    </row>
    <row r="15" spans="1:14" ht="31.8" x14ac:dyDescent="0.3">
      <c r="A15" s="45">
        <v>7</v>
      </c>
      <c r="B15" s="99" t="s">
        <v>114</v>
      </c>
      <c r="C15" s="50">
        <v>1.28</v>
      </c>
      <c r="D15" s="50"/>
      <c r="E15" s="111"/>
      <c r="F15" s="99"/>
      <c r="G15" s="50"/>
      <c r="H15" s="50" t="s">
        <v>113</v>
      </c>
      <c r="I15" s="111">
        <v>0.33</v>
      </c>
      <c r="J15" s="50"/>
      <c r="K15" s="111"/>
      <c r="L15" s="99"/>
      <c r="M15" s="111"/>
      <c r="N15" s="50">
        <f>C15+E15+G15+I15+K15+M15</f>
        <v>1.61</v>
      </c>
    </row>
    <row r="16" spans="1:14" x14ac:dyDescent="0.3">
      <c r="A16" s="31"/>
      <c r="B16" s="61"/>
      <c r="C16" s="22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2"/>
    </row>
    <row r="17" spans="1:14" x14ac:dyDescent="0.3">
      <c r="A17" s="31">
        <f>SUM(A4:A16)</f>
        <v>66.210000000000008</v>
      </c>
      <c r="B17" s="45" t="s">
        <v>8</v>
      </c>
      <c r="C17" s="24">
        <f>SUM(C4:C16)</f>
        <v>5.09</v>
      </c>
      <c r="D17" s="27"/>
      <c r="E17" s="27">
        <f>SUM(E4:E16)</f>
        <v>1</v>
      </c>
      <c r="F17" s="32"/>
      <c r="G17" s="24">
        <f>SUM(G4:G16)</f>
        <v>4.6899999999999995</v>
      </c>
      <c r="H17" s="24"/>
      <c r="I17" s="24">
        <f>SUM(I4:I16)</f>
        <v>2.29</v>
      </c>
      <c r="J17" s="24"/>
      <c r="K17" s="27">
        <f>SUM(K4:K16)</f>
        <v>2.2000000000000002</v>
      </c>
      <c r="L17" s="27"/>
      <c r="M17" s="27">
        <f>SUM(M6:M16)</f>
        <v>0</v>
      </c>
      <c r="N17" s="33">
        <f>SUM(N4:N16)</f>
        <v>15.270000000000001</v>
      </c>
    </row>
    <row r="18" spans="1:14" x14ac:dyDescent="0.3">
      <c r="A18" s="18"/>
      <c r="B18" s="1"/>
      <c r="C18" s="18"/>
      <c r="D18" s="18"/>
      <c r="E18" s="18"/>
      <c r="F18" s="19"/>
      <c r="G18" s="18"/>
      <c r="H18" s="18"/>
      <c r="I18" s="18"/>
      <c r="J18" s="34"/>
      <c r="K18" s="18"/>
      <c r="L18" s="18"/>
      <c r="M18" s="18"/>
      <c r="N18" s="18"/>
    </row>
    <row r="19" spans="1:14" x14ac:dyDescent="0.3">
      <c r="A19" s="18"/>
      <c r="B19" s="1"/>
      <c r="C19" s="18"/>
      <c r="D19" s="18"/>
      <c r="E19" s="18"/>
      <c r="F19" s="19"/>
      <c r="G19" s="18"/>
      <c r="H19" s="18" t="s">
        <v>10</v>
      </c>
      <c r="I19" s="18"/>
      <c r="J19" s="34"/>
      <c r="K19" s="35"/>
      <c r="L19" s="35"/>
      <c r="M19" s="35">
        <f>N17*4.33</f>
        <v>66.119100000000003</v>
      </c>
      <c r="N19" s="18"/>
    </row>
    <row r="20" spans="1:14" x14ac:dyDescent="0.3">
      <c r="A20" s="18"/>
      <c r="B20" s="1"/>
      <c r="C20" s="18"/>
      <c r="D20" s="18"/>
      <c r="E20" s="18"/>
      <c r="F20" s="19"/>
      <c r="G20" s="18"/>
      <c r="H20" s="18"/>
      <c r="I20" s="36"/>
      <c r="J20" s="18"/>
      <c r="K20" s="18"/>
      <c r="L20" s="18"/>
      <c r="M20" s="18"/>
      <c r="N20" s="18"/>
    </row>
    <row r="21" spans="1:14" x14ac:dyDescent="0.3">
      <c r="A21" s="18"/>
      <c r="B21" s="1" t="s">
        <v>19</v>
      </c>
      <c r="C21" s="18"/>
      <c r="D21" s="18"/>
      <c r="E21" s="37" t="s">
        <v>112</v>
      </c>
      <c r="F21" s="2"/>
      <c r="G21" s="18"/>
      <c r="H21" s="18" t="s">
        <v>11</v>
      </c>
      <c r="I21" s="18"/>
      <c r="J21" s="18"/>
      <c r="K21" s="18"/>
      <c r="L21" s="18"/>
      <c r="M21" s="18"/>
      <c r="N21" s="18"/>
    </row>
    <row r="22" spans="1:14" x14ac:dyDescent="0.3">
      <c r="A22" s="18"/>
      <c r="B22" s="1" t="s">
        <v>27</v>
      </c>
      <c r="C22" s="18"/>
      <c r="D22" s="18" t="str">
        <f>B1</f>
        <v>LORENA DIAZ CANO</v>
      </c>
      <c r="E22" s="18"/>
      <c r="F22" s="19"/>
      <c r="G22" s="18"/>
      <c r="H22" s="18"/>
      <c r="I22" s="18"/>
      <c r="J22" s="18"/>
      <c r="K22" s="18"/>
      <c r="L22" s="18"/>
      <c r="M22" s="18"/>
      <c r="N22" s="18"/>
    </row>
    <row r="23" spans="1:14" x14ac:dyDescent="0.3">
      <c r="B23" s="1"/>
      <c r="E23" s="2"/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workbookViewId="0">
      <selection activeCell="O13" sqref="O13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6.33203125" customWidth="1"/>
    <col min="5" max="5" width="5.88671875" customWidth="1"/>
    <col min="7" max="7" width="6.109375" customWidth="1"/>
    <col min="9" max="9" width="5.88671875" customWidth="1"/>
    <col min="10" max="10" width="15.44140625" customWidth="1"/>
    <col min="11" max="11" width="6.33203125" customWidth="1"/>
    <col min="13" max="13" width="5.88671875" customWidth="1"/>
    <col min="14" max="14" width="7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36" x14ac:dyDescent="0.3">
      <c r="A3" s="20"/>
      <c r="B3" s="7" t="s">
        <v>84</v>
      </c>
      <c r="C3" s="23"/>
      <c r="D3" s="7" t="s">
        <v>84</v>
      </c>
      <c r="E3" s="6"/>
      <c r="F3" s="7" t="s">
        <v>84</v>
      </c>
      <c r="G3" s="22"/>
      <c r="H3" s="7" t="s">
        <v>84</v>
      </c>
      <c r="I3" s="6"/>
      <c r="J3" s="7" t="s">
        <v>84</v>
      </c>
      <c r="K3" s="22"/>
      <c r="L3" s="6"/>
      <c r="M3" s="6"/>
      <c r="N3" s="22"/>
    </row>
    <row r="4" spans="1:14" x14ac:dyDescent="0.3">
      <c r="A4" s="24">
        <v>21.65</v>
      </c>
      <c r="B4" s="26"/>
      <c r="C4" s="26">
        <v>1</v>
      </c>
      <c r="D4" s="26"/>
      <c r="E4" s="60">
        <v>1</v>
      </c>
      <c r="F4" s="26"/>
      <c r="G4" s="25">
        <v>1</v>
      </c>
      <c r="H4" s="26"/>
      <c r="I4" s="60">
        <v>1</v>
      </c>
      <c r="J4" s="26"/>
      <c r="K4" s="25">
        <v>1</v>
      </c>
      <c r="L4" s="60"/>
      <c r="M4" s="60"/>
      <c r="N4" s="25">
        <f>C4+E4+G4+I4+K4+M4</f>
        <v>5</v>
      </c>
    </row>
    <row r="5" spans="1:14" ht="24" x14ac:dyDescent="0.3">
      <c r="A5" s="20"/>
      <c r="B5" s="7" t="s">
        <v>63</v>
      </c>
      <c r="C5" s="23"/>
      <c r="D5" s="6"/>
      <c r="E5" s="6"/>
      <c r="F5" s="7" t="s">
        <v>63</v>
      </c>
      <c r="G5" s="22"/>
      <c r="H5" s="6"/>
      <c r="I5" s="6"/>
      <c r="J5" s="7" t="s">
        <v>63</v>
      </c>
      <c r="K5" s="22"/>
      <c r="L5" s="6"/>
      <c r="M5" s="6"/>
      <c r="N5" s="22"/>
    </row>
    <row r="6" spans="1:14" x14ac:dyDescent="0.3">
      <c r="A6" s="24">
        <v>4</v>
      </c>
      <c r="B6" s="26" t="s">
        <v>25</v>
      </c>
      <c r="C6" s="26">
        <v>0.2</v>
      </c>
      <c r="D6" s="60"/>
      <c r="E6" s="60"/>
      <c r="F6" s="26" t="s">
        <v>17</v>
      </c>
      <c r="G6" s="25">
        <v>0.52</v>
      </c>
      <c r="H6" s="60"/>
      <c r="I6" s="60"/>
      <c r="J6" s="26" t="s">
        <v>25</v>
      </c>
      <c r="K6" s="25">
        <v>0.2</v>
      </c>
      <c r="L6" s="60"/>
      <c r="M6" s="60"/>
      <c r="N6" s="25">
        <f>C6+E6+G6+I6+K6+M6</f>
        <v>0.91999999999999993</v>
      </c>
    </row>
    <row r="7" spans="1:14" x14ac:dyDescent="0.3">
      <c r="A7" s="20"/>
      <c r="B7" s="100" t="s">
        <v>90</v>
      </c>
      <c r="C7" s="73"/>
      <c r="D7" s="73"/>
      <c r="E7" s="73"/>
      <c r="F7" s="29"/>
      <c r="G7" s="28"/>
      <c r="H7" s="29"/>
      <c r="I7" s="73"/>
      <c r="J7" s="29" t="s">
        <v>89</v>
      </c>
      <c r="K7" s="73"/>
      <c r="L7" s="29"/>
      <c r="M7" s="73"/>
      <c r="N7" s="28"/>
    </row>
    <row r="8" spans="1:14" x14ac:dyDescent="0.3">
      <c r="A8" s="101">
        <v>9.16</v>
      </c>
      <c r="B8" s="100" t="s">
        <v>17</v>
      </c>
      <c r="C8" s="73">
        <v>1.61</v>
      </c>
      <c r="D8" s="73"/>
      <c r="E8" s="73"/>
      <c r="F8" s="29"/>
      <c r="G8" s="28"/>
      <c r="H8" s="29"/>
      <c r="I8" s="73"/>
      <c r="J8" s="29" t="s">
        <v>25</v>
      </c>
      <c r="K8" s="73">
        <v>0.5</v>
      </c>
      <c r="L8" s="29"/>
      <c r="M8" s="73"/>
      <c r="N8" s="28">
        <f>C8+E8+G8+I8+K8</f>
        <v>2.1100000000000003</v>
      </c>
    </row>
    <row r="9" spans="1:14" ht="21.6" x14ac:dyDescent="0.3">
      <c r="A9" s="96"/>
      <c r="B9" s="97" t="s">
        <v>92</v>
      </c>
      <c r="C9" s="96"/>
      <c r="D9" s="97"/>
      <c r="E9" s="97"/>
      <c r="F9" s="97"/>
      <c r="G9" s="68"/>
      <c r="H9" s="97" t="s">
        <v>92</v>
      </c>
      <c r="I9" s="96"/>
      <c r="J9" s="97"/>
      <c r="K9" s="6"/>
      <c r="L9" s="97"/>
      <c r="M9" s="87"/>
      <c r="N9" s="61"/>
    </row>
    <row r="10" spans="1:14" ht="21.6" x14ac:dyDescent="0.3">
      <c r="A10" s="103">
        <v>6.33</v>
      </c>
      <c r="B10" s="104" t="s">
        <v>93</v>
      </c>
      <c r="C10" s="103">
        <v>0.5</v>
      </c>
      <c r="D10" s="105"/>
      <c r="E10" s="104"/>
      <c r="F10" s="104"/>
      <c r="G10" s="106"/>
      <c r="H10" s="104" t="s">
        <v>94</v>
      </c>
      <c r="I10" s="103">
        <v>0.96</v>
      </c>
      <c r="J10" s="103"/>
      <c r="K10" s="103"/>
      <c r="L10" s="107"/>
      <c r="M10" s="108"/>
      <c r="N10" s="28">
        <f>C10+E10+G10+I10+K10+M10</f>
        <v>1.46</v>
      </c>
    </row>
    <row r="11" spans="1:14" x14ac:dyDescent="0.3">
      <c r="A11" s="96">
        <v>18.07</v>
      </c>
      <c r="B11" s="97" t="s">
        <v>95</v>
      </c>
      <c r="C11" s="96"/>
      <c r="D11" s="109"/>
      <c r="E11" s="97"/>
      <c r="F11" s="97" t="s">
        <v>95</v>
      </c>
      <c r="G11" s="68"/>
      <c r="H11" s="97"/>
      <c r="I11" s="96"/>
      <c r="J11" s="97" t="s">
        <v>95</v>
      </c>
      <c r="K11" s="96"/>
      <c r="L11" s="110"/>
      <c r="M11" s="87"/>
      <c r="N11" s="22"/>
    </row>
    <row r="12" spans="1:14" x14ac:dyDescent="0.3">
      <c r="A12" s="45"/>
      <c r="B12" s="99" t="s">
        <v>25</v>
      </c>
      <c r="C12" s="45">
        <v>0.5</v>
      </c>
      <c r="D12" s="111"/>
      <c r="E12" s="99"/>
      <c r="F12" s="99" t="s">
        <v>17</v>
      </c>
      <c r="G12" s="112">
        <v>3.17</v>
      </c>
      <c r="H12" s="99"/>
      <c r="I12" s="45"/>
      <c r="J12" s="99" t="s">
        <v>25</v>
      </c>
      <c r="K12" s="45">
        <v>0.5</v>
      </c>
      <c r="L12" s="113"/>
      <c r="M12" s="114"/>
      <c r="N12" s="28">
        <f>C12+E12+G12+I12+K12+M12</f>
        <v>4.17</v>
      </c>
    </row>
    <row r="13" spans="1:14" ht="24.6" x14ac:dyDescent="0.3">
      <c r="A13" s="20"/>
      <c r="B13" s="21" t="s">
        <v>96</v>
      </c>
      <c r="C13" s="28"/>
      <c r="D13" s="21" t="s">
        <v>96</v>
      </c>
      <c r="E13" s="29"/>
      <c r="F13" s="21" t="s">
        <v>96</v>
      </c>
      <c r="G13" s="28"/>
      <c r="H13" s="21" t="s">
        <v>96</v>
      </c>
      <c r="I13" s="28"/>
      <c r="J13" s="21" t="s">
        <v>96</v>
      </c>
      <c r="K13" s="22"/>
      <c r="L13" s="21"/>
      <c r="M13" s="22"/>
      <c r="N13" s="22"/>
    </row>
    <row r="14" spans="1:14" x14ac:dyDescent="0.3">
      <c r="A14" s="24">
        <v>20</v>
      </c>
      <c r="B14" s="30"/>
      <c r="C14" s="25">
        <v>0.93</v>
      </c>
      <c r="D14" s="30"/>
      <c r="E14" s="26">
        <v>0.93</v>
      </c>
      <c r="F14" s="30"/>
      <c r="G14" s="26">
        <v>0.92</v>
      </c>
      <c r="H14" s="30"/>
      <c r="I14" s="26">
        <v>0.92</v>
      </c>
      <c r="J14" s="30"/>
      <c r="K14" s="26">
        <v>0.92</v>
      </c>
      <c r="L14" s="26"/>
      <c r="M14" s="26"/>
      <c r="N14" s="25">
        <f>C14+E14+G14+I14+K14+M14</f>
        <v>4.62</v>
      </c>
    </row>
    <row r="15" spans="1:14" x14ac:dyDescent="0.3">
      <c r="A15" s="96"/>
      <c r="B15" s="38" t="s">
        <v>109</v>
      </c>
      <c r="C15" s="61"/>
      <c r="D15" s="38"/>
      <c r="E15" s="61"/>
      <c r="F15" s="38"/>
      <c r="G15" s="61"/>
      <c r="H15" s="38" t="s">
        <v>109</v>
      </c>
      <c r="I15" s="61"/>
      <c r="J15" s="38"/>
      <c r="K15" s="61"/>
      <c r="L15" s="38"/>
      <c r="M15" s="61"/>
      <c r="N15" s="61"/>
    </row>
    <row r="16" spans="1:14" x14ac:dyDescent="0.3">
      <c r="A16" s="45">
        <v>7</v>
      </c>
      <c r="B16" s="99" t="s">
        <v>17</v>
      </c>
      <c r="C16" s="50">
        <v>1.28</v>
      </c>
      <c r="D16" s="50"/>
      <c r="E16" s="111"/>
      <c r="F16" s="99"/>
      <c r="G16" s="50"/>
      <c r="H16" s="50" t="s">
        <v>25</v>
      </c>
      <c r="I16" s="111">
        <v>0.33</v>
      </c>
      <c r="J16" s="50"/>
      <c r="K16" s="111"/>
      <c r="L16" s="99"/>
      <c r="M16" s="111"/>
      <c r="N16" s="50">
        <f>C16+E16+G16+I16+K16+M16</f>
        <v>1.61</v>
      </c>
    </row>
    <row r="17" spans="1:14" ht="24.6" x14ac:dyDescent="0.3">
      <c r="A17" s="20"/>
      <c r="B17" s="21" t="s">
        <v>59</v>
      </c>
      <c r="C17" s="28"/>
      <c r="D17" s="49"/>
      <c r="E17" s="28"/>
      <c r="F17" s="21" t="s">
        <v>59</v>
      </c>
      <c r="G17" s="28"/>
      <c r="H17" s="21"/>
      <c r="I17" s="29"/>
      <c r="J17" s="21" t="s">
        <v>59</v>
      </c>
      <c r="K17" s="28"/>
      <c r="L17" s="28"/>
      <c r="M17" s="22"/>
      <c r="N17" s="22"/>
    </row>
    <row r="18" spans="1:14" x14ac:dyDescent="0.3">
      <c r="A18" s="24">
        <v>14</v>
      </c>
      <c r="B18" s="25" t="s">
        <v>60</v>
      </c>
      <c r="C18" s="25">
        <v>1.08</v>
      </c>
      <c r="D18" s="25"/>
      <c r="E18" s="51"/>
      <c r="F18" s="26" t="s">
        <v>60</v>
      </c>
      <c r="G18" s="25">
        <v>1.07</v>
      </c>
      <c r="H18" s="25"/>
      <c r="I18" s="25"/>
      <c r="J18" s="25" t="s">
        <v>60</v>
      </c>
      <c r="K18" s="25">
        <v>1.08</v>
      </c>
      <c r="L18" s="25"/>
      <c r="M18" s="25"/>
      <c r="N18" s="25">
        <f>C18+E18+G18+I18+K18+M18</f>
        <v>3.2300000000000004</v>
      </c>
    </row>
    <row r="19" spans="1:14" x14ac:dyDescent="0.3">
      <c r="A19" s="101"/>
      <c r="B19" s="53"/>
      <c r="C19" s="28"/>
      <c r="D19" s="53"/>
      <c r="E19" s="29"/>
      <c r="F19" s="53"/>
      <c r="G19" s="29"/>
      <c r="H19" s="53"/>
      <c r="I19" s="29"/>
      <c r="J19" s="53"/>
      <c r="K19" s="29"/>
      <c r="L19" s="29"/>
      <c r="M19" s="29"/>
      <c r="N19" s="28"/>
    </row>
    <row r="20" spans="1:14" x14ac:dyDescent="0.3">
      <c r="A20" s="101"/>
      <c r="B20" s="53"/>
      <c r="C20" s="28"/>
      <c r="D20" s="53"/>
      <c r="E20" s="29"/>
      <c r="F20" s="53"/>
      <c r="G20" s="29"/>
      <c r="H20" s="53"/>
      <c r="I20" s="29"/>
      <c r="J20" s="53"/>
      <c r="K20" s="29"/>
      <c r="L20" s="29"/>
      <c r="M20" s="29"/>
      <c r="N20" s="28"/>
    </row>
    <row r="21" spans="1:14" x14ac:dyDescent="0.3">
      <c r="A21" s="101"/>
      <c r="B21" s="53"/>
      <c r="C21" s="28"/>
      <c r="D21" s="53"/>
      <c r="E21" s="29"/>
      <c r="F21" s="53"/>
      <c r="G21" s="29"/>
      <c r="H21" s="53"/>
      <c r="I21" s="29"/>
      <c r="J21" s="53"/>
      <c r="K21" s="29"/>
      <c r="L21" s="29"/>
      <c r="M21" s="29"/>
      <c r="N21" s="28"/>
    </row>
    <row r="22" spans="1:14" x14ac:dyDescent="0.3">
      <c r="A22" s="101"/>
      <c r="B22" s="53"/>
      <c r="C22" s="28"/>
      <c r="D22" s="53"/>
      <c r="E22" s="29"/>
      <c r="F22" s="53"/>
      <c r="G22" s="29"/>
      <c r="H22" s="53"/>
      <c r="I22" s="29"/>
      <c r="J22" s="53"/>
      <c r="K22" s="29"/>
      <c r="L22" s="29"/>
      <c r="M22" s="29"/>
      <c r="N22" s="28"/>
    </row>
    <row r="23" spans="1:14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102">
        <f>SUM(A3:A23)</f>
        <v>100.21000000000001</v>
      </c>
      <c r="B24" s="60"/>
      <c r="C24" s="60">
        <f>SUM(C3:C23)</f>
        <v>7.1000000000000005</v>
      </c>
      <c r="D24" s="60"/>
      <c r="E24" s="60">
        <f>SUM(E3:E23)</f>
        <v>1.9300000000000002</v>
      </c>
      <c r="F24" s="60"/>
      <c r="G24" s="60">
        <f>SUM(G3:G23)</f>
        <v>6.68</v>
      </c>
      <c r="H24" s="60"/>
      <c r="I24" s="60">
        <f>SUM(I3:I23)</f>
        <v>3.21</v>
      </c>
      <c r="J24" s="60"/>
      <c r="K24" s="60">
        <f>SUM(K3:K23)</f>
        <v>4.2</v>
      </c>
      <c r="L24" s="60"/>
      <c r="M24" s="60">
        <f>SUM(M3:M23)</f>
        <v>0</v>
      </c>
      <c r="N24" s="60">
        <f>SUM(N3:N23)</f>
        <v>23.12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O1" sqref="O1:P25"/>
    </sheetView>
  </sheetViews>
  <sheetFormatPr baseColWidth="10" defaultRowHeight="14.4" x14ac:dyDescent="0.3"/>
  <cols>
    <col min="1" max="1" width="6.5546875" customWidth="1"/>
    <col min="2" max="2" width="15.88671875" customWidth="1"/>
    <col min="3" max="3" width="6.88671875" customWidth="1"/>
    <col min="4" max="4" width="13.5546875" customWidth="1"/>
    <col min="5" max="5" width="6" customWidth="1"/>
    <col min="6" max="6" width="18.44140625" customWidth="1"/>
    <col min="7" max="7" width="6.109375" customWidth="1"/>
    <col min="8" max="8" width="14.109375" customWidth="1"/>
    <col min="9" max="9" width="6.6640625" customWidth="1"/>
    <col min="10" max="10" width="16.109375" customWidth="1"/>
    <col min="11" max="11" width="5.109375" customWidth="1"/>
    <col min="12" max="12" width="12.6640625" customWidth="1"/>
    <col min="13" max="13" width="6.6640625" customWidth="1"/>
    <col min="14" max="14" width="7.10937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  <c r="O2" s="208" t="s">
        <v>214</v>
      </c>
    </row>
    <row r="3" spans="1:15" ht="14.25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  <c r="O3" t="s">
        <v>182</v>
      </c>
    </row>
    <row r="4" spans="1:15" ht="31.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5" ht="14.25" customHeight="1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  <c r="O5" t="s">
        <v>185</v>
      </c>
    </row>
    <row r="6" spans="1:15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5" ht="15.7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  <c r="O7" t="s">
        <v>185</v>
      </c>
    </row>
    <row r="8" spans="1:15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</row>
    <row r="9" spans="1:15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  <c r="O9" t="s">
        <v>185</v>
      </c>
    </row>
    <row r="10" spans="1:15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</row>
    <row r="11" spans="1:15" ht="15.75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  <c r="O11" t="s">
        <v>185</v>
      </c>
    </row>
    <row r="12" spans="1:15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</row>
    <row r="13" spans="1:15" ht="22.5" customHeight="1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  <c r="O13" t="s">
        <v>185</v>
      </c>
    </row>
    <row r="14" spans="1:15" ht="27.75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</row>
    <row r="15" spans="1:15" ht="20.399999999999999" x14ac:dyDescent="0.3">
      <c r="A15" s="20"/>
      <c r="B15" s="207"/>
      <c r="C15" s="22"/>
      <c r="D15" s="207"/>
      <c r="E15" s="22"/>
      <c r="F15" s="207"/>
      <c r="G15" s="22"/>
      <c r="H15" s="207"/>
      <c r="I15" s="22"/>
      <c r="J15" s="207"/>
      <c r="K15" s="22"/>
      <c r="L15" s="202" t="s">
        <v>37</v>
      </c>
      <c r="M15" s="22"/>
      <c r="N15" s="22"/>
      <c r="O15" t="s">
        <v>185</v>
      </c>
    </row>
    <row r="16" spans="1:15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</row>
    <row r="17" spans="1:15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  <c r="O17" t="s">
        <v>215</v>
      </c>
    </row>
    <row r="18" spans="1:15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5" x14ac:dyDescent="0.3">
      <c r="A19" s="20"/>
      <c r="B19" s="209" t="s">
        <v>174</v>
      </c>
      <c r="C19" s="143"/>
      <c r="D19" s="210"/>
      <c r="E19" s="143"/>
      <c r="F19" s="58"/>
      <c r="G19" s="22"/>
      <c r="H19" s="209" t="s">
        <v>174</v>
      </c>
      <c r="I19" s="143"/>
      <c r="J19" s="58"/>
      <c r="K19" s="143"/>
      <c r="L19" s="58"/>
      <c r="M19" s="143"/>
      <c r="N19" s="143"/>
    </row>
    <row r="20" spans="1:15" x14ac:dyDescent="0.3">
      <c r="A20" s="24">
        <v>8</v>
      </c>
      <c r="B20" s="26" t="s">
        <v>72</v>
      </c>
      <c r="C20" s="95">
        <v>0.5</v>
      </c>
      <c r="D20" s="25"/>
      <c r="E20" s="183"/>
      <c r="F20" s="26"/>
      <c r="G20" s="51"/>
      <c r="H20" s="26" t="s">
        <v>38</v>
      </c>
      <c r="I20" s="183">
        <v>1.34</v>
      </c>
      <c r="J20" s="25"/>
      <c r="K20" s="95"/>
      <c r="L20" s="25"/>
      <c r="M20" s="95"/>
      <c r="N20" s="95">
        <f>C20+E20+G20+I20+K20+M20</f>
        <v>1.84</v>
      </c>
    </row>
    <row r="21" spans="1:15" ht="24.6" x14ac:dyDescent="0.3">
      <c r="A21" s="20"/>
      <c r="B21" s="58" t="s">
        <v>37</v>
      </c>
      <c r="C21" s="22"/>
      <c r="D21" s="58" t="s">
        <v>37</v>
      </c>
      <c r="E21" s="22"/>
      <c r="F21" s="58" t="s">
        <v>37</v>
      </c>
      <c r="G21" s="22"/>
      <c r="H21" s="58" t="s">
        <v>37</v>
      </c>
      <c r="I21" s="22"/>
      <c r="J21" s="58" t="s">
        <v>37</v>
      </c>
      <c r="K21" s="22"/>
      <c r="L21" s="58"/>
      <c r="M21" s="22"/>
      <c r="N21" s="22"/>
    </row>
    <row r="22" spans="1:15" x14ac:dyDescent="0.3">
      <c r="A22" s="24">
        <v>9.91</v>
      </c>
      <c r="B22" s="26" t="s">
        <v>25</v>
      </c>
      <c r="C22" s="25">
        <v>0.25</v>
      </c>
      <c r="D22" s="25" t="s">
        <v>25</v>
      </c>
      <c r="E22" s="51">
        <v>0.25</v>
      </c>
      <c r="F22" s="26" t="s">
        <v>38</v>
      </c>
      <c r="G22" s="25">
        <v>1.29</v>
      </c>
      <c r="H22" s="25" t="s">
        <v>25</v>
      </c>
      <c r="I22" s="51">
        <v>0.25</v>
      </c>
      <c r="J22" s="25" t="s">
        <v>25</v>
      </c>
      <c r="K22" s="51">
        <v>0.25</v>
      </c>
      <c r="L22" s="25"/>
      <c r="M22" s="51"/>
      <c r="N22" s="25">
        <f>C22+E22+G22+I22+K22+M22</f>
        <v>2.29</v>
      </c>
    </row>
    <row r="23" spans="1:15" x14ac:dyDescent="0.3">
      <c r="A23" s="6"/>
      <c r="B23" s="6"/>
      <c r="C23" s="164"/>
      <c r="D23" s="6"/>
      <c r="E23" s="164"/>
      <c r="F23" s="6"/>
      <c r="G23" s="164"/>
      <c r="H23" s="6"/>
      <c r="I23" s="164"/>
      <c r="J23" s="6"/>
      <c r="K23" s="164"/>
      <c r="L23" s="6"/>
      <c r="M23" s="164"/>
      <c r="N23" s="164"/>
    </row>
    <row r="24" spans="1:15" x14ac:dyDescent="0.3">
      <c r="A24" s="102">
        <f>SUM(A3:A23)</f>
        <v>78.739999999999995</v>
      </c>
      <c r="B24" s="60"/>
      <c r="C24" s="165">
        <f>SUM(C3:C23)</f>
        <v>3.15</v>
      </c>
      <c r="D24" s="60"/>
      <c r="E24" s="165">
        <f>SUM(E3:E23)</f>
        <v>2.8000000000000003</v>
      </c>
      <c r="F24" s="60"/>
      <c r="G24" s="165">
        <f>SUM(G3:G23)</f>
        <v>4.26</v>
      </c>
      <c r="H24" s="60"/>
      <c r="I24" s="165">
        <f>SUM(I3:I23)</f>
        <v>3.17</v>
      </c>
      <c r="J24" s="60"/>
      <c r="K24" s="165">
        <f>SUM(K3:K23)</f>
        <v>3.95</v>
      </c>
      <c r="L24" s="60"/>
      <c r="M24" s="165">
        <f>SUM(M4:M23)</f>
        <v>0.83000000000000007</v>
      </c>
      <c r="N24" s="165">
        <f>SUM(N4:N23)</f>
        <v>18.16</v>
      </c>
    </row>
    <row r="25" spans="1:15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5" x14ac:dyDescent="0.3">
      <c r="A26" s="18"/>
      <c r="B26" s="1"/>
      <c r="C26" s="1" t="s">
        <v>27</v>
      </c>
      <c r="D26" s="18"/>
      <c r="E26" s="37" t="s">
        <v>218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78.632800000000003</v>
      </c>
      <c r="N26" s="18"/>
    </row>
    <row r="27" spans="1:15" x14ac:dyDescent="0.3">
      <c r="A27" s="18"/>
      <c r="C27" s="18" t="s">
        <v>11</v>
      </c>
      <c r="D27" s="18"/>
      <c r="K27" s="18"/>
      <c r="L27" s="18"/>
      <c r="M27" s="18"/>
      <c r="N27" s="18"/>
    </row>
    <row r="28" spans="1:15" x14ac:dyDescent="0.3">
      <c r="F28" t="s">
        <v>217</v>
      </c>
    </row>
    <row r="29" spans="1:15" x14ac:dyDescent="0.3">
      <c r="F29" t="s">
        <v>219</v>
      </c>
    </row>
  </sheetData>
  <pageMargins left="0" right="0" top="0" bottom="0" header="0" footer="0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4.4" x14ac:dyDescent="0.3"/>
  <cols>
    <col min="2" max="2" width="13.109375" customWidth="1"/>
    <col min="3" max="3" width="6.33203125" customWidth="1"/>
    <col min="5" max="5" width="6.44140625" customWidth="1"/>
    <col min="7" max="7" width="6.5546875" customWidth="1"/>
    <col min="9" max="9" width="6.33203125" customWidth="1"/>
    <col min="11" max="11" width="5.33203125" customWidth="1"/>
    <col min="12" max="12" width="6.33203125" customWidth="1"/>
    <col min="13" max="13" width="5.6640625" customWidth="1"/>
    <col min="14" max="14" width="7.3320312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" x14ac:dyDescent="0.3">
      <c r="A4" s="20"/>
      <c r="B4" s="7" t="s">
        <v>63</v>
      </c>
      <c r="C4" s="23"/>
      <c r="D4" s="6"/>
      <c r="E4" s="6"/>
      <c r="F4" s="7" t="s">
        <v>63</v>
      </c>
      <c r="G4" s="22"/>
      <c r="H4" s="6"/>
      <c r="I4" s="6"/>
      <c r="J4" s="7" t="s">
        <v>63</v>
      </c>
      <c r="K4" s="22"/>
      <c r="L4" s="6"/>
      <c r="M4" s="6"/>
      <c r="N4" s="22"/>
    </row>
    <row r="5" spans="1:14" x14ac:dyDescent="0.3">
      <c r="A5" s="24">
        <v>4</v>
      </c>
      <c r="B5" s="26" t="s">
        <v>25</v>
      </c>
      <c r="C5" s="26">
        <v>0.2</v>
      </c>
      <c r="D5" s="60"/>
      <c r="E5" s="60"/>
      <c r="F5" s="26" t="s">
        <v>17</v>
      </c>
      <c r="G5" s="25">
        <v>0.52</v>
      </c>
      <c r="H5" s="60"/>
      <c r="I5" s="60"/>
      <c r="J5" s="26" t="s">
        <v>25</v>
      </c>
      <c r="K5" s="25">
        <v>0.2</v>
      </c>
      <c r="L5" s="60"/>
      <c r="M5" s="60"/>
      <c r="N5" s="25">
        <f>C5+E5+G5+I5+K5+M5</f>
        <v>0.91999999999999993</v>
      </c>
    </row>
    <row r="6" spans="1:14" x14ac:dyDescent="0.3">
      <c r="A6" s="20"/>
      <c r="B6" s="100" t="s">
        <v>90</v>
      </c>
      <c r="C6" s="73"/>
      <c r="D6" s="73"/>
      <c r="E6" s="73"/>
      <c r="F6" s="29"/>
      <c r="G6" s="28"/>
      <c r="H6" s="29"/>
      <c r="I6" s="73"/>
      <c r="J6" s="29" t="s">
        <v>89</v>
      </c>
      <c r="K6" s="73"/>
      <c r="L6" s="29"/>
      <c r="M6" s="73"/>
      <c r="N6" s="28"/>
    </row>
    <row r="7" spans="1:14" x14ac:dyDescent="0.3">
      <c r="A7" s="24">
        <v>9.16</v>
      </c>
      <c r="B7" s="100" t="s">
        <v>17</v>
      </c>
      <c r="C7" s="73">
        <v>1.61</v>
      </c>
      <c r="D7" s="73"/>
      <c r="E7" s="73"/>
      <c r="F7" s="29"/>
      <c r="G7" s="28"/>
      <c r="H7" s="29"/>
      <c r="I7" s="73"/>
      <c r="J7" s="29" t="s">
        <v>25</v>
      </c>
      <c r="K7" s="73">
        <v>0.5</v>
      </c>
      <c r="L7" s="29"/>
      <c r="M7" s="73"/>
      <c r="N7" s="28">
        <f>C7+E7+G7+I7+K7</f>
        <v>2.1100000000000003</v>
      </c>
    </row>
    <row r="8" spans="1:14" ht="21.6" x14ac:dyDescent="0.3">
      <c r="A8" s="96"/>
      <c r="B8" s="97" t="s">
        <v>92</v>
      </c>
      <c r="C8" s="96"/>
      <c r="D8" s="97"/>
      <c r="E8" s="97"/>
      <c r="F8" s="97"/>
      <c r="G8" s="68"/>
      <c r="H8" s="97" t="s">
        <v>92</v>
      </c>
      <c r="I8" s="96"/>
      <c r="J8" s="97"/>
      <c r="K8" s="6"/>
      <c r="L8" s="97"/>
      <c r="M8" s="87"/>
      <c r="N8" s="61"/>
    </row>
    <row r="9" spans="1:14" ht="21.6" x14ac:dyDescent="0.3">
      <c r="A9" s="103">
        <v>6.33</v>
      </c>
      <c r="B9" s="104" t="s">
        <v>93</v>
      </c>
      <c r="C9" s="103">
        <v>0.5</v>
      </c>
      <c r="D9" s="105"/>
      <c r="E9" s="104"/>
      <c r="F9" s="104"/>
      <c r="G9" s="106"/>
      <c r="H9" s="104" t="s">
        <v>94</v>
      </c>
      <c r="I9" s="103">
        <v>0.96</v>
      </c>
      <c r="J9" s="103"/>
      <c r="K9" s="103"/>
      <c r="L9" s="107"/>
      <c r="M9" s="108"/>
      <c r="N9" s="28">
        <f>C9+E9+G9+I9+K9+M9</f>
        <v>1.46</v>
      </c>
    </row>
    <row r="10" spans="1:14" x14ac:dyDescent="0.3">
      <c r="A10" s="96">
        <v>18.07</v>
      </c>
      <c r="B10" s="97" t="s">
        <v>95</v>
      </c>
      <c r="C10" s="96"/>
      <c r="D10" s="109"/>
      <c r="E10" s="97"/>
      <c r="F10" s="97" t="s">
        <v>95</v>
      </c>
      <c r="G10" s="68"/>
      <c r="H10" s="97"/>
      <c r="I10" s="96"/>
      <c r="J10" s="97" t="s">
        <v>95</v>
      </c>
      <c r="K10" s="96"/>
      <c r="L10" s="110"/>
      <c r="M10" s="87"/>
      <c r="N10" s="22"/>
    </row>
    <row r="11" spans="1:14" x14ac:dyDescent="0.3">
      <c r="A11" s="45"/>
      <c r="B11" s="99" t="s">
        <v>25</v>
      </c>
      <c r="C11" s="45">
        <v>0.5</v>
      </c>
      <c r="D11" s="111"/>
      <c r="E11" s="99"/>
      <c r="F11" s="99" t="s">
        <v>17</v>
      </c>
      <c r="G11" s="112">
        <v>3.17</v>
      </c>
      <c r="H11" s="99"/>
      <c r="I11" s="45"/>
      <c r="J11" s="99" t="s">
        <v>25</v>
      </c>
      <c r="K11" s="45">
        <v>0.5</v>
      </c>
      <c r="L11" s="113"/>
      <c r="M11" s="114"/>
      <c r="N11" s="28">
        <f>C11+E11+G11+I11+K11+M11</f>
        <v>4.17</v>
      </c>
    </row>
    <row r="12" spans="1:14" x14ac:dyDescent="0.3">
      <c r="A12" s="31"/>
      <c r="B12" s="61"/>
      <c r="C12" s="22"/>
      <c r="D12" s="22"/>
      <c r="E12" s="22"/>
      <c r="F12" s="23"/>
      <c r="G12" s="22"/>
      <c r="H12" s="22"/>
      <c r="I12" s="22"/>
      <c r="J12" s="22"/>
      <c r="K12" s="22"/>
      <c r="L12" s="22"/>
      <c r="M12" s="22"/>
      <c r="N12" s="22"/>
    </row>
    <row r="13" spans="1:14" x14ac:dyDescent="0.3">
      <c r="A13" s="31">
        <f>SUM(A4:A12)</f>
        <v>37.56</v>
      </c>
      <c r="B13" s="45" t="s">
        <v>8</v>
      </c>
      <c r="C13" s="24">
        <f>SUM(C4:C12)</f>
        <v>2.81</v>
      </c>
      <c r="D13" s="27"/>
      <c r="E13" s="27">
        <f>SUM(E4:E12)</f>
        <v>0</v>
      </c>
      <c r="F13" s="32"/>
      <c r="G13" s="24">
        <f>SUM(G4:G12)</f>
        <v>3.69</v>
      </c>
      <c r="H13" s="24"/>
      <c r="I13" s="24">
        <f>SUM(I4:I12)</f>
        <v>0.96</v>
      </c>
      <c r="J13" s="24"/>
      <c r="K13" s="27">
        <f>SUM(K4:K12)</f>
        <v>1.2</v>
      </c>
      <c r="L13" s="27"/>
      <c r="M13" s="27">
        <f>SUM(M4:M12)</f>
        <v>0</v>
      </c>
      <c r="N13" s="33">
        <f>SUM(N4:N12)</f>
        <v>8.66</v>
      </c>
    </row>
    <row r="14" spans="1:14" x14ac:dyDescent="0.3">
      <c r="A14" s="18"/>
      <c r="B14" s="1"/>
      <c r="C14" s="18"/>
      <c r="D14" s="18"/>
      <c r="E14" s="18"/>
      <c r="F14" s="19"/>
      <c r="G14" s="18"/>
      <c r="H14" s="18"/>
      <c r="I14" s="18"/>
      <c r="J14" s="34"/>
      <c r="K14" s="18"/>
      <c r="L14" s="18"/>
      <c r="M14" s="18"/>
      <c r="N14" s="18"/>
    </row>
    <row r="15" spans="1:14" x14ac:dyDescent="0.3">
      <c r="A15" s="18"/>
      <c r="B15" s="1"/>
      <c r="C15" s="18"/>
      <c r="D15" s="18"/>
      <c r="E15" s="18"/>
      <c r="F15" s="19"/>
      <c r="G15" s="18"/>
      <c r="H15" s="18" t="s">
        <v>10</v>
      </c>
      <c r="I15" s="18"/>
      <c r="J15" s="34"/>
      <c r="K15" s="35"/>
      <c r="L15" s="35"/>
      <c r="M15" s="35">
        <f>N13*4.33</f>
        <v>37.497799999999998</v>
      </c>
      <c r="N15" s="18"/>
    </row>
    <row r="16" spans="1:14" x14ac:dyDescent="0.3">
      <c r="A16" s="18"/>
      <c r="B16" s="1"/>
      <c r="C16" s="18"/>
      <c r="D16" s="18"/>
      <c r="E16" s="18"/>
      <c r="F16" s="19"/>
      <c r="G16" s="18"/>
      <c r="H16" s="18"/>
      <c r="I16" s="36"/>
      <c r="J16" s="18"/>
      <c r="K16" s="18"/>
      <c r="L16" s="18"/>
      <c r="M16" s="18"/>
      <c r="N16" s="18"/>
    </row>
    <row r="17" spans="1:14" x14ac:dyDescent="0.3">
      <c r="A17" s="18"/>
      <c r="B17" s="1" t="s">
        <v>19</v>
      </c>
      <c r="C17" s="18"/>
      <c r="D17" s="18"/>
      <c r="E17" s="37" t="s">
        <v>91</v>
      </c>
      <c r="F17" s="2"/>
      <c r="G17" s="18"/>
      <c r="H17" s="18" t="s">
        <v>11</v>
      </c>
      <c r="I17" s="18"/>
      <c r="J17" s="18"/>
      <c r="K17" s="18"/>
      <c r="L17" s="18"/>
      <c r="M17" s="18"/>
      <c r="N17" s="18"/>
    </row>
    <row r="18" spans="1:14" x14ac:dyDescent="0.3">
      <c r="A18" s="18"/>
      <c r="B18" s="1" t="s">
        <v>27</v>
      </c>
      <c r="C18" s="18"/>
      <c r="D18" s="18" t="str">
        <f>B1</f>
        <v>LORENA DIAZ CANO</v>
      </c>
      <c r="E18" s="18"/>
      <c r="F18" s="19"/>
      <c r="G18" s="18"/>
      <c r="H18" s="18"/>
      <c r="I18" s="18"/>
      <c r="J18" s="18"/>
      <c r="K18" s="18"/>
      <c r="L18" s="18"/>
      <c r="M18" s="18"/>
      <c r="N18" s="18"/>
    </row>
    <row r="19" spans="1:14" x14ac:dyDescent="0.3">
      <c r="B19" s="1"/>
      <c r="E19" s="2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24" sqref="E24"/>
    </sheetView>
  </sheetViews>
  <sheetFormatPr baseColWidth="10" defaultRowHeight="14.4" x14ac:dyDescent="0.3"/>
  <cols>
    <col min="2" max="2" width="19.44140625" customWidth="1"/>
    <col min="3" max="3" width="6.6640625" customWidth="1"/>
    <col min="4" max="4" width="11.33203125" customWidth="1"/>
    <col min="5" max="5" width="6" customWidth="1"/>
    <col min="7" max="7" width="6" customWidth="1"/>
    <col min="9" max="9" width="6" customWidth="1"/>
    <col min="11" max="11" width="6.33203125" customWidth="1"/>
    <col min="12" max="12" width="5.88671875" customWidth="1"/>
    <col min="13" max="13" width="5" customWidth="1"/>
    <col min="14" max="14" width="6.10937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" x14ac:dyDescent="0.3">
      <c r="A4" s="20"/>
      <c r="B4" s="7" t="s">
        <v>63</v>
      </c>
      <c r="C4" s="23"/>
      <c r="D4" s="6"/>
      <c r="E4" s="6"/>
      <c r="F4" s="7" t="s">
        <v>63</v>
      </c>
      <c r="G4" s="22"/>
      <c r="H4" s="6"/>
      <c r="I4" s="6"/>
      <c r="J4" s="7" t="s">
        <v>63</v>
      </c>
      <c r="K4" s="22"/>
      <c r="L4" s="6"/>
      <c r="M4" s="6"/>
      <c r="N4" s="22"/>
    </row>
    <row r="5" spans="1:14" x14ac:dyDescent="0.3">
      <c r="A5" s="24">
        <v>4</v>
      </c>
      <c r="B5" s="26" t="s">
        <v>25</v>
      </c>
      <c r="C5" s="26">
        <v>0.2</v>
      </c>
      <c r="D5" s="60"/>
      <c r="E5" s="60"/>
      <c r="F5" s="26" t="s">
        <v>17</v>
      </c>
      <c r="G5" s="25">
        <v>0.52</v>
      </c>
      <c r="H5" s="60"/>
      <c r="I5" s="60"/>
      <c r="J5" s="26" t="s">
        <v>25</v>
      </c>
      <c r="K5" s="25">
        <v>0.2</v>
      </c>
      <c r="L5" s="60"/>
      <c r="M5" s="60"/>
      <c r="N5" s="25">
        <f>C5+E5+G5+I5+K5+M5</f>
        <v>0.91999999999999993</v>
      </c>
    </row>
    <row r="6" spans="1:14" x14ac:dyDescent="0.3">
      <c r="A6" s="20"/>
      <c r="B6" s="100" t="s">
        <v>90</v>
      </c>
      <c r="C6" s="73"/>
      <c r="D6" s="73"/>
      <c r="E6" s="73"/>
      <c r="F6" s="29"/>
      <c r="G6" s="28"/>
      <c r="H6" s="29"/>
      <c r="I6" s="73"/>
      <c r="J6" s="29" t="s">
        <v>89</v>
      </c>
      <c r="K6" s="73"/>
      <c r="L6" s="29"/>
      <c r="M6" s="73"/>
      <c r="N6" s="28"/>
    </row>
    <row r="7" spans="1:14" x14ac:dyDescent="0.3">
      <c r="A7" s="24">
        <v>9.16</v>
      </c>
      <c r="B7" s="100" t="s">
        <v>17</v>
      </c>
      <c r="C7" s="73">
        <v>1.61</v>
      </c>
      <c r="D7" s="73"/>
      <c r="E7" s="73"/>
      <c r="F7" s="29"/>
      <c r="G7" s="28"/>
      <c r="H7" s="29"/>
      <c r="I7" s="73"/>
      <c r="J7" s="29" t="s">
        <v>25</v>
      </c>
      <c r="K7" s="73">
        <v>0.5</v>
      </c>
      <c r="L7" s="29"/>
      <c r="M7" s="73"/>
      <c r="N7" s="28">
        <f>C7+E7+G7+I7+K7</f>
        <v>2.1100000000000003</v>
      </c>
    </row>
    <row r="8" spans="1:14" x14ac:dyDescent="0.3">
      <c r="A8" s="31"/>
      <c r="B8" s="61"/>
      <c r="C8" s="22"/>
      <c r="D8" s="22"/>
      <c r="E8" s="22"/>
      <c r="F8" s="23"/>
      <c r="G8" s="22"/>
      <c r="H8" s="22"/>
      <c r="I8" s="22"/>
      <c r="J8" s="22"/>
      <c r="K8" s="22"/>
      <c r="L8" s="22"/>
      <c r="M8" s="22"/>
      <c r="N8" s="22"/>
    </row>
    <row r="9" spans="1:14" x14ac:dyDescent="0.3">
      <c r="A9" s="31">
        <f>SUM(A4:A8)</f>
        <v>13.16</v>
      </c>
      <c r="B9" s="45" t="s">
        <v>8</v>
      </c>
      <c r="C9" s="24">
        <f>SUM(C4:C8)</f>
        <v>1.81</v>
      </c>
      <c r="D9" s="27"/>
      <c r="E9" s="27">
        <f>SUM(E4:E8)</f>
        <v>0</v>
      </c>
      <c r="F9" s="32"/>
      <c r="G9" s="24">
        <f>SUM(G4:G8)</f>
        <v>0.52</v>
      </c>
      <c r="H9" s="24"/>
      <c r="I9" s="24">
        <f>SUM(I4:I8)</f>
        <v>0</v>
      </c>
      <c r="J9" s="24"/>
      <c r="K9" s="27">
        <f>SUM(K4:K8)</f>
        <v>0.7</v>
      </c>
      <c r="L9" s="27"/>
      <c r="M9" s="27">
        <f>SUM(M4:M8)</f>
        <v>0</v>
      </c>
      <c r="N9" s="33">
        <f>SUM(N4:N8)</f>
        <v>3.0300000000000002</v>
      </c>
    </row>
    <row r="10" spans="1:14" x14ac:dyDescent="0.3">
      <c r="A10" s="18"/>
      <c r="B10" s="1"/>
      <c r="C10" s="18"/>
      <c r="D10" s="18"/>
      <c r="E10" s="18"/>
      <c r="F10" s="19"/>
      <c r="G10" s="18"/>
      <c r="H10" s="18"/>
      <c r="I10" s="18"/>
      <c r="J10" s="34"/>
      <c r="K10" s="18"/>
      <c r="L10" s="18"/>
      <c r="M10" s="18"/>
      <c r="N10" s="18"/>
    </row>
    <row r="11" spans="1:14" x14ac:dyDescent="0.3">
      <c r="A11" s="18"/>
      <c r="B11" s="1"/>
      <c r="C11" s="18"/>
      <c r="D11" s="18"/>
      <c r="E11" s="18"/>
      <c r="F11" s="19"/>
      <c r="G11" s="18"/>
      <c r="H11" s="18" t="s">
        <v>10</v>
      </c>
      <c r="I11" s="18"/>
      <c r="J11" s="34"/>
      <c r="K11" s="35"/>
      <c r="L11" s="35"/>
      <c r="M11" s="35">
        <f>N9*4.33</f>
        <v>13.119900000000001</v>
      </c>
      <c r="N11" s="18"/>
    </row>
    <row r="12" spans="1:14" x14ac:dyDescent="0.3">
      <c r="A12" s="18"/>
      <c r="B12" s="1"/>
      <c r="C12" s="18"/>
      <c r="D12" s="18"/>
      <c r="E12" s="18"/>
      <c r="F12" s="19"/>
      <c r="G12" s="18"/>
      <c r="H12" s="18"/>
      <c r="I12" s="36"/>
      <c r="J12" s="18"/>
      <c r="K12" s="18"/>
      <c r="L12" s="18"/>
      <c r="M12" s="18"/>
      <c r="N12" s="18"/>
    </row>
    <row r="13" spans="1:14" x14ac:dyDescent="0.3">
      <c r="A13" s="18"/>
      <c r="B13" s="1" t="s">
        <v>19</v>
      </c>
      <c r="C13" s="18"/>
      <c r="D13" s="18"/>
      <c r="E13" s="37" t="s">
        <v>91</v>
      </c>
      <c r="F13" s="2"/>
      <c r="G13" s="18"/>
      <c r="H13" s="18" t="s">
        <v>11</v>
      </c>
      <c r="I13" s="18"/>
      <c r="J13" s="18"/>
      <c r="K13" s="18"/>
      <c r="L13" s="18"/>
      <c r="M13" s="18"/>
      <c r="N13" s="18"/>
    </row>
    <row r="14" spans="1:14" x14ac:dyDescent="0.3">
      <c r="A14" s="18"/>
      <c r="B14" s="1" t="s">
        <v>27</v>
      </c>
      <c r="C14" s="18"/>
      <c r="D14" s="18" t="str">
        <f>B1</f>
        <v>LORENA DIAZ CANO</v>
      </c>
      <c r="E14" s="18"/>
      <c r="F14" s="19"/>
      <c r="G14" s="18"/>
      <c r="H14" s="18"/>
      <c r="I14" s="18"/>
      <c r="J14" s="18"/>
      <c r="K14" s="18"/>
      <c r="L14" s="18"/>
      <c r="M14" s="18"/>
      <c r="N14" s="18"/>
    </row>
    <row r="15" spans="1:14" x14ac:dyDescent="0.3">
      <c r="B15" s="1"/>
      <c r="E15" s="2"/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3" sqref="A3:N4"/>
    </sheetView>
  </sheetViews>
  <sheetFormatPr baseColWidth="10" defaultRowHeight="14.4" x14ac:dyDescent="0.3"/>
  <cols>
    <col min="1" max="1" width="9.33203125" customWidth="1"/>
    <col min="4" max="4" width="16.33203125" customWidth="1"/>
    <col min="5" max="5" width="5.88671875" customWidth="1"/>
    <col min="6" max="6" width="14.6640625" customWidth="1"/>
    <col min="7" max="7" width="7" customWidth="1"/>
    <col min="9" max="9" width="7" customWidth="1"/>
    <col min="10" max="10" width="16.33203125" customWidth="1"/>
    <col min="11" max="11" width="5.5546875" customWidth="1"/>
    <col min="13" max="13" width="6" customWidth="1"/>
    <col min="14" max="14" width="5.88671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96"/>
      <c r="B3" s="97" t="s">
        <v>86</v>
      </c>
      <c r="C3" s="61"/>
      <c r="D3" s="97" t="s">
        <v>86</v>
      </c>
      <c r="E3" s="97"/>
      <c r="F3" s="97" t="s">
        <v>86</v>
      </c>
      <c r="G3" s="97"/>
      <c r="H3" s="97" t="s">
        <v>86</v>
      </c>
      <c r="I3" s="61"/>
      <c r="J3" s="97" t="s">
        <v>86</v>
      </c>
      <c r="K3" s="61"/>
      <c r="L3" s="98" t="s">
        <v>86</v>
      </c>
      <c r="M3" s="61"/>
      <c r="N3" s="61"/>
    </row>
    <row r="4" spans="1:14" ht="21.6" x14ac:dyDescent="0.3">
      <c r="A4" s="45">
        <v>14.5</v>
      </c>
      <c r="B4" s="99" t="s">
        <v>25</v>
      </c>
      <c r="C4" s="50">
        <v>0.33</v>
      </c>
      <c r="D4" s="99" t="s">
        <v>25</v>
      </c>
      <c r="E4" s="99">
        <v>0.33</v>
      </c>
      <c r="F4" s="99" t="s">
        <v>87</v>
      </c>
      <c r="G4" s="50">
        <v>1.69</v>
      </c>
      <c r="H4" s="99" t="s">
        <v>25</v>
      </c>
      <c r="I4" s="50">
        <v>0.33</v>
      </c>
      <c r="J4" s="99" t="s">
        <v>25</v>
      </c>
      <c r="K4" s="50">
        <v>0.33</v>
      </c>
      <c r="L4" s="99" t="s">
        <v>25</v>
      </c>
      <c r="M4" s="50">
        <v>0.33</v>
      </c>
      <c r="N4" s="50">
        <f>C4+E4+G4+I4+K4+M4</f>
        <v>3.3400000000000003</v>
      </c>
    </row>
    <row r="5" spans="1:14" x14ac:dyDescent="0.3">
      <c r="A5" s="85">
        <f>SUM(A3:A4)</f>
        <v>14.5</v>
      </c>
      <c r="B5" s="45" t="s">
        <v>8</v>
      </c>
      <c r="C5" s="40">
        <f>SUM(C3:C4)</f>
        <v>0.33</v>
      </c>
      <c r="D5" s="27"/>
      <c r="E5" s="27">
        <f>SUM(E3:E4)</f>
        <v>0.33</v>
      </c>
      <c r="F5" s="32"/>
      <c r="G5" s="24">
        <f>SUM(G3:G4)</f>
        <v>1.69</v>
      </c>
      <c r="H5" s="40"/>
      <c r="I5" s="24">
        <f>SUM(I3:I4)</f>
        <v>0.33</v>
      </c>
      <c r="J5" s="24"/>
      <c r="K5" s="27">
        <f>SUM(K3:K4)</f>
        <v>0.33</v>
      </c>
      <c r="L5" s="27"/>
      <c r="M5" s="27">
        <f>SUM(M3:M4)</f>
        <v>0.33</v>
      </c>
      <c r="N5" s="27">
        <f>SUM(N3:N4)</f>
        <v>3.3400000000000003</v>
      </c>
    </row>
    <row r="6" spans="1:14" x14ac:dyDescent="0.3">
      <c r="B6" s="1"/>
      <c r="F6" s="2"/>
      <c r="H6" t="s">
        <v>10</v>
      </c>
      <c r="J6" s="15"/>
      <c r="K6" s="16">
        <f>N5*4.33</f>
        <v>14.462200000000001</v>
      </c>
      <c r="L6" s="16"/>
    </row>
    <row r="7" spans="1:14" x14ac:dyDescent="0.3">
      <c r="B7" s="1"/>
      <c r="F7" s="2"/>
      <c r="I7" s="17"/>
      <c r="M7" s="16"/>
    </row>
    <row r="8" spans="1:14" x14ac:dyDescent="0.3">
      <c r="B8" s="1" t="s">
        <v>19</v>
      </c>
      <c r="E8" t="s">
        <v>88</v>
      </c>
      <c r="F8" s="2"/>
      <c r="K8" s="2"/>
    </row>
    <row r="9" spans="1:14" x14ac:dyDescent="0.3">
      <c r="B9" t="s">
        <v>27</v>
      </c>
      <c r="D9" t="str">
        <f>B1</f>
        <v>LORENA DIAZ CANO</v>
      </c>
    </row>
  </sheetData>
  <pageMargins left="0" right="0" top="0" bottom="0" header="0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H21" sqref="H21"/>
    </sheetView>
  </sheetViews>
  <sheetFormatPr baseColWidth="10" defaultRowHeight="14.4" x14ac:dyDescent="0.3"/>
  <cols>
    <col min="5" max="5" width="7.33203125" customWidth="1"/>
    <col min="7" max="7" width="5.6640625" customWidth="1"/>
    <col min="9" max="9" width="6.33203125" customWidth="1"/>
    <col min="11" max="11" width="6.33203125" customWidth="1"/>
    <col min="12" max="12" width="5.6640625" customWidth="1"/>
    <col min="13" max="13" width="5.8867187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36" x14ac:dyDescent="0.3">
      <c r="A4" s="20"/>
      <c r="B4" s="7" t="s">
        <v>84</v>
      </c>
      <c r="C4" s="23"/>
      <c r="D4" s="7" t="s">
        <v>84</v>
      </c>
      <c r="E4" s="6"/>
      <c r="F4" s="7" t="s">
        <v>84</v>
      </c>
      <c r="G4" s="22"/>
      <c r="H4" s="7" t="s">
        <v>84</v>
      </c>
      <c r="I4" s="6"/>
      <c r="J4" s="7" t="s">
        <v>84</v>
      </c>
      <c r="K4" s="22"/>
      <c r="L4" s="6"/>
      <c r="M4" s="6"/>
      <c r="N4" s="22"/>
    </row>
    <row r="5" spans="1:14" x14ac:dyDescent="0.3">
      <c r="A5" s="24">
        <v>21.65</v>
      </c>
      <c r="B5" s="26"/>
      <c r="C5" s="26">
        <v>1</v>
      </c>
      <c r="D5" s="26"/>
      <c r="E5" s="60">
        <v>1</v>
      </c>
      <c r="F5" s="26"/>
      <c r="G5" s="25">
        <v>1</v>
      </c>
      <c r="H5" s="26"/>
      <c r="I5" s="60">
        <v>1</v>
      </c>
      <c r="J5" s="26"/>
      <c r="K5" s="25">
        <v>1</v>
      </c>
      <c r="L5" s="60"/>
      <c r="M5" s="60"/>
      <c r="N5" s="25">
        <f>C5+E5+G5+I5+K5+M5</f>
        <v>5</v>
      </c>
    </row>
    <row r="6" spans="1:14" x14ac:dyDescent="0.3">
      <c r="A6" s="31">
        <f>SUM(A4:A5)</f>
        <v>21.65</v>
      </c>
      <c r="B6" s="45" t="s">
        <v>8</v>
      </c>
      <c r="C6" s="24">
        <f>SUM(C4:C5)</f>
        <v>1</v>
      </c>
      <c r="D6" s="27"/>
      <c r="E6" s="27">
        <f>SUM(E4:E5)</f>
        <v>1</v>
      </c>
      <c r="F6" s="32"/>
      <c r="G6" s="24">
        <f>SUM(G4:G5)</f>
        <v>1</v>
      </c>
      <c r="H6" s="24"/>
      <c r="I6" s="24">
        <f>SUM(I4:I5)</f>
        <v>1</v>
      </c>
      <c r="J6" s="24"/>
      <c r="K6" s="27">
        <f>SUM(K4:K5)</f>
        <v>1</v>
      </c>
      <c r="L6" s="27"/>
      <c r="M6" s="27">
        <f>SUM(M4:M5)</f>
        <v>0</v>
      </c>
      <c r="N6" s="33">
        <f>SUM(N4:N5)</f>
        <v>5</v>
      </c>
    </row>
    <row r="7" spans="1:14" x14ac:dyDescent="0.3">
      <c r="A7" s="18"/>
      <c r="B7" s="1"/>
      <c r="C7" s="18"/>
      <c r="D7" s="18"/>
      <c r="E7" s="18"/>
      <c r="F7" s="19"/>
      <c r="G7" s="18"/>
      <c r="H7" s="18"/>
      <c r="I7" s="18"/>
      <c r="J7" s="34"/>
      <c r="K7" s="18"/>
      <c r="L7" s="18"/>
      <c r="M7" s="18"/>
      <c r="N7" s="18"/>
    </row>
    <row r="8" spans="1:14" x14ac:dyDescent="0.3">
      <c r="A8" s="18"/>
      <c r="B8" s="1"/>
      <c r="C8" s="18"/>
      <c r="D8" s="18"/>
      <c r="E8" s="18"/>
      <c r="F8" s="19"/>
      <c r="G8" s="18"/>
      <c r="H8" s="18" t="s">
        <v>10</v>
      </c>
      <c r="I8" s="18"/>
      <c r="J8" s="34"/>
      <c r="K8" s="35"/>
      <c r="L8" s="35"/>
      <c r="M8" s="35">
        <f>N6*4.33</f>
        <v>21.65</v>
      </c>
      <c r="N8" s="18"/>
    </row>
    <row r="9" spans="1:14" x14ac:dyDescent="0.3">
      <c r="A9" s="18"/>
      <c r="B9" s="1"/>
      <c r="C9" s="18"/>
      <c r="D9" s="18"/>
      <c r="E9" s="18"/>
      <c r="F9" s="19"/>
      <c r="G9" s="18"/>
      <c r="H9" s="18"/>
      <c r="I9" s="36"/>
      <c r="J9" s="18"/>
      <c r="K9" s="18"/>
      <c r="L9" s="18"/>
      <c r="M9" s="18"/>
      <c r="N9" s="18"/>
    </row>
    <row r="10" spans="1:14" x14ac:dyDescent="0.3">
      <c r="A10" s="18"/>
      <c r="B10" s="1" t="s">
        <v>19</v>
      </c>
      <c r="C10" s="18"/>
      <c r="D10" s="18"/>
      <c r="E10" s="37" t="s">
        <v>85</v>
      </c>
      <c r="F10" s="2"/>
      <c r="G10" s="18"/>
      <c r="H10" s="18" t="s">
        <v>11</v>
      </c>
      <c r="I10" s="18"/>
      <c r="J10" s="18"/>
      <c r="K10" s="18"/>
      <c r="L10" s="18"/>
      <c r="M10" s="18"/>
      <c r="N10" s="18"/>
    </row>
    <row r="11" spans="1:14" x14ac:dyDescent="0.3">
      <c r="A11" s="18"/>
      <c r="B11" s="1" t="s">
        <v>27</v>
      </c>
      <c r="C11" s="18"/>
      <c r="D11" s="18" t="str">
        <f>B1</f>
        <v>LORENA DIAZ CANO</v>
      </c>
      <c r="E11" s="18"/>
      <c r="F11" s="19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B12" s="1"/>
      <c r="E12" s="2"/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4.4" x14ac:dyDescent="0.3"/>
  <cols>
    <col min="1" max="1" width="9.5546875" customWidth="1"/>
    <col min="3" max="3" width="7.109375" customWidth="1"/>
    <col min="5" max="5" width="6.5546875" customWidth="1"/>
    <col min="7" max="7" width="6.33203125" customWidth="1"/>
    <col min="9" max="9" width="5.88671875" customWidth="1"/>
    <col min="11" max="11" width="6.5546875" customWidth="1"/>
    <col min="13" max="13" width="7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" x14ac:dyDescent="0.3">
      <c r="A4" s="20"/>
      <c r="B4" s="7" t="s">
        <v>63</v>
      </c>
      <c r="C4" s="23"/>
      <c r="D4" s="6"/>
      <c r="E4" s="6"/>
      <c r="F4" s="7" t="s">
        <v>63</v>
      </c>
      <c r="G4" s="22"/>
      <c r="H4" s="6"/>
      <c r="I4" s="6"/>
      <c r="J4" s="7" t="s">
        <v>63</v>
      </c>
      <c r="K4" s="22"/>
      <c r="L4" s="6"/>
      <c r="M4" s="6"/>
      <c r="N4" s="22"/>
    </row>
    <row r="5" spans="1:14" x14ac:dyDescent="0.3">
      <c r="A5" s="24">
        <v>4</v>
      </c>
      <c r="B5" s="26" t="s">
        <v>25</v>
      </c>
      <c r="C5" s="26">
        <v>0.2</v>
      </c>
      <c r="D5" s="60"/>
      <c r="E5" s="60"/>
      <c r="F5" s="26" t="s">
        <v>17</v>
      </c>
      <c r="G5" s="25">
        <v>0.52</v>
      </c>
      <c r="H5" s="60"/>
      <c r="I5" s="60"/>
      <c r="J5" s="26" t="s">
        <v>25</v>
      </c>
      <c r="K5" s="25">
        <v>0.2</v>
      </c>
      <c r="L5" s="60"/>
      <c r="M5" s="60"/>
      <c r="N5" s="25">
        <f>C5+E5+G5+I5+K5+M5</f>
        <v>0.91999999999999993</v>
      </c>
    </row>
    <row r="6" spans="1:14" x14ac:dyDescent="0.3">
      <c r="A6" s="31"/>
      <c r="B6" s="61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22"/>
    </row>
    <row r="7" spans="1:14" x14ac:dyDescent="0.3">
      <c r="A7" s="31">
        <f>SUM(A4:A6)</f>
        <v>4</v>
      </c>
      <c r="B7" s="45" t="s">
        <v>8</v>
      </c>
      <c r="C7" s="24">
        <f>SUM(C4:C6)</f>
        <v>0.2</v>
      </c>
      <c r="D7" s="27"/>
      <c r="E7" s="27">
        <f>SUM(E4:E6)</f>
        <v>0</v>
      </c>
      <c r="F7" s="32"/>
      <c r="G7" s="24">
        <f>SUM(G4:G6)</f>
        <v>0.52</v>
      </c>
      <c r="H7" s="24"/>
      <c r="I7" s="24">
        <f>SUM(I4:I6)</f>
        <v>0</v>
      </c>
      <c r="J7" s="24"/>
      <c r="K7" s="27">
        <f>SUM(K4:K6)</f>
        <v>0.2</v>
      </c>
      <c r="L7" s="27"/>
      <c r="M7" s="27">
        <f>SUM(M4:M6)</f>
        <v>0</v>
      </c>
      <c r="N7" s="33">
        <f>SUM(N4:N6)</f>
        <v>0.91999999999999993</v>
      </c>
    </row>
    <row r="8" spans="1:14" x14ac:dyDescent="0.3">
      <c r="A8" s="18"/>
      <c r="B8" s="1"/>
      <c r="C8" s="18"/>
      <c r="D8" s="18"/>
      <c r="E8" s="18"/>
      <c r="F8" s="19"/>
      <c r="G8" s="18"/>
      <c r="H8" s="18"/>
      <c r="I8" s="18"/>
      <c r="J8" s="34"/>
      <c r="K8" s="18"/>
      <c r="L8" s="18"/>
      <c r="M8" s="18"/>
      <c r="N8" s="18"/>
    </row>
    <row r="9" spans="1:14" x14ac:dyDescent="0.3">
      <c r="A9" s="18"/>
      <c r="B9" s="1"/>
      <c r="C9" s="18"/>
      <c r="D9" s="18"/>
      <c r="E9" s="18"/>
      <c r="F9" s="19"/>
      <c r="G9" s="18"/>
      <c r="H9" s="18" t="s">
        <v>10</v>
      </c>
      <c r="I9" s="18"/>
      <c r="J9" s="34"/>
      <c r="K9" s="35"/>
      <c r="L9" s="35"/>
      <c r="M9" s="35">
        <f>N7*4.33</f>
        <v>3.9835999999999996</v>
      </c>
      <c r="N9" s="18"/>
    </row>
    <row r="10" spans="1:14" x14ac:dyDescent="0.3">
      <c r="A10" s="18"/>
      <c r="B10" s="1"/>
      <c r="C10" s="18"/>
      <c r="D10" s="18"/>
      <c r="E10" s="18"/>
      <c r="F10" s="19"/>
      <c r="G10" s="18"/>
      <c r="H10" s="18"/>
      <c r="I10" s="36"/>
      <c r="J10" s="18"/>
      <c r="K10" s="18"/>
      <c r="L10" s="18"/>
      <c r="M10" s="18"/>
      <c r="N10" s="18"/>
    </row>
    <row r="11" spans="1:14" x14ac:dyDescent="0.3">
      <c r="A11" s="18"/>
      <c r="B11" s="1" t="s">
        <v>19</v>
      </c>
      <c r="C11" s="18"/>
      <c r="D11" s="18"/>
      <c r="E11" s="37" t="s">
        <v>80</v>
      </c>
      <c r="F11" s="2"/>
      <c r="G11" s="18"/>
      <c r="H11" s="18" t="s">
        <v>11</v>
      </c>
      <c r="I11" s="18"/>
      <c r="J11" s="18"/>
      <c r="K11" s="18"/>
      <c r="L11" s="18"/>
      <c r="M11" s="18"/>
      <c r="N11" s="18"/>
    </row>
    <row r="12" spans="1:14" x14ac:dyDescent="0.3">
      <c r="A12" s="18"/>
      <c r="B12" s="1" t="s">
        <v>27</v>
      </c>
      <c r="C12" s="18"/>
      <c r="D12" s="18" t="str">
        <f>B1</f>
        <v>LORENA DIAZ CANO</v>
      </c>
      <c r="E12" s="18"/>
      <c r="F12" s="19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B13" s="1"/>
      <c r="E13" s="2"/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24" sqref="F24"/>
    </sheetView>
  </sheetViews>
  <sheetFormatPr baseColWidth="10" defaultRowHeight="14.4" x14ac:dyDescent="0.3"/>
  <cols>
    <col min="2" max="2" width="13" customWidth="1"/>
    <col min="3" max="3" width="7.6640625" customWidth="1"/>
    <col min="5" max="5" width="6.44140625" customWidth="1"/>
    <col min="7" max="7" width="5.6640625" customWidth="1"/>
    <col min="9" max="9" width="5.88671875" customWidth="1"/>
    <col min="10" max="10" width="14.88671875" customWidth="1"/>
    <col min="11" max="11" width="6.5546875" customWidth="1"/>
    <col min="13" max="13" width="6.44140625" customWidth="1"/>
    <col min="14" max="14" width="7.1093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6">
        <v>16</v>
      </c>
      <c r="B3" s="61" t="s">
        <v>69</v>
      </c>
      <c r="C3" s="65"/>
      <c r="D3" s="65"/>
      <c r="E3" s="66"/>
      <c r="F3" s="68" t="s">
        <v>70</v>
      </c>
      <c r="G3" s="66"/>
      <c r="H3" s="69"/>
      <c r="I3" s="66"/>
      <c r="J3" s="66" t="s">
        <v>69</v>
      </c>
      <c r="K3" s="66"/>
      <c r="L3" s="66"/>
      <c r="M3" s="22"/>
      <c r="N3" s="22"/>
    </row>
    <row r="4" spans="1:14" x14ac:dyDescent="0.3">
      <c r="A4" s="60"/>
      <c r="B4" s="50" t="s">
        <v>25</v>
      </c>
      <c r="C4" s="62">
        <v>0.35</v>
      </c>
      <c r="D4" s="70"/>
      <c r="E4" s="67"/>
      <c r="F4" s="63" t="s">
        <v>25</v>
      </c>
      <c r="G4" s="64">
        <v>0.34</v>
      </c>
      <c r="H4" s="71"/>
      <c r="I4" s="64"/>
      <c r="J4" s="64" t="s">
        <v>17</v>
      </c>
      <c r="K4" s="64">
        <v>3</v>
      </c>
      <c r="L4" s="64"/>
      <c r="M4" s="25"/>
      <c r="N4" s="25">
        <f>M4+K4+I4+G4+E4+C4</f>
        <v>3.69</v>
      </c>
    </row>
    <row r="5" spans="1:14" x14ac:dyDescent="0.3">
      <c r="A5" s="73"/>
      <c r="B5" s="81"/>
      <c r="C5" s="82"/>
      <c r="D5" s="82"/>
      <c r="E5" s="83"/>
      <c r="F5" s="65" t="s">
        <v>71</v>
      </c>
      <c r="G5" s="84"/>
      <c r="H5" s="76"/>
      <c r="I5" s="72"/>
      <c r="J5" s="74"/>
      <c r="K5" s="72"/>
      <c r="L5" s="72" t="s">
        <v>71</v>
      </c>
      <c r="M5" s="28"/>
      <c r="N5" s="28"/>
    </row>
    <row r="6" spans="1:14" x14ac:dyDescent="0.3">
      <c r="A6" s="60">
        <v>5</v>
      </c>
      <c r="B6" s="77"/>
      <c r="C6" s="78"/>
      <c r="D6" s="78"/>
      <c r="E6" s="79"/>
      <c r="F6" s="62" t="s">
        <v>17</v>
      </c>
      <c r="G6" s="80">
        <v>0.75</v>
      </c>
      <c r="H6" s="70"/>
      <c r="I6" s="64"/>
      <c r="J6" s="75"/>
      <c r="K6" s="64"/>
      <c r="L6" s="67" t="s">
        <v>72</v>
      </c>
      <c r="M6" s="25">
        <v>0.4</v>
      </c>
      <c r="N6" s="25">
        <f>M6+K6+I6+G6+E6+C6</f>
        <v>1.1499999999999999</v>
      </c>
    </row>
    <row r="7" spans="1:14" x14ac:dyDescent="0.3">
      <c r="A7" s="86"/>
      <c r="B7" s="87"/>
      <c r="C7" s="88"/>
      <c r="D7" s="87" t="s">
        <v>76</v>
      </c>
      <c r="E7" s="88"/>
      <c r="F7" s="65"/>
      <c r="G7" s="66"/>
      <c r="H7" s="65" t="s">
        <v>76</v>
      </c>
      <c r="I7" s="66"/>
      <c r="J7" s="66"/>
      <c r="K7" s="66"/>
      <c r="L7" s="66" t="s">
        <v>76</v>
      </c>
      <c r="M7" s="66"/>
      <c r="N7" s="66"/>
    </row>
    <row r="8" spans="1:14" x14ac:dyDescent="0.3">
      <c r="A8" s="89">
        <v>7.5</v>
      </c>
      <c r="B8" s="90"/>
      <c r="C8" s="67"/>
      <c r="D8" s="90" t="s">
        <v>25</v>
      </c>
      <c r="E8" s="67">
        <v>0.25</v>
      </c>
      <c r="F8" s="70"/>
      <c r="G8" s="64"/>
      <c r="H8" s="70" t="s">
        <v>17</v>
      </c>
      <c r="I8" s="64">
        <v>1.23</v>
      </c>
      <c r="J8" s="67"/>
      <c r="K8" s="64"/>
      <c r="L8" s="67" t="s">
        <v>72</v>
      </c>
      <c r="M8" s="64">
        <v>0.25</v>
      </c>
      <c r="N8" s="25">
        <f>M8+K8+I8+G8+E8+C8</f>
        <v>1.73</v>
      </c>
    </row>
    <row r="9" spans="1:14" x14ac:dyDescent="0.3">
      <c r="A9" s="86"/>
      <c r="B9" s="92"/>
      <c r="C9" s="88"/>
      <c r="D9" s="92"/>
      <c r="E9" s="88"/>
      <c r="F9" s="76"/>
      <c r="G9" s="66"/>
      <c r="H9" s="76"/>
      <c r="I9" s="66"/>
      <c r="J9" s="88"/>
      <c r="K9" s="66"/>
      <c r="L9" s="88"/>
      <c r="M9" s="66"/>
      <c r="N9" s="22"/>
    </row>
    <row r="10" spans="1:14" x14ac:dyDescent="0.3">
      <c r="A10" s="60">
        <v>5</v>
      </c>
      <c r="B10" s="50"/>
      <c r="C10" s="62"/>
      <c r="D10" s="62"/>
      <c r="E10" s="93"/>
      <c r="F10" s="63"/>
      <c r="G10" s="64"/>
      <c r="H10" s="62"/>
      <c r="I10" s="64"/>
      <c r="J10" s="94" t="s">
        <v>81</v>
      </c>
      <c r="K10" s="64">
        <v>1.1499999999999999</v>
      </c>
      <c r="L10" s="64"/>
      <c r="M10" s="25"/>
      <c r="N10" s="95">
        <f>C10+E10+G10+I10+K10</f>
        <v>1.1499999999999999</v>
      </c>
    </row>
    <row r="11" spans="1:14" x14ac:dyDescent="0.3">
      <c r="A11" s="85">
        <f>SUM(A3:A10)</f>
        <v>33.5</v>
      </c>
      <c r="B11" s="45" t="s">
        <v>8</v>
      </c>
      <c r="C11" s="40">
        <f>SUM(C3:C8)</f>
        <v>0.35</v>
      </c>
      <c r="D11" s="27"/>
      <c r="E11" s="27">
        <f>SUM(E3:E8)</f>
        <v>0.25</v>
      </c>
      <c r="F11" s="32"/>
      <c r="G11" s="24">
        <f>SUM(G3:G8)</f>
        <v>1.0900000000000001</v>
      </c>
      <c r="H11" s="40"/>
      <c r="I11" s="24">
        <f>SUM(I3:I8)</f>
        <v>1.23</v>
      </c>
      <c r="J11" s="24"/>
      <c r="K11" s="27">
        <f>SUM(K3:K10)</f>
        <v>4.1500000000000004</v>
      </c>
      <c r="L11" s="27"/>
      <c r="M11" s="27">
        <f>SUM(M3:M10)</f>
        <v>0.65</v>
      </c>
      <c r="N11" s="27">
        <f>SUM(N3:N10)</f>
        <v>7.7200000000000006</v>
      </c>
    </row>
    <row r="12" spans="1:14" x14ac:dyDescent="0.3">
      <c r="B12" s="1"/>
      <c r="F12" s="2"/>
      <c r="H12" t="s">
        <v>10</v>
      </c>
      <c r="J12" s="15"/>
      <c r="K12" s="16">
        <f>N11*4.33</f>
        <v>33.427600000000005</v>
      </c>
      <c r="L12" s="16"/>
    </row>
    <row r="13" spans="1:14" x14ac:dyDescent="0.3">
      <c r="B13" s="1"/>
      <c r="F13" s="2"/>
      <c r="I13" s="17"/>
      <c r="M13" s="16"/>
    </row>
    <row r="14" spans="1:14" x14ac:dyDescent="0.3">
      <c r="B14" s="1" t="s">
        <v>73</v>
      </c>
      <c r="E14" t="s">
        <v>83</v>
      </c>
      <c r="F14" s="2"/>
      <c r="K14" s="2"/>
    </row>
    <row r="15" spans="1:14" x14ac:dyDescent="0.3">
      <c r="B15" t="s">
        <v>27</v>
      </c>
      <c r="D15" t="str">
        <f>B1</f>
        <v>LORENA DIAZ CANO</v>
      </c>
    </row>
    <row r="16" spans="1:14" x14ac:dyDescent="0.3">
      <c r="G16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K20" sqref="K20"/>
    </sheetView>
  </sheetViews>
  <sheetFormatPr baseColWidth="10" defaultRowHeight="14.4" x14ac:dyDescent="0.3"/>
  <cols>
    <col min="3" max="3" width="7.44140625" customWidth="1"/>
    <col min="5" max="5" width="7.44140625" customWidth="1"/>
    <col min="7" max="7" width="5.6640625" customWidth="1"/>
    <col min="9" max="9" width="6.109375" customWidth="1"/>
    <col min="11" max="11" width="6.5546875" customWidth="1"/>
    <col min="12" max="12" width="5.5546875" customWidth="1"/>
    <col min="13" max="13" width="6" customWidth="1"/>
    <col min="14" max="14" width="7" customWidth="1"/>
  </cols>
  <sheetData>
    <row r="1" spans="1:14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.6" x14ac:dyDescent="0.3">
      <c r="A4" s="20"/>
      <c r="B4" s="21" t="s">
        <v>77</v>
      </c>
      <c r="C4" s="28"/>
      <c r="D4" s="21" t="s">
        <v>77</v>
      </c>
      <c r="E4" s="29"/>
      <c r="F4" s="21" t="s">
        <v>77</v>
      </c>
      <c r="G4" s="28"/>
      <c r="H4" s="21" t="s">
        <v>77</v>
      </c>
      <c r="I4" s="28"/>
      <c r="J4" s="21" t="s">
        <v>77</v>
      </c>
      <c r="K4" s="22"/>
      <c r="L4" s="21"/>
      <c r="M4" s="22"/>
      <c r="N4" s="22"/>
    </row>
    <row r="5" spans="1:14" x14ac:dyDescent="0.3">
      <c r="A5" s="24">
        <v>30</v>
      </c>
      <c r="B5" s="30"/>
      <c r="C5" s="25">
        <v>1.38</v>
      </c>
      <c r="D5" s="30"/>
      <c r="E5" s="26">
        <v>1.39</v>
      </c>
      <c r="F5" s="30"/>
      <c r="G5" s="26">
        <v>1.38</v>
      </c>
      <c r="H5" s="30"/>
      <c r="I5" s="26">
        <v>1.39</v>
      </c>
      <c r="J5" s="30"/>
      <c r="K5" s="26">
        <v>1.38</v>
      </c>
      <c r="L5" s="26"/>
      <c r="M5" s="26"/>
      <c r="N5" s="25">
        <f>C5+E5+G5+I5+K5+M5</f>
        <v>6.919999999999999</v>
      </c>
    </row>
    <row r="6" spans="1:14" x14ac:dyDescent="0.3">
      <c r="A6" s="31"/>
      <c r="B6" s="22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22"/>
    </row>
    <row r="7" spans="1:14" x14ac:dyDescent="0.3">
      <c r="A7" s="31">
        <f>SUM(A4:A6)</f>
        <v>30</v>
      </c>
      <c r="B7" s="24" t="s">
        <v>8</v>
      </c>
      <c r="C7" s="24">
        <f>SUM(C4:C6)</f>
        <v>1.38</v>
      </c>
      <c r="D7" s="27"/>
      <c r="E7" s="27">
        <f>SUM(E4:E6)</f>
        <v>1.39</v>
      </c>
      <c r="F7" s="32"/>
      <c r="G7" s="24">
        <f>SUM(G4:G6)</f>
        <v>1.38</v>
      </c>
      <c r="H7" s="24"/>
      <c r="I7" s="24">
        <f>SUM(I4:I6)</f>
        <v>1.39</v>
      </c>
      <c r="J7" s="24"/>
      <c r="K7" s="27">
        <f>SUM(K4:K6)</f>
        <v>1.38</v>
      </c>
      <c r="L7" s="27"/>
      <c r="M7" s="27">
        <f>SUM(M4:M6)</f>
        <v>0</v>
      </c>
      <c r="N7" s="33">
        <f>SUM(N4:N6)</f>
        <v>6.919999999999999</v>
      </c>
    </row>
    <row r="8" spans="1:14" x14ac:dyDescent="0.3">
      <c r="A8" s="18"/>
      <c r="B8" s="18"/>
      <c r="C8" s="18"/>
      <c r="D8" s="18"/>
      <c r="E8" s="18"/>
      <c r="F8" s="19"/>
      <c r="G8" s="18"/>
      <c r="H8" s="18"/>
      <c r="I8" s="18"/>
      <c r="J8" s="34"/>
      <c r="K8" s="18"/>
      <c r="L8" s="18"/>
      <c r="M8" s="18"/>
      <c r="N8" s="18"/>
    </row>
    <row r="9" spans="1:14" x14ac:dyDescent="0.3">
      <c r="A9" s="18"/>
      <c r="B9" s="18"/>
      <c r="C9" s="18"/>
      <c r="D9" s="18"/>
      <c r="E9" s="18"/>
      <c r="F9" s="19"/>
      <c r="G9" s="18"/>
      <c r="H9" s="18" t="s">
        <v>10</v>
      </c>
      <c r="I9" s="18"/>
      <c r="J9" s="34"/>
      <c r="K9" s="35">
        <f>N7*4.33</f>
        <v>29.963599999999996</v>
      </c>
      <c r="L9" s="35"/>
      <c r="M9" s="35"/>
      <c r="N9" s="18"/>
    </row>
    <row r="10" spans="1:14" x14ac:dyDescent="0.3">
      <c r="A10" s="18"/>
      <c r="B10" s="18"/>
      <c r="C10" s="18"/>
      <c r="D10" s="18"/>
      <c r="E10" s="18"/>
      <c r="F10" s="19"/>
      <c r="G10" s="18"/>
      <c r="H10" s="18"/>
      <c r="I10" s="36">
        <f>N7</f>
        <v>6.919999999999999</v>
      </c>
      <c r="J10" s="18"/>
      <c r="K10" s="18"/>
      <c r="L10" s="18"/>
      <c r="M10" s="18"/>
      <c r="N10" s="18"/>
    </row>
    <row r="11" spans="1:14" x14ac:dyDescent="0.3">
      <c r="A11" s="18"/>
      <c r="B11" s="18" t="s">
        <v>19</v>
      </c>
      <c r="C11" s="18"/>
      <c r="D11" s="18"/>
      <c r="E11" s="37" t="s">
        <v>79</v>
      </c>
      <c r="F11" s="2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18"/>
      <c r="B12" s="18" t="s">
        <v>27</v>
      </c>
      <c r="C12" s="18"/>
      <c r="D12" s="18" t="str">
        <f>B1</f>
        <v>LORENA DIAZ CANO</v>
      </c>
      <c r="E12" s="18"/>
      <c r="F12" s="19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A13" s="18"/>
      <c r="B13" s="18" t="s">
        <v>11</v>
      </c>
      <c r="C13" s="18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</row>
    <row r="15" spans="1:14" x14ac:dyDescent="0.3">
      <c r="F15" t="s">
        <v>78</v>
      </c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D22" sqref="D22"/>
    </sheetView>
  </sheetViews>
  <sheetFormatPr baseColWidth="10" defaultRowHeight="14.4" x14ac:dyDescent="0.3"/>
  <cols>
    <col min="3" max="3" width="5.6640625" customWidth="1"/>
    <col min="4" max="4" width="16.33203125" customWidth="1"/>
    <col min="5" max="5" width="5.6640625" customWidth="1"/>
    <col min="7" max="7" width="5.5546875" customWidth="1"/>
    <col min="9" max="9" width="5.33203125" customWidth="1"/>
    <col min="10" max="10" width="22.6640625" customWidth="1"/>
    <col min="11" max="11" width="4.6640625" customWidth="1"/>
    <col min="12" max="12" width="5.109375" customWidth="1"/>
    <col min="13" max="13" width="5.44140625" customWidth="1"/>
    <col min="14" max="14" width="7.3320312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" x14ac:dyDescent="0.3">
      <c r="A4" s="20"/>
      <c r="B4" s="7" t="s">
        <v>63</v>
      </c>
      <c r="C4" s="23"/>
      <c r="D4" s="6"/>
      <c r="E4" s="6"/>
      <c r="F4" s="7" t="s">
        <v>63</v>
      </c>
      <c r="G4" s="22"/>
      <c r="H4" s="6"/>
      <c r="I4" s="6"/>
      <c r="J4" s="7" t="s">
        <v>63</v>
      </c>
      <c r="K4" s="22"/>
      <c r="L4" s="6"/>
      <c r="M4" s="6"/>
      <c r="N4" s="22"/>
    </row>
    <row r="5" spans="1:14" x14ac:dyDescent="0.3">
      <c r="A5" s="24">
        <v>4</v>
      </c>
      <c r="B5" s="26" t="s">
        <v>25</v>
      </c>
      <c r="C5" s="26">
        <v>0.2</v>
      </c>
      <c r="D5" s="60"/>
      <c r="E5" s="60"/>
      <c r="F5" s="26" t="s">
        <v>17</v>
      </c>
      <c r="G5" s="25">
        <v>0.52</v>
      </c>
      <c r="H5" s="60"/>
      <c r="I5" s="60"/>
      <c r="J5" s="26" t="s">
        <v>25</v>
      </c>
      <c r="K5" s="25">
        <v>0.2</v>
      </c>
      <c r="L5" s="60"/>
      <c r="M5" s="60"/>
      <c r="N5" s="25">
        <f>C5+E5+G5+I5+K5+M5</f>
        <v>0.91999999999999993</v>
      </c>
    </row>
    <row r="6" spans="1:14" ht="29.25" customHeight="1" x14ac:dyDescent="0.3">
      <c r="A6" s="20"/>
      <c r="B6" s="38"/>
      <c r="C6" s="28"/>
      <c r="D6" s="29" t="s">
        <v>64</v>
      </c>
      <c r="E6" s="29"/>
      <c r="F6" s="21"/>
      <c r="G6" s="28"/>
      <c r="H6" s="21"/>
      <c r="I6" s="28"/>
      <c r="J6" s="29" t="s">
        <v>64</v>
      </c>
      <c r="K6" s="22"/>
      <c r="L6" s="22"/>
      <c r="M6" s="22"/>
      <c r="N6" s="22"/>
    </row>
    <row r="7" spans="1:14" ht="30.75" customHeight="1" x14ac:dyDescent="0.3">
      <c r="A7" s="24">
        <v>6</v>
      </c>
      <c r="B7" s="50"/>
      <c r="C7" s="25"/>
      <c r="D7" s="26" t="s">
        <v>65</v>
      </c>
      <c r="E7" s="26">
        <v>0.92</v>
      </c>
      <c r="F7" s="26"/>
      <c r="G7" s="25"/>
      <c r="H7" s="25"/>
      <c r="I7" s="25"/>
      <c r="J7" s="26" t="s">
        <v>66</v>
      </c>
      <c r="K7" s="25">
        <v>0.46</v>
      </c>
      <c r="L7" s="26"/>
      <c r="M7" s="25"/>
      <c r="N7" s="25">
        <f>C7+E7+G7+I7+K7+M7</f>
        <v>1.3800000000000001</v>
      </c>
    </row>
    <row r="8" spans="1:14" ht="16.5" customHeight="1" x14ac:dyDescent="0.3">
      <c r="A8" s="20"/>
      <c r="B8" s="38" t="s">
        <v>67</v>
      </c>
      <c r="C8" s="28"/>
      <c r="D8" s="21"/>
      <c r="E8" s="29"/>
      <c r="F8" s="21"/>
      <c r="G8" s="29"/>
      <c r="H8" s="21" t="s">
        <v>67</v>
      </c>
      <c r="I8" s="29"/>
      <c r="J8" s="21"/>
      <c r="K8" s="29"/>
      <c r="L8" s="22"/>
      <c r="M8" s="22"/>
      <c r="N8" s="22"/>
    </row>
    <row r="9" spans="1:14" x14ac:dyDescent="0.3">
      <c r="A9" s="24">
        <v>3</v>
      </c>
      <c r="B9" s="39" t="s">
        <v>25</v>
      </c>
      <c r="C9" s="25">
        <v>0.24</v>
      </c>
      <c r="D9" s="30"/>
      <c r="E9" s="26"/>
      <c r="F9" s="30"/>
      <c r="G9" s="26"/>
      <c r="H9" s="30" t="s">
        <v>17</v>
      </c>
      <c r="I9" s="26">
        <v>0.45</v>
      </c>
      <c r="J9" s="30"/>
      <c r="K9" s="26"/>
      <c r="L9" s="26"/>
      <c r="M9" s="25"/>
      <c r="N9" s="25">
        <f>C9+E9+G9+I9+K9+M9</f>
        <v>0.69</v>
      </c>
    </row>
    <row r="10" spans="1:14" x14ac:dyDescent="0.3">
      <c r="A10" s="31"/>
      <c r="B10" s="61"/>
      <c r="C10" s="22"/>
      <c r="D10" s="22"/>
      <c r="E10" s="22"/>
      <c r="F10" s="23"/>
      <c r="G10" s="22"/>
      <c r="H10" s="22"/>
      <c r="I10" s="22"/>
      <c r="J10" s="22"/>
      <c r="K10" s="22"/>
      <c r="L10" s="28"/>
      <c r="M10" s="28"/>
      <c r="N10" s="22"/>
    </row>
    <row r="11" spans="1:14" x14ac:dyDescent="0.3">
      <c r="A11" s="31">
        <f>SUM(A4:A10)</f>
        <v>13</v>
      </c>
      <c r="B11" s="45" t="s">
        <v>8</v>
      </c>
      <c r="C11" s="24">
        <f>SUM(C4:C10)</f>
        <v>0.44</v>
      </c>
      <c r="D11" s="27"/>
      <c r="E11" s="27">
        <f>SUM(E4:E10)</f>
        <v>0.92</v>
      </c>
      <c r="F11" s="32"/>
      <c r="G11" s="24">
        <f>SUM(G4:G10)</f>
        <v>0.52</v>
      </c>
      <c r="H11" s="24"/>
      <c r="I11" s="24">
        <f>SUM(I4:I10)</f>
        <v>0.45</v>
      </c>
      <c r="J11" s="24"/>
      <c r="K11" s="27">
        <f>SUM(K4:K10)</f>
        <v>0.66</v>
      </c>
      <c r="L11" s="27"/>
      <c r="M11" s="27">
        <f>SUM(M4:M10)</f>
        <v>0</v>
      </c>
      <c r="N11" s="33">
        <f>SUM(N4:N10)</f>
        <v>2.9899999999999998</v>
      </c>
    </row>
    <row r="12" spans="1:14" x14ac:dyDescent="0.3">
      <c r="A12" s="18"/>
      <c r="B12" s="1"/>
      <c r="C12" s="18"/>
      <c r="D12" s="18"/>
      <c r="E12" s="18"/>
      <c r="F12" s="19"/>
      <c r="G12" s="18"/>
      <c r="H12" s="18"/>
      <c r="I12" s="18"/>
      <c r="J12" s="34"/>
      <c r="K12" s="18"/>
      <c r="L12" s="18"/>
      <c r="M12" s="18"/>
      <c r="N12" s="18"/>
    </row>
    <row r="13" spans="1:14" x14ac:dyDescent="0.3">
      <c r="A13" s="18"/>
      <c r="B13" s="1"/>
      <c r="C13" s="18"/>
      <c r="D13" s="18"/>
      <c r="E13" s="18"/>
      <c r="F13" s="19"/>
      <c r="G13" s="18"/>
      <c r="H13" s="18" t="s">
        <v>10</v>
      </c>
      <c r="I13" s="18"/>
      <c r="J13" s="34"/>
      <c r="K13" s="35"/>
      <c r="L13" s="35"/>
      <c r="M13" s="35">
        <f>N11*4.33</f>
        <v>12.9467</v>
      </c>
      <c r="N13" s="18"/>
    </row>
    <row r="14" spans="1:14" x14ac:dyDescent="0.3">
      <c r="A14" s="18"/>
      <c r="B14" s="1"/>
      <c r="C14" s="18"/>
      <c r="D14" s="18"/>
      <c r="E14" s="18"/>
      <c r="F14" s="19"/>
      <c r="G14" s="18"/>
      <c r="H14" s="18"/>
      <c r="I14" s="36"/>
      <c r="J14" s="18"/>
      <c r="K14" s="18"/>
      <c r="L14" s="18"/>
      <c r="M14" s="18"/>
      <c r="N14" s="18"/>
    </row>
    <row r="15" spans="1:14" x14ac:dyDescent="0.3">
      <c r="A15" s="18"/>
      <c r="B15" s="1" t="s">
        <v>19</v>
      </c>
      <c r="C15" s="18"/>
      <c r="D15" s="18"/>
      <c r="E15" s="37" t="s">
        <v>74</v>
      </c>
      <c r="F15" s="2"/>
      <c r="G15" s="18"/>
      <c r="H15" s="18" t="s">
        <v>11</v>
      </c>
      <c r="I15" s="18"/>
      <c r="J15" s="18"/>
      <c r="K15" s="18"/>
      <c r="L15" s="18"/>
      <c r="M15" s="18"/>
      <c r="N15" s="18"/>
    </row>
    <row r="16" spans="1:14" x14ac:dyDescent="0.3">
      <c r="A16" s="18"/>
      <c r="B16" s="1" t="s">
        <v>27</v>
      </c>
      <c r="C16" s="18"/>
      <c r="D16" s="18" t="str">
        <f>B1</f>
        <v>LORENA DIAZ CANO</v>
      </c>
      <c r="E16" s="18"/>
      <c r="F16" s="19"/>
      <c r="G16" s="18"/>
      <c r="H16" s="18"/>
      <c r="I16" s="18"/>
      <c r="J16" s="18"/>
      <c r="K16" s="18"/>
      <c r="L16" s="18"/>
      <c r="M16" s="18"/>
      <c r="N16" s="18"/>
    </row>
    <row r="17" spans="2:5" x14ac:dyDescent="0.3">
      <c r="B17" s="1"/>
      <c r="E17" s="2"/>
    </row>
    <row r="18" spans="2:5" x14ac:dyDescent="0.3">
      <c r="B18" s="1"/>
      <c r="E18" s="2"/>
    </row>
  </sheetData>
  <pageMargins left="0.7" right="0.7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G21" sqref="G21"/>
    </sheetView>
  </sheetViews>
  <sheetFormatPr baseColWidth="10" defaultRowHeight="14.4" x14ac:dyDescent="0.3"/>
  <cols>
    <col min="1" max="1" width="8.5546875" customWidth="1"/>
    <col min="2" max="2" width="14.109375" customWidth="1"/>
    <col min="3" max="3" width="7.44140625" customWidth="1"/>
    <col min="5" max="5" width="7" customWidth="1"/>
    <col min="10" max="10" width="15.5546875" customWidth="1"/>
    <col min="11" max="11" width="5.33203125" customWidth="1"/>
    <col min="12" max="12" width="9.6640625" customWidth="1"/>
    <col min="13" max="13" width="6.6640625" customWidth="1"/>
    <col min="14" max="14" width="8.664062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x14ac:dyDescent="0.3">
      <c r="A3" s="6">
        <v>16</v>
      </c>
      <c r="B3" s="61" t="s">
        <v>69</v>
      </c>
      <c r="C3" s="65"/>
      <c r="D3" s="65"/>
      <c r="E3" s="66"/>
      <c r="F3" s="68" t="s">
        <v>70</v>
      </c>
      <c r="G3" s="66"/>
      <c r="H3" s="69"/>
      <c r="I3" s="66"/>
      <c r="J3" s="66" t="s">
        <v>69</v>
      </c>
      <c r="K3" s="66"/>
      <c r="L3" s="66"/>
      <c r="M3" s="22"/>
      <c r="N3" s="22"/>
    </row>
    <row r="4" spans="1:14" x14ac:dyDescent="0.3">
      <c r="A4" s="60"/>
      <c r="B4" s="50" t="s">
        <v>25</v>
      </c>
      <c r="C4" s="62">
        <v>0.35</v>
      </c>
      <c r="D4" s="70"/>
      <c r="E4" s="67"/>
      <c r="F4" s="63" t="s">
        <v>25</v>
      </c>
      <c r="G4" s="64">
        <v>0.34</v>
      </c>
      <c r="H4" s="71"/>
      <c r="I4" s="64"/>
      <c r="J4" s="64" t="s">
        <v>17</v>
      </c>
      <c r="K4" s="64">
        <v>3</v>
      </c>
      <c r="L4" s="64"/>
      <c r="M4" s="25"/>
      <c r="N4" s="25">
        <f>M4+K4+I4+G4+E4+C4</f>
        <v>3.69</v>
      </c>
    </row>
    <row r="5" spans="1:14" x14ac:dyDescent="0.3">
      <c r="A5" s="73"/>
      <c r="B5" s="81"/>
      <c r="C5" s="82"/>
      <c r="D5" s="82"/>
      <c r="E5" s="83"/>
      <c r="F5" s="65" t="s">
        <v>71</v>
      </c>
      <c r="G5" s="84"/>
      <c r="H5" s="76"/>
      <c r="I5" s="72"/>
      <c r="J5" s="74"/>
      <c r="K5" s="72"/>
      <c r="L5" s="72" t="s">
        <v>71</v>
      </c>
      <c r="M5" s="28"/>
      <c r="N5" s="28"/>
    </row>
    <row r="6" spans="1:14" x14ac:dyDescent="0.3">
      <c r="A6" s="60">
        <v>5</v>
      </c>
      <c r="B6" s="77"/>
      <c r="C6" s="78"/>
      <c r="D6" s="78"/>
      <c r="E6" s="79"/>
      <c r="F6" s="62" t="s">
        <v>17</v>
      </c>
      <c r="G6" s="80">
        <v>0.75</v>
      </c>
      <c r="H6" s="70"/>
      <c r="I6" s="64"/>
      <c r="J6" s="75"/>
      <c r="K6" s="64"/>
      <c r="L6" s="67" t="s">
        <v>72</v>
      </c>
      <c r="M6" s="25">
        <v>0.4</v>
      </c>
      <c r="N6" s="25">
        <f>M6+K6+I6+G6+E6+C6</f>
        <v>1.1499999999999999</v>
      </c>
    </row>
    <row r="7" spans="1:14" x14ac:dyDescent="0.3">
      <c r="A7" s="86"/>
      <c r="B7" s="87"/>
      <c r="C7" s="88"/>
      <c r="D7" s="87" t="s">
        <v>76</v>
      </c>
      <c r="E7" s="88"/>
      <c r="F7" s="65"/>
      <c r="G7" s="66"/>
      <c r="H7" s="65" t="s">
        <v>76</v>
      </c>
      <c r="I7" s="66"/>
      <c r="J7" s="66"/>
      <c r="K7" s="66"/>
      <c r="L7" s="66" t="s">
        <v>76</v>
      </c>
      <c r="M7" s="66"/>
      <c r="N7" s="66"/>
    </row>
    <row r="8" spans="1:14" x14ac:dyDescent="0.3">
      <c r="A8" s="89">
        <v>7.5</v>
      </c>
      <c r="B8" s="90"/>
      <c r="C8" s="67"/>
      <c r="D8" s="90" t="s">
        <v>25</v>
      </c>
      <c r="E8" s="67">
        <v>0.25</v>
      </c>
      <c r="F8" s="70"/>
      <c r="G8" s="64"/>
      <c r="H8" s="70" t="s">
        <v>17</v>
      </c>
      <c r="I8" s="64">
        <v>1.23</v>
      </c>
      <c r="J8" s="67"/>
      <c r="K8" s="64"/>
      <c r="L8" s="67" t="s">
        <v>72</v>
      </c>
      <c r="M8" s="64">
        <v>0.25</v>
      </c>
      <c r="N8" s="25">
        <f>M8+K8+I8+G8+E8+C8</f>
        <v>1.73</v>
      </c>
    </row>
    <row r="9" spans="1:14" x14ac:dyDescent="0.3">
      <c r="A9" s="85">
        <f>SUM(A3:A8)</f>
        <v>28.5</v>
      </c>
      <c r="B9" s="45" t="s">
        <v>8</v>
      </c>
      <c r="C9" s="40">
        <f>SUM(C3:C6)</f>
        <v>0.35</v>
      </c>
      <c r="D9" s="27"/>
      <c r="E9" s="27">
        <f>SUM(E3:E6)</f>
        <v>0</v>
      </c>
      <c r="F9" s="32"/>
      <c r="G9" s="24">
        <f>SUM(G3:G6)</f>
        <v>1.0900000000000001</v>
      </c>
      <c r="H9" s="40"/>
      <c r="I9" s="24">
        <f>SUM(I3:I6)</f>
        <v>0</v>
      </c>
      <c r="J9" s="24"/>
      <c r="K9" s="27">
        <f>SUM(K3:K6)</f>
        <v>3</v>
      </c>
      <c r="L9" s="27"/>
      <c r="M9" s="27">
        <v>0.4</v>
      </c>
      <c r="N9" s="27">
        <f>SUM(N3:N8)</f>
        <v>6.57</v>
      </c>
    </row>
    <row r="10" spans="1:14" x14ac:dyDescent="0.3">
      <c r="B10" s="1"/>
      <c r="F10" s="2"/>
      <c r="H10" t="s">
        <v>10</v>
      </c>
      <c r="J10" s="15"/>
      <c r="K10" s="16">
        <f>N9*4.33</f>
        <v>28.4481</v>
      </c>
      <c r="L10" s="16"/>
    </row>
    <row r="11" spans="1:14" x14ac:dyDescent="0.3">
      <c r="B11" s="1"/>
      <c r="F11" s="2"/>
      <c r="I11" s="17">
        <v>31.01</v>
      </c>
      <c r="M11" s="16"/>
    </row>
    <row r="12" spans="1:14" x14ac:dyDescent="0.3">
      <c r="B12" s="1" t="s">
        <v>73</v>
      </c>
      <c r="E12" t="s">
        <v>74</v>
      </c>
      <c r="F12" s="2"/>
      <c r="K12" s="2"/>
    </row>
    <row r="13" spans="1:14" x14ac:dyDescent="0.3">
      <c r="B13" t="s">
        <v>27</v>
      </c>
      <c r="D13" t="str">
        <f>B1</f>
        <v>LORENA DIAZ CANO</v>
      </c>
    </row>
    <row r="14" spans="1:14" x14ac:dyDescent="0.3">
      <c r="G14" t="s">
        <v>75</v>
      </c>
    </row>
    <row r="17" spans="13:13" x14ac:dyDescent="0.3">
      <c r="M17" s="91"/>
    </row>
  </sheetData>
  <pageMargins left="0" right="0" top="0" bottom="0" header="0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1" max="1" width="9.5546875" customWidth="1"/>
    <col min="2" max="2" width="13.5546875" customWidth="1"/>
    <col min="3" max="3" width="8.44140625" customWidth="1"/>
    <col min="5" max="5" width="6.44140625" customWidth="1"/>
    <col min="7" max="7" width="6.6640625" customWidth="1"/>
    <col min="9" max="9" width="4.88671875" customWidth="1"/>
    <col min="10" max="10" width="13.109375" customWidth="1"/>
    <col min="11" max="11" width="6.44140625" customWidth="1"/>
    <col min="12" max="12" width="5.88671875" customWidth="1"/>
    <col min="13" max="13" width="6" customWidth="1"/>
    <col min="14" max="14" width="7.6640625" customWidth="1"/>
  </cols>
  <sheetData>
    <row r="1" spans="1:14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.6" x14ac:dyDescent="0.3">
      <c r="A4" s="20"/>
      <c r="B4" s="21" t="s">
        <v>59</v>
      </c>
      <c r="C4" s="28"/>
      <c r="D4" s="49"/>
      <c r="E4" s="28"/>
      <c r="F4" s="21" t="s">
        <v>59</v>
      </c>
      <c r="G4" s="28"/>
      <c r="H4" s="21"/>
      <c r="I4" s="29"/>
      <c r="J4" s="21" t="s">
        <v>59</v>
      </c>
      <c r="K4" s="28"/>
      <c r="L4" s="28"/>
      <c r="M4" s="22"/>
      <c r="N4" s="22"/>
    </row>
    <row r="5" spans="1:14" x14ac:dyDescent="0.3">
      <c r="A5" s="24">
        <v>14</v>
      </c>
      <c r="B5" s="25" t="s">
        <v>60</v>
      </c>
      <c r="C5" s="25">
        <v>1.08</v>
      </c>
      <c r="D5" s="25"/>
      <c r="E5" s="51"/>
      <c r="F5" s="26" t="s">
        <v>60</v>
      </c>
      <c r="G5" s="25">
        <v>1.07</v>
      </c>
      <c r="H5" s="25"/>
      <c r="I5" s="25"/>
      <c r="J5" s="25" t="s">
        <v>60</v>
      </c>
      <c r="K5" s="25">
        <v>1.08</v>
      </c>
      <c r="L5" s="25"/>
      <c r="M5" s="25"/>
      <c r="N5" s="25">
        <f>C5+E5+G5+I5+K5+M5</f>
        <v>3.2300000000000004</v>
      </c>
    </row>
    <row r="6" spans="1:14" x14ac:dyDescent="0.3">
      <c r="A6" s="31"/>
      <c r="B6" s="22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22"/>
    </row>
    <row r="7" spans="1:14" x14ac:dyDescent="0.3">
      <c r="A7" s="31">
        <f>SUM(A4:A6)</f>
        <v>14</v>
      </c>
      <c r="B7" s="24" t="s">
        <v>8</v>
      </c>
      <c r="C7" s="24">
        <f>SUM(C4:C6)</f>
        <v>1.08</v>
      </c>
      <c r="D7" s="27"/>
      <c r="E7" s="27">
        <f>SUM(E4:E6)</f>
        <v>0</v>
      </c>
      <c r="F7" s="32"/>
      <c r="G7" s="24">
        <f>SUM(G4:G6)</f>
        <v>1.07</v>
      </c>
      <c r="H7" s="24"/>
      <c r="I7" s="24">
        <f>SUM(I4:I6)</f>
        <v>0</v>
      </c>
      <c r="J7" s="24"/>
      <c r="K7" s="27">
        <f>SUM(K4:K6)</f>
        <v>1.08</v>
      </c>
      <c r="L7" s="27"/>
      <c r="M7" s="27">
        <f>SUM(M4:M6)</f>
        <v>0</v>
      </c>
      <c r="N7" s="33">
        <f>SUM(N4:N6)</f>
        <v>3.2300000000000004</v>
      </c>
    </row>
    <row r="8" spans="1:14" x14ac:dyDescent="0.3">
      <c r="A8" s="18"/>
      <c r="B8" s="18"/>
      <c r="C8" s="18"/>
      <c r="D8" s="18"/>
      <c r="E8" s="18"/>
      <c r="F8" s="19"/>
      <c r="G8" s="18"/>
      <c r="H8" s="18"/>
      <c r="I8" s="18"/>
      <c r="J8" s="34"/>
      <c r="K8" s="18"/>
      <c r="L8" s="18"/>
      <c r="M8" s="18"/>
      <c r="N8" s="18"/>
    </row>
    <row r="9" spans="1:14" x14ac:dyDescent="0.3">
      <c r="A9" s="18"/>
      <c r="B9" s="18"/>
      <c r="C9" s="18"/>
      <c r="D9" s="18"/>
      <c r="E9" s="18"/>
      <c r="F9" s="19"/>
      <c r="G9" s="18"/>
      <c r="H9" s="18" t="s">
        <v>10</v>
      </c>
      <c r="I9" s="18"/>
      <c r="J9" s="34"/>
      <c r="K9" s="35">
        <f>N7*4.33</f>
        <v>13.985900000000003</v>
      </c>
      <c r="L9" s="35"/>
      <c r="M9" s="35"/>
      <c r="N9" s="18"/>
    </row>
    <row r="10" spans="1:14" x14ac:dyDescent="0.3">
      <c r="A10" s="18"/>
      <c r="B10" s="18"/>
      <c r="C10" s="18"/>
      <c r="D10" s="18"/>
      <c r="E10" s="18"/>
      <c r="F10" s="19"/>
      <c r="G10" s="18"/>
      <c r="H10" s="18"/>
      <c r="I10" s="36">
        <f>N7</f>
        <v>3.2300000000000004</v>
      </c>
      <c r="J10" s="18"/>
      <c r="K10" s="18"/>
      <c r="L10" s="18"/>
      <c r="M10" s="18"/>
      <c r="N10" s="18"/>
    </row>
    <row r="11" spans="1:14" x14ac:dyDescent="0.3">
      <c r="A11" s="18"/>
      <c r="B11" s="18" t="s">
        <v>19</v>
      </c>
      <c r="C11" s="18"/>
      <c r="D11" s="18"/>
      <c r="E11" s="37" t="s">
        <v>61</v>
      </c>
      <c r="F11" s="2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18"/>
      <c r="B12" s="18" t="s">
        <v>27</v>
      </c>
      <c r="C12" s="18"/>
      <c r="D12" s="18" t="str">
        <f>B1</f>
        <v>LORENA DIAZ CANO</v>
      </c>
      <c r="E12" s="18"/>
      <c r="F12" s="19"/>
      <c r="G12" s="18"/>
      <c r="H12" s="18"/>
      <c r="I12" s="18"/>
      <c r="J12" s="18"/>
      <c r="K12" s="18"/>
      <c r="L12" s="18"/>
      <c r="M12" s="18"/>
      <c r="N12" s="18"/>
    </row>
    <row r="13" spans="1:14" ht="23.25" customHeight="1" x14ac:dyDescent="0.3">
      <c r="A13" s="18"/>
      <c r="B13" s="18"/>
      <c r="C13" s="18"/>
      <c r="D13" s="18"/>
      <c r="E13" s="18"/>
      <c r="F13" s="218" t="s">
        <v>62</v>
      </c>
      <c r="G13" s="219"/>
      <c r="H13" s="219"/>
      <c r="I13" s="219"/>
      <c r="J13" s="219"/>
      <c r="K13" s="18"/>
      <c r="L13" s="18"/>
      <c r="M13" s="18"/>
      <c r="N13" s="18"/>
    </row>
    <row r="14" spans="1:14" x14ac:dyDescent="0.3">
      <c r="A14" s="18"/>
      <c r="B14" s="18" t="s">
        <v>11</v>
      </c>
      <c r="C14" s="18"/>
      <c r="D14" s="18"/>
      <c r="E14" s="18"/>
      <c r="F14" s="220"/>
      <c r="G14" s="220"/>
      <c r="H14" s="220"/>
      <c r="I14" s="220"/>
      <c r="J14" s="18"/>
      <c r="K14" s="18"/>
      <c r="L14" s="18"/>
      <c r="M14" s="18"/>
      <c r="N14" s="18"/>
    </row>
  </sheetData>
  <mergeCells count="2">
    <mergeCell ref="F13:J13"/>
    <mergeCell ref="F14:I1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5" workbookViewId="0">
      <selection sqref="A1:N26"/>
    </sheetView>
  </sheetViews>
  <sheetFormatPr baseColWidth="10" defaultRowHeight="14.4" x14ac:dyDescent="0.3"/>
  <cols>
    <col min="1" max="1" width="6.5546875" customWidth="1"/>
    <col min="2" max="2" width="19" customWidth="1"/>
    <col min="3" max="3" width="6.6640625" customWidth="1"/>
    <col min="4" max="4" width="14.5546875" customWidth="1"/>
    <col min="5" max="5" width="6.33203125" customWidth="1"/>
    <col min="6" max="6" width="16.109375" customWidth="1"/>
    <col min="7" max="7" width="5.6640625" customWidth="1"/>
    <col min="8" max="8" width="13" customWidth="1"/>
    <col min="9" max="9" width="5.88671875" customWidth="1"/>
    <col min="10" max="10" width="16.5546875" customWidth="1"/>
    <col min="11" max="11" width="5.5546875" customWidth="1"/>
    <col min="12" max="12" width="13.109375" customWidth="1"/>
    <col min="13" max="13" width="5.6640625" customWidth="1"/>
    <col min="14" max="14" width="6.554687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  <c r="O2" s="208" t="s">
        <v>214</v>
      </c>
    </row>
    <row r="3" spans="1:15" ht="18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  <c r="O3" t="s">
        <v>182</v>
      </c>
    </row>
    <row r="4" spans="1:15" ht="25.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5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  <c r="O5" t="s">
        <v>185</v>
      </c>
    </row>
    <row r="6" spans="1:15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5" ht="16.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  <c r="O7" t="s">
        <v>185</v>
      </c>
    </row>
    <row r="8" spans="1:15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</row>
    <row r="9" spans="1:15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  <c r="O9" t="s">
        <v>185</v>
      </c>
    </row>
    <row r="10" spans="1:15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</row>
    <row r="11" spans="1:15" ht="15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  <c r="O11" t="s">
        <v>185</v>
      </c>
    </row>
    <row r="12" spans="1:15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</row>
    <row r="13" spans="1:15" ht="21.75" customHeight="1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  <c r="O13" t="s">
        <v>185</v>
      </c>
    </row>
    <row r="14" spans="1:15" ht="28.5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</row>
    <row r="15" spans="1:15" ht="20.399999999999999" x14ac:dyDescent="0.3">
      <c r="A15" s="20"/>
      <c r="B15" s="207"/>
      <c r="C15" s="22"/>
      <c r="D15" s="207"/>
      <c r="E15" s="22"/>
      <c r="F15" s="207"/>
      <c r="G15" s="22"/>
      <c r="H15" s="207"/>
      <c r="I15" s="22"/>
      <c r="J15" s="207"/>
      <c r="K15" s="22"/>
      <c r="L15" s="202" t="s">
        <v>37</v>
      </c>
      <c r="M15" s="22"/>
      <c r="N15" s="22"/>
      <c r="O15" t="s">
        <v>185</v>
      </c>
    </row>
    <row r="16" spans="1:15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</row>
    <row r="17" spans="1:15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  <c r="O17" t="s">
        <v>215</v>
      </c>
    </row>
    <row r="18" spans="1:15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5" x14ac:dyDescent="0.3">
      <c r="A19" s="20"/>
      <c r="B19" s="209" t="s">
        <v>174</v>
      </c>
      <c r="C19" s="143"/>
      <c r="D19" s="210"/>
      <c r="E19" s="143"/>
      <c r="F19" s="58"/>
      <c r="G19" s="22"/>
      <c r="H19" s="209" t="s">
        <v>174</v>
      </c>
      <c r="I19" s="143"/>
      <c r="J19" s="58"/>
      <c r="K19" s="143"/>
      <c r="L19" s="58"/>
      <c r="M19" s="143"/>
      <c r="N19" s="143"/>
    </row>
    <row r="20" spans="1:15" x14ac:dyDescent="0.3">
      <c r="A20" s="24">
        <v>8</v>
      </c>
      <c r="B20" s="26" t="s">
        <v>72</v>
      </c>
      <c r="C20" s="95">
        <v>0.5</v>
      </c>
      <c r="D20" s="25"/>
      <c r="E20" s="183"/>
      <c r="F20" s="26"/>
      <c r="G20" s="51"/>
      <c r="H20" s="26" t="s">
        <v>38</v>
      </c>
      <c r="I20" s="183">
        <v>1.34</v>
      </c>
      <c r="J20" s="25"/>
      <c r="K20" s="95"/>
      <c r="L20" s="25"/>
      <c r="M20" s="95"/>
      <c r="N20" s="95">
        <f>C20+E20+G20+I20+K20+M20</f>
        <v>1.84</v>
      </c>
    </row>
    <row r="21" spans="1:15" x14ac:dyDescent="0.3">
      <c r="A21" s="6"/>
      <c r="B21" s="6"/>
      <c r="C21" s="164"/>
      <c r="D21" s="6"/>
      <c r="E21" s="164"/>
      <c r="F21" s="6"/>
      <c r="G21" s="164"/>
      <c r="H21" s="6"/>
      <c r="I21" s="164"/>
      <c r="J21" s="6"/>
      <c r="K21" s="164"/>
      <c r="L21" s="6"/>
      <c r="M21" s="164"/>
      <c r="N21" s="164"/>
    </row>
    <row r="22" spans="1:15" x14ac:dyDescent="0.3">
      <c r="A22" s="102">
        <f>SUM(A3:A21)</f>
        <v>68.83</v>
      </c>
      <c r="B22" s="60"/>
      <c r="C22" s="165">
        <f>SUM(C3:C21)</f>
        <v>2.9</v>
      </c>
      <c r="D22" s="60"/>
      <c r="E22" s="165">
        <f>SUM(E3:E21)</f>
        <v>2.5500000000000003</v>
      </c>
      <c r="F22" s="60"/>
      <c r="G22" s="165">
        <f>SUM(G3:G21)</f>
        <v>2.97</v>
      </c>
      <c r="H22" s="60"/>
      <c r="I22" s="165">
        <f>SUM(I3:I21)</f>
        <v>2.92</v>
      </c>
      <c r="J22" s="60"/>
      <c r="K22" s="165">
        <f>SUM(K3:K21)</f>
        <v>3.7</v>
      </c>
      <c r="L22" s="60"/>
      <c r="M22" s="165">
        <f>SUM(M3:M21)</f>
        <v>0.83000000000000007</v>
      </c>
      <c r="N22" s="165">
        <f>SUM(N3:N21)</f>
        <v>15.870000000000001</v>
      </c>
    </row>
    <row r="23" spans="1:15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5" x14ac:dyDescent="0.3">
      <c r="A24" s="18"/>
      <c r="B24" s="1"/>
      <c r="C24" s="1" t="s">
        <v>27</v>
      </c>
      <c r="D24" s="18"/>
      <c r="E24" s="37" t="s">
        <v>216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68.717100000000002</v>
      </c>
      <c r="N24" s="18"/>
    </row>
    <row r="25" spans="1:15" x14ac:dyDescent="0.3">
      <c r="A25" s="18"/>
      <c r="C25" s="18" t="s">
        <v>11</v>
      </c>
      <c r="D25" s="18"/>
      <c r="K25" s="18"/>
      <c r="L25" s="18"/>
      <c r="M25" s="18"/>
      <c r="N25" s="18"/>
    </row>
    <row r="26" spans="1:15" x14ac:dyDescent="0.3">
      <c r="F26" t="s">
        <v>217</v>
      </c>
    </row>
  </sheetData>
  <pageMargins left="0" right="0" top="0" bottom="0" header="0" footer="0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H22" sqref="H22"/>
    </sheetView>
  </sheetViews>
  <sheetFormatPr baseColWidth="10" defaultRowHeight="14.4" x14ac:dyDescent="0.3"/>
  <cols>
    <col min="1" max="1" width="7.88671875" customWidth="1"/>
    <col min="2" max="2" width="16.33203125" customWidth="1"/>
    <col min="3" max="3" width="7" customWidth="1"/>
    <col min="4" max="4" width="8.88671875" customWidth="1"/>
    <col min="5" max="5" width="5.88671875" customWidth="1"/>
    <col min="6" max="6" width="14.6640625" customWidth="1"/>
    <col min="7" max="7" width="8.88671875" customWidth="1"/>
    <col min="8" max="8" width="11.109375" customWidth="1"/>
    <col min="9" max="9" width="4.6640625" customWidth="1"/>
    <col min="10" max="10" width="12.5546875" customWidth="1"/>
    <col min="11" max="11" width="5.33203125" customWidth="1"/>
    <col min="12" max="12" width="7" customWidth="1"/>
    <col min="13" max="13" width="4.6640625" customWidth="1"/>
    <col min="14" max="14" width="6.44140625" customWidth="1"/>
  </cols>
  <sheetData>
    <row r="1" spans="1:15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5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5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5" x14ac:dyDescent="0.3">
      <c r="A4" s="20"/>
      <c r="B4" s="22" t="s">
        <v>55</v>
      </c>
      <c r="C4" s="22"/>
      <c r="D4" s="22"/>
      <c r="E4" s="23"/>
      <c r="F4" s="23" t="s">
        <v>55</v>
      </c>
      <c r="G4" s="23"/>
      <c r="H4" s="22"/>
      <c r="I4" s="22"/>
      <c r="J4" s="22" t="s">
        <v>55</v>
      </c>
      <c r="K4" s="22"/>
      <c r="L4" s="22"/>
      <c r="M4" s="22"/>
      <c r="N4" s="22"/>
    </row>
    <row r="5" spans="1:15" x14ac:dyDescent="0.3">
      <c r="A5" s="24">
        <v>7</v>
      </c>
      <c r="B5" s="25" t="s">
        <v>25</v>
      </c>
      <c r="C5" s="25">
        <v>0.25</v>
      </c>
      <c r="D5" s="26"/>
      <c r="E5" s="26"/>
      <c r="F5" s="51" t="s">
        <v>17</v>
      </c>
      <c r="G5" s="25">
        <v>1.1100000000000001</v>
      </c>
      <c r="H5" s="25"/>
      <c r="I5" s="25"/>
      <c r="J5" s="25" t="s">
        <v>25</v>
      </c>
      <c r="K5" s="25">
        <v>0.25</v>
      </c>
      <c r="L5" s="26"/>
      <c r="M5" s="25"/>
      <c r="N5" s="25">
        <f>C5+E5+G5+I5+K5+M5</f>
        <v>1.61</v>
      </c>
    </row>
    <row r="6" spans="1:15" x14ac:dyDescent="0.3">
      <c r="A6" s="20"/>
      <c r="B6" s="21" t="s">
        <v>58</v>
      </c>
      <c r="C6" s="59"/>
      <c r="D6" s="29"/>
      <c r="E6" s="29"/>
      <c r="F6" s="21"/>
      <c r="G6" s="28"/>
      <c r="H6" s="21" t="s">
        <v>58</v>
      </c>
      <c r="I6" s="28"/>
      <c r="J6" s="29"/>
      <c r="K6" s="22"/>
      <c r="L6" s="22"/>
      <c r="M6" s="22"/>
      <c r="N6" s="22"/>
      <c r="O6" s="36"/>
    </row>
    <row r="7" spans="1:15" x14ac:dyDescent="0.3">
      <c r="A7" s="24">
        <v>7</v>
      </c>
      <c r="B7" s="25" t="s">
        <v>17</v>
      </c>
      <c r="C7" s="25">
        <v>0.81</v>
      </c>
      <c r="D7" s="26"/>
      <c r="E7" s="26"/>
      <c r="F7" s="26"/>
      <c r="G7" s="25"/>
      <c r="H7" s="25" t="s">
        <v>17</v>
      </c>
      <c r="I7" s="25">
        <v>0.8</v>
      </c>
      <c r="J7" s="26"/>
      <c r="K7" s="25"/>
      <c r="L7" s="26"/>
      <c r="M7" s="25"/>
      <c r="N7" s="25">
        <f>C7+E7+G7+I7+K7+M7</f>
        <v>1.61</v>
      </c>
      <c r="O7" s="36"/>
    </row>
    <row r="8" spans="1:15" x14ac:dyDescent="0.3">
      <c r="A8" s="20"/>
      <c r="B8" s="21"/>
      <c r="C8" s="28"/>
      <c r="D8" s="29"/>
      <c r="E8" s="29"/>
      <c r="F8" s="29"/>
      <c r="G8" s="28"/>
      <c r="H8" s="21" t="s">
        <v>18</v>
      </c>
      <c r="I8" s="28"/>
      <c r="J8" s="29"/>
      <c r="K8" s="22"/>
      <c r="L8" s="22"/>
      <c r="M8" s="22"/>
      <c r="N8" s="22"/>
      <c r="O8" s="36"/>
    </row>
    <row r="9" spans="1:15" x14ac:dyDescent="0.3">
      <c r="A9" s="24">
        <v>4</v>
      </c>
      <c r="B9" s="30"/>
      <c r="C9" s="25"/>
      <c r="D9" s="26"/>
      <c r="E9" s="26"/>
      <c r="F9" s="26"/>
      <c r="G9" s="25"/>
      <c r="H9" s="25" t="s">
        <v>17</v>
      </c>
      <c r="I9" s="25">
        <v>0.92</v>
      </c>
      <c r="J9" s="26"/>
      <c r="K9" s="25"/>
      <c r="L9" s="26"/>
      <c r="M9" s="25"/>
      <c r="N9" s="25">
        <f>C9+E9+G9+I9+K9+M9</f>
        <v>0.92</v>
      </c>
      <c r="O9" s="36"/>
    </row>
    <row r="10" spans="1:15" x14ac:dyDescent="0.3">
      <c r="A10" s="31"/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8"/>
      <c r="M10" s="28"/>
      <c r="N10" s="22"/>
    </row>
    <row r="11" spans="1:15" x14ac:dyDescent="0.3">
      <c r="A11" s="31">
        <f>SUM(A4:A10)</f>
        <v>18</v>
      </c>
      <c r="B11" s="24" t="s">
        <v>8</v>
      </c>
      <c r="C11" s="24">
        <f>SUM(C4:C10)</f>
        <v>1.06</v>
      </c>
      <c r="D11" s="27"/>
      <c r="E11" s="27">
        <f>SUM(E4:E10)</f>
        <v>0</v>
      </c>
      <c r="F11" s="32"/>
      <c r="G11" s="24">
        <f>SUM(G4:G10)</f>
        <v>1.1100000000000001</v>
      </c>
      <c r="H11" s="24"/>
      <c r="I11" s="24">
        <f>SUM(I4:I10)</f>
        <v>1.7200000000000002</v>
      </c>
      <c r="J11" s="24"/>
      <c r="K11" s="27">
        <f>SUM(K4:K10)</f>
        <v>0.25</v>
      </c>
      <c r="L11" s="27"/>
      <c r="M11" s="27">
        <f>SUM(M4:M10)</f>
        <v>0</v>
      </c>
      <c r="N11" s="33">
        <f>SUM(N4:N10)</f>
        <v>4.1400000000000006</v>
      </c>
    </row>
    <row r="12" spans="1:15" x14ac:dyDescent="0.3">
      <c r="A12" s="18"/>
      <c r="B12" s="18"/>
      <c r="C12" s="18"/>
      <c r="D12" s="18"/>
      <c r="E12" s="18"/>
      <c r="F12" s="19"/>
      <c r="G12" s="18"/>
      <c r="H12" s="18"/>
      <c r="I12" s="18"/>
      <c r="J12" s="34"/>
      <c r="K12" s="18"/>
      <c r="L12" s="18"/>
      <c r="M12" s="18"/>
      <c r="N12" s="18"/>
    </row>
    <row r="13" spans="1:15" x14ac:dyDescent="0.3">
      <c r="A13" s="18"/>
      <c r="B13" s="18"/>
      <c r="C13" s="18" t="s">
        <v>11</v>
      </c>
      <c r="D13" s="18"/>
      <c r="E13" s="18"/>
      <c r="F13" s="19"/>
      <c r="G13" s="18"/>
      <c r="H13" s="18" t="s">
        <v>10</v>
      </c>
      <c r="I13" s="18"/>
      <c r="J13" s="34"/>
      <c r="K13" s="35">
        <f>N11*4.33</f>
        <v>17.926200000000001</v>
      </c>
      <c r="L13" s="35"/>
      <c r="M13" s="35"/>
      <c r="N13" s="18"/>
    </row>
    <row r="15" spans="1:15" x14ac:dyDescent="0.3">
      <c r="B15" s="18" t="s">
        <v>19</v>
      </c>
      <c r="F15" t="str">
        <f>B1</f>
        <v>LORENA DIAZ CANO</v>
      </c>
    </row>
    <row r="16" spans="1:15" x14ac:dyDescent="0.3">
      <c r="B16" s="18" t="s">
        <v>27</v>
      </c>
      <c r="D16" t="s">
        <v>56</v>
      </c>
    </row>
    <row r="17" spans="6:6" x14ac:dyDescent="0.3">
      <c r="F17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14" sqref="B14:B15"/>
    </sheetView>
  </sheetViews>
  <sheetFormatPr baseColWidth="10" defaultRowHeight="14.4" x14ac:dyDescent="0.3"/>
  <cols>
    <col min="1" max="1" width="8.109375" customWidth="1"/>
    <col min="3" max="3" width="6" customWidth="1"/>
    <col min="5" max="5" width="5.5546875" customWidth="1"/>
    <col min="7" max="7" width="5.109375" customWidth="1"/>
    <col min="8" max="8" width="15.109375" customWidth="1"/>
    <col min="9" max="9" width="5.6640625" customWidth="1"/>
    <col min="10" max="10" width="14.109375" customWidth="1"/>
    <col min="11" max="11" width="6.44140625" customWidth="1"/>
    <col min="13" max="13" width="6.33203125" customWidth="1"/>
    <col min="14" max="14" width="7.109375" customWidth="1"/>
  </cols>
  <sheetData>
    <row r="1" spans="1:14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3" t="s">
        <v>0</v>
      </c>
      <c r="B2" s="3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16</v>
      </c>
      <c r="M2" s="3" t="s">
        <v>4</v>
      </c>
      <c r="N2" s="3" t="s">
        <v>8</v>
      </c>
    </row>
    <row r="3" spans="1:14" ht="24.6" x14ac:dyDescent="0.3">
      <c r="A3" s="20"/>
      <c r="B3" s="21"/>
      <c r="C3" s="28"/>
      <c r="D3" s="29"/>
      <c r="E3" s="29"/>
      <c r="F3" s="29"/>
      <c r="G3" s="28"/>
      <c r="H3" s="21" t="s">
        <v>50</v>
      </c>
      <c r="I3" s="28"/>
      <c r="J3" s="29"/>
      <c r="K3" s="22"/>
      <c r="L3" s="22"/>
      <c r="M3" s="22"/>
      <c r="N3" s="22"/>
    </row>
    <row r="4" spans="1:14" x14ac:dyDescent="0.3">
      <c r="A4" s="24">
        <v>4</v>
      </c>
      <c r="B4" s="30"/>
      <c r="C4" s="25"/>
      <c r="D4" s="26"/>
      <c r="E4" s="26"/>
      <c r="F4" s="26"/>
      <c r="G4" s="25"/>
      <c r="H4" s="25" t="s">
        <v>54</v>
      </c>
      <c r="I4" s="25">
        <v>0.92</v>
      </c>
      <c r="J4" s="26"/>
      <c r="K4" s="25"/>
      <c r="L4" s="26"/>
      <c r="M4" s="25"/>
      <c r="N4" s="25">
        <f>C4+E4+G4+I4+K4+M4</f>
        <v>0.92</v>
      </c>
    </row>
    <row r="5" spans="1:14" ht="24.6" x14ac:dyDescent="0.3">
      <c r="A5" s="20"/>
      <c r="B5" s="21" t="s">
        <v>51</v>
      </c>
      <c r="C5" s="28"/>
      <c r="D5" s="21" t="s">
        <v>51</v>
      </c>
      <c r="E5" s="28"/>
      <c r="F5" s="21" t="s">
        <v>51</v>
      </c>
      <c r="G5" s="28"/>
      <c r="H5" s="21" t="s">
        <v>51</v>
      </c>
      <c r="I5" s="28"/>
      <c r="J5" s="21" t="s">
        <v>51</v>
      </c>
      <c r="K5" s="28"/>
      <c r="L5" s="21" t="s">
        <v>51</v>
      </c>
      <c r="M5" s="28"/>
      <c r="N5" s="22"/>
    </row>
    <row r="6" spans="1:14" ht="24.6" x14ac:dyDescent="0.3">
      <c r="A6" s="24">
        <v>12</v>
      </c>
      <c r="B6" s="30" t="s">
        <v>52</v>
      </c>
      <c r="C6" s="25">
        <v>0.33</v>
      </c>
      <c r="D6" s="30" t="s">
        <v>52</v>
      </c>
      <c r="E6" s="25">
        <v>0.33</v>
      </c>
      <c r="F6" s="30" t="s">
        <v>52</v>
      </c>
      <c r="G6" s="25">
        <v>0.33</v>
      </c>
      <c r="H6" s="30" t="s">
        <v>52</v>
      </c>
      <c r="I6" s="25">
        <v>0.33</v>
      </c>
      <c r="J6" s="30" t="s">
        <v>17</v>
      </c>
      <c r="K6" s="25">
        <v>1.1200000000000001</v>
      </c>
      <c r="L6" s="30" t="s">
        <v>52</v>
      </c>
      <c r="M6" s="25">
        <v>0.33</v>
      </c>
      <c r="N6" s="25">
        <f>C6+E6+G6+I6+K6+M6</f>
        <v>2.7700000000000005</v>
      </c>
    </row>
    <row r="7" spans="1:14" x14ac:dyDescent="0.3">
      <c r="A7" s="20"/>
      <c r="B7" s="21"/>
      <c r="C7" s="28"/>
      <c r="D7" s="21" t="s">
        <v>53</v>
      </c>
      <c r="E7" s="29"/>
      <c r="F7" s="21"/>
      <c r="G7" s="29"/>
      <c r="H7" s="21"/>
      <c r="I7" s="29"/>
      <c r="J7" s="21" t="s">
        <v>53</v>
      </c>
      <c r="K7" s="29"/>
      <c r="L7" s="22"/>
      <c r="M7" s="22"/>
      <c r="N7" s="22"/>
    </row>
    <row r="8" spans="1:14" x14ac:dyDescent="0.3">
      <c r="A8" s="24">
        <v>8</v>
      </c>
      <c r="B8" s="30"/>
      <c r="C8" s="25"/>
      <c r="D8" s="30" t="s">
        <v>17</v>
      </c>
      <c r="E8" s="26">
        <v>0.93</v>
      </c>
      <c r="F8" s="30"/>
      <c r="G8" s="26"/>
      <c r="H8" s="30"/>
      <c r="I8" s="26"/>
      <c r="J8" s="30" t="s">
        <v>17</v>
      </c>
      <c r="K8" s="26">
        <v>0.92</v>
      </c>
      <c r="L8" s="26"/>
      <c r="M8" s="25"/>
      <c r="N8" s="25">
        <f>C8+E8+G8+I8+K8+M8</f>
        <v>1.85</v>
      </c>
    </row>
    <row r="9" spans="1:14" x14ac:dyDescent="0.3">
      <c r="A9" s="31"/>
      <c r="B9" s="22"/>
      <c r="C9" s="22"/>
      <c r="D9" s="22"/>
      <c r="E9" s="22"/>
      <c r="F9" s="23"/>
      <c r="G9" s="22"/>
      <c r="H9" s="22"/>
      <c r="I9" s="22"/>
      <c r="J9" s="22"/>
      <c r="K9" s="22"/>
      <c r="L9" s="28"/>
      <c r="M9" s="28"/>
      <c r="N9" s="22">
        <f>C9+E9+G9+I9+K9+M9</f>
        <v>0</v>
      </c>
    </row>
    <row r="10" spans="1:14" x14ac:dyDescent="0.3">
      <c r="A10" s="31">
        <f>SUM(A3:A9)</f>
        <v>24</v>
      </c>
      <c r="B10" s="24" t="s">
        <v>8</v>
      </c>
      <c r="C10" s="24">
        <f>SUM(C3:C9)</f>
        <v>0.33</v>
      </c>
      <c r="D10" s="27"/>
      <c r="E10" s="27">
        <f>SUM(E3:E9)</f>
        <v>1.26</v>
      </c>
      <c r="F10" s="32"/>
      <c r="G10" s="24">
        <f>SUM(G3:G9)</f>
        <v>0.33</v>
      </c>
      <c r="H10" s="24"/>
      <c r="I10" s="24">
        <f>SUM(I3:I9)</f>
        <v>1.25</v>
      </c>
      <c r="J10" s="24"/>
      <c r="K10" s="27">
        <f>SUM(K3:K9)</f>
        <v>2.04</v>
      </c>
      <c r="L10" s="27"/>
      <c r="M10" s="27">
        <f>SUM(M3:M9)</f>
        <v>0.33</v>
      </c>
      <c r="N10" s="33">
        <f>SUM(N3:N9)</f>
        <v>5.5400000000000009</v>
      </c>
    </row>
    <row r="11" spans="1:14" x14ac:dyDescent="0.3">
      <c r="A11" s="18"/>
      <c r="B11" s="18"/>
      <c r="C11" s="18"/>
      <c r="D11" s="18"/>
      <c r="E11" s="18"/>
      <c r="F11" s="19"/>
      <c r="G11" s="18"/>
      <c r="H11" s="18"/>
      <c r="I11" s="18"/>
      <c r="J11" s="34"/>
      <c r="K11" s="18"/>
      <c r="L11" s="18"/>
      <c r="M11" s="18"/>
      <c r="N11" s="18"/>
    </row>
    <row r="12" spans="1:14" x14ac:dyDescent="0.3">
      <c r="A12" s="18"/>
      <c r="B12" s="18"/>
      <c r="C12" s="18"/>
      <c r="D12" s="18" t="s">
        <v>11</v>
      </c>
      <c r="E12" s="18"/>
      <c r="F12" s="19"/>
      <c r="G12" s="18"/>
      <c r="H12" s="18" t="s">
        <v>10</v>
      </c>
      <c r="I12" s="18"/>
      <c r="J12" s="34"/>
      <c r="K12" s="35">
        <f>N10*4.33</f>
        <v>23.988200000000003</v>
      </c>
      <c r="L12" s="35"/>
      <c r="M12" s="35"/>
      <c r="N12" s="18"/>
    </row>
    <row r="13" spans="1:14" x14ac:dyDescent="0.3">
      <c r="A13" s="18"/>
      <c r="B13" s="18"/>
      <c r="C13" s="18"/>
      <c r="D13" s="18"/>
      <c r="E13" s="18"/>
      <c r="F13" s="19"/>
      <c r="G13" s="18"/>
      <c r="H13" s="18"/>
      <c r="I13" s="36">
        <f>N10</f>
        <v>5.5400000000000009</v>
      </c>
      <c r="J13" s="18"/>
      <c r="K13" s="18"/>
      <c r="L13" s="18"/>
      <c r="M13" s="18"/>
      <c r="N13" s="18"/>
    </row>
    <row r="14" spans="1:14" x14ac:dyDescent="0.3">
      <c r="A14" s="18"/>
      <c r="B14" s="18" t="s">
        <v>19</v>
      </c>
      <c r="C14" s="18"/>
      <c r="D14" s="18"/>
      <c r="E14" s="37" t="s">
        <v>45</v>
      </c>
      <c r="F14" s="2"/>
      <c r="G14" s="18"/>
      <c r="H14" s="18"/>
      <c r="I14" s="18"/>
      <c r="J14" s="18"/>
      <c r="K14" s="18"/>
      <c r="L14" s="18"/>
      <c r="M14" s="18"/>
      <c r="N14" s="18"/>
    </row>
    <row r="15" spans="1:14" x14ac:dyDescent="0.3">
      <c r="A15" s="18"/>
      <c r="B15" s="18" t="s">
        <v>27</v>
      </c>
      <c r="C15" s="18"/>
      <c r="D15" s="18" t="s">
        <v>28</v>
      </c>
      <c r="E15" s="18"/>
      <c r="F15" s="221"/>
      <c r="G15" s="222"/>
      <c r="H15" s="222"/>
      <c r="I15" s="222"/>
      <c r="J15" s="18"/>
      <c r="K15" s="18"/>
      <c r="L15" s="18"/>
      <c r="M15" s="18"/>
      <c r="N15" s="18"/>
    </row>
  </sheetData>
  <mergeCells count="1">
    <mergeCell ref="F15:I15"/>
  </mergeCells>
  <pageMargins left="0.7" right="0.7" top="0.75" bottom="0.75" header="0.3" footer="0.3"/>
  <pageSetup paperSize="11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24" sqref="D24"/>
    </sheetView>
  </sheetViews>
  <sheetFormatPr baseColWidth="10" defaultRowHeight="14.4" x14ac:dyDescent="0.3"/>
  <cols>
    <col min="1" max="1" width="8.109375" customWidth="1"/>
    <col min="3" max="3" width="7.5546875" customWidth="1"/>
    <col min="4" max="4" width="14.33203125" customWidth="1"/>
    <col min="5" max="5" width="7.6640625" customWidth="1"/>
    <col min="7" max="7" width="7" customWidth="1"/>
    <col min="9" max="9" width="7.6640625" customWidth="1"/>
    <col min="10" max="10" width="13.44140625" customWidth="1"/>
    <col min="11" max="11" width="7.5546875" customWidth="1"/>
    <col min="12" max="12" width="6.88671875" customWidth="1"/>
    <col min="13" max="13" width="7.109375" customWidth="1"/>
    <col min="14" max="14" width="8.10937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42"/>
      <c r="C4" s="43"/>
      <c r="D4" s="43"/>
      <c r="E4" s="43"/>
      <c r="F4" s="42"/>
      <c r="G4" s="43"/>
      <c r="H4" s="42" t="s">
        <v>22</v>
      </c>
      <c r="I4" s="43"/>
      <c r="J4" s="43"/>
      <c r="K4" s="7"/>
      <c r="L4" s="7"/>
      <c r="M4" s="7"/>
      <c r="N4" s="7"/>
    </row>
    <row r="5" spans="1:14" x14ac:dyDescent="0.3">
      <c r="A5" s="24">
        <v>2</v>
      </c>
      <c r="B5" s="41"/>
      <c r="C5" s="41"/>
      <c r="D5" s="41"/>
      <c r="E5" s="41"/>
      <c r="F5" s="41"/>
      <c r="G5" s="41"/>
      <c r="H5" s="41" t="s">
        <v>17</v>
      </c>
      <c r="I5" s="41">
        <v>0.46</v>
      </c>
      <c r="J5" s="41"/>
      <c r="K5" s="41"/>
      <c r="L5" s="41"/>
      <c r="M5" s="41"/>
      <c r="N5" s="41">
        <f>C5+E5+G5+I5+K5+M5</f>
        <v>0.46</v>
      </c>
    </row>
    <row r="6" spans="1:14" ht="24" x14ac:dyDescent="0.3">
      <c r="A6" s="20"/>
      <c r="B6" s="42"/>
      <c r="C6" s="43"/>
      <c r="D6" s="43" t="s">
        <v>23</v>
      </c>
      <c r="E6" s="43"/>
      <c r="F6" s="43"/>
      <c r="G6" s="43"/>
      <c r="H6" s="42"/>
      <c r="I6" s="43"/>
      <c r="J6" s="43" t="s">
        <v>23</v>
      </c>
      <c r="K6" s="43"/>
      <c r="L6" s="42"/>
      <c r="M6" s="7"/>
      <c r="N6" s="7"/>
    </row>
    <row r="7" spans="1:14" x14ac:dyDescent="0.3">
      <c r="A7" s="24">
        <v>6</v>
      </c>
      <c r="B7" s="44"/>
      <c r="C7" s="41"/>
      <c r="D7" s="41"/>
      <c r="E7" s="41">
        <v>0.69</v>
      </c>
      <c r="F7" s="41"/>
      <c r="G7" s="41"/>
      <c r="H7" s="41"/>
      <c r="I7" s="41"/>
      <c r="J7" s="41"/>
      <c r="K7" s="41">
        <v>0.69</v>
      </c>
      <c r="L7" s="41"/>
      <c r="M7" s="41"/>
      <c r="N7" s="41">
        <f>C7+E7+G7+I7+K7+M7</f>
        <v>1.38</v>
      </c>
    </row>
    <row r="8" spans="1:14" ht="24" x14ac:dyDescent="0.3">
      <c r="A8" s="20"/>
      <c r="B8" s="42"/>
      <c r="C8" s="43"/>
      <c r="D8" s="43" t="s">
        <v>24</v>
      </c>
      <c r="E8" s="43"/>
      <c r="F8" s="43"/>
      <c r="G8" s="43"/>
      <c r="H8" s="42"/>
      <c r="I8" s="43"/>
      <c r="J8" s="43" t="s">
        <v>24</v>
      </c>
      <c r="K8" s="7"/>
      <c r="L8" s="7"/>
      <c r="M8" s="7"/>
      <c r="N8" s="7"/>
    </row>
    <row r="9" spans="1:14" x14ac:dyDescent="0.3">
      <c r="A9" s="24">
        <v>5</v>
      </c>
      <c r="B9" s="44"/>
      <c r="C9" s="41"/>
      <c r="D9" s="41" t="s">
        <v>17</v>
      </c>
      <c r="E9" s="41">
        <v>0.9</v>
      </c>
      <c r="F9" s="41"/>
      <c r="G9" s="41"/>
      <c r="H9" s="41"/>
      <c r="I9" s="41"/>
      <c r="J9" s="41" t="s">
        <v>25</v>
      </c>
      <c r="K9" s="41">
        <v>0.25</v>
      </c>
      <c r="L9" s="41"/>
      <c r="M9" s="41"/>
      <c r="N9" s="41">
        <f>C9+E9+G9+I9+K9+M9</f>
        <v>1.1499999999999999</v>
      </c>
    </row>
    <row r="10" spans="1:14" ht="36" x14ac:dyDescent="0.3">
      <c r="A10" s="20"/>
      <c r="B10" s="42" t="s">
        <v>26</v>
      </c>
      <c r="C10" s="43"/>
      <c r="D10" s="42"/>
      <c r="E10" s="43"/>
      <c r="F10" s="42" t="s">
        <v>26</v>
      </c>
      <c r="G10" s="43"/>
      <c r="H10" s="42"/>
      <c r="I10" s="43"/>
      <c r="J10" s="42" t="s">
        <v>26</v>
      </c>
      <c r="K10" s="43"/>
      <c r="L10" s="7"/>
      <c r="M10" s="7"/>
      <c r="N10" s="7">
        <f t="shared" ref="N10:N11" si="0">C10+E10+G10+I10+K10+M10</f>
        <v>0</v>
      </c>
    </row>
    <row r="11" spans="1:14" x14ac:dyDescent="0.3">
      <c r="A11" s="24">
        <v>6</v>
      </c>
      <c r="B11" s="44" t="s">
        <v>25</v>
      </c>
      <c r="C11" s="41">
        <v>0.25</v>
      </c>
      <c r="D11" s="44"/>
      <c r="E11" s="41"/>
      <c r="F11" s="44" t="s">
        <v>17</v>
      </c>
      <c r="G11" s="41">
        <v>0.88</v>
      </c>
      <c r="H11" s="44"/>
      <c r="I11" s="41"/>
      <c r="J11" s="44" t="s">
        <v>25</v>
      </c>
      <c r="K11" s="41">
        <v>0.25</v>
      </c>
      <c r="L11" s="41"/>
      <c r="M11" s="41"/>
      <c r="N11" s="41">
        <f t="shared" si="0"/>
        <v>1.38</v>
      </c>
    </row>
    <row r="12" spans="1:14" x14ac:dyDescent="0.3">
      <c r="A12" s="20"/>
      <c r="B12" s="38"/>
      <c r="C12" s="22"/>
      <c r="D12" s="49" t="s">
        <v>32</v>
      </c>
      <c r="E12" s="22"/>
      <c r="F12" s="21"/>
      <c r="G12" s="22"/>
      <c r="H12" s="21"/>
      <c r="I12" s="23"/>
      <c r="J12" s="49" t="s">
        <v>32</v>
      </c>
      <c r="K12" s="22"/>
      <c r="L12" s="49"/>
      <c r="M12" s="22"/>
      <c r="N12" s="22">
        <f>C12+E12+G12+I12+K12</f>
        <v>0</v>
      </c>
    </row>
    <row r="13" spans="1:14" ht="24.6" x14ac:dyDescent="0.3">
      <c r="A13" s="24">
        <v>5.5</v>
      </c>
      <c r="B13" s="50"/>
      <c r="C13" s="25"/>
      <c r="D13" s="25" t="s">
        <v>17</v>
      </c>
      <c r="E13" s="51">
        <v>0.82</v>
      </c>
      <c r="F13" s="26"/>
      <c r="G13" s="25"/>
      <c r="H13" s="25"/>
      <c r="I13" s="25"/>
      <c r="J13" s="26" t="s">
        <v>33</v>
      </c>
      <c r="K13" s="25">
        <v>0.45</v>
      </c>
      <c r="L13" s="26"/>
      <c r="M13" s="25"/>
      <c r="N13" s="25">
        <f>C13+E13+G13+I13+K13</f>
        <v>1.27</v>
      </c>
    </row>
    <row r="14" spans="1:14" x14ac:dyDescent="0.3">
      <c r="A14" s="47">
        <f>SUM(A4:A11)</f>
        <v>19</v>
      </c>
      <c r="B14" s="45" t="s">
        <v>8</v>
      </c>
      <c r="C14" s="40">
        <f>SUM(C4:C11)</f>
        <v>0.25</v>
      </c>
      <c r="D14" s="27"/>
      <c r="E14" s="27">
        <f>SUM(E4:E11)</f>
        <v>1.5899999999999999</v>
      </c>
      <c r="F14" s="32"/>
      <c r="G14" s="24">
        <f>SUM(G4:G11)</f>
        <v>0.88</v>
      </c>
      <c r="H14" s="24"/>
      <c r="I14" s="24">
        <f>SUM(I4:I11)</f>
        <v>0.46</v>
      </c>
      <c r="J14" s="24"/>
      <c r="K14" s="27">
        <f>SUM(K4:K11)</f>
        <v>1.19</v>
      </c>
      <c r="L14" s="27"/>
      <c r="M14" s="27">
        <f>SUM(M4:M11)</f>
        <v>0</v>
      </c>
      <c r="N14" s="33">
        <f>SUM(N4:N11)</f>
        <v>4.3699999999999992</v>
      </c>
    </row>
    <row r="15" spans="1:14" x14ac:dyDescent="0.3">
      <c r="A15" s="18"/>
      <c r="B15" s="1"/>
      <c r="C15" s="18"/>
      <c r="D15" s="18"/>
      <c r="E15" s="18"/>
      <c r="F15" s="19"/>
      <c r="G15" s="18"/>
      <c r="H15" s="18"/>
      <c r="I15" s="18"/>
      <c r="J15" s="34"/>
      <c r="K15" s="18"/>
      <c r="L15" s="18"/>
      <c r="M15" s="18"/>
      <c r="N15" s="18"/>
    </row>
    <row r="16" spans="1:14" x14ac:dyDescent="0.3">
      <c r="A16" s="18"/>
      <c r="B16" s="1"/>
      <c r="C16" s="18"/>
      <c r="D16" s="18"/>
      <c r="E16" s="18"/>
      <c r="F16" s="19"/>
      <c r="G16" s="18"/>
      <c r="H16" s="18" t="s">
        <v>10</v>
      </c>
      <c r="I16" s="18"/>
      <c r="J16" s="34"/>
      <c r="K16" s="35"/>
      <c r="L16" s="35"/>
      <c r="M16" s="35"/>
      <c r="N16" s="18"/>
    </row>
    <row r="17" spans="1:14" x14ac:dyDescent="0.3">
      <c r="A17" s="18"/>
      <c r="B17" s="1"/>
      <c r="C17" s="18"/>
      <c r="D17" s="18"/>
      <c r="E17" s="18"/>
      <c r="F17" s="19"/>
      <c r="G17" s="18"/>
      <c r="H17" s="18"/>
      <c r="I17" s="36"/>
      <c r="J17" s="33">
        <f>N14*4.33</f>
        <v>18.922099999999997</v>
      </c>
      <c r="K17" s="18"/>
      <c r="L17" s="18"/>
      <c r="M17" s="18"/>
      <c r="N17" s="18"/>
    </row>
    <row r="18" spans="1:14" x14ac:dyDescent="0.3">
      <c r="A18" s="18"/>
      <c r="B18" s="1" t="s">
        <v>19</v>
      </c>
      <c r="C18" s="18"/>
      <c r="D18" s="18"/>
      <c r="E18" s="37"/>
      <c r="F18" s="46" t="s">
        <v>45</v>
      </c>
      <c r="G18" s="18"/>
      <c r="H18" s="18"/>
      <c r="I18" s="18"/>
      <c r="J18" s="18" t="s">
        <v>11</v>
      </c>
      <c r="K18" s="18"/>
      <c r="L18" s="18"/>
      <c r="M18" s="18"/>
      <c r="N18" s="18"/>
    </row>
    <row r="19" spans="1:14" x14ac:dyDescent="0.3">
      <c r="A19" s="18"/>
      <c r="B19" s="1" t="s">
        <v>27</v>
      </c>
      <c r="C19" s="18"/>
      <c r="D19" s="18" t="s">
        <v>28</v>
      </c>
      <c r="E19" s="18"/>
      <c r="F19" s="19"/>
      <c r="G19" s="18"/>
      <c r="H19" s="18"/>
      <c r="I19" s="18"/>
      <c r="J19" s="18"/>
      <c r="K19" s="18"/>
      <c r="L19" s="18"/>
      <c r="M19" s="18"/>
      <c r="N19" s="18"/>
    </row>
    <row r="20" spans="1:14" x14ac:dyDescent="0.3">
      <c r="F20" t="s">
        <v>44</v>
      </c>
    </row>
  </sheetData>
  <pageMargins left="0.7" right="0.7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7"/>
    </sheetView>
  </sheetViews>
  <sheetFormatPr baseColWidth="10" defaultRowHeight="14.4" x14ac:dyDescent="0.3"/>
  <cols>
    <col min="1" max="1" width="7.5546875" customWidth="1"/>
    <col min="3" max="3" width="5.33203125" customWidth="1"/>
    <col min="4" max="4" width="17.44140625" customWidth="1"/>
    <col min="5" max="5" width="9.109375" customWidth="1"/>
    <col min="7" max="7" width="5.5546875" customWidth="1"/>
    <col min="9" max="9" width="6.44140625" customWidth="1"/>
    <col min="11" max="11" width="6.33203125" customWidth="1"/>
    <col min="13" max="13" width="6.44140625" customWidth="1"/>
    <col min="14" max="14" width="7.109375" customWidth="1"/>
  </cols>
  <sheetData>
    <row r="1" spans="1:14" x14ac:dyDescent="0.3">
      <c r="A1" s="18"/>
      <c r="B1" s="18" t="s">
        <v>28</v>
      </c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5" t="s">
        <v>4</v>
      </c>
      <c r="F3" s="3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53"/>
      <c r="C4" s="54"/>
      <c r="D4" s="53"/>
      <c r="E4" s="29"/>
      <c r="F4" s="53"/>
      <c r="G4" s="29"/>
      <c r="H4" s="53" t="s">
        <v>46</v>
      </c>
      <c r="I4" s="55"/>
      <c r="J4" s="53"/>
      <c r="K4" s="29"/>
      <c r="L4" s="53"/>
      <c r="M4" s="29"/>
      <c r="N4" s="28"/>
    </row>
    <row r="5" spans="1:14" x14ac:dyDescent="0.3">
      <c r="A5" s="24">
        <v>2.75</v>
      </c>
      <c r="B5" s="53"/>
      <c r="C5" s="54"/>
      <c r="D5" s="53"/>
      <c r="E5" s="29"/>
      <c r="F5" s="53"/>
      <c r="G5" s="29"/>
      <c r="H5" s="53" t="s">
        <v>17</v>
      </c>
      <c r="I5" s="55">
        <v>0.63</v>
      </c>
      <c r="J5" s="53"/>
      <c r="K5" s="29"/>
      <c r="L5" s="29"/>
      <c r="M5" s="29"/>
      <c r="N5" s="28">
        <f>I5</f>
        <v>0.63</v>
      </c>
    </row>
    <row r="6" spans="1:14" x14ac:dyDescent="0.3">
      <c r="A6" s="20"/>
      <c r="B6" s="57" t="s">
        <v>47</v>
      </c>
      <c r="C6" s="22"/>
      <c r="D6" s="58" t="s">
        <v>47</v>
      </c>
      <c r="E6" s="23"/>
      <c r="F6" s="58" t="s">
        <v>47</v>
      </c>
      <c r="G6" s="23"/>
      <c r="H6" s="58" t="s">
        <v>47</v>
      </c>
      <c r="I6" s="23"/>
      <c r="J6" s="58" t="s">
        <v>47</v>
      </c>
      <c r="K6" s="23"/>
      <c r="L6" s="58" t="s">
        <v>47</v>
      </c>
      <c r="M6" s="23"/>
      <c r="N6" s="22"/>
    </row>
    <row r="7" spans="1:14" x14ac:dyDescent="0.3">
      <c r="A7" s="24">
        <v>11</v>
      </c>
      <c r="B7" s="39" t="s">
        <v>17</v>
      </c>
      <c r="C7" s="25">
        <v>0.89</v>
      </c>
      <c r="D7" s="30" t="s">
        <v>25</v>
      </c>
      <c r="E7" s="26">
        <v>0.33</v>
      </c>
      <c r="F7" s="30" t="s">
        <v>25</v>
      </c>
      <c r="G7" s="26">
        <v>0.33</v>
      </c>
      <c r="H7" s="30" t="s">
        <v>25</v>
      </c>
      <c r="I7" s="26">
        <v>0.33</v>
      </c>
      <c r="J7" s="30" t="s">
        <v>25</v>
      </c>
      <c r="K7" s="26">
        <v>0.33</v>
      </c>
      <c r="L7" s="30" t="s">
        <v>25</v>
      </c>
      <c r="M7" s="26">
        <v>0.33</v>
      </c>
      <c r="N7" s="25">
        <f>C7+E7+G7+I7+K7</f>
        <v>2.21</v>
      </c>
    </row>
    <row r="8" spans="1:14" x14ac:dyDescent="0.3">
      <c r="A8" s="31"/>
      <c r="B8" s="22"/>
      <c r="C8" s="56"/>
      <c r="D8" s="22"/>
      <c r="E8" s="23"/>
      <c r="F8" s="22"/>
      <c r="G8" s="22"/>
      <c r="H8" s="22"/>
      <c r="I8" s="56"/>
      <c r="J8" s="22"/>
      <c r="K8" s="22"/>
      <c r="L8" s="28"/>
      <c r="M8" s="28"/>
      <c r="N8" s="22">
        <f>C8+E8+G8+I8+K8+M8</f>
        <v>0</v>
      </c>
    </row>
    <row r="9" spans="1:14" x14ac:dyDescent="0.3">
      <c r="A9" s="31">
        <f>SUM(A4:A8)</f>
        <v>13.75</v>
      </c>
      <c r="B9" s="24" t="s">
        <v>8</v>
      </c>
      <c r="C9" s="40">
        <f>SUM(C4:C8)</f>
        <v>0.89</v>
      </c>
      <c r="D9" s="27"/>
      <c r="E9" s="51">
        <f>SUM(E4:E8)</f>
        <v>0.33</v>
      </c>
      <c r="F9" s="24"/>
      <c r="G9" s="24">
        <f>SUM(G4:G8)</f>
        <v>0.33</v>
      </c>
      <c r="H9" s="24"/>
      <c r="I9" s="40">
        <f>SUM(I4:I8)</f>
        <v>0.96</v>
      </c>
      <c r="J9" s="24"/>
      <c r="K9" s="27">
        <f>SUM(K4:K8)</f>
        <v>0.33</v>
      </c>
      <c r="L9" s="27"/>
      <c r="M9" s="27">
        <f>SUM(M4:M8)</f>
        <v>0.33</v>
      </c>
      <c r="N9" s="33">
        <f>SUM(N4:N8)</f>
        <v>2.84</v>
      </c>
    </row>
    <row r="10" spans="1:14" x14ac:dyDescent="0.3">
      <c r="A10" s="18"/>
      <c r="B10" s="18"/>
      <c r="C10" s="18"/>
      <c r="D10" s="18"/>
      <c r="E10" s="19"/>
      <c r="F10" s="18"/>
      <c r="G10" s="18"/>
      <c r="H10" s="18"/>
      <c r="I10" s="18"/>
      <c r="J10" s="34"/>
      <c r="K10" s="18"/>
      <c r="L10" s="18"/>
      <c r="M10" s="18"/>
      <c r="N10" s="18"/>
    </row>
    <row r="11" spans="1:14" x14ac:dyDescent="0.3">
      <c r="A11" s="18"/>
      <c r="B11" s="18"/>
      <c r="C11" s="18"/>
      <c r="D11" s="18"/>
      <c r="E11" s="19"/>
      <c r="F11" s="18"/>
      <c r="G11" s="18"/>
      <c r="H11" s="18" t="s">
        <v>10</v>
      </c>
      <c r="I11" s="18"/>
      <c r="J11" s="34"/>
      <c r="K11" s="35">
        <f>N9*4.33</f>
        <v>12.2972</v>
      </c>
      <c r="L11" s="35"/>
      <c r="M11" s="35"/>
      <c r="N11" s="18"/>
    </row>
    <row r="12" spans="1:14" x14ac:dyDescent="0.3">
      <c r="A12" s="18"/>
      <c r="B12" s="18"/>
      <c r="C12" s="18"/>
      <c r="D12" s="18"/>
      <c r="E12" s="19"/>
      <c r="F12" s="18"/>
      <c r="G12" s="18"/>
      <c r="H12" s="18"/>
      <c r="I12" s="36">
        <f>N9</f>
        <v>2.84</v>
      </c>
      <c r="J12" s="18"/>
      <c r="K12" s="18"/>
      <c r="L12" s="18"/>
      <c r="M12" s="18"/>
      <c r="N12" s="18"/>
    </row>
    <row r="13" spans="1:14" x14ac:dyDescent="0.3">
      <c r="A13" s="18"/>
      <c r="B13" s="18" t="s">
        <v>19</v>
      </c>
      <c r="C13" s="18"/>
      <c r="D13" s="18"/>
      <c r="E13" s="52" t="s">
        <v>45</v>
      </c>
      <c r="G13" s="18"/>
      <c r="H13" s="18" t="s">
        <v>11</v>
      </c>
      <c r="I13" s="18"/>
      <c r="J13" s="18"/>
      <c r="K13" s="18"/>
      <c r="L13" s="18"/>
      <c r="M13" s="18"/>
      <c r="N13" s="18"/>
    </row>
    <row r="14" spans="1:14" x14ac:dyDescent="0.3">
      <c r="A14" s="18"/>
      <c r="B14" s="18" t="s">
        <v>48</v>
      </c>
      <c r="C14" s="18"/>
      <c r="D14" s="18"/>
      <c r="E14" s="19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3">
      <c r="F15" t="s">
        <v>49</v>
      </c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D24" sqref="D24"/>
    </sheetView>
  </sheetViews>
  <sheetFormatPr baseColWidth="10" defaultRowHeight="14.4" x14ac:dyDescent="0.3"/>
  <cols>
    <col min="1" max="1" width="9.33203125" customWidth="1"/>
    <col min="2" max="2" width="16.109375" customWidth="1"/>
    <col min="3" max="3" width="6" customWidth="1"/>
    <col min="4" max="4" width="15.109375" customWidth="1"/>
    <col min="5" max="5" width="5.33203125" customWidth="1"/>
    <col min="6" max="6" width="15.33203125" customWidth="1"/>
    <col min="7" max="7" width="6.109375" customWidth="1"/>
    <col min="8" max="8" width="17" customWidth="1"/>
    <col min="9" max="9" width="6" customWidth="1"/>
    <col min="10" max="10" width="15.6640625" customWidth="1"/>
    <col min="11" max="11" width="6.109375" customWidth="1"/>
    <col min="13" max="13" width="6.33203125" customWidth="1"/>
    <col min="14" max="14" width="6" customWidth="1"/>
  </cols>
  <sheetData>
    <row r="1" spans="1:14" x14ac:dyDescent="0.3">
      <c r="A1" s="18"/>
      <c r="B1" s="18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36.6" x14ac:dyDescent="0.3">
      <c r="A4" s="20"/>
      <c r="B4" s="21" t="s">
        <v>37</v>
      </c>
      <c r="C4" s="22"/>
      <c r="D4" s="21" t="s">
        <v>37</v>
      </c>
      <c r="E4" s="22"/>
      <c r="F4" s="21" t="s">
        <v>37</v>
      </c>
      <c r="G4" s="22"/>
      <c r="H4" s="21" t="s">
        <v>37</v>
      </c>
      <c r="I4" s="22"/>
      <c r="J4" s="21" t="s">
        <v>37</v>
      </c>
      <c r="K4" s="22"/>
      <c r="L4" s="21" t="s">
        <v>37</v>
      </c>
      <c r="M4" s="22"/>
      <c r="N4" s="22"/>
    </row>
    <row r="5" spans="1:14" x14ac:dyDescent="0.3">
      <c r="A5" s="24">
        <v>11</v>
      </c>
      <c r="B5" s="26" t="s">
        <v>38</v>
      </c>
      <c r="C5" s="25">
        <v>1.29</v>
      </c>
      <c r="D5" s="25" t="s">
        <v>25</v>
      </c>
      <c r="E5" s="51">
        <v>0.25</v>
      </c>
      <c r="F5" s="26" t="s">
        <v>25</v>
      </c>
      <c r="G5" s="51">
        <v>0.25</v>
      </c>
      <c r="H5" s="25" t="s">
        <v>25</v>
      </c>
      <c r="I5" s="51">
        <v>0.25</v>
      </c>
      <c r="J5" s="25" t="s">
        <v>25</v>
      </c>
      <c r="K5" s="51">
        <v>0.25</v>
      </c>
      <c r="L5" s="25" t="s">
        <v>25</v>
      </c>
      <c r="M5" s="51">
        <v>0.25</v>
      </c>
      <c r="N5" s="25">
        <f>C5+E5+G5+I5+K5+M5</f>
        <v>2.54</v>
      </c>
    </row>
    <row r="6" spans="1:14" x14ac:dyDescent="0.3">
      <c r="A6" s="20"/>
      <c r="B6" s="21"/>
      <c r="C6" s="22"/>
      <c r="D6" s="22" t="s">
        <v>39</v>
      </c>
      <c r="E6" s="23"/>
      <c r="F6" s="21"/>
      <c r="G6" s="22"/>
      <c r="H6" s="21"/>
      <c r="I6" s="22"/>
      <c r="J6" s="22" t="s">
        <v>39</v>
      </c>
      <c r="K6" s="22"/>
      <c r="L6" s="22"/>
      <c r="M6" s="22"/>
      <c r="N6" s="22"/>
    </row>
    <row r="7" spans="1:14" x14ac:dyDescent="0.3">
      <c r="A7" s="24">
        <v>6</v>
      </c>
      <c r="B7" s="26"/>
      <c r="C7" s="25"/>
      <c r="D7" s="26" t="s">
        <v>25</v>
      </c>
      <c r="E7" s="26">
        <v>0.38</v>
      </c>
      <c r="F7" s="26"/>
      <c r="G7" s="25"/>
      <c r="H7" s="25"/>
      <c r="I7" s="25"/>
      <c r="J7" s="26" t="s">
        <v>17</v>
      </c>
      <c r="K7" s="25">
        <v>1</v>
      </c>
      <c r="L7" s="26"/>
      <c r="M7" s="25"/>
      <c r="N7" s="25">
        <f>C7+E7+G7+I7+K7+M7</f>
        <v>1.38</v>
      </c>
    </row>
    <row r="8" spans="1:14" x14ac:dyDescent="0.3">
      <c r="A8" s="20"/>
      <c r="B8" s="21" t="s">
        <v>40</v>
      </c>
      <c r="C8" s="28"/>
      <c r="D8" s="21"/>
      <c r="E8" s="29"/>
      <c r="F8" s="21"/>
      <c r="G8" s="28"/>
      <c r="H8" s="21" t="s">
        <v>40</v>
      </c>
      <c r="I8" s="28"/>
      <c r="J8" s="21"/>
      <c r="K8" s="22"/>
      <c r="L8" s="22"/>
      <c r="M8" s="22"/>
      <c r="N8" s="22"/>
    </row>
    <row r="9" spans="1:14" x14ac:dyDescent="0.3">
      <c r="A9" s="24">
        <v>4</v>
      </c>
      <c r="B9" s="26" t="s">
        <v>25</v>
      </c>
      <c r="C9" s="25">
        <v>0.25</v>
      </c>
      <c r="D9" s="25"/>
      <c r="E9" s="25"/>
      <c r="F9" s="26"/>
      <c r="G9" s="25"/>
      <c r="H9" s="25" t="s">
        <v>17</v>
      </c>
      <c r="I9" s="25">
        <v>0.67</v>
      </c>
      <c r="J9" s="26"/>
      <c r="K9" s="25"/>
      <c r="L9" s="26"/>
      <c r="M9" s="25"/>
      <c r="N9" s="25">
        <f>C9+E9+G9+I9+K9+M9</f>
        <v>0.92</v>
      </c>
    </row>
    <row r="10" spans="1:14" x14ac:dyDescent="0.3">
      <c r="A10" s="20"/>
      <c r="B10" s="21" t="s">
        <v>41</v>
      </c>
      <c r="C10" s="28"/>
      <c r="D10" s="29"/>
      <c r="E10" s="29"/>
      <c r="F10" s="21"/>
      <c r="G10" s="28"/>
      <c r="H10" s="21" t="s">
        <v>41</v>
      </c>
      <c r="I10" s="28"/>
      <c r="J10" s="21"/>
      <c r="K10" s="29"/>
      <c r="L10" s="21"/>
      <c r="M10" s="22"/>
      <c r="N10" s="22"/>
    </row>
    <row r="11" spans="1:14" x14ac:dyDescent="0.3">
      <c r="A11" s="24">
        <v>6</v>
      </c>
      <c r="B11" s="30" t="s">
        <v>38</v>
      </c>
      <c r="C11" s="25">
        <v>1.05</v>
      </c>
      <c r="D11" s="26"/>
      <c r="E11" s="26"/>
      <c r="F11" s="26"/>
      <c r="G11" s="25"/>
      <c r="H11" s="25" t="s">
        <v>25</v>
      </c>
      <c r="I11" s="25">
        <v>0.33</v>
      </c>
      <c r="J11" s="30"/>
      <c r="K11" s="26"/>
      <c r="L11" s="26"/>
      <c r="M11" s="25"/>
      <c r="N11" s="25">
        <f>C11+E11+G11+I11+K11+M11</f>
        <v>1.3800000000000001</v>
      </c>
    </row>
    <row r="12" spans="1:14" x14ac:dyDescent="0.3">
      <c r="A12" s="20"/>
      <c r="B12" s="21"/>
      <c r="C12" s="28"/>
      <c r="D12" s="29"/>
      <c r="E12" s="29"/>
      <c r="F12" s="21" t="s">
        <v>42</v>
      </c>
      <c r="G12" s="28"/>
      <c r="H12" s="21"/>
      <c r="I12" s="28"/>
      <c r="J12" s="21"/>
      <c r="K12" s="22"/>
      <c r="L12" s="22"/>
      <c r="M12" s="22"/>
      <c r="N12" s="22"/>
    </row>
    <row r="13" spans="1:14" x14ac:dyDescent="0.3">
      <c r="A13" s="24">
        <v>4</v>
      </c>
      <c r="B13" s="30"/>
      <c r="C13" s="25"/>
      <c r="D13" s="26"/>
      <c r="E13" s="26"/>
      <c r="F13" s="26" t="s">
        <v>17</v>
      </c>
      <c r="G13" s="25">
        <v>0.92</v>
      </c>
      <c r="H13" s="25"/>
      <c r="I13" s="25"/>
      <c r="J13" s="25"/>
      <c r="K13" s="25"/>
      <c r="L13" s="26"/>
      <c r="M13" s="25"/>
      <c r="N13" s="25">
        <f>C13+E13+G13+I13+K13+M13</f>
        <v>0.92</v>
      </c>
    </row>
    <row r="14" spans="1:14" x14ac:dyDescent="0.3">
      <c r="A14" s="31">
        <f>SUM(A4:A13)</f>
        <v>31</v>
      </c>
      <c r="B14" s="24" t="s">
        <v>8</v>
      </c>
      <c r="C14" s="24">
        <f>SUM(C4:C13)</f>
        <v>2.59</v>
      </c>
      <c r="D14" s="27"/>
      <c r="E14" s="27">
        <f>SUM(E4:E13)</f>
        <v>0.63</v>
      </c>
      <c r="F14" s="32"/>
      <c r="G14" s="24">
        <f>SUM(G4:G13)</f>
        <v>1.17</v>
      </c>
      <c r="H14" s="24"/>
      <c r="I14" s="24">
        <f>SUM(I4:I13)</f>
        <v>1.25</v>
      </c>
      <c r="J14" s="24"/>
      <c r="K14" s="27">
        <f>SUM(K4:K13)</f>
        <v>1.25</v>
      </c>
      <c r="L14" s="27"/>
      <c r="M14" s="27">
        <f>SUM(M4:M13)</f>
        <v>0.25</v>
      </c>
      <c r="N14" s="33">
        <f>M14+K14+I14+G14+E14+C14</f>
        <v>7.14</v>
      </c>
    </row>
    <row r="15" spans="1:14" x14ac:dyDescent="0.3">
      <c r="A15" s="18"/>
      <c r="B15" s="18"/>
      <c r="C15" s="18"/>
      <c r="D15" s="18"/>
      <c r="E15" s="18"/>
      <c r="F15" s="19"/>
      <c r="G15" s="18"/>
      <c r="H15" s="18"/>
      <c r="I15" s="18"/>
      <c r="J15" s="34"/>
      <c r="K15" s="18"/>
      <c r="L15" s="18"/>
      <c r="M15" s="18"/>
      <c r="N15" s="18">
        <f>SUM(N4:N14)</f>
        <v>14.28</v>
      </c>
    </row>
    <row r="16" spans="1:14" x14ac:dyDescent="0.3">
      <c r="A16" s="18"/>
      <c r="B16" s="18"/>
      <c r="C16" s="18"/>
      <c r="D16" s="18"/>
      <c r="E16" s="18"/>
      <c r="F16" s="19"/>
      <c r="G16" s="18"/>
      <c r="H16" s="18" t="s">
        <v>10</v>
      </c>
      <c r="I16" s="18"/>
      <c r="J16" s="34"/>
      <c r="K16" s="35"/>
      <c r="L16" s="35">
        <v>44.295900000000003</v>
      </c>
      <c r="M16" s="35"/>
      <c r="N16" s="18"/>
    </row>
    <row r="17" spans="1:14" x14ac:dyDescent="0.3">
      <c r="A17" s="18"/>
      <c r="B17" s="18"/>
      <c r="C17" s="18"/>
      <c r="D17" s="18"/>
      <c r="E17" s="18"/>
      <c r="F17" s="19"/>
      <c r="G17" s="18"/>
      <c r="H17" s="18"/>
      <c r="I17" s="36"/>
      <c r="J17" s="18"/>
      <c r="K17" s="18"/>
      <c r="L17" s="18"/>
      <c r="M17" s="18"/>
      <c r="N17" s="18"/>
    </row>
    <row r="18" spans="1:14" x14ac:dyDescent="0.3">
      <c r="A18" s="18"/>
      <c r="B18" s="18" t="s">
        <v>19</v>
      </c>
      <c r="C18" s="18"/>
      <c r="D18" s="18"/>
      <c r="F18" s="52" t="s">
        <v>43</v>
      </c>
      <c r="G18" s="18"/>
      <c r="H18" s="18"/>
      <c r="I18" s="18"/>
      <c r="J18" s="18"/>
      <c r="K18" s="18"/>
      <c r="L18" s="18"/>
      <c r="M18" s="18"/>
      <c r="N18" s="18"/>
    </row>
    <row r="19" spans="1:14" x14ac:dyDescent="0.3">
      <c r="A19" s="18"/>
      <c r="B19" s="18" t="s">
        <v>27</v>
      </c>
      <c r="C19" s="18"/>
      <c r="D19" s="18"/>
      <c r="E19" s="18" t="s">
        <v>28</v>
      </c>
      <c r="F19" s="19"/>
      <c r="G19" s="18"/>
      <c r="H19" s="18"/>
      <c r="I19" s="18"/>
      <c r="J19" s="18"/>
      <c r="K19" s="18"/>
      <c r="L19" s="18"/>
      <c r="M19" s="18"/>
      <c r="N19" s="18"/>
    </row>
  </sheetData>
  <pageMargins left="0" right="0" top="0" bottom="0" header="0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5"/>
    </sheetView>
  </sheetViews>
  <sheetFormatPr baseColWidth="10" defaultRowHeight="14.4" x14ac:dyDescent="0.3"/>
  <cols>
    <col min="5" max="5" width="9" customWidth="1"/>
    <col min="11" max="11" width="7.33203125" customWidth="1"/>
    <col min="12" max="12" width="7.109375" customWidth="1"/>
    <col min="13" max="13" width="8.6640625" customWidth="1"/>
    <col min="14" max="14" width="6.10937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ht="24" x14ac:dyDescent="0.3">
      <c r="A4" s="20"/>
      <c r="B4" s="42" t="s">
        <v>35</v>
      </c>
      <c r="C4" s="43"/>
      <c r="D4" s="42"/>
      <c r="E4" s="43"/>
      <c r="F4" s="42" t="s">
        <v>35</v>
      </c>
      <c r="G4" s="43"/>
      <c r="H4" s="42"/>
      <c r="I4" s="43"/>
      <c r="J4" s="42" t="s">
        <v>35</v>
      </c>
      <c r="K4" s="43"/>
      <c r="L4" s="7"/>
      <c r="M4" s="7"/>
      <c r="N4" s="7"/>
    </row>
    <row r="5" spans="1:14" x14ac:dyDescent="0.3">
      <c r="A5" s="24">
        <v>19</v>
      </c>
      <c r="B5" s="41"/>
      <c r="C5" s="41">
        <v>1.47</v>
      </c>
      <c r="D5" s="41"/>
      <c r="E5" s="41"/>
      <c r="F5" s="41"/>
      <c r="G5" s="41">
        <v>1.47</v>
      </c>
      <c r="H5" s="41"/>
      <c r="I5" s="41"/>
      <c r="J5" s="41"/>
      <c r="K5" s="41">
        <v>1.47</v>
      </c>
      <c r="L5" s="41"/>
      <c r="M5" s="41"/>
      <c r="N5" s="41">
        <f>C5+E5+G5+I5+K5+M5</f>
        <v>4.41</v>
      </c>
    </row>
    <row r="6" spans="1:14" x14ac:dyDescent="0.3">
      <c r="A6" s="47">
        <f>SUM(A4:A5)</f>
        <v>19</v>
      </c>
      <c r="B6" s="45" t="s">
        <v>8</v>
      </c>
      <c r="C6" s="40">
        <f>SUM(C4:C5)</f>
        <v>1.47</v>
      </c>
      <c r="D6" s="27"/>
      <c r="E6" s="27"/>
      <c r="F6" s="32"/>
      <c r="G6" s="24">
        <f>SUM(G4:G5)</f>
        <v>1.47</v>
      </c>
      <c r="H6" s="24"/>
      <c r="I6" s="24"/>
      <c r="J6" s="24"/>
      <c r="K6" s="27">
        <f>SUM(K4:K5)</f>
        <v>1.47</v>
      </c>
      <c r="L6" s="27"/>
      <c r="M6" s="27">
        <f>SUM(M4:M5)</f>
        <v>0</v>
      </c>
      <c r="N6" s="33">
        <f>SUM(N4:N5)</f>
        <v>4.41</v>
      </c>
    </row>
    <row r="7" spans="1:14" x14ac:dyDescent="0.3">
      <c r="A7" s="18"/>
      <c r="B7" s="1"/>
      <c r="C7" s="18"/>
      <c r="D7" s="18"/>
      <c r="E7" s="18"/>
      <c r="F7" s="19"/>
      <c r="G7" s="18"/>
      <c r="H7" s="18"/>
      <c r="I7" s="18"/>
      <c r="J7" s="34"/>
      <c r="K7" s="18"/>
      <c r="L7" s="18"/>
      <c r="M7" s="18"/>
      <c r="N7" s="18"/>
    </row>
    <row r="8" spans="1:14" x14ac:dyDescent="0.3">
      <c r="A8" s="18"/>
      <c r="B8" s="1"/>
      <c r="C8" s="18"/>
      <c r="D8" s="18"/>
      <c r="E8" s="18"/>
      <c r="F8" s="19"/>
      <c r="G8" s="18"/>
      <c r="H8" s="18" t="s">
        <v>10</v>
      </c>
      <c r="I8" s="18"/>
      <c r="J8" s="34"/>
      <c r="K8" s="35"/>
      <c r="L8" s="35"/>
      <c r="M8" s="35"/>
      <c r="N8" s="18"/>
    </row>
    <row r="9" spans="1:14" x14ac:dyDescent="0.3">
      <c r="A9" s="18"/>
      <c r="B9" s="1"/>
      <c r="C9" s="18"/>
      <c r="D9" s="18"/>
      <c r="E9" s="18"/>
      <c r="F9" s="19"/>
      <c r="G9" s="18"/>
      <c r="H9" s="18"/>
      <c r="I9" s="36"/>
      <c r="J9" s="33">
        <f>N6*4.33</f>
        <v>19.095300000000002</v>
      </c>
      <c r="K9" s="18"/>
      <c r="L9" s="18"/>
      <c r="M9" s="18"/>
      <c r="N9" s="18"/>
    </row>
    <row r="10" spans="1:14" x14ac:dyDescent="0.3">
      <c r="A10" s="18"/>
      <c r="B10" s="1" t="s">
        <v>19</v>
      </c>
      <c r="C10" s="18"/>
      <c r="D10" s="18"/>
      <c r="E10" s="37"/>
      <c r="F10" s="46" t="s">
        <v>36</v>
      </c>
      <c r="G10" s="18"/>
      <c r="H10" s="18"/>
      <c r="I10" s="18"/>
      <c r="J10" s="18" t="s">
        <v>11</v>
      </c>
      <c r="K10" s="18"/>
      <c r="L10" s="18"/>
      <c r="M10" s="18"/>
      <c r="N10" s="18"/>
    </row>
    <row r="11" spans="1:14" x14ac:dyDescent="0.3">
      <c r="A11" s="18"/>
      <c r="B11" s="1" t="s">
        <v>27</v>
      </c>
      <c r="C11" s="18"/>
      <c r="D11" s="18" t="s">
        <v>28</v>
      </c>
      <c r="E11" s="18"/>
      <c r="F11" s="19"/>
      <c r="G11" s="18"/>
      <c r="H11" s="18"/>
      <c r="I11" s="18"/>
      <c r="J11" s="18"/>
      <c r="K11" s="18"/>
      <c r="L11" s="18"/>
      <c r="M11" s="18"/>
      <c r="N11" s="18"/>
    </row>
  </sheetData>
  <pageMargins left="0" right="0" top="0" bottom="0" header="0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25" sqref="J25"/>
    </sheetView>
  </sheetViews>
  <sheetFormatPr baseColWidth="10" defaultRowHeight="14.4" x14ac:dyDescent="0.3"/>
  <cols>
    <col min="1" max="1" width="8.44140625" customWidth="1"/>
    <col min="3" max="3" width="7.109375" customWidth="1"/>
    <col min="4" max="4" width="13.88671875" customWidth="1"/>
    <col min="5" max="5" width="7.33203125" customWidth="1"/>
    <col min="7" max="7" width="5.109375" customWidth="1"/>
    <col min="12" max="12" width="8.33203125" customWidth="1"/>
    <col min="14" max="14" width="8.109375" customWidth="1"/>
  </cols>
  <sheetData>
    <row r="1" spans="1:14" x14ac:dyDescent="0.3">
      <c r="A1" s="18"/>
      <c r="B1" s="18" t="s">
        <v>20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21"/>
      <c r="C4" s="28"/>
      <c r="D4" s="29"/>
      <c r="E4" s="29"/>
      <c r="F4" s="29"/>
      <c r="G4" s="28"/>
      <c r="H4" s="21" t="s">
        <v>18</v>
      </c>
      <c r="I4" s="28"/>
      <c r="J4" s="29"/>
      <c r="K4" s="22"/>
      <c r="L4" s="22"/>
      <c r="M4" s="22"/>
      <c r="N4" s="22"/>
    </row>
    <row r="5" spans="1:14" x14ac:dyDescent="0.3">
      <c r="A5" s="24">
        <v>4</v>
      </c>
      <c r="B5" s="30"/>
      <c r="C5" s="25"/>
      <c r="D5" s="26"/>
      <c r="E5" s="26"/>
      <c r="F5" s="26"/>
      <c r="G5" s="25"/>
      <c r="H5" s="25" t="s">
        <v>17</v>
      </c>
      <c r="I5" s="25">
        <v>0.92</v>
      </c>
      <c r="J5" s="26"/>
      <c r="K5" s="25"/>
      <c r="L5" s="26"/>
      <c r="M5" s="25"/>
      <c r="N5" s="25">
        <f>C5+E5+G5+I5+K5+M5</f>
        <v>0.92</v>
      </c>
    </row>
    <row r="6" spans="1:14" x14ac:dyDescent="0.3">
      <c r="A6" s="31"/>
      <c r="B6" s="22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22">
        <f>C6+E6+G6+I6+K6+M6</f>
        <v>0</v>
      </c>
    </row>
    <row r="7" spans="1:14" x14ac:dyDescent="0.3">
      <c r="A7" s="31">
        <f>SUM(A4:A6)</f>
        <v>4</v>
      </c>
      <c r="B7" s="24" t="s">
        <v>8</v>
      </c>
      <c r="C7" s="24">
        <f>SUM(C4:C6)</f>
        <v>0</v>
      </c>
      <c r="D7" s="27"/>
      <c r="E7" s="27">
        <f>SUM(E4:E6)</f>
        <v>0</v>
      </c>
      <c r="F7" s="32"/>
      <c r="G7" s="24">
        <f>SUM(G4:G6)</f>
        <v>0</v>
      </c>
      <c r="H7" s="24"/>
      <c r="I7" s="24">
        <f>SUM(I4:I6)</f>
        <v>0.92</v>
      </c>
      <c r="J7" s="24"/>
      <c r="K7" s="27">
        <f>SUM(K4:K6)</f>
        <v>0</v>
      </c>
      <c r="L7" s="27"/>
      <c r="M7" s="27">
        <f>SUM(M4:M6)</f>
        <v>0</v>
      </c>
      <c r="N7" s="33">
        <f>SUM(N4:N6)</f>
        <v>0.92</v>
      </c>
    </row>
    <row r="8" spans="1:14" x14ac:dyDescent="0.3">
      <c r="A8" s="18"/>
      <c r="B8" s="18"/>
      <c r="C8" s="18"/>
      <c r="D8" s="18"/>
      <c r="E8" s="18"/>
      <c r="F8" s="19"/>
      <c r="G8" s="18"/>
      <c r="H8" s="18"/>
      <c r="I8" s="18"/>
      <c r="J8" s="34"/>
      <c r="K8" s="18"/>
      <c r="L8" s="18"/>
      <c r="M8" s="18"/>
      <c r="N8" s="18"/>
    </row>
    <row r="9" spans="1:14" x14ac:dyDescent="0.3">
      <c r="A9" s="18"/>
      <c r="B9" s="18"/>
      <c r="C9" s="18"/>
      <c r="D9" s="18"/>
      <c r="E9" s="18"/>
      <c r="F9" s="19"/>
      <c r="G9" s="18"/>
      <c r="H9" s="18" t="s">
        <v>10</v>
      </c>
      <c r="I9" s="18"/>
      <c r="J9" s="34"/>
      <c r="K9" s="35">
        <f>N7*4.33</f>
        <v>3.9836</v>
      </c>
      <c r="L9" s="35"/>
      <c r="M9" s="35"/>
      <c r="N9" s="18"/>
    </row>
    <row r="10" spans="1:14" x14ac:dyDescent="0.3">
      <c r="A10" s="18"/>
      <c r="B10" s="18"/>
      <c r="C10" s="18"/>
      <c r="D10" s="18"/>
      <c r="E10" s="18"/>
      <c r="F10" s="19"/>
      <c r="G10" s="18"/>
      <c r="H10" s="18"/>
      <c r="I10" s="36">
        <f>N7</f>
        <v>0.92</v>
      </c>
      <c r="J10" s="18"/>
      <c r="K10" s="18"/>
      <c r="L10" s="18"/>
      <c r="M10" s="18"/>
      <c r="N10" s="18"/>
    </row>
    <row r="11" spans="1:14" x14ac:dyDescent="0.3">
      <c r="A11" s="18"/>
      <c r="B11" s="18" t="s">
        <v>19</v>
      </c>
      <c r="C11" s="18"/>
      <c r="D11" s="18"/>
      <c r="E11" s="37" t="s">
        <v>36</v>
      </c>
      <c r="F11" s="2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18"/>
      <c r="B12" s="18" t="s">
        <v>13</v>
      </c>
      <c r="C12" s="18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A13" s="18"/>
      <c r="B13" s="18"/>
      <c r="C13" s="18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</row>
  </sheetData>
  <pageMargins left="0" right="0" top="0" bottom="0" header="0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8.44140625" customWidth="1"/>
    <col min="2" max="2" width="13.44140625" customWidth="1"/>
    <col min="3" max="3" width="6.33203125" customWidth="1"/>
    <col min="4" max="4" width="14.88671875" customWidth="1"/>
    <col min="5" max="5" width="5.88671875" customWidth="1"/>
    <col min="6" max="6" width="13" customWidth="1"/>
    <col min="7" max="7" width="6" customWidth="1"/>
    <col min="9" max="9" width="6.33203125" customWidth="1"/>
    <col min="10" max="10" width="18.109375" customWidth="1"/>
    <col min="11" max="11" width="6.5546875" customWidth="1"/>
    <col min="12" max="12" width="6.33203125" customWidth="1"/>
    <col min="13" max="13" width="6.5546875" customWidth="1"/>
    <col min="14" max="14" width="7.664062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42"/>
      <c r="C4" s="43"/>
      <c r="D4" s="43"/>
      <c r="E4" s="43"/>
      <c r="F4" s="42"/>
      <c r="G4" s="43"/>
      <c r="H4" s="42" t="s">
        <v>22</v>
      </c>
      <c r="I4" s="43"/>
      <c r="J4" s="43"/>
      <c r="K4" s="7"/>
      <c r="L4" s="7"/>
      <c r="M4" s="7"/>
      <c r="N4" s="7"/>
    </row>
    <row r="5" spans="1:14" x14ac:dyDescent="0.3">
      <c r="A5" s="24">
        <v>2</v>
      </c>
      <c r="B5" s="41"/>
      <c r="C5" s="41"/>
      <c r="D5" s="41"/>
      <c r="E5" s="41"/>
      <c r="F5" s="41"/>
      <c r="G5" s="41"/>
      <c r="H5" s="41" t="s">
        <v>17</v>
      </c>
      <c r="I5" s="41">
        <v>0.46</v>
      </c>
      <c r="J5" s="41"/>
      <c r="K5" s="41"/>
      <c r="L5" s="41"/>
      <c r="M5" s="41"/>
      <c r="N5" s="41">
        <f>C5+E5+G5+I5+K5+M5</f>
        <v>0.46</v>
      </c>
    </row>
    <row r="6" spans="1:14" x14ac:dyDescent="0.3">
      <c r="A6" s="20"/>
      <c r="B6" s="42"/>
      <c r="C6" s="43"/>
      <c r="D6" s="43" t="s">
        <v>23</v>
      </c>
      <c r="E6" s="43"/>
      <c r="F6" s="43"/>
      <c r="G6" s="43"/>
      <c r="H6" s="42"/>
      <c r="I6" s="43"/>
      <c r="J6" s="43" t="s">
        <v>23</v>
      </c>
      <c r="K6" s="43"/>
      <c r="L6" s="42"/>
      <c r="M6" s="7"/>
      <c r="N6" s="7"/>
    </row>
    <row r="7" spans="1:14" x14ac:dyDescent="0.3">
      <c r="A7" s="24">
        <v>6</v>
      </c>
      <c r="B7" s="44"/>
      <c r="C7" s="41"/>
      <c r="D7" s="41"/>
      <c r="E7" s="41">
        <v>0.69</v>
      </c>
      <c r="F7" s="41"/>
      <c r="G7" s="41"/>
      <c r="H7" s="41"/>
      <c r="I7" s="41"/>
      <c r="J7" s="41"/>
      <c r="K7" s="41">
        <v>0.69</v>
      </c>
      <c r="L7" s="41"/>
      <c r="M7" s="41"/>
      <c r="N7" s="41">
        <f>C7+E7+G7+I7+K7+M7</f>
        <v>1.38</v>
      </c>
    </row>
    <row r="8" spans="1:14" ht="24" x14ac:dyDescent="0.3">
      <c r="A8" s="20"/>
      <c r="B8" s="42"/>
      <c r="C8" s="43"/>
      <c r="D8" s="43" t="s">
        <v>24</v>
      </c>
      <c r="E8" s="43"/>
      <c r="F8" s="43"/>
      <c r="G8" s="43"/>
      <c r="H8" s="42"/>
      <c r="I8" s="43"/>
      <c r="J8" s="43" t="s">
        <v>24</v>
      </c>
      <c r="K8" s="7"/>
      <c r="L8" s="7"/>
      <c r="M8" s="7"/>
      <c r="N8" s="7"/>
    </row>
    <row r="9" spans="1:14" x14ac:dyDescent="0.3">
      <c r="A9" s="24">
        <v>5</v>
      </c>
      <c r="B9" s="44"/>
      <c r="C9" s="41"/>
      <c r="D9" s="41" t="s">
        <v>17</v>
      </c>
      <c r="E9" s="41">
        <v>0.9</v>
      </c>
      <c r="F9" s="41"/>
      <c r="G9" s="41"/>
      <c r="H9" s="41"/>
      <c r="I9" s="41"/>
      <c r="J9" s="41" t="s">
        <v>25</v>
      </c>
      <c r="K9" s="41">
        <v>0.25</v>
      </c>
      <c r="L9" s="41"/>
      <c r="M9" s="41"/>
      <c r="N9" s="41">
        <f>C9+E9+G9+I9+K9+M9</f>
        <v>1.1499999999999999</v>
      </c>
    </row>
    <row r="10" spans="1:14" ht="24" x14ac:dyDescent="0.3">
      <c r="A10" s="20"/>
      <c r="B10" s="42" t="s">
        <v>26</v>
      </c>
      <c r="C10" s="43"/>
      <c r="D10" s="42"/>
      <c r="E10" s="43"/>
      <c r="F10" s="42" t="s">
        <v>26</v>
      </c>
      <c r="G10" s="43"/>
      <c r="H10" s="42"/>
      <c r="I10" s="43"/>
      <c r="J10" s="42" t="s">
        <v>26</v>
      </c>
      <c r="K10" s="43"/>
      <c r="L10" s="7"/>
      <c r="M10" s="7"/>
      <c r="N10" s="7">
        <f t="shared" ref="N10:N11" si="0">C10+E10+G10+I10+K10+M10</f>
        <v>0</v>
      </c>
    </row>
    <row r="11" spans="1:14" x14ac:dyDescent="0.3">
      <c r="A11" s="24">
        <v>6</v>
      </c>
      <c r="B11" s="44" t="s">
        <v>25</v>
      </c>
      <c r="C11" s="41">
        <v>0.25</v>
      </c>
      <c r="D11" s="44"/>
      <c r="E11" s="41"/>
      <c r="F11" s="44" t="s">
        <v>17</v>
      </c>
      <c r="G11" s="41">
        <v>0.88</v>
      </c>
      <c r="H11" s="44"/>
      <c r="I11" s="41"/>
      <c r="J11" s="44" t="s">
        <v>25</v>
      </c>
      <c r="K11" s="41">
        <v>0.25</v>
      </c>
      <c r="L11" s="41"/>
      <c r="M11" s="41"/>
      <c r="N11" s="41">
        <f t="shared" si="0"/>
        <v>1.38</v>
      </c>
    </row>
    <row r="12" spans="1:14" x14ac:dyDescent="0.3">
      <c r="A12" s="20"/>
      <c r="B12" s="38"/>
      <c r="C12" s="22"/>
      <c r="D12" s="49" t="s">
        <v>32</v>
      </c>
      <c r="E12" s="22"/>
      <c r="F12" s="21"/>
      <c r="G12" s="22"/>
      <c r="H12" s="21"/>
      <c r="I12" s="23"/>
      <c r="J12" s="49" t="s">
        <v>32</v>
      </c>
      <c r="K12" s="22"/>
      <c r="L12" s="49"/>
      <c r="M12" s="22"/>
      <c r="N12" s="22">
        <f>C12+E12+G12+I12+K12</f>
        <v>0</v>
      </c>
    </row>
    <row r="13" spans="1:14" x14ac:dyDescent="0.3">
      <c r="A13" s="24">
        <v>5.5</v>
      </c>
      <c r="B13" s="50"/>
      <c r="C13" s="25"/>
      <c r="D13" s="25" t="s">
        <v>17</v>
      </c>
      <c r="E13" s="51">
        <v>0.82</v>
      </c>
      <c r="F13" s="26"/>
      <c r="G13" s="25"/>
      <c r="H13" s="25"/>
      <c r="I13" s="25"/>
      <c r="J13" s="26" t="s">
        <v>33</v>
      </c>
      <c r="K13" s="25">
        <v>0.45</v>
      </c>
      <c r="L13" s="26"/>
      <c r="M13" s="25"/>
      <c r="N13" s="25">
        <f>C13+E13+G13+I13+K13</f>
        <v>1.27</v>
      </c>
    </row>
    <row r="14" spans="1:14" x14ac:dyDescent="0.3">
      <c r="A14" s="20"/>
      <c r="B14" s="48"/>
      <c r="C14" s="28"/>
      <c r="D14" s="49" t="s">
        <v>30</v>
      </c>
      <c r="E14" s="28"/>
      <c r="F14" s="21"/>
      <c r="G14" s="28"/>
      <c r="H14" s="49"/>
      <c r="I14" s="28"/>
      <c r="J14" s="49" t="s">
        <v>30</v>
      </c>
      <c r="K14" s="28"/>
      <c r="L14" s="22"/>
      <c r="M14" s="22"/>
      <c r="N14" s="22"/>
    </row>
    <row r="15" spans="1:14" x14ac:dyDescent="0.3">
      <c r="A15" s="24">
        <v>5</v>
      </c>
      <c r="B15" s="39"/>
      <c r="C15" s="25"/>
      <c r="D15" s="30" t="s">
        <v>17</v>
      </c>
      <c r="E15" s="25">
        <v>0.9</v>
      </c>
      <c r="F15" s="30"/>
      <c r="G15" s="25"/>
      <c r="H15" s="30"/>
      <c r="I15" s="25"/>
      <c r="J15" s="30" t="s">
        <v>25</v>
      </c>
      <c r="K15" s="25">
        <v>0.25</v>
      </c>
      <c r="L15" s="26"/>
      <c r="M15" s="25"/>
      <c r="N15" s="25">
        <f>C15+E15+G15+I15+K15+M15</f>
        <v>1.1499999999999999</v>
      </c>
    </row>
    <row r="16" spans="1:14" x14ac:dyDescent="0.3">
      <c r="A16" s="20"/>
      <c r="B16" s="38"/>
      <c r="C16" s="28"/>
      <c r="D16" s="49" t="s">
        <v>31</v>
      </c>
      <c r="E16" s="29"/>
      <c r="F16" s="21"/>
      <c r="G16" s="28"/>
      <c r="H16" s="21"/>
      <c r="I16" s="28"/>
      <c r="J16" s="49" t="s">
        <v>31</v>
      </c>
      <c r="K16" s="22"/>
      <c r="L16" s="22"/>
      <c r="M16" s="22"/>
      <c r="N16" s="22"/>
    </row>
    <row r="17" spans="1:14" x14ac:dyDescent="0.3">
      <c r="A17" s="24">
        <v>5</v>
      </c>
      <c r="B17" s="39"/>
      <c r="C17" s="25"/>
      <c r="D17" s="30" t="s">
        <v>17</v>
      </c>
      <c r="E17" s="25">
        <v>0.9</v>
      </c>
      <c r="F17" s="30"/>
      <c r="G17" s="25"/>
      <c r="H17" s="30"/>
      <c r="I17" s="25"/>
      <c r="J17" s="30" t="s">
        <v>25</v>
      </c>
      <c r="K17" s="25">
        <v>0.25</v>
      </c>
      <c r="L17" s="26"/>
      <c r="M17" s="25"/>
      <c r="N17" s="25">
        <f>C17+E17+G17+I17+K17+M17</f>
        <v>1.1499999999999999</v>
      </c>
    </row>
    <row r="18" spans="1:14" x14ac:dyDescent="0.3">
      <c r="A18" s="47">
        <f>SUM(A4:A11)</f>
        <v>19</v>
      </c>
      <c r="B18" s="45" t="s">
        <v>8</v>
      </c>
      <c r="C18" s="40">
        <f>SUM(C4:C11)</f>
        <v>0.25</v>
      </c>
      <c r="D18" s="27"/>
      <c r="E18" s="27">
        <f>SUM(E4:E11)</f>
        <v>1.5899999999999999</v>
      </c>
      <c r="F18" s="32"/>
      <c r="G18" s="24">
        <f>SUM(G4:G11)</f>
        <v>0.88</v>
      </c>
      <c r="H18" s="24"/>
      <c r="I18" s="24">
        <f>SUM(I4:I11)</f>
        <v>0.46</v>
      </c>
      <c r="J18" s="24"/>
      <c r="K18" s="27">
        <f>SUM(K4:K11)</f>
        <v>1.19</v>
      </c>
      <c r="L18" s="27"/>
      <c r="M18" s="27">
        <f>SUM(M4:M11)</f>
        <v>0</v>
      </c>
      <c r="N18" s="33">
        <f>SUM(N4:N11)</f>
        <v>4.3699999999999992</v>
      </c>
    </row>
    <row r="19" spans="1:14" x14ac:dyDescent="0.3">
      <c r="A19" s="18"/>
      <c r="B19" s="1"/>
      <c r="C19" s="18"/>
      <c r="D19" s="18"/>
      <c r="E19" s="18"/>
      <c r="F19" s="19"/>
      <c r="G19" s="18"/>
      <c r="H19" s="18"/>
      <c r="I19" s="18"/>
      <c r="J19" s="34"/>
      <c r="K19" s="18"/>
      <c r="L19" s="18"/>
      <c r="M19" s="18"/>
      <c r="N19" s="18"/>
    </row>
    <row r="20" spans="1:14" x14ac:dyDescent="0.3">
      <c r="A20" s="18"/>
      <c r="B20" s="1"/>
      <c r="C20" s="18"/>
      <c r="D20" s="18"/>
      <c r="E20" s="18"/>
      <c r="F20" s="19"/>
      <c r="G20" s="18"/>
      <c r="H20" s="18" t="s">
        <v>10</v>
      </c>
      <c r="I20" s="18"/>
      <c r="J20" s="34"/>
      <c r="K20" s="35"/>
      <c r="L20" s="35"/>
      <c r="M20" s="35"/>
      <c r="N20" s="18"/>
    </row>
    <row r="21" spans="1:14" x14ac:dyDescent="0.3">
      <c r="A21" s="18"/>
      <c r="B21" s="1"/>
      <c r="C21" s="18"/>
      <c r="D21" s="18"/>
      <c r="E21" s="18"/>
      <c r="F21" s="19"/>
      <c r="G21" s="18"/>
      <c r="H21" s="18"/>
      <c r="I21" s="36"/>
      <c r="J21" s="33">
        <f>N18*4.33</f>
        <v>18.922099999999997</v>
      </c>
      <c r="K21" s="18"/>
      <c r="L21" s="18"/>
      <c r="M21" s="18"/>
      <c r="N21" s="18"/>
    </row>
    <row r="22" spans="1:14" x14ac:dyDescent="0.3">
      <c r="A22" s="18"/>
      <c r="B22" s="1" t="s">
        <v>19</v>
      </c>
      <c r="C22" s="18"/>
      <c r="D22" s="18"/>
      <c r="E22" s="37"/>
      <c r="F22" s="46" t="s">
        <v>34</v>
      </c>
      <c r="G22" s="18"/>
      <c r="H22" s="18"/>
      <c r="I22" s="18"/>
      <c r="J22" s="18" t="s">
        <v>11</v>
      </c>
      <c r="K22" s="18"/>
      <c r="L22" s="18"/>
      <c r="M22" s="18"/>
      <c r="N22" s="18"/>
    </row>
    <row r="23" spans="1:14" x14ac:dyDescent="0.3">
      <c r="A23" s="18"/>
      <c r="B23" s="1" t="s">
        <v>27</v>
      </c>
      <c r="C23" s="18"/>
      <c r="D23" s="18" t="s">
        <v>28</v>
      </c>
      <c r="E23" s="18"/>
      <c r="F23" s="19"/>
      <c r="G23" s="18"/>
      <c r="H23" s="18"/>
      <c r="I23" s="18"/>
      <c r="J23" s="18"/>
      <c r="K23" s="18"/>
      <c r="L23" s="18"/>
      <c r="M23" s="18"/>
      <c r="N23" s="18"/>
    </row>
    <row r="24" spans="1:14" x14ac:dyDescent="0.3">
      <c r="F24" t="s">
        <v>29</v>
      </c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4"/>
    </sheetView>
  </sheetViews>
  <sheetFormatPr baseColWidth="10" defaultRowHeight="14.4" x14ac:dyDescent="0.3"/>
  <cols>
    <col min="1" max="1" width="7.88671875" customWidth="1"/>
    <col min="4" max="4" width="8.6640625" customWidth="1"/>
    <col min="5" max="5" width="6.5546875" customWidth="1"/>
    <col min="10" max="10" width="9.88671875" customWidth="1"/>
    <col min="11" max="11" width="7.88671875" customWidth="1"/>
    <col min="12" max="13" width="5.6640625" customWidth="1"/>
  </cols>
  <sheetData>
    <row r="1" spans="1:14" x14ac:dyDescent="0.3">
      <c r="A1" s="18"/>
      <c r="B1" s="1" t="s">
        <v>28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4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42"/>
      <c r="C4" s="43"/>
      <c r="D4" s="43"/>
      <c r="E4" s="43"/>
      <c r="F4" s="42"/>
      <c r="G4" s="43"/>
      <c r="H4" s="42" t="s">
        <v>22</v>
      </c>
      <c r="I4" s="43"/>
      <c r="J4" s="43"/>
      <c r="K4" s="7"/>
      <c r="L4" s="7"/>
      <c r="M4" s="7"/>
      <c r="N4" s="7"/>
    </row>
    <row r="5" spans="1:14" x14ac:dyDescent="0.3">
      <c r="A5" s="24">
        <v>2</v>
      </c>
      <c r="B5" s="41"/>
      <c r="C5" s="41"/>
      <c r="D5" s="41"/>
      <c r="E5" s="41"/>
      <c r="F5" s="41"/>
      <c r="G5" s="41"/>
      <c r="H5" s="41" t="s">
        <v>17</v>
      </c>
      <c r="I5" s="41">
        <v>0.46</v>
      </c>
      <c r="J5" s="41"/>
      <c r="K5" s="41"/>
      <c r="L5" s="41"/>
      <c r="M5" s="41"/>
      <c r="N5" s="41">
        <f>C5+E5+G5+I5+K5+M5</f>
        <v>0.46</v>
      </c>
    </row>
    <row r="6" spans="1:14" x14ac:dyDescent="0.3">
      <c r="A6" s="47">
        <f>SUM(A4:A5)</f>
        <v>2</v>
      </c>
      <c r="B6" s="45" t="s">
        <v>8</v>
      </c>
      <c r="C6" s="40">
        <f>SUM(C4:C5)</f>
        <v>0</v>
      </c>
      <c r="D6" s="27"/>
      <c r="E6" s="27">
        <f>SUM(E4:E5)</f>
        <v>0</v>
      </c>
      <c r="F6" s="32"/>
      <c r="G6" s="24">
        <f>SUM(G4:G5)</f>
        <v>0</v>
      </c>
      <c r="H6" s="24"/>
      <c r="I6" s="24">
        <f>SUM(I4:I5)</f>
        <v>0.46</v>
      </c>
      <c r="J6" s="24"/>
      <c r="K6" s="27">
        <f>SUM(K4:K5)</f>
        <v>0</v>
      </c>
      <c r="L6" s="27"/>
      <c r="M6" s="27">
        <f>SUM(M4:M5)</f>
        <v>0</v>
      </c>
      <c r="N6" s="33">
        <f>SUM(N4:N5)</f>
        <v>0.46</v>
      </c>
    </row>
    <row r="7" spans="1:14" x14ac:dyDescent="0.3">
      <c r="A7" s="18"/>
      <c r="B7" s="1"/>
      <c r="C7" s="18"/>
      <c r="D7" s="18"/>
      <c r="E7" s="18"/>
      <c r="F7" s="19"/>
      <c r="G7" s="18"/>
      <c r="H7" s="18"/>
      <c r="I7" s="18"/>
      <c r="J7" s="34"/>
      <c r="K7" s="18"/>
      <c r="L7" s="18"/>
      <c r="M7" s="18"/>
      <c r="N7" s="18"/>
    </row>
    <row r="8" spans="1:14" x14ac:dyDescent="0.3">
      <c r="A8" s="18"/>
      <c r="B8" s="1"/>
      <c r="C8" s="18"/>
      <c r="D8" s="18"/>
      <c r="E8" s="18"/>
      <c r="F8" s="19"/>
      <c r="G8" s="18"/>
      <c r="H8" s="18" t="s">
        <v>10</v>
      </c>
      <c r="I8" s="18"/>
      <c r="J8" s="34"/>
      <c r="K8" s="35"/>
      <c r="L8" s="35"/>
      <c r="M8" s="35"/>
      <c r="N8" s="18"/>
    </row>
    <row r="9" spans="1:14" x14ac:dyDescent="0.3">
      <c r="A9" s="18"/>
      <c r="B9" s="1"/>
      <c r="C9" s="18"/>
      <c r="D9" s="18"/>
      <c r="E9" s="18"/>
      <c r="F9" s="19"/>
      <c r="G9" s="18"/>
      <c r="H9" s="18"/>
      <c r="I9" s="36"/>
      <c r="J9" s="33">
        <f>N6*4.33</f>
        <v>1.9918</v>
      </c>
      <c r="K9" s="18"/>
      <c r="L9" s="18"/>
      <c r="M9" s="18"/>
      <c r="N9" s="18"/>
    </row>
    <row r="10" spans="1:14" x14ac:dyDescent="0.3">
      <c r="A10" s="18"/>
      <c r="B10" s="1" t="s">
        <v>19</v>
      </c>
      <c r="C10" s="18"/>
      <c r="D10" s="18"/>
      <c r="E10" s="37"/>
      <c r="F10" s="46" t="s">
        <v>21</v>
      </c>
      <c r="G10" s="18"/>
      <c r="H10" s="18"/>
      <c r="I10" s="18"/>
      <c r="J10" s="18" t="s">
        <v>11</v>
      </c>
      <c r="K10" s="18"/>
      <c r="L10" s="18"/>
      <c r="M10" s="18"/>
      <c r="N10" s="18"/>
    </row>
    <row r="11" spans="1:14" x14ac:dyDescent="0.3">
      <c r="A11" s="18"/>
      <c r="B11" s="1" t="s">
        <v>27</v>
      </c>
      <c r="C11" s="18"/>
      <c r="D11" s="18" t="s">
        <v>28</v>
      </c>
      <c r="E11" s="18"/>
      <c r="F11" s="19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F12" t="s">
        <v>29</v>
      </c>
    </row>
  </sheetData>
  <pageMargins left="0" right="0" top="0" bottom="0" header="0" footer="0.31496062992125984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4.4" x14ac:dyDescent="0.3"/>
  <cols>
    <col min="5" max="5" width="4.5546875" customWidth="1"/>
    <col min="7" max="7" width="6" customWidth="1"/>
    <col min="9" max="9" width="8.6640625" customWidth="1"/>
    <col min="11" max="11" width="6.6640625" customWidth="1"/>
    <col min="13" max="13" width="4.44140625" customWidth="1"/>
  </cols>
  <sheetData>
    <row r="1" spans="1:14" x14ac:dyDescent="0.3">
      <c r="A1" s="18"/>
      <c r="B1" s="18" t="s">
        <v>20</v>
      </c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</row>
    <row r="3" spans="1:14" x14ac:dyDescent="0.3">
      <c r="A3" s="3" t="s">
        <v>0</v>
      </c>
      <c r="B3" s="3" t="s">
        <v>1</v>
      </c>
      <c r="C3" s="3" t="s">
        <v>15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8</v>
      </c>
    </row>
    <row r="4" spans="1:14" x14ac:dyDescent="0.3">
      <c r="A4" s="20"/>
      <c r="B4" s="21"/>
      <c r="C4" s="28"/>
      <c r="D4" s="29"/>
      <c r="E4" s="29"/>
      <c r="F4" s="29"/>
      <c r="G4" s="28"/>
      <c r="H4" s="21" t="s">
        <v>18</v>
      </c>
      <c r="I4" s="28"/>
      <c r="J4" s="29"/>
      <c r="K4" s="22"/>
      <c r="L4" s="22"/>
      <c r="M4" s="22"/>
      <c r="N4" s="22"/>
    </row>
    <row r="5" spans="1:14" x14ac:dyDescent="0.3">
      <c r="A5" s="24">
        <v>4</v>
      </c>
      <c r="B5" s="30"/>
      <c r="C5" s="25"/>
      <c r="D5" s="26"/>
      <c r="E5" s="26"/>
      <c r="F5" s="26"/>
      <c r="G5" s="25"/>
      <c r="H5" s="25" t="s">
        <v>17</v>
      </c>
      <c r="I5" s="25">
        <v>0.92</v>
      </c>
      <c r="J5" s="26"/>
      <c r="K5" s="25"/>
      <c r="L5" s="26"/>
      <c r="M5" s="25"/>
      <c r="N5" s="25">
        <f>C5+E5+G5+I5+K5+M5</f>
        <v>0.92</v>
      </c>
    </row>
    <row r="6" spans="1:14" x14ac:dyDescent="0.3">
      <c r="A6" s="31"/>
      <c r="B6" s="22"/>
      <c r="C6" s="22"/>
      <c r="D6" s="22"/>
      <c r="E6" s="22"/>
      <c r="F6" s="23"/>
      <c r="G6" s="22"/>
      <c r="H6" s="22"/>
      <c r="I6" s="22"/>
      <c r="J6" s="22"/>
      <c r="K6" s="22"/>
      <c r="L6" s="28"/>
      <c r="M6" s="28"/>
      <c r="N6" s="22">
        <f>C6+E6+G6+I6+K6+M6</f>
        <v>0</v>
      </c>
    </row>
    <row r="7" spans="1:14" x14ac:dyDescent="0.3">
      <c r="A7" s="31">
        <f>SUM(A4:A6)</f>
        <v>4</v>
      </c>
      <c r="B7" s="24" t="s">
        <v>8</v>
      </c>
      <c r="C7" s="24">
        <f>SUM(C4:C6)</f>
        <v>0</v>
      </c>
      <c r="D7" s="27"/>
      <c r="E7" s="27">
        <f>SUM(E4:E6)</f>
        <v>0</v>
      </c>
      <c r="F7" s="32"/>
      <c r="G7" s="24">
        <f>SUM(G4:G6)</f>
        <v>0</v>
      </c>
      <c r="H7" s="24"/>
      <c r="I7" s="24">
        <f>SUM(I4:I6)</f>
        <v>0.92</v>
      </c>
      <c r="J7" s="24"/>
      <c r="K7" s="27">
        <f>SUM(K4:K6)</f>
        <v>0</v>
      </c>
      <c r="L7" s="27"/>
      <c r="M7" s="27">
        <f>SUM(M4:M6)</f>
        <v>0</v>
      </c>
      <c r="N7" s="33">
        <f>SUM(N4:N6)</f>
        <v>0.92</v>
      </c>
    </row>
    <row r="8" spans="1:14" x14ac:dyDescent="0.3">
      <c r="A8" s="18"/>
      <c r="B8" s="18"/>
      <c r="C8" s="18"/>
      <c r="D8" s="18"/>
      <c r="E8" s="18"/>
      <c r="F8" s="19"/>
      <c r="G8" s="18"/>
      <c r="H8" s="18"/>
      <c r="I8" s="18"/>
      <c r="J8" s="34"/>
      <c r="K8" s="18"/>
      <c r="L8" s="18"/>
      <c r="M8" s="18"/>
      <c r="N8" s="18"/>
    </row>
    <row r="9" spans="1:14" x14ac:dyDescent="0.3">
      <c r="A9" s="18"/>
      <c r="B9" s="18"/>
      <c r="C9" s="18"/>
      <c r="D9" s="18"/>
      <c r="E9" s="18"/>
      <c r="F9" s="19"/>
      <c r="G9" s="18"/>
      <c r="H9" s="18" t="s">
        <v>10</v>
      </c>
      <c r="I9" s="18"/>
      <c r="J9" s="34"/>
      <c r="K9" s="35">
        <f>N7*4.33</f>
        <v>3.9836</v>
      </c>
      <c r="L9" s="35"/>
      <c r="M9" s="35"/>
      <c r="N9" s="18"/>
    </row>
    <row r="10" spans="1:14" x14ac:dyDescent="0.3">
      <c r="A10" s="18"/>
      <c r="B10" s="18"/>
      <c r="C10" s="18"/>
      <c r="D10" s="18"/>
      <c r="E10" s="18"/>
      <c r="F10" s="19"/>
      <c r="G10" s="18"/>
      <c r="H10" s="18"/>
      <c r="I10" s="36">
        <f>N7</f>
        <v>0.92</v>
      </c>
      <c r="J10" s="18"/>
      <c r="K10" s="18"/>
      <c r="L10" s="18"/>
      <c r="M10" s="18"/>
      <c r="N10" s="18"/>
    </row>
    <row r="11" spans="1:14" x14ac:dyDescent="0.3">
      <c r="A11" s="18"/>
      <c r="B11" s="18" t="s">
        <v>19</v>
      </c>
      <c r="C11" s="18"/>
      <c r="D11" s="18"/>
      <c r="E11" s="37" t="s">
        <v>21</v>
      </c>
      <c r="F11" s="2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18"/>
      <c r="B12" s="18" t="s">
        <v>13</v>
      </c>
      <c r="C12" s="18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A13" s="18"/>
      <c r="B13" s="18"/>
      <c r="C13" s="18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</row>
  </sheetData>
  <pageMargins left="0" right="0" top="0" bottom="0" header="0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O23"/>
    </sheetView>
  </sheetViews>
  <sheetFormatPr baseColWidth="10" defaultRowHeight="14.4" x14ac:dyDescent="0.3"/>
  <cols>
    <col min="1" max="1" width="7.109375" customWidth="1"/>
    <col min="2" max="2" width="14.33203125" customWidth="1"/>
    <col min="3" max="3" width="6" customWidth="1"/>
    <col min="4" max="4" width="15.88671875" customWidth="1"/>
    <col min="5" max="5" width="5.6640625" customWidth="1"/>
    <col min="6" max="6" width="17.109375" customWidth="1"/>
    <col min="7" max="7" width="5.5546875" customWidth="1"/>
    <col min="8" max="8" width="14.109375" customWidth="1"/>
    <col min="9" max="9" width="5.6640625" customWidth="1"/>
    <col min="10" max="10" width="16.88671875" customWidth="1"/>
    <col min="11" max="11" width="5.88671875" customWidth="1"/>
    <col min="12" max="12" width="13.109375" customWidth="1"/>
    <col min="13" max="13" width="5.6640625" customWidth="1"/>
    <col min="14" max="14" width="6.8867187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  <c r="O2" s="208" t="s">
        <v>214</v>
      </c>
    </row>
    <row r="3" spans="1:15" ht="15.75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  <c r="O3" t="s">
        <v>182</v>
      </c>
    </row>
    <row r="4" spans="1:15" ht="28.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5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  <c r="O5" t="s">
        <v>185</v>
      </c>
    </row>
    <row r="6" spans="1:15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5" ht="12.7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  <c r="O7" t="s">
        <v>185</v>
      </c>
    </row>
    <row r="8" spans="1:15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</row>
    <row r="9" spans="1:15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  <c r="O9" t="s">
        <v>185</v>
      </c>
    </row>
    <row r="10" spans="1:15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</row>
    <row r="11" spans="1:15" ht="14.25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  <c r="O11" t="s">
        <v>185</v>
      </c>
    </row>
    <row r="12" spans="1:15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</row>
    <row r="13" spans="1:15" ht="20.25" customHeight="1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  <c r="O13" t="s">
        <v>185</v>
      </c>
    </row>
    <row r="14" spans="1:15" ht="22.5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</row>
    <row r="15" spans="1:15" ht="20.399999999999999" x14ac:dyDescent="0.3">
      <c r="A15" s="20"/>
      <c r="B15" s="206"/>
      <c r="C15" s="22"/>
      <c r="D15" s="206"/>
      <c r="E15" s="22"/>
      <c r="F15" s="206"/>
      <c r="G15" s="22"/>
      <c r="H15" s="206"/>
      <c r="I15" s="22"/>
      <c r="J15" s="206"/>
      <c r="K15" s="22"/>
      <c r="L15" s="202" t="s">
        <v>37</v>
      </c>
      <c r="M15" s="22"/>
      <c r="N15" s="22"/>
      <c r="O15" t="s">
        <v>185</v>
      </c>
    </row>
    <row r="16" spans="1:15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</row>
    <row r="17" spans="1:15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  <c r="O17" t="s">
        <v>215</v>
      </c>
    </row>
    <row r="18" spans="1:15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5" x14ac:dyDescent="0.3">
      <c r="A19" s="6"/>
      <c r="B19" s="6"/>
      <c r="C19" s="164"/>
      <c r="D19" s="6"/>
      <c r="E19" s="164"/>
      <c r="F19" s="6"/>
      <c r="G19" s="164"/>
      <c r="H19" s="6"/>
      <c r="I19" s="164"/>
      <c r="J19" s="6"/>
      <c r="K19" s="164"/>
      <c r="L19" s="6"/>
      <c r="M19" s="164"/>
      <c r="N19" s="164"/>
    </row>
    <row r="20" spans="1:15" x14ac:dyDescent="0.3">
      <c r="A20" s="102">
        <f>SUM(A3:A19)</f>
        <v>60.83</v>
      </c>
      <c r="B20" s="60"/>
      <c r="C20" s="165">
        <f>SUM(C3:C19)</f>
        <v>2.4</v>
      </c>
      <c r="D20" s="60"/>
      <c r="E20" s="165">
        <f>SUM(E3:E19)</f>
        <v>2.5500000000000003</v>
      </c>
      <c r="F20" s="60"/>
      <c r="G20" s="165">
        <f>SUM(G3:G19)</f>
        <v>2.97</v>
      </c>
      <c r="H20" s="60"/>
      <c r="I20" s="165">
        <f>SUM(I3:I19)</f>
        <v>1.58</v>
      </c>
      <c r="J20" s="60"/>
      <c r="K20" s="165">
        <f>SUM(K4:K19)</f>
        <v>3.7</v>
      </c>
      <c r="L20" s="60"/>
      <c r="M20" s="165">
        <f>SUM(M4:M19)</f>
        <v>0.83000000000000007</v>
      </c>
      <c r="N20" s="165">
        <f>SUM(N4:N19)</f>
        <v>14.030000000000001</v>
      </c>
    </row>
    <row r="21" spans="1:15" x14ac:dyDescent="0.3">
      <c r="A21" s="18"/>
      <c r="B21" s="1"/>
      <c r="C21" s="1" t="s">
        <v>19</v>
      </c>
      <c r="D21" s="18"/>
      <c r="E21" s="18"/>
      <c r="F21" s="19"/>
      <c r="G21" s="18"/>
      <c r="H21" s="18"/>
      <c r="I21" s="18"/>
      <c r="J21" s="34"/>
      <c r="K21" s="18"/>
      <c r="L21" s="18"/>
      <c r="M21" s="18"/>
      <c r="N21" s="18"/>
    </row>
    <row r="22" spans="1:15" x14ac:dyDescent="0.3">
      <c r="A22" s="18"/>
      <c r="B22" s="1"/>
      <c r="C22" s="1" t="s">
        <v>27</v>
      </c>
      <c r="D22" s="18"/>
      <c r="E22" s="37" t="s">
        <v>213</v>
      </c>
      <c r="F22" s="19"/>
      <c r="G22" s="18"/>
      <c r="H22" s="18" t="s">
        <v>10</v>
      </c>
      <c r="I22" s="18"/>
      <c r="J22" s="34"/>
      <c r="K22" s="35"/>
      <c r="L22" s="35"/>
      <c r="M22" s="35">
        <f>N20*4.33</f>
        <v>60.749900000000004</v>
      </c>
      <c r="N22" s="18"/>
    </row>
    <row r="23" spans="1:15" x14ac:dyDescent="0.3">
      <c r="A23" s="18"/>
      <c r="C23" s="18" t="s">
        <v>11</v>
      </c>
      <c r="D23" s="18"/>
      <c r="K23" s="18"/>
      <c r="L23" s="18"/>
      <c r="M23" s="18"/>
      <c r="N23" s="18"/>
    </row>
  </sheetData>
  <pageMargins left="0" right="0" top="0" bottom="0" header="0" footer="0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H15" sqref="H15"/>
    </sheetView>
  </sheetViews>
  <sheetFormatPr baseColWidth="10" defaultColWidth="9.109375" defaultRowHeight="14.4" x14ac:dyDescent="0.3"/>
  <cols>
    <col min="2" max="2" width="14.33203125" customWidth="1"/>
  </cols>
  <sheetData>
    <row r="1" spans="1:12" x14ac:dyDescent="0.3">
      <c r="B1" s="1" t="s">
        <v>12</v>
      </c>
      <c r="F1" s="2"/>
    </row>
    <row r="2" spans="1:12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</row>
    <row r="3" spans="1:12" ht="19.2" x14ac:dyDescent="0.3">
      <c r="A3" s="6">
        <v>10</v>
      </c>
      <c r="B3" s="8" t="s">
        <v>9</v>
      </c>
      <c r="C3" s="7">
        <v>2.2999999999999998</v>
      </c>
      <c r="D3" s="7"/>
      <c r="E3" s="7"/>
      <c r="F3" s="7"/>
      <c r="G3" s="7"/>
      <c r="H3" s="7"/>
      <c r="I3" s="7"/>
      <c r="J3" s="7"/>
      <c r="K3" s="7"/>
      <c r="L3" s="9">
        <f>C3+E3+G3+I3+K3</f>
        <v>2.2999999999999998</v>
      </c>
    </row>
    <row r="4" spans="1:12" x14ac:dyDescent="0.3">
      <c r="A4" s="10">
        <f>SUM(A3:A3)</f>
        <v>10</v>
      </c>
      <c r="B4" s="11" t="s">
        <v>8</v>
      </c>
      <c r="C4" s="12">
        <f>SUM(C3:C3)</f>
        <v>2.2999999999999998</v>
      </c>
      <c r="D4" s="13"/>
      <c r="E4" s="13">
        <f>SUM(E3:E3)</f>
        <v>0</v>
      </c>
      <c r="F4" s="12"/>
      <c r="G4" s="12">
        <f>SUM(G3:G3)</f>
        <v>0</v>
      </c>
      <c r="H4" s="12"/>
      <c r="I4" s="12">
        <f>SUM(I3:I3)</f>
        <v>0</v>
      </c>
      <c r="J4" s="12"/>
      <c r="K4" s="13">
        <f>SUM(K3:K3)</f>
        <v>0</v>
      </c>
      <c r="L4" s="14">
        <f>SUM(C4:K4)</f>
        <v>2.2999999999999998</v>
      </c>
    </row>
    <row r="5" spans="1:12" x14ac:dyDescent="0.3">
      <c r="B5" s="1"/>
      <c r="F5" s="2"/>
      <c r="J5" s="15"/>
    </row>
    <row r="6" spans="1:12" x14ac:dyDescent="0.3">
      <c r="B6" s="1"/>
      <c r="F6" s="2"/>
      <c r="H6" t="s">
        <v>10</v>
      </c>
      <c r="J6" s="15"/>
      <c r="K6" s="16">
        <f>I7*4.33</f>
        <v>86.773200000000003</v>
      </c>
    </row>
    <row r="7" spans="1:12" x14ac:dyDescent="0.3">
      <c r="B7" s="1" t="s">
        <v>14</v>
      </c>
      <c r="F7" s="2"/>
      <c r="I7" s="17">
        <v>20.04</v>
      </c>
    </row>
    <row r="8" spans="1:12" x14ac:dyDescent="0.3">
      <c r="B8" s="1" t="s">
        <v>13</v>
      </c>
      <c r="F8" s="1" t="s">
        <v>11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5"/>
    </sheetView>
  </sheetViews>
  <sheetFormatPr baseColWidth="10" defaultRowHeight="14.4" x14ac:dyDescent="0.3"/>
  <cols>
    <col min="1" max="1" width="5.88671875" customWidth="1"/>
    <col min="2" max="2" width="14.88671875" customWidth="1"/>
    <col min="3" max="3" width="6" customWidth="1"/>
    <col min="4" max="4" width="15.44140625" customWidth="1"/>
    <col min="5" max="5" width="5.88671875" customWidth="1"/>
    <col min="6" max="6" width="16.33203125" customWidth="1"/>
    <col min="7" max="7" width="5.5546875" customWidth="1"/>
    <col min="8" max="8" width="13.88671875" customWidth="1"/>
    <col min="9" max="9" width="4.6640625" customWidth="1"/>
    <col min="10" max="10" width="13.6640625" customWidth="1"/>
    <col min="11" max="11" width="5.109375" customWidth="1"/>
    <col min="12" max="12" width="11.109375" customWidth="1"/>
    <col min="13" max="13" width="5.5546875" customWidth="1"/>
    <col min="14" max="14" width="6.5546875" customWidth="1"/>
  </cols>
  <sheetData>
    <row r="1" spans="1:14" x14ac:dyDescent="0.3">
      <c r="B1" s="1" t="s">
        <v>28</v>
      </c>
      <c r="F1" s="2"/>
    </row>
    <row r="2" spans="1:14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4" ht="20.25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</row>
    <row r="4" spans="1:14" ht="26.2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4" ht="15" customHeight="1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</row>
    <row r="6" spans="1:14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4" ht="15" customHeight="1" x14ac:dyDescent="0.3">
      <c r="A7" s="96">
        <v>12</v>
      </c>
      <c r="B7" s="97" t="s">
        <v>99</v>
      </c>
      <c r="C7" s="115"/>
      <c r="D7" s="97" t="s">
        <v>99</v>
      </c>
      <c r="E7" s="115"/>
      <c r="F7" s="97" t="s">
        <v>99</v>
      </c>
      <c r="G7" s="115"/>
      <c r="H7" s="97" t="s">
        <v>99</v>
      </c>
      <c r="I7" s="115"/>
      <c r="J7" s="97" t="s">
        <v>99</v>
      </c>
      <c r="K7" s="115"/>
      <c r="L7" s="97" t="s">
        <v>99</v>
      </c>
      <c r="M7" s="115"/>
      <c r="N7" s="115"/>
    </row>
    <row r="8" spans="1:14" ht="20.399999999999999" x14ac:dyDescent="0.3">
      <c r="A8" s="45"/>
      <c r="B8" s="50" t="s">
        <v>25</v>
      </c>
      <c r="C8" s="117">
        <v>0.25</v>
      </c>
      <c r="D8" s="113" t="s">
        <v>17</v>
      </c>
      <c r="E8" s="168">
        <v>1.52</v>
      </c>
      <c r="F8" s="99" t="s">
        <v>25</v>
      </c>
      <c r="G8" s="117">
        <v>0.25</v>
      </c>
      <c r="H8" s="50" t="s">
        <v>25</v>
      </c>
      <c r="I8" s="117">
        <v>0.25</v>
      </c>
      <c r="J8" s="50" t="s">
        <v>25</v>
      </c>
      <c r="K8" s="117">
        <v>0.25</v>
      </c>
      <c r="L8" s="118" t="s">
        <v>100</v>
      </c>
      <c r="M8" s="117">
        <v>0.25</v>
      </c>
      <c r="N8" s="117">
        <f>C8+E8+G8+I8+K8+M8</f>
        <v>2.77</v>
      </c>
    </row>
    <row r="9" spans="1:14" x14ac:dyDescent="0.3">
      <c r="A9" s="20"/>
      <c r="B9" s="53"/>
      <c r="C9" s="144"/>
      <c r="D9" s="53"/>
      <c r="E9" s="169"/>
      <c r="F9" s="53"/>
      <c r="G9" s="169"/>
      <c r="H9" s="53" t="s">
        <v>46</v>
      </c>
      <c r="I9" s="169"/>
      <c r="J9" s="53"/>
      <c r="K9" s="169"/>
      <c r="L9" s="53"/>
      <c r="M9" s="169"/>
      <c r="N9" s="144"/>
    </row>
    <row r="10" spans="1:14" x14ac:dyDescent="0.3">
      <c r="A10" s="101">
        <v>2.75</v>
      </c>
      <c r="B10" s="53"/>
      <c r="C10" s="144"/>
      <c r="D10" s="53"/>
      <c r="E10" s="169"/>
      <c r="F10" s="53"/>
      <c r="G10" s="169"/>
      <c r="H10" s="53" t="s">
        <v>17</v>
      </c>
      <c r="I10" s="169">
        <v>0.63</v>
      </c>
      <c r="J10" s="53"/>
      <c r="K10" s="169"/>
      <c r="L10" s="29"/>
      <c r="M10" s="169"/>
      <c r="N10" s="144">
        <f>I10</f>
        <v>0.63</v>
      </c>
    </row>
    <row r="11" spans="1:14" ht="15.75" customHeight="1" x14ac:dyDescent="0.3">
      <c r="A11" s="20"/>
      <c r="B11" s="120" t="s">
        <v>47</v>
      </c>
      <c r="C11" s="143"/>
      <c r="D11" s="58" t="s">
        <v>47</v>
      </c>
      <c r="E11" s="161"/>
      <c r="F11" s="58" t="s">
        <v>47</v>
      </c>
      <c r="G11" s="161"/>
      <c r="H11" s="58" t="s">
        <v>47</v>
      </c>
      <c r="I11" s="161"/>
      <c r="J11" s="58" t="s">
        <v>47</v>
      </c>
      <c r="K11" s="161"/>
      <c r="L11" s="58" t="s">
        <v>47</v>
      </c>
      <c r="M11" s="161"/>
      <c r="N11" s="143"/>
    </row>
    <row r="12" spans="1:14" x14ac:dyDescent="0.3">
      <c r="A12" s="24">
        <v>11</v>
      </c>
      <c r="B12" s="39" t="s">
        <v>17</v>
      </c>
      <c r="C12" s="95">
        <v>0.89</v>
      </c>
      <c r="D12" s="30" t="s">
        <v>25</v>
      </c>
      <c r="E12" s="162">
        <v>0.33</v>
      </c>
      <c r="F12" s="30" t="s">
        <v>25</v>
      </c>
      <c r="G12" s="162">
        <v>0.33</v>
      </c>
      <c r="H12" s="30" t="s">
        <v>25</v>
      </c>
      <c r="I12" s="162">
        <v>0.33</v>
      </c>
      <c r="J12" s="30" t="s">
        <v>25</v>
      </c>
      <c r="K12" s="162">
        <v>0.33</v>
      </c>
      <c r="L12" s="30" t="s">
        <v>25</v>
      </c>
      <c r="M12" s="162">
        <v>0.33</v>
      </c>
      <c r="N12" s="95">
        <f>M12+K12+I12+G12+E12+C12</f>
        <v>2.54</v>
      </c>
    </row>
    <row r="13" spans="1:14" ht="20.399999999999999" x14ac:dyDescent="0.3">
      <c r="A13" s="20"/>
      <c r="B13" s="202" t="s">
        <v>37</v>
      </c>
      <c r="C13" s="22"/>
      <c r="D13" s="202" t="s">
        <v>37</v>
      </c>
      <c r="E13" s="22"/>
      <c r="F13" s="202" t="s">
        <v>37</v>
      </c>
      <c r="G13" s="22"/>
      <c r="H13" s="202" t="s">
        <v>37</v>
      </c>
      <c r="I13" s="22"/>
      <c r="J13" s="202" t="s">
        <v>37</v>
      </c>
      <c r="K13" s="22"/>
      <c r="L13" s="49"/>
      <c r="M13" s="22"/>
      <c r="N13" s="22"/>
    </row>
    <row r="14" spans="1:14" ht="24" customHeight="1" x14ac:dyDescent="0.3">
      <c r="A14" s="24">
        <v>8</v>
      </c>
      <c r="B14" s="99" t="s">
        <v>204</v>
      </c>
      <c r="C14" s="25">
        <v>0.37</v>
      </c>
      <c r="D14" s="99" t="s">
        <v>204</v>
      </c>
      <c r="E14" s="25">
        <v>0.37</v>
      </c>
      <c r="F14" s="99" t="s">
        <v>204</v>
      </c>
      <c r="G14" s="25">
        <v>0.37</v>
      </c>
      <c r="H14" s="99" t="s">
        <v>204</v>
      </c>
      <c r="I14" s="25">
        <v>0.37</v>
      </c>
      <c r="J14" s="99" t="s">
        <v>204</v>
      </c>
      <c r="K14" s="25">
        <v>0.37</v>
      </c>
      <c r="L14" s="25"/>
      <c r="M14" s="25"/>
      <c r="N14" s="25">
        <f>C14+E14+G14+I14+K14+M14</f>
        <v>1.85</v>
      </c>
    </row>
    <row r="15" spans="1:14" ht="36.75" customHeight="1" x14ac:dyDescent="0.3">
      <c r="A15" s="20"/>
      <c r="B15" s="205"/>
      <c r="C15" s="22"/>
      <c r="D15" s="205"/>
      <c r="E15" s="22"/>
      <c r="F15" s="205"/>
      <c r="G15" s="22"/>
      <c r="H15" s="205"/>
      <c r="I15" s="22"/>
      <c r="J15" s="205"/>
      <c r="K15" s="22"/>
      <c r="L15" s="202" t="s">
        <v>37</v>
      </c>
      <c r="M15" s="22"/>
      <c r="N15" s="22"/>
    </row>
    <row r="16" spans="1:14" x14ac:dyDescent="0.3">
      <c r="A16" s="24">
        <v>1.08</v>
      </c>
      <c r="B16" s="26"/>
      <c r="C16" s="25"/>
      <c r="D16" s="25"/>
      <c r="E16" s="51"/>
      <c r="F16" s="26"/>
      <c r="G16" s="51"/>
      <c r="H16" s="25"/>
      <c r="I16" s="51"/>
      <c r="J16" s="25"/>
      <c r="K16" s="51"/>
      <c r="L16" s="25" t="s">
        <v>25</v>
      </c>
      <c r="M16" s="51">
        <v>0.25</v>
      </c>
      <c r="N16" s="25">
        <f>C16+E16+G16+I16+K16+M16</f>
        <v>0.25</v>
      </c>
    </row>
    <row r="17" spans="1:14" x14ac:dyDescent="0.3">
      <c r="A17" s="103"/>
      <c r="B17" s="104"/>
      <c r="C17" s="163"/>
      <c r="D17" s="104" t="s">
        <v>170</v>
      </c>
      <c r="E17" s="163"/>
      <c r="F17" s="104"/>
      <c r="G17" s="163"/>
      <c r="H17" s="104"/>
      <c r="I17" s="163"/>
      <c r="J17" s="104" t="s">
        <v>171</v>
      </c>
      <c r="K17" s="163"/>
      <c r="L17" s="104"/>
      <c r="M17" s="171"/>
      <c r="N17" s="163"/>
    </row>
    <row r="18" spans="1:14" x14ac:dyDescent="0.3">
      <c r="A18" s="103">
        <v>6</v>
      </c>
      <c r="B18" s="104"/>
      <c r="C18" s="163"/>
      <c r="D18" s="104" t="s">
        <v>72</v>
      </c>
      <c r="E18" s="163">
        <v>0.33</v>
      </c>
      <c r="F18" s="104"/>
      <c r="G18" s="163"/>
      <c r="H18" s="104"/>
      <c r="I18" s="163"/>
      <c r="J18" s="104" t="s">
        <v>17</v>
      </c>
      <c r="K18" s="163">
        <v>1.05</v>
      </c>
      <c r="L18" s="104"/>
      <c r="M18" s="171"/>
      <c r="N18" s="163">
        <f>C18+E18+G18+I18+K18</f>
        <v>1.3800000000000001</v>
      </c>
    </row>
    <row r="19" spans="1:14" x14ac:dyDescent="0.3">
      <c r="A19" s="96"/>
      <c r="B19" s="97"/>
      <c r="C19" s="115"/>
      <c r="D19" s="97" t="s">
        <v>127</v>
      </c>
      <c r="E19" s="115"/>
      <c r="F19" s="97"/>
      <c r="G19" s="115"/>
      <c r="H19" s="97" t="s">
        <v>127</v>
      </c>
      <c r="I19" s="115"/>
      <c r="J19" s="61" t="s">
        <v>127</v>
      </c>
      <c r="K19" s="170"/>
      <c r="L19" s="97"/>
      <c r="M19" s="170"/>
      <c r="N19" s="115"/>
    </row>
    <row r="20" spans="1:14" x14ac:dyDescent="0.3">
      <c r="A20" s="45">
        <v>9.74</v>
      </c>
      <c r="B20" s="99"/>
      <c r="C20" s="117"/>
      <c r="D20" s="99" t="s">
        <v>128</v>
      </c>
      <c r="E20" s="117">
        <v>0.75</v>
      </c>
      <c r="F20" s="99"/>
      <c r="G20" s="117"/>
      <c r="H20" s="99" t="s">
        <v>129</v>
      </c>
      <c r="I20" s="117">
        <v>0.75</v>
      </c>
      <c r="J20" s="50" t="s">
        <v>129</v>
      </c>
      <c r="K20" s="166">
        <v>0.75</v>
      </c>
      <c r="L20" s="99"/>
      <c r="M20" s="166"/>
      <c r="N20" s="117">
        <f>C20+E20+G20+I20+K20</f>
        <v>2.25</v>
      </c>
    </row>
    <row r="21" spans="1:14" x14ac:dyDescent="0.3">
      <c r="A21" s="6"/>
      <c r="B21" s="6"/>
      <c r="C21" s="164"/>
      <c r="D21" s="6"/>
      <c r="E21" s="164"/>
      <c r="F21" s="6"/>
      <c r="G21" s="164"/>
      <c r="H21" s="6"/>
      <c r="I21" s="164"/>
      <c r="J21" s="6"/>
      <c r="K21" s="164"/>
      <c r="L21" s="6"/>
      <c r="M21" s="164"/>
      <c r="N21" s="164"/>
    </row>
    <row r="22" spans="1:14" x14ac:dyDescent="0.3">
      <c r="A22" s="102">
        <f>SUM(A3:A21)</f>
        <v>70.569999999999993</v>
      </c>
      <c r="B22" s="60"/>
      <c r="C22" s="165">
        <f>SUM(C3:C21)</f>
        <v>2.4</v>
      </c>
      <c r="D22" s="60"/>
      <c r="E22" s="165">
        <f>SUM(E3:E21)</f>
        <v>3.3000000000000003</v>
      </c>
      <c r="F22" s="60"/>
      <c r="G22" s="165">
        <f>SUM(G3:G21)</f>
        <v>2.97</v>
      </c>
      <c r="H22" s="60"/>
      <c r="I22" s="165">
        <f>SUM(I3:I21)</f>
        <v>2.33</v>
      </c>
      <c r="J22" s="60"/>
      <c r="K22" s="165">
        <f>SUM(K3:K21)</f>
        <v>4.45</v>
      </c>
      <c r="L22" s="60"/>
      <c r="M22" s="165">
        <f>SUM(M4:M21)</f>
        <v>0.83000000000000007</v>
      </c>
      <c r="N22" s="165">
        <f>SUM(N4:N21)</f>
        <v>16.28</v>
      </c>
    </row>
    <row r="23" spans="1:14" x14ac:dyDescent="0.3">
      <c r="A23" s="18"/>
      <c r="B23" s="1"/>
      <c r="C23" s="1" t="s">
        <v>19</v>
      </c>
      <c r="D23" s="18"/>
      <c r="E23" s="18"/>
      <c r="F23" s="19"/>
      <c r="G23" s="18"/>
      <c r="H23" s="18"/>
      <c r="I23" s="18"/>
      <c r="J23" s="34"/>
      <c r="K23" s="18"/>
      <c r="L23" s="18"/>
      <c r="M23" s="18"/>
      <c r="N23" s="18"/>
    </row>
    <row r="24" spans="1:14" x14ac:dyDescent="0.3">
      <c r="A24" s="18"/>
      <c r="B24" s="1"/>
      <c r="C24" s="1" t="s">
        <v>27</v>
      </c>
      <c r="D24" s="18"/>
      <c r="E24" s="37" t="s">
        <v>212</v>
      </c>
      <c r="F24" s="19"/>
      <c r="G24" s="18"/>
      <c r="H24" s="18" t="s">
        <v>10</v>
      </c>
      <c r="I24" s="18"/>
      <c r="J24" s="34"/>
      <c r="K24" s="35"/>
      <c r="L24" s="35"/>
      <c r="M24" s="35">
        <f>N22*4.33</f>
        <v>70.492400000000004</v>
      </c>
      <c r="N24" s="18"/>
    </row>
    <row r="25" spans="1:14" x14ac:dyDescent="0.3">
      <c r="A25" s="18"/>
      <c r="C25" s="18" t="s">
        <v>11</v>
      </c>
      <c r="D25" s="18"/>
      <c r="K25" s="18"/>
      <c r="L25" s="18"/>
      <c r="M25" s="18"/>
      <c r="N25" s="18"/>
    </row>
    <row r="28" spans="1:14" x14ac:dyDescent="0.3">
      <c r="G28" t="s">
        <v>211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4" workbookViewId="0">
      <selection sqref="A1:N28"/>
    </sheetView>
  </sheetViews>
  <sheetFormatPr baseColWidth="10" defaultRowHeight="14.4" x14ac:dyDescent="0.3"/>
  <cols>
    <col min="1" max="1" width="6.33203125" customWidth="1"/>
    <col min="2" max="2" width="19.5546875" customWidth="1"/>
    <col min="3" max="3" width="4.6640625" customWidth="1"/>
    <col min="4" max="4" width="14.88671875" customWidth="1"/>
    <col min="5" max="5" width="4.88671875" customWidth="1"/>
    <col min="6" max="6" width="16" customWidth="1"/>
    <col min="7" max="7" width="5.44140625" customWidth="1"/>
    <col min="8" max="8" width="16.5546875" customWidth="1"/>
    <col min="9" max="9" width="5.88671875" customWidth="1"/>
    <col min="10" max="10" width="17.33203125" customWidth="1"/>
    <col min="11" max="11" width="5.6640625" customWidth="1"/>
    <col min="12" max="12" width="12.6640625" customWidth="1"/>
    <col min="13" max="13" width="6" customWidth="1"/>
    <col min="14" max="14" width="7.5546875" customWidth="1"/>
  </cols>
  <sheetData>
    <row r="1" spans="1:15" x14ac:dyDescent="0.3">
      <c r="B1" s="1" t="s">
        <v>28</v>
      </c>
      <c r="F1" s="2"/>
    </row>
    <row r="2" spans="1:15" x14ac:dyDescent="0.3">
      <c r="A2" s="3" t="s">
        <v>0</v>
      </c>
      <c r="B2" s="4" t="s">
        <v>1</v>
      </c>
      <c r="C2" s="3" t="s">
        <v>15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68</v>
      </c>
      <c r="M2" s="3"/>
      <c r="N2" s="3" t="s">
        <v>8</v>
      </c>
    </row>
    <row r="3" spans="1:15" ht="14.25" customHeight="1" x14ac:dyDescent="0.3">
      <c r="A3" s="6">
        <v>16</v>
      </c>
      <c r="B3" s="7" t="s">
        <v>69</v>
      </c>
      <c r="C3" s="160"/>
      <c r="D3" s="61"/>
      <c r="E3" s="160"/>
      <c r="F3" s="61" t="s">
        <v>69</v>
      </c>
      <c r="G3" s="160"/>
      <c r="H3" s="61"/>
      <c r="I3" s="160"/>
      <c r="J3" s="61" t="s">
        <v>69</v>
      </c>
      <c r="K3" s="160"/>
      <c r="L3" s="66"/>
      <c r="M3" s="143"/>
      <c r="N3" s="143"/>
      <c r="O3" t="s">
        <v>182</v>
      </c>
    </row>
    <row r="4" spans="1:15" ht="21.75" customHeight="1" x14ac:dyDescent="0.3">
      <c r="A4" s="60"/>
      <c r="B4" s="41" t="s">
        <v>161</v>
      </c>
      <c r="C4" s="158">
        <v>0.69</v>
      </c>
      <c r="D4" s="151"/>
      <c r="E4" s="158"/>
      <c r="F4" s="153" t="s">
        <v>159</v>
      </c>
      <c r="G4" s="158">
        <v>1.5</v>
      </c>
      <c r="H4" s="151"/>
      <c r="I4" s="158"/>
      <c r="J4" s="153" t="s">
        <v>160</v>
      </c>
      <c r="K4" s="158">
        <v>1.5</v>
      </c>
      <c r="L4" s="151"/>
      <c r="M4" s="158"/>
      <c r="N4" s="158">
        <f t="shared" ref="N4" si="0">C4+E4+G4+I4+K4</f>
        <v>3.69</v>
      </c>
    </row>
    <row r="5" spans="1:15" ht="13.5" customHeight="1" x14ac:dyDescent="0.3">
      <c r="A5" s="20"/>
      <c r="B5" s="7" t="s">
        <v>63</v>
      </c>
      <c r="C5" s="161"/>
      <c r="D5" s="6"/>
      <c r="E5" s="164"/>
      <c r="F5" s="7" t="s">
        <v>63</v>
      </c>
      <c r="G5" s="143"/>
      <c r="H5" s="6"/>
      <c r="I5" s="164"/>
      <c r="J5" s="7" t="s">
        <v>63</v>
      </c>
      <c r="K5" s="143"/>
      <c r="L5" s="6"/>
      <c r="M5" s="164"/>
      <c r="N5" s="143"/>
      <c r="O5" t="s">
        <v>206</v>
      </c>
    </row>
    <row r="6" spans="1:15" x14ac:dyDescent="0.3">
      <c r="A6" s="24">
        <v>4</v>
      </c>
      <c r="B6" s="26" t="s">
        <v>25</v>
      </c>
      <c r="C6" s="162">
        <v>0.2</v>
      </c>
      <c r="D6" s="60"/>
      <c r="E6" s="165"/>
      <c r="F6" s="26" t="s">
        <v>17</v>
      </c>
      <c r="G6" s="95">
        <v>0.52</v>
      </c>
      <c r="H6" s="60"/>
      <c r="I6" s="165"/>
      <c r="J6" s="26" t="s">
        <v>25</v>
      </c>
      <c r="K6" s="95">
        <v>0.2</v>
      </c>
      <c r="L6" s="60"/>
      <c r="M6" s="165"/>
      <c r="N6" s="95">
        <f>C6+E6+G6+I6+K6+M6</f>
        <v>0.91999999999999993</v>
      </c>
    </row>
    <row r="7" spans="1:15" x14ac:dyDescent="0.3">
      <c r="A7" s="96"/>
      <c r="B7" s="97" t="s">
        <v>97</v>
      </c>
      <c r="C7" s="115"/>
      <c r="D7" s="61"/>
      <c r="E7" s="167"/>
      <c r="F7" s="97" t="s">
        <v>97</v>
      </c>
      <c r="G7" s="115"/>
      <c r="H7" s="61"/>
      <c r="I7" s="115"/>
      <c r="J7" s="61" t="s">
        <v>97</v>
      </c>
      <c r="K7" s="115"/>
      <c r="L7" s="61"/>
      <c r="M7" s="115"/>
      <c r="N7" s="115"/>
      <c r="O7" t="s">
        <v>208</v>
      </c>
    </row>
    <row r="8" spans="1:15" ht="27.75" customHeight="1" x14ac:dyDescent="0.3">
      <c r="A8" s="45">
        <v>6</v>
      </c>
      <c r="B8" s="116" t="s">
        <v>98</v>
      </c>
      <c r="C8" s="117">
        <v>0.25</v>
      </c>
      <c r="D8" s="50"/>
      <c r="E8" s="117"/>
      <c r="F8" s="99" t="s">
        <v>17</v>
      </c>
      <c r="G8" s="117">
        <v>0.88</v>
      </c>
      <c r="H8" s="50"/>
      <c r="I8" s="117"/>
      <c r="J8" s="50" t="s">
        <v>25</v>
      </c>
      <c r="K8" s="117">
        <v>0.25</v>
      </c>
      <c r="L8" s="50"/>
      <c r="M8" s="117"/>
      <c r="N8" s="117">
        <f>C8+E8+G8+I8+K8+M8</f>
        <v>1.38</v>
      </c>
    </row>
    <row r="9" spans="1:15" ht="14.25" customHeight="1" x14ac:dyDescent="0.3">
      <c r="A9" s="96">
        <v>12</v>
      </c>
      <c r="B9" s="97" t="s">
        <v>99</v>
      </c>
      <c r="C9" s="115"/>
      <c r="D9" s="97" t="s">
        <v>99</v>
      </c>
      <c r="E9" s="115"/>
      <c r="F9" s="97" t="s">
        <v>99</v>
      </c>
      <c r="G9" s="115"/>
      <c r="H9" s="97" t="s">
        <v>99</v>
      </c>
      <c r="I9" s="115"/>
      <c r="J9" s="97" t="s">
        <v>99</v>
      </c>
      <c r="K9" s="115"/>
      <c r="L9" s="97" t="s">
        <v>99</v>
      </c>
      <c r="M9" s="115"/>
      <c r="N9" s="115"/>
      <c r="O9" t="s">
        <v>209</v>
      </c>
    </row>
    <row r="10" spans="1:15" ht="20.399999999999999" x14ac:dyDescent="0.3">
      <c r="A10" s="45"/>
      <c r="B10" s="50" t="s">
        <v>25</v>
      </c>
      <c r="C10" s="117">
        <v>0.25</v>
      </c>
      <c r="D10" s="113" t="s">
        <v>17</v>
      </c>
      <c r="E10" s="168">
        <v>1.52</v>
      </c>
      <c r="F10" s="99" t="s">
        <v>25</v>
      </c>
      <c r="G10" s="117">
        <v>0.25</v>
      </c>
      <c r="H10" s="50" t="s">
        <v>25</v>
      </c>
      <c r="I10" s="117">
        <v>0.25</v>
      </c>
      <c r="J10" s="50" t="s">
        <v>25</v>
      </c>
      <c r="K10" s="117">
        <v>0.25</v>
      </c>
      <c r="L10" s="118" t="s">
        <v>100</v>
      </c>
      <c r="M10" s="117">
        <v>0.25</v>
      </c>
      <c r="N10" s="117">
        <f>C10+E10+G10+I10+K10+M10</f>
        <v>2.77</v>
      </c>
    </row>
    <row r="11" spans="1:15" x14ac:dyDescent="0.3">
      <c r="A11" s="20"/>
      <c r="B11" s="53"/>
      <c r="C11" s="144"/>
      <c r="D11" s="53"/>
      <c r="E11" s="169"/>
      <c r="F11" s="53"/>
      <c r="G11" s="169"/>
      <c r="H11" s="53" t="s">
        <v>46</v>
      </c>
      <c r="I11" s="169"/>
      <c r="J11" s="53"/>
      <c r="K11" s="169"/>
      <c r="L11" s="53"/>
      <c r="M11" s="169"/>
      <c r="N11" s="144"/>
      <c r="O11" t="s">
        <v>187</v>
      </c>
    </row>
    <row r="12" spans="1:15" x14ac:dyDescent="0.3">
      <c r="A12" s="101">
        <v>2.75</v>
      </c>
      <c r="B12" s="53"/>
      <c r="C12" s="144"/>
      <c r="D12" s="53"/>
      <c r="E12" s="169"/>
      <c r="F12" s="53"/>
      <c r="G12" s="169"/>
      <c r="H12" s="53" t="s">
        <v>17</v>
      </c>
      <c r="I12" s="169">
        <v>0.63</v>
      </c>
      <c r="J12" s="53"/>
      <c r="K12" s="169"/>
      <c r="L12" s="29"/>
      <c r="M12" s="169"/>
      <c r="N12" s="144">
        <f>I12</f>
        <v>0.63</v>
      </c>
    </row>
    <row r="13" spans="1:15" ht="18" customHeight="1" x14ac:dyDescent="0.3">
      <c r="A13" s="20"/>
      <c r="B13" s="120" t="s">
        <v>47</v>
      </c>
      <c r="C13" s="143"/>
      <c r="D13" s="58" t="s">
        <v>47</v>
      </c>
      <c r="E13" s="161"/>
      <c r="F13" s="58" t="s">
        <v>47</v>
      </c>
      <c r="G13" s="161"/>
      <c r="H13" s="58" t="s">
        <v>47</v>
      </c>
      <c r="I13" s="161"/>
      <c r="J13" s="58" t="s">
        <v>47</v>
      </c>
      <c r="K13" s="161"/>
      <c r="L13" s="58" t="s">
        <v>47</v>
      </c>
      <c r="M13" s="161"/>
      <c r="N13" s="143"/>
      <c r="O13" t="s">
        <v>207</v>
      </c>
    </row>
    <row r="14" spans="1:15" x14ac:dyDescent="0.3">
      <c r="A14" s="24">
        <v>11</v>
      </c>
      <c r="B14" s="39" t="s">
        <v>17</v>
      </c>
      <c r="C14" s="95">
        <v>0.89</v>
      </c>
      <c r="D14" s="30" t="s">
        <v>25</v>
      </c>
      <c r="E14" s="162">
        <v>0.33</v>
      </c>
      <c r="F14" s="30" t="s">
        <v>25</v>
      </c>
      <c r="G14" s="162">
        <v>0.33</v>
      </c>
      <c r="H14" s="30" t="s">
        <v>25</v>
      </c>
      <c r="I14" s="162">
        <v>0.33</v>
      </c>
      <c r="J14" s="30" t="s">
        <v>25</v>
      </c>
      <c r="K14" s="162">
        <v>0.33</v>
      </c>
      <c r="L14" s="30" t="s">
        <v>25</v>
      </c>
      <c r="M14" s="162">
        <v>0.33</v>
      </c>
      <c r="N14" s="95">
        <f>M14+K14+I14+G14+E14+C14</f>
        <v>2.54</v>
      </c>
    </row>
    <row r="15" spans="1:15" ht="21.75" customHeight="1" x14ac:dyDescent="0.3">
      <c r="A15" s="20"/>
      <c r="B15" s="202" t="s">
        <v>37</v>
      </c>
      <c r="C15" s="22"/>
      <c r="D15" s="202" t="s">
        <v>37</v>
      </c>
      <c r="E15" s="22"/>
      <c r="F15" s="202" t="s">
        <v>37</v>
      </c>
      <c r="G15" s="22"/>
      <c r="H15" s="202" t="s">
        <v>37</v>
      </c>
      <c r="I15" s="22"/>
      <c r="J15" s="202" t="s">
        <v>37</v>
      </c>
      <c r="K15" s="22"/>
      <c r="L15" s="49"/>
      <c r="M15" s="22"/>
      <c r="N15" s="22"/>
      <c r="O15" t="s">
        <v>207</v>
      </c>
    </row>
    <row r="16" spans="1:15" ht="19.95" customHeight="1" x14ac:dyDescent="0.3">
      <c r="A16" s="24">
        <v>8</v>
      </c>
      <c r="B16" s="99" t="s">
        <v>204</v>
      </c>
      <c r="C16" s="25">
        <v>0.37</v>
      </c>
      <c r="D16" s="99" t="s">
        <v>204</v>
      </c>
      <c r="E16" s="25">
        <v>0.37</v>
      </c>
      <c r="F16" s="99" t="s">
        <v>204</v>
      </c>
      <c r="G16" s="25">
        <v>0.37</v>
      </c>
      <c r="H16" s="99" t="s">
        <v>204</v>
      </c>
      <c r="I16" s="25">
        <v>0.37</v>
      </c>
      <c r="J16" s="99" t="s">
        <v>204</v>
      </c>
      <c r="K16" s="25">
        <v>0.37</v>
      </c>
      <c r="L16" s="25"/>
      <c r="M16" s="25"/>
      <c r="N16" s="25">
        <f>C16+E16+G16+I16+K16+M16</f>
        <v>1.85</v>
      </c>
    </row>
    <row r="17" spans="1:15" ht="18" customHeight="1" x14ac:dyDescent="0.3">
      <c r="A17" s="20"/>
      <c r="B17" s="204"/>
      <c r="C17" s="22"/>
      <c r="D17" s="204"/>
      <c r="E17" s="22"/>
      <c r="F17" s="204"/>
      <c r="G17" s="22"/>
      <c r="H17" s="204"/>
      <c r="I17" s="22"/>
      <c r="J17" s="204"/>
      <c r="K17" s="22"/>
      <c r="L17" s="202" t="s">
        <v>37</v>
      </c>
      <c r="M17" s="22"/>
      <c r="N17" s="22"/>
      <c r="O17" t="s">
        <v>207</v>
      </c>
    </row>
    <row r="18" spans="1:15" ht="21.6" customHeight="1" x14ac:dyDescent="0.3">
      <c r="A18" s="24">
        <v>1.08</v>
      </c>
      <c r="B18" s="26"/>
      <c r="C18" s="25"/>
      <c r="D18" s="25"/>
      <c r="E18" s="51"/>
      <c r="F18" s="26"/>
      <c r="G18" s="51"/>
      <c r="H18" s="25"/>
      <c r="I18" s="51"/>
      <c r="J18" s="25"/>
      <c r="K18" s="51"/>
      <c r="L18" s="25" t="s">
        <v>25</v>
      </c>
      <c r="M18" s="51">
        <v>0.25</v>
      </c>
      <c r="N18" s="25">
        <f>C18+E18+G18+I18+K18+M18</f>
        <v>0.25</v>
      </c>
    </row>
    <row r="19" spans="1:15" x14ac:dyDescent="0.3">
      <c r="A19" s="103"/>
      <c r="B19" s="104"/>
      <c r="C19" s="163"/>
      <c r="D19" s="104" t="s">
        <v>170</v>
      </c>
      <c r="E19" s="163"/>
      <c r="F19" s="104"/>
      <c r="G19" s="163"/>
      <c r="H19" s="104"/>
      <c r="I19" s="163"/>
      <c r="J19" s="104" t="s">
        <v>171</v>
      </c>
      <c r="K19" s="163"/>
      <c r="L19" s="104"/>
      <c r="M19" s="171"/>
      <c r="N19" s="163"/>
      <c r="O19" t="s">
        <v>187</v>
      </c>
    </row>
    <row r="20" spans="1:15" x14ac:dyDescent="0.3">
      <c r="A20" s="103">
        <v>6</v>
      </c>
      <c r="B20" s="104"/>
      <c r="C20" s="163"/>
      <c r="D20" s="104" t="s">
        <v>72</v>
      </c>
      <c r="E20" s="163">
        <v>0.33</v>
      </c>
      <c r="F20" s="104"/>
      <c r="G20" s="163"/>
      <c r="H20" s="104"/>
      <c r="I20" s="163"/>
      <c r="J20" s="104" t="s">
        <v>17</v>
      </c>
      <c r="K20" s="163">
        <v>1.05</v>
      </c>
      <c r="L20" s="104"/>
      <c r="M20" s="171"/>
      <c r="N20" s="163">
        <f>C20+E20+G20+I20+K20</f>
        <v>1.3800000000000001</v>
      </c>
    </row>
    <row r="21" spans="1:15" x14ac:dyDescent="0.3">
      <c r="A21" s="96"/>
      <c r="B21" s="97"/>
      <c r="C21" s="115"/>
      <c r="D21" s="97" t="s">
        <v>127</v>
      </c>
      <c r="E21" s="115"/>
      <c r="F21" s="97"/>
      <c r="G21" s="115"/>
      <c r="H21" s="97" t="s">
        <v>127</v>
      </c>
      <c r="I21" s="115"/>
      <c r="J21" s="61" t="s">
        <v>127</v>
      </c>
      <c r="K21" s="170"/>
      <c r="L21" s="97"/>
      <c r="M21" s="170"/>
      <c r="N21" s="115"/>
      <c r="O21" t="s">
        <v>184</v>
      </c>
    </row>
    <row r="22" spans="1:15" x14ac:dyDescent="0.3">
      <c r="A22" s="45">
        <v>9.74</v>
      </c>
      <c r="B22" s="99"/>
      <c r="C22" s="117"/>
      <c r="D22" s="99" t="s">
        <v>128</v>
      </c>
      <c r="E22" s="117">
        <v>0.75</v>
      </c>
      <c r="F22" s="99"/>
      <c r="G22" s="117"/>
      <c r="H22" s="99" t="s">
        <v>129</v>
      </c>
      <c r="I22" s="117">
        <v>0.75</v>
      </c>
      <c r="J22" s="50" t="s">
        <v>129</v>
      </c>
      <c r="K22" s="166">
        <v>0.75</v>
      </c>
      <c r="L22" s="99"/>
      <c r="M22" s="166"/>
      <c r="N22" s="117">
        <f>C22+E22+G22+I22+K22</f>
        <v>2.25</v>
      </c>
    </row>
    <row r="23" spans="1:15" x14ac:dyDescent="0.3">
      <c r="A23" s="6"/>
      <c r="B23" s="6"/>
      <c r="C23" s="164"/>
      <c r="D23" s="6"/>
      <c r="E23" s="164"/>
      <c r="F23" s="6"/>
      <c r="G23" s="164"/>
      <c r="H23" s="6"/>
      <c r="I23" s="164"/>
      <c r="J23" s="6"/>
      <c r="K23" s="164"/>
      <c r="L23" s="6"/>
      <c r="M23" s="164"/>
      <c r="N23" s="164"/>
    </row>
    <row r="24" spans="1:15" x14ac:dyDescent="0.3">
      <c r="A24" s="102">
        <f>SUM(A3:A23)</f>
        <v>76.569999999999993</v>
      </c>
      <c r="B24" s="60"/>
      <c r="C24" s="165">
        <f>SUM(C3:C23)</f>
        <v>2.65</v>
      </c>
      <c r="D24" s="60"/>
      <c r="E24" s="165">
        <f>SUM(E3:E23)</f>
        <v>3.3000000000000003</v>
      </c>
      <c r="F24" s="60"/>
      <c r="G24" s="165">
        <f>SUM(G3:G23)</f>
        <v>3.85</v>
      </c>
      <c r="H24" s="60"/>
      <c r="I24" s="165">
        <f>SUM(I3:I23)</f>
        <v>2.33</v>
      </c>
      <c r="J24" s="60"/>
      <c r="K24" s="165">
        <f>SUM(K3:K23)</f>
        <v>4.7</v>
      </c>
      <c r="L24" s="60"/>
      <c r="M24" s="165">
        <f>SUM(M3:M23)</f>
        <v>0.83000000000000007</v>
      </c>
      <c r="N24" s="165">
        <f>SUM(N3:N23)</f>
        <v>17.66</v>
      </c>
    </row>
    <row r="25" spans="1:15" x14ac:dyDescent="0.3">
      <c r="A25" s="18"/>
      <c r="B25" s="1"/>
      <c r="C25" s="1" t="s">
        <v>19</v>
      </c>
      <c r="D25" s="18"/>
      <c r="E25" s="18"/>
      <c r="F25" s="19"/>
      <c r="G25" s="18"/>
      <c r="H25" s="18"/>
      <c r="I25" s="18"/>
      <c r="J25" s="34"/>
      <c r="K25" s="18"/>
      <c r="L25" s="18"/>
      <c r="M25" s="18"/>
      <c r="N25" s="18"/>
    </row>
    <row r="26" spans="1:15" x14ac:dyDescent="0.3">
      <c r="A26" s="18"/>
      <c r="B26" s="1"/>
      <c r="C26" s="1" t="s">
        <v>27</v>
      </c>
      <c r="D26" s="18"/>
      <c r="E26" s="37" t="s">
        <v>205</v>
      </c>
      <c r="F26" s="19"/>
      <c r="G26" s="18"/>
      <c r="H26" s="18" t="s">
        <v>10</v>
      </c>
      <c r="I26" s="18"/>
      <c r="J26" s="34"/>
      <c r="K26" s="35"/>
      <c r="L26" s="35"/>
      <c r="M26" s="35">
        <f>N24*4.33</f>
        <v>76.467799999999997</v>
      </c>
      <c r="N26" s="18"/>
    </row>
    <row r="27" spans="1:15" x14ac:dyDescent="0.3">
      <c r="A27" s="18"/>
      <c r="C27" s="18" t="s">
        <v>11</v>
      </c>
      <c r="D27" s="18"/>
      <c r="K27" s="18"/>
      <c r="L27" s="18"/>
      <c r="M27" s="18"/>
      <c r="N27" s="18"/>
    </row>
    <row r="28" spans="1:15" x14ac:dyDescent="0.3">
      <c r="G28" t="s">
        <v>210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70</vt:i4>
      </vt:variant>
      <vt:variant>
        <vt:lpstr>Rangos con nombre</vt:lpstr>
      </vt:variant>
      <vt:variant>
        <vt:i4>7</vt:i4>
      </vt:variant>
    </vt:vector>
  </HeadingPairs>
  <TitlesOfParts>
    <vt:vector size="77" baseType="lpstr">
      <vt:lpstr>SU PLANNING 18,11,2022</vt:lpstr>
      <vt:lpstr>SU PLANNING 01,08,2022</vt:lpstr>
      <vt:lpstr>SU PLANNING 01,03,2022</vt:lpstr>
      <vt:lpstr>SU PLANNING 21,02,2022</vt:lpstr>
      <vt:lpstr>SU PLANNING 16,02,2022</vt:lpstr>
      <vt:lpstr>SU PLANNING 14,02,2022</vt:lpstr>
      <vt:lpstr>SU PLANNING 13,01,2022</vt:lpstr>
      <vt:lpstr>su planning 23,12,2021</vt:lpstr>
      <vt:lpstr>SU PLANNING 14,09,2021</vt:lpstr>
      <vt:lpstr>SU PLANNING 11,09,2021</vt:lpstr>
      <vt:lpstr>SU PLANNING 08,09,21</vt:lpstr>
      <vt:lpstr>SU PLANNING 01,09,21</vt:lpstr>
      <vt:lpstr>SU PLANNING 17,08,21</vt:lpstr>
      <vt:lpstr>SU PLANNING 05,08,2021</vt:lpstr>
      <vt:lpstr>SU PLANNING 01,07,2021</vt:lpstr>
      <vt:lpstr>SU PLANNING 01,05,2021</vt:lpstr>
      <vt:lpstr>SU PLANNING 21,04,21</vt:lpstr>
      <vt:lpstr>SU PLANNING 16,04,2021</vt:lpstr>
      <vt:lpstr>SU PLANNING 01,03,2021</vt:lpstr>
      <vt:lpstr>su planning 01,02,2021</vt:lpstr>
      <vt:lpstr>SU PLANNING 01,12,2020</vt:lpstr>
      <vt:lpstr>SU PLANNING 16,11,2020</vt:lpstr>
      <vt:lpstr>SU PLANNING 01,10,2020</vt:lpstr>
      <vt:lpstr>SU PLANNING 22,09,2020</vt:lpstr>
      <vt:lpstr>CUBRE A TRUJILLO 31,03,2020</vt:lpstr>
      <vt:lpstr>SU PLANNING 17,03,2020</vt:lpstr>
      <vt:lpstr>CUBRE A YOHANY 10,02,2020</vt:lpstr>
      <vt:lpstr>CUBRE A YOHANY03,02,2020</vt:lpstr>
      <vt:lpstr>SU PLANNING 22,10,2019</vt:lpstr>
      <vt:lpstr>SU PLANNING 11,09,2019</vt:lpstr>
      <vt:lpstr>SU PLANNIG 10,09,2019</vt:lpstr>
      <vt:lpstr>SU PLANNING 20,08,2019</vt:lpstr>
      <vt:lpstr>SU PLANNING 01,04,2019</vt:lpstr>
      <vt:lpstr>SU PLANNING 29,01,2019</vt:lpstr>
      <vt:lpstr>SU PLANNING 22,01,2019</vt:lpstr>
      <vt:lpstr>SU PLANNING 16,01,2019</vt:lpstr>
      <vt:lpstr>SU PLANNING 12,01,2019</vt:lpstr>
      <vt:lpstr>CUBRE A VICTORIA 24,10,2018</vt:lpstr>
      <vt:lpstr>SU PLANNING 17,09,2018</vt:lpstr>
      <vt:lpstr>SU PLANNING 21,08,2018</vt:lpstr>
      <vt:lpstr>Hoja1</vt:lpstr>
      <vt:lpstr>SU PLANNING 01,07,2018</vt:lpstr>
      <vt:lpstr>Hoja2</vt:lpstr>
      <vt:lpstr>SU PLANNING 07,06,2018</vt:lpstr>
      <vt:lpstr>SU PLANNING 05,06,2018</vt:lpstr>
      <vt:lpstr>SU PLANNING 16,05,2018</vt:lpstr>
      <vt:lpstr>SU PLANNING 15,05,2018</vt:lpstr>
      <vt:lpstr>SU PLANNING 14,05,2018</vt:lpstr>
      <vt:lpstr>TODO LO QUE HACE</vt:lpstr>
      <vt:lpstr>SU PLANNING 02,05,2018</vt:lpstr>
      <vt:lpstr>SU PLANNING 09,04,2018</vt:lpstr>
      <vt:lpstr>CUBRE A MONICA UROZ 19,03,2018</vt:lpstr>
      <vt:lpstr>CUBRE SERVICIO A.R.A</vt:lpstr>
      <vt:lpstr>SU  PLANNING 03,03,2018</vt:lpstr>
      <vt:lpstr>CUBRE A ISA 16,03,2018</vt:lpstr>
      <vt:lpstr>CUBRE A VICTORIA 22,02,2018</vt:lpstr>
      <vt:lpstr>CUBRE A TRINI AMATE 16,02,2018</vt:lpstr>
      <vt:lpstr>CUBRE A ISA 16,02,2018</vt:lpstr>
      <vt:lpstr>CUBRE A RAQUEL CORTES</vt:lpstr>
      <vt:lpstr>CUBRE A FINA 12,02,2018</vt:lpstr>
      <vt:lpstr>CUBRE A MIMO 01,02,2018</vt:lpstr>
      <vt:lpstr>CUBRE A MARILO 01,02,2018</vt:lpstr>
      <vt:lpstr>CUBRE A ANA Mª 01,02,2018</vt:lpstr>
      <vt:lpstr>CUBRE A VIEDMA</vt:lpstr>
      <vt:lpstr>SU PLANNNIG 02,01,2018</vt:lpstr>
      <vt:lpstr>CUBRE A FINA 1,01,2018</vt:lpstr>
      <vt:lpstr>CUBRE A MARILO 11,12,17</vt:lpstr>
      <vt:lpstr>CUBRE A MARILO 07,12,2017</vt:lpstr>
      <vt:lpstr>CUBRE A FINA 07,12,2017</vt:lpstr>
      <vt:lpstr>CUBRE A DOLORES PEÑA02,10,17</vt:lpstr>
      <vt:lpstr>'SU PLANNING 01,03,2021'!Área_de_impresión</vt:lpstr>
      <vt:lpstr>'SU PLANNING 01,08,2022'!Área_de_impresión</vt:lpstr>
      <vt:lpstr>'SU PLANNING 01,10,2020'!Área_de_impresión</vt:lpstr>
      <vt:lpstr>'SU PLANNING 16,04,2021'!Área_de_impresión</vt:lpstr>
      <vt:lpstr>'SU PLANNING 16,11,2020'!Área_de_impresión</vt:lpstr>
      <vt:lpstr>'SU PLANNING 18,11,2022'!Área_de_impresión</vt:lpstr>
      <vt:lpstr>'SU PLANNING 21,04,21'!Área_de_impresión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2022-11-19T11:26:54Z</dcterms:modified>
</cp:coreProperties>
</file>