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09.03.2023" sheetId="44" r:id="rId1"/>
    <sheet name="SU PLANNING 03.03.2023" sheetId="45" r:id="rId2"/>
    <sheet name="SU PLANNING 01,03,2023" sheetId="43" r:id="rId3"/>
    <sheet name="SU PLANNING 16,02,2023" sheetId="42" r:id="rId4"/>
    <sheet name="SU PLANNING 02,02,2023" sheetId="41" r:id="rId5"/>
    <sheet name="SU PLANNING 01,02,2023" sheetId="40" r:id="rId6"/>
    <sheet name="su planning 31,01,2023" sheetId="39" r:id="rId7"/>
    <sheet name="su planning 26,01,2023" sheetId="36" r:id="rId8"/>
    <sheet name="SU PLANNING 16,01,2023" sheetId="38" r:id="rId9"/>
    <sheet name="su planning 11.01.2023" sheetId="35" r:id="rId10"/>
    <sheet name="SU PLANNING 10,01,2023" sheetId="37" r:id="rId11"/>
    <sheet name="SU PLANNING 01,01,2023" sheetId="34" r:id="rId12"/>
    <sheet name="SU PLANNING 16,12,2022" sheetId="32" r:id="rId13"/>
    <sheet name="SU PLANNING 13,12,22" sheetId="33" r:id="rId14"/>
    <sheet name="SU PLANNING 12,12,22" sheetId="31" r:id="rId15"/>
    <sheet name="SU PLANNING 01,12,2022" sheetId="29" r:id="rId16"/>
    <sheet name="SU PLANNING 30,11,22 " sheetId="30" r:id="rId17"/>
    <sheet name="SU PLANNING 21,11,22" sheetId="28" r:id="rId18"/>
    <sheet name="SU PLANNING 16,11,2022" sheetId="27" r:id="rId19"/>
    <sheet name="su planning 15,11,2022" sheetId="26" r:id="rId20"/>
    <sheet name="SU PLANING 08,11,2022" sheetId="25" r:id="rId21"/>
    <sheet name="SU PLANING 04,11,2022" sheetId="24" r:id="rId22"/>
    <sheet name="SU PLANNING 03,11,2022" sheetId="23" r:id="rId23"/>
    <sheet name="PLANNING 02,11,2022" sheetId="21" r:id="rId24"/>
    <sheet name="planning 01,11,2022" sheetId="22" r:id="rId25"/>
    <sheet name="SU PLANNING 17,10,2022" sheetId="19" r:id="rId26"/>
    <sheet name="SU PLANNING 14,10,2022" sheetId="20" r:id="rId27"/>
    <sheet name="SU PLANNING 04,10,2022" sheetId="18" r:id="rId28"/>
    <sheet name="SU PLANNING 01,10,2022" sheetId="17" r:id="rId29"/>
    <sheet name="SU PLANNING 16,09,2022" sheetId="16" r:id="rId30"/>
    <sheet name="SU PLANNING 01,09,2022" sheetId="15" r:id="rId31"/>
    <sheet name="SU PLANNING 31,08,2022" sheetId="14" r:id="rId32"/>
    <sheet name="SU PLANNING 16,08,2022" sheetId="13" r:id="rId33"/>
    <sheet name="SU PLANNING 04,08,2022" sheetId="12" r:id="rId34"/>
    <sheet name="SU PLANNING 01,08,2022" sheetId="11" r:id="rId35"/>
    <sheet name="su planning 18,07,2022" sheetId="10" r:id="rId36"/>
    <sheet name="PLANNING 15,07,2022" sheetId="9" r:id="rId37"/>
    <sheet name="MARIA HDZ" sheetId="8" r:id="rId38"/>
    <sheet name="SU PLANNING 03,09,2021" sheetId="7" r:id="rId39"/>
    <sheet name="SU PLANNING 01,09,2021" sheetId="6" r:id="rId40"/>
    <sheet name="SU PLANNING 24,08,2021" sheetId="5" r:id="rId41"/>
    <sheet name="PLANNING 02,08,2021" sheetId="4" r:id="rId42"/>
    <sheet name="PLANNING 28,07,21" sheetId="3" r:id="rId43"/>
    <sheet name="su planning 19,07,21" sheetId="2" r:id="rId44"/>
    <sheet name="planning horas julio,21" sheetId="1" r:id="rId45"/>
  </sheets>
  <definedNames>
    <definedName name="_xlnm.Print_Area" localSheetId="42">'PLANNING 28,07,21'!$A$1:$N$18</definedName>
    <definedName name="_xlnm.Print_Area" localSheetId="44">'planning horas julio,21'!$A$1:$N$9</definedName>
    <definedName name="_xlnm.Print_Area" localSheetId="21">'SU PLANING 04,11,2022'!$A$1:$N$40</definedName>
    <definedName name="_xlnm.Print_Area" localSheetId="20">'SU PLANING 08,11,2022'!$A$1:$N$43</definedName>
    <definedName name="_xlnm.Print_Area" localSheetId="11">'SU PLANNING 01,01,2023'!$A$1:$N$59</definedName>
    <definedName name="_xlnm.Print_Area" localSheetId="5">'SU PLANNING 01,02,2023'!$A$1:$N$62</definedName>
    <definedName name="_xlnm.Print_Area" localSheetId="2">'SU PLANNING 01,03,2023'!$A$4:$N$51</definedName>
    <definedName name="_xlnm.Print_Area" localSheetId="34">'SU PLANNING 01,08,2022'!$A$1:$N$21</definedName>
    <definedName name="_xlnm.Print_Area" localSheetId="30">'SU PLANNING 01,09,2022'!$A$1:$N$32</definedName>
    <definedName name="_xlnm.Print_Area" localSheetId="28">'SU PLANNING 01,10,2022'!$A$1:$N$19</definedName>
    <definedName name="_xlnm.Print_Area" localSheetId="4">'SU PLANNING 02,02,2023'!$A$1:$N$62</definedName>
    <definedName name="_xlnm.Print_Area" localSheetId="1">'SU PLANNING 03.03.2023'!$A$1:$N$55</definedName>
    <definedName name="_xlnm.Print_Area" localSheetId="33">'SU PLANNING 04,08,2022'!$A$1:$N$39</definedName>
    <definedName name="_xlnm.Print_Area" localSheetId="27">'SU PLANNING 04,10,2022'!$A$1:$N$38</definedName>
    <definedName name="_xlnm.Print_Area" localSheetId="0">'SU PLANNING 09.03.2023'!$A$1:$N$59</definedName>
    <definedName name="_xlnm.Print_Area" localSheetId="10">'SU PLANNING 10,01,2023'!$A$1:$N$60</definedName>
    <definedName name="_xlnm.Print_Area" localSheetId="9">'su planning 11.01.2023'!$A$1:$O$52</definedName>
    <definedName name="_xlnm.Print_Area" localSheetId="14">'SU PLANNING 12,12,22'!$A$1:$N$56</definedName>
    <definedName name="_xlnm.Print_Area" localSheetId="13">'SU PLANNING 13,12,22'!$A$1:$N$59</definedName>
    <definedName name="_xlnm.Print_Area" localSheetId="26">'SU PLANNING 14,10,2022'!$A$1:$N$33</definedName>
    <definedName name="_xlnm.Print_Area" localSheetId="19">'su planning 15,11,2022'!$A$1:$N$33</definedName>
    <definedName name="_xlnm.Print_Area" localSheetId="8">'SU PLANNING 16,01,2023'!$A$1:$O$60</definedName>
    <definedName name="_xlnm.Print_Area" localSheetId="3">'SU PLANNING 16,02,2023'!$A$1:$N$44</definedName>
    <definedName name="_xlnm.Print_Area" localSheetId="32">'SU PLANNING 16,08,2022'!$A$1:$N$45</definedName>
    <definedName name="_xlnm.Print_Area" localSheetId="29">'SU PLANNING 16,09,2022'!$A$1:$N$51</definedName>
    <definedName name="_xlnm.Print_Area" localSheetId="18">'SU PLANNING 16,11,2022'!$A$1:$N$52</definedName>
    <definedName name="_xlnm.Print_Area" localSheetId="12">'SU PLANNING 16,12,2022'!$A$1:$N$71</definedName>
    <definedName name="_xlnm.Print_Area" localSheetId="25">'SU PLANNING 17,10,2022'!$A$1:$N$51</definedName>
    <definedName name="_xlnm.Print_Area" localSheetId="43">'su planning 19,07,21'!$A$1:$N$27</definedName>
    <definedName name="_xlnm.Print_Area" localSheetId="17">'SU PLANNING 21,11,22'!$A$1:$N$62</definedName>
    <definedName name="_xlnm.Print_Area" localSheetId="7">'su planning 26,01,2023'!$A$1:$N$38</definedName>
    <definedName name="_xlnm.Print_Area" localSheetId="16">'SU PLANNING 30,11,22 '!$A$1:$N$58</definedName>
    <definedName name="_xlnm.Print_Area" localSheetId="31">'SU PLANNING 31,08,2022'!$A$1:$N$37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44" l="1"/>
  <c r="M56" i="44" l="1"/>
  <c r="K56" i="44"/>
  <c r="G56" i="44"/>
  <c r="E56" i="44"/>
  <c r="C56" i="44"/>
  <c r="A56" i="44"/>
  <c r="N52" i="44"/>
  <c r="N50" i="44"/>
  <c r="N42" i="44"/>
  <c r="N40" i="44"/>
  <c r="N38" i="44"/>
  <c r="N36" i="44"/>
  <c r="N34" i="44"/>
  <c r="N32" i="44"/>
  <c r="N23" i="44"/>
  <c r="N16" i="44"/>
  <c r="N64" i="44"/>
  <c r="N10" i="44"/>
  <c r="N8" i="44"/>
  <c r="N6" i="44"/>
  <c r="N4" i="44"/>
  <c r="N56" i="44" l="1"/>
  <c r="K59" i="44" s="1"/>
  <c r="M52" i="45"/>
  <c r="K52" i="45"/>
  <c r="I52" i="45"/>
  <c r="G52" i="45"/>
  <c r="E52" i="45"/>
  <c r="C52" i="45"/>
  <c r="A52" i="45"/>
  <c r="N50" i="45"/>
  <c r="N48" i="45"/>
  <c r="N40" i="45"/>
  <c r="N38" i="45"/>
  <c r="N36" i="45"/>
  <c r="N34" i="45"/>
  <c r="N32" i="45"/>
  <c r="N30" i="45"/>
  <c r="N21" i="45"/>
  <c r="N14" i="45"/>
  <c r="N12" i="45"/>
  <c r="N10" i="45"/>
  <c r="N8" i="45"/>
  <c r="N6" i="45"/>
  <c r="N4" i="45"/>
  <c r="N52" i="45" l="1"/>
  <c r="K55" i="45" s="1"/>
  <c r="N46" i="43" l="1"/>
  <c r="N44" i="43"/>
  <c r="M48" i="43"/>
  <c r="K48" i="43"/>
  <c r="I48" i="43"/>
  <c r="G48" i="43"/>
  <c r="E48" i="43"/>
  <c r="C48" i="43"/>
  <c r="A48" i="43"/>
  <c r="N36" i="43"/>
  <c r="N34" i="43"/>
  <c r="N32" i="43"/>
  <c r="N30" i="43"/>
  <c r="N28" i="43"/>
  <c r="N26" i="43"/>
  <c r="N24" i="43"/>
  <c r="N17" i="43"/>
  <c r="N15" i="43"/>
  <c r="N13" i="43"/>
  <c r="N11" i="43"/>
  <c r="N9" i="43"/>
  <c r="N7" i="43"/>
  <c r="N48" i="43" l="1"/>
  <c r="K51" i="43" s="1"/>
  <c r="M41" i="42" l="1"/>
  <c r="K41" i="42"/>
  <c r="I41" i="42"/>
  <c r="G41" i="42"/>
  <c r="E41" i="42"/>
  <c r="C41" i="42"/>
  <c r="A41" i="42"/>
  <c r="N33" i="42"/>
  <c r="N31" i="42"/>
  <c r="N29" i="42"/>
  <c r="N27" i="42"/>
  <c r="N25" i="42"/>
  <c r="N23" i="42"/>
  <c r="N21" i="42"/>
  <c r="N14" i="42"/>
  <c r="N12" i="42"/>
  <c r="N10" i="42"/>
  <c r="N8" i="42"/>
  <c r="N6" i="42"/>
  <c r="N4" i="42"/>
  <c r="N41" i="42" l="1"/>
  <c r="K44" i="42" s="1"/>
  <c r="M59" i="41"/>
  <c r="K59" i="41"/>
  <c r="I59" i="41"/>
  <c r="G59" i="41"/>
  <c r="E59" i="41"/>
  <c r="C59" i="41"/>
  <c r="A59" i="41"/>
  <c r="N57" i="41"/>
  <c r="N55" i="41"/>
  <c r="N53" i="41"/>
  <c r="N51" i="41"/>
  <c r="N49" i="41"/>
  <c r="N47" i="41"/>
  <c r="N45" i="41"/>
  <c r="N43" i="41"/>
  <c r="N41" i="41"/>
  <c r="N39" i="41"/>
  <c r="O89" i="41"/>
  <c r="N34" i="41"/>
  <c r="N32" i="41"/>
  <c r="N30" i="41"/>
  <c r="O84" i="41"/>
  <c r="N25" i="41"/>
  <c r="O93" i="41"/>
  <c r="N21" i="41"/>
  <c r="N14" i="41"/>
  <c r="N12" i="41"/>
  <c r="N10" i="41"/>
  <c r="N8" i="41"/>
  <c r="N6" i="41"/>
  <c r="N4" i="41"/>
  <c r="N59" i="41" l="1"/>
  <c r="K62" i="41" s="1"/>
  <c r="N57" i="40"/>
  <c r="N55" i="40"/>
  <c r="N53" i="40"/>
  <c r="N51" i="40"/>
  <c r="N49" i="40"/>
  <c r="N47" i="40"/>
  <c r="N45" i="40"/>
  <c r="O76" i="40"/>
  <c r="N40" i="40"/>
  <c r="N38" i="40"/>
  <c r="N36" i="40"/>
  <c r="A59" i="40"/>
  <c r="C59" i="40"/>
  <c r="E59" i="40"/>
  <c r="G59" i="40"/>
  <c r="I59" i="40"/>
  <c r="K59" i="40"/>
  <c r="M59" i="40"/>
  <c r="O70" i="40"/>
  <c r="N31" i="40"/>
  <c r="N29" i="40"/>
  <c r="N27" i="40" l="1"/>
  <c r="N14" i="40" l="1"/>
  <c r="N12" i="40"/>
  <c r="N10" i="40"/>
  <c r="N8" i="40"/>
  <c r="N6" i="40"/>
  <c r="N4" i="40"/>
  <c r="N59" i="40" s="1"/>
  <c r="K62" i="40" l="1"/>
  <c r="M27" i="39"/>
  <c r="K27" i="39"/>
  <c r="I27" i="39"/>
  <c r="G27" i="39"/>
  <c r="E27" i="39"/>
  <c r="C27" i="39"/>
  <c r="A27" i="39"/>
  <c r="N14" i="39"/>
  <c r="N12" i="39"/>
  <c r="N10" i="39"/>
  <c r="N8" i="39"/>
  <c r="N6" i="39"/>
  <c r="N4" i="39"/>
  <c r="F60" i="38"/>
  <c r="M57" i="38"/>
  <c r="K57" i="38"/>
  <c r="I57" i="38"/>
  <c r="G57" i="38"/>
  <c r="E57" i="38"/>
  <c r="C57" i="38"/>
  <c r="A57" i="38"/>
  <c r="N34" i="38"/>
  <c r="N32" i="38"/>
  <c r="N30" i="38"/>
  <c r="N28" i="38"/>
  <c r="N14" i="38"/>
  <c r="N12" i="38"/>
  <c r="N10" i="38"/>
  <c r="N8" i="38"/>
  <c r="N6" i="38"/>
  <c r="N4" i="38"/>
  <c r="N57" i="38" s="1"/>
  <c r="K60" i="38" s="1"/>
  <c r="N27" i="39" l="1"/>
  <c r="K30" i="39" s="1"/>
  <c r="M56" i="37"/>
  <c r="K56" i="37"/>
  <c r="I56" i="37"/>
  <c r="G56" i="37"/>
  <c r="E56" i="37"/>
  <c r="C56" i="37"/>
  <c r="A56" i="37"/>
  <c r="N43" i="37"/>
  <c r="N42" i="37"/>
  <c r="N34" i="37"/>
  <c r="N32" i="37"/>
  <c r="N30" i="37"/>
  <c r="N28" i="37"/>
  <c r="N14" i="37"/>
  <c r="N12" i="37"/>
  <c r="N10" i="37"/>
  <c r="N8" i="37"/>
  <c r="N6" i="37"/>
  <c r="N4" i="37"/>
  <c r="K52" i="35"/>
  <c r="A49" i="35"/>
  <c r="C49" i="35"/>
  <c r="E49" i="35"/>
  <c r="G49" i="35"/>
  <c r="I49" i="35"/>
  <c r="K49" i="35"/>
  <c r="M49" i="35"/>
  <c r="N56" i="37" l="1"/>
  <c r="K58" i="37" s="1"/>
  <c r="K35" i="36"/>
  <c r="M35" i="36"/>
  <c r="I35" i="36"/>
  <c r="G35" i="36"/>
  <c r="E35" i="36"/>
  <c r="C35" i="36"/>
  <c r="A35" i="36"/>
  <c r="N14" i="36"/>
  <c r="N12" i="36"/>
  <c r="N10" i="36"/>
  <c r="N8" i="36"/>
  <c r="N6" i="36"/>
  <c r="N4" i="36"/>
  <c r="N35" i="36" l="1"/>
  <c r="K38" i="36" s="1"/>
  <c r="F52" i="35"/>
  <c r="N34" i="35"/>
  <c r="N32" i="35"/>
  <c r="N30" i="35"/>
  <c r="N28" i="35"/>
  <c r="N14" i="35"/>
  <c r="N12" i="35"/>
  <c r="N10" i="35"/>
  <c r="N8" i="35"/>
  <c r="N6" i="35"/>
  <c r="N4" i="35"/>
  <c r="N49" i="35" l="1"/>
  <c r="M55" i="34"/>
  <c r="K55" i="34"/>
  <c r="I55" i="34"/>
  <c r="G55" i="34"/>
  <c r="E55" i="34"/>
  <c r="C55" i="34"/>
  <c r="A55" i="34"/>
  <c r="N44" i="34"/>
  <c r="N43" i="34"/>
  <c r="N35" i="34"/>
  <c r="N33" i="34"/>
  <c r="N31" i="34"/>
  <c r="N29" i="34"/>
  <c r="N15" i="34"/>
  <c r="N13" i="34"/>
  <c r="N11" i="34"/>
  <c r="N9" i="34"/>
  <c r="N6" i="34"/>
  <c r="N4" i="34"/>
  <c r="N55" i="34" l="1"/>
  <c r="K57" i="34" s="1"/>
  <c r="N65" i="32"/>
  <c r="N64" i="32"/>
  <c r="N53" i="33"/>
  <c r="N52" i="33"/>
  <c r="D58" i="33" l="1"/>
  <c r="M55" i="33"/>
  <c r="K55" i="33"/>
  <c r="I55" i="33"/>
  <c r="G55" i="33"/>
  <c r="E55" i="33"/>
  <c r="C55" i="33"/>
  <c r="A55" i="33"/>
  <c r="N44" i="33"/>
  <c r="N42" i="33"/>
  <c r="N40" i="33"/>
  <c r="N38" i="33"/>
  <c r="N36" i="33"/>
  <c r="N24" i="33"/>
  <c r="N22" i="33"/>
  <c r="N20" i="33"/>
  <c r="N16" i="33"/>
  <c r="N14" i="33"/>
  <c r="N12" i="33"/>
  <c r="N10" i="33"/>
  <c r="N8" i="33"/>
  <c r="N6" i="33"/>
  <c r="N4" i="33"/>
  <c r="N55" i="33" l="1"/>
  <c r="I58" i="33" s="1"/>
  <c r="O76" i="32"/>
  <c r="N35" i="32"/>
  <c r="N33" i="32"/>
  <c r="N44" i="31"/>
  <c r="N42" i="31"/>
  <c r="L56" i="33" l="1"/>
  <c r="N44" i="29"/>
  <c r="N42" i="29"/>
  <c r="N62" i="32" l="1"/>
  <c r="N60" i="32"/>
  <c r="N58" i="32"/>
  <c r="N56" i="32"/>
  <c r="N54" i="32"/>
  <c r="N52" i="32"/>
  <c r="N50" i="32"/>
  <c r="N48" i="32"/>
  <c r="N46" i="32"/>
  <c r="N45" i="32"/>
  <c r="N43" i="32"/>
  <c r="D70" i="32" l="1"/>
  <c r="M67" i="32"/>
  <c r="K67" i="32"/>
  <c r="I67" i="32"/>
  <c r="G67" i="32"/>
  <c r="E67" i="32"/>
  <c r="C67" i="32"/>
  <c r="A67" i="32"/>
  <c r="N31" i="32"/>
  <c r="N29" i="32"/>
  <c r="N15" i="32"/>
  <c r="N13" i="32"/>
  <c r="O85" i="32"/>
  <c r="N11" i="32"/>
  <c r="N9" i="32"/>
  <c r="O83" i="32"/>
  <c r="N6" i="32"/>
  <c r="N4" i="32"/>
  <c r="O81" i="32"/>
  <c r="N67" i="32" l="1"/>
  <c r="I70" i="32" s="1"/>
  <c r="N40" i="31"/>
  <c r="N38" i="31"/>
  <c r="N36" i="31"/>
  <c r="L68" i="32" l="1"/>
  <c r="C48" i="29"/>
  <c r="N40" i="29"/>
  <c r="N38" i="29"/>
  <c r="N36" i="29"/>
  <c r="C52" i="31" l="1"/>
  <c r="D55" i="31" l="1"/>
  <c r="M52" i="31"/>
  <c r="K52" i="31"/>
  <c r="I52" i="31"/>
  <c r="G52" i="31"/>
  <c r="E52" i="31"/>
  <c r="A52" i="31"/>
  <c r="N24" i="31"/>
  <c r="N22" i="31"/>
  <c r="N20" i="31"/>
  <c r="N16" i="31"/>
  <c r="N14" i="31"/>
  <c r="N12" i="31"/>
  <c r="N10" i="31"/>
  <c r="N8" i="31"/>
  <c r="N6" i="31"/>
  <c r="N4" i="31"/>
  <c r="N52" i="31" l="1"/>
  <c r="I55" i="31" s="1"/>
  <c r="L53" i="31"/>
  <c r="D57" i="30"/>
  <c r="M54" i="30"/>
  <c r="K54" i="30"/>
  <c r="I54" i="30"/>
  <c r="G54" i="30"/>
  <c r="E54" i="30"/>
  <c r="C54" i="30"/>
  <c r="A54" i="30"/>
  <c r="N52" i="30"/>
  <c r="N50" i="30"/>
  <c r="N48" i="30"/>
  <c r="N46" i="30"/>
  <c r="N44" i="30"/>
  <c r="N42" i="30"/>
  <c r="N40" i="30"/>
  <c r="N38" i="30"/>
  <c r="N36" i="30"/>
  <c r="N34" i="30"/>
  <c r="N32" i="30"/>
  <c r="N30" i="30"/>
  <c r="N28" i="30"/>
  <c r="N26" i="30"/>
  <c r="N24" i="30"/>
  <c r="N22" i="30"/>
  <c r="N20" i="30"/>
  <c r="N16" i="30"/>
  <c r="N14" i="30"/>
  <c r="N12" i="30"/>
  <c r="N10" i="30"/>
  <c r="N8" i="30"/>
  <c r="N6" i="30"/>
  <c r="N4" i="30"/>
  <c r="N54" i="30" s="1"/>
  <c r="D51" i="29"/>
  <c r="M48" i="29"/>
  <c r="K48" i="29"/>
  <c r="I48" i="29"/>
  <c r="G48" i="29"/>
  <c r="E48" i="29"/>
  <c r="A48" i="29"/>
  <c r="N24" i="29"/>
  <c r="N22" i="29"/>
  <c r="N20" i="29"/>
  <c r="N16" i="29"/>
  <c r="N14" i="29"/>
  <c r="N12" i="29"/>
  <c r="N10" i="29"/>
  <c r="N8" i="29"/>
  <c r="N6" i="29"/>
  <c r="N4" i="29"/>
  <c r="N48" i="29" l="1"/>
  <c r="L49" i="29" s="1"/>
  <c r="I57" i="30"/>
  <c r="L55" i="30"/>
  <c r="N58" i="28"/>
  <c r="M58" i="28"/>
  <c r="N56" i="28"/>
  <c r="N54" i="28"/>
  <c r="N52" i="28"/>
  <c r="N50" i="28"/>
  <c r="N48" i="28"/>
  <c r="E58" i="28"/>
  <c r="I51" i="29" l="1"/>
  <c r="D61" i="28"/>
  <c r="K58" i="28"/>
  <c r="I58" i="28"/>
  <c r="G58" i="28"/>
  <c r="C58" i="28"/>
  <c r="A58" i="28"/>
  <c r="N46" i="28"/>
  <c r="N44" i="28"/>
  <c r="N42" i="28"/>
  <c r="N40" i="28"/>
  <c r="N38" i="28"/>
  <c r="N36" i="28"/>
  <c r="N34" i="28"/>
  <c r="N32" i="28"/>
  <c r="N30" i="28"/>
  <c r="N28" i="28"/>
  <c r="N26" i="28"/>
  <c r="N24" i="28"/>
  <c r="N22" i="28"/>
  <c r="N20" i="28"/>
  <c r="N16" i="28"/>
  <c r="N14" i="28"/>
  <c r="N12" i="28"/>
  <c r="N10" i="28"/>
  <c r="N8" i="28"/>
  <c r="N6" i="28"/>
  <c r="N4" i="28"/>
  <c r="L59" i="28" l="1"/>
  <c r="C48" i="27"/>
  <c r="E48" i="27"/>
  <c r="G48" i="27"/>
  <c r="I48" i="27"/>
  <c r="K48" i="27"/>
  <c r="N48" i="27"/>
  <c r="N46" i="27"/>
  <c r="N44" i="27"/>
  <c r="N42" i="27"/>
  <c r="N40" i="27"/>
  <c r="N38" i="27"/>
  <c r="N36" i="27"/>
  <c r="N34" i="27"/>
  <c r="N32" i="27"/>
  <c r="N30" i="27"/>
  <c r="I61" i="28" l="1"/>
  <c r="D51" i="27"/>
  <c r="A48" i="27"/>
  <c r="N28" i="27"/>
  <c r="N26" i="27"/>
  <c r="N24" i="27"/>
  <c r="N22" i="27"/>
  <c r="N20" i="27"/>
  <c r="N16" i="27"/>
  <c r="N14" i="27"/>
  <c r="N12" i="27"/>
  <c r="N10" i="27"/>
  <c r="N8" i="27"/>
  <c r="N6" i="27"/>
  <c r="N4" i="27"/>
  <c r="D33" i="26"/>
  <c r="K30" i="26"/>
  <c r="I30" i="26"/>
  <c r="G30" i="26"/>
  <c r="E30" i="26"/>
  <c r="C30" i="26"/>
  <c r="A30" i="26"/>
  <c r="N28" i="26"/>
  <c r="N26" i="26"/>
  <c r="N24" i="26"/>
  <c r="N22" i="26"/>
  <c r="N20" i="26"/>
  <c r="N16" i="26"/>
  <c r="N14" i="26"/>
  <c r="N12" i="26"/>
  <c r="N10" i="26"/>
  <c r="N8" i="26"/>
  <c r="N6" i="26"/>
  <c r="N4" i="26"/>
  <c r="I51" i="27" l="1"/>
  <c r="L49" i="27"/>
  <c r="N30" i="26"/>
  <c r="I33" i="26" s="1"/>
  <c r="N40" i="25"/>
  <c r="K40" i="25"/>
  <c r="I40" i="25"/>
  <c r="G40" i="25"/>
  <c r="E40" i="25"/>
  <c r="A40" i="25"/>
  <c r="K37" i="24"/>
  <c r="I37" i="24"/>
  <c r="G37" i="24"/>
  <c r="E37" i="24"/>
  <c r="A37" i="24"/>
  <c r="D43" i="25"/>
  <c r="C40" i="25"/>
  <c r="N38" i="25"/>
  <c r="N36" i="25"/>
  <c r="N34" i="25"/>
  <c r="N32" i="25"/>
  <c r="N31" i="25"/>
  <c r="N29" i="25"/>
  <c r="N27" i="25"/>
  <c r="N25" i="25"/>
  <c r="N23" i="25"/>
  <c r="N21" i="25"/>
  <c r="N17" i="25"/>
  <c r="N15" i="25"/>
  <c r="N13" i="25"/>
  <c r="N11" i="25"/>
  <c r="N9" i="25"/>
  <c r="N7" i="25"/>
  <c r="N5" i="25"/>
  <c r="N35" i="24"/>
  <c r="C37" i="24"/>
  <c r="N33" i="24"/>
  <c r="L31" i="26" l="1"/>
  <c r="I43" i="25"/>
  <c r="L41" i="25"/>
  <c r="E31" i="22"/>
  <c r="K31" i="22"/>
  <c r="D40" i="24" l="1"/>
  <c r="N31" i="24"/>
  <c r="N30" i="24"/>
  <c r="N28" i="24"/>
  <c r="N26" i="24"/>
  <c r="N24" i="24"/>
  <c r="N22" i="24"/>
  <c r="N20" i="24"/>
  <c r="N16" i="24"/>
  <c r="N14" i="24"/>
  <c r="N12" i="24"/>
  <c r="N10" i="24"/>
  <c r="N8" i="24"/>
  <c r="N6" i="24"/>
  <c r="N4" i="24"/>
  <c r="D37" i="23"/>
  <c r="K34" i="23"/>
  <c r="I34" i="23"/>
  <c r="G34" i="23"/>
  <c r="E34" i="23"/>
  <c r="C34" i="23"/>
  <c r="A34" i="23"/>
  <c r="N32" i="23"/>
  <c r="N31" i="23"/>
  <c r="N29" i="23"/>
  <c r="N27" i="23"/>
  <c r="N25" i="23"/>
  <c r="N23" i="23"/>
  <c r="N21" i="23"/>
  <c r="N17" i="23"/>
  <c r="N15" i="23"/>
  <c r="N13" i="23"/>
  <c r="N11" i="23"/>
  <c r="N9" i="23"/>
  <c r="N7" i="23"/>
  <c r="N5" i="23"/>
  <c r="N37" i="24" l="1"/>
  <c r="I40" i="24"/>
  <c r="L38" i="24"/>
  <c r="N34" i="23"/>
  <c r="I37" i="23"/>
  <c r="L35" i="23"/>
  <c r="C33" i="22"/>
  <c r="I31" i="22"/>
  <c r="G31" i="22"/>
  <c r="C31" i="22"/>
  <c r="A31" i="22"/>
  <c r="N28" i="22"/>
  <c r="N26" i="22"/>
  <c r="N24" i="22"/>
  <c r="N22" i="22"/>
  <c r="N20" i="22"/>
  <c r="N18" i="22"/>
  <c r="N16" i="22"/>
  <c r="N14" i="22"/>
  <c r="N12" i="22"/>
  <c r="N10" i="22"/>
  <c r="N8" i="22"/>
  <c r="N6" i="22"/>
  <c r="N4" i="22"/>
  <c r="N31" i="22" l="1"/>
  <c r="J33" i="22"/>
  <c r="N46" i="21"/>
  <c r="K46" i="21"/>
  <c r="I46" i="21"/>
  <c r="G46" i="21"/>
  <c r="E46" i="21"/>
  <c r="C46" i="21"/>
  <c r="A46" i="21"/>
  <c r="N31" i="21" l="1"/>
  <c r="N29" i="21"/>
  <c r="N27" i="21"/>
  <c r="N25" i="21"/>
  <c r="N23" i="21"/>
  <c r="N21" i="21"/>
  <c r="N17" i="21"/>
  <c r="N15" i="21"/>
  <c r="N13" i="21"/>
  <c r="N11" i="21"/>
  <c r="N9" i="21"/>
  <c r="N7" i="21"/>
  <c r="N5" i="21"/>
  <c r="D49" i="21" l="1"/>
  <c r="M46" i="21"/>
  <c r="N44" i="21"/>
  <c r="N43" i="21"/>
  <c r="N41" i="21"/>
  <c r="N39" i="21"/>
  <c r="N37" i="21"/>
  <c r="N35" i="21"/>
  <c r="N33" i="21"/>
  <c r="I49" i="21" s="1"/>
  <c r="L47" i="21" l="1"/>
  <c r="A49" i="19" l="1"/>
  <c r="N49" i="19"/>
  <c r="C49" i="19"/>
  <c r="A31" i="20"/>
  <c r="N31" i="20"/>
  <c r="J33" i="20" s="1"/>
  <c r="C33" i="20"/>
  <c r="K31" i="20"/>
  <c r="I31" i="20"/>
  <c r="G31" i="20"/>
  <c r="E31" i="20"/>
  <c r="C31" i="20"/>
  <c r="N28" i="20"/>
  <c r="N26" i="20"/>
  <c r="N24" i="20"/>
  <c r="N22" i="20"/>
  <c r="N20" i="20"/>
  <c r="N18" i="20"/>
  <c r="N16" i="20"/>
  <c r="N14" i="20"/>
  <c r="N12" i="20"/>
  <c r="N10" i="20"/>
  <c r="N8" i="20"/>
  <c r="N6" i="20"/>
  <c r="N4" i="20"/>
  <c r="K49" i="19" l="1"/>
  <c r="G49" i="19"/>
  <c r="N46" i="19"/>
  <c r="N44" i="19"/>
  <c r="N38" i="19" l="1"/>
  <c r="N36" i="19"/>
  <c r="I49" i="19"/>
  <c r="E49" i="19"/>
  <c r="N42" i="19"/>
  <c r="N40" i="19"/>
  <c r="N32" i="19" l="1"/>
  <c r="N30" i="19"/>
  <c r="C51" i="19" l="1"/>
  <c r="N28" i="19"/>
  <c r="N26" i="19"/>
  <c r="N24" i="19"/>
  <c r="N22" i="19"/>
  <c r="N20" i="19"/>
  <c r="N18" i="19"/>
  <c r="N16" i="19"/>
  <c r="N14" i="19"/>
  <c r="N12" i="19"/>
  <c r="N10" i="19"/>
  <c r="N8" i="19"/>
  <c r="N6" i="19"/>
  <c r="N4" i="19"/>
  <c r="J51" i="19" l="1"/>
  <c r="C33" i="18"/>
  <c r="K31" i="18"/>
  <c r="I31" i="18"/>
  <c r="G31" i="18"/>
  <c r="E31" i="18"/>
  <c r="C31" i="18"/>
  <c r="A31" i="18"/>
  <c r="N28" i="18"/>
  <c r="N26" i="18"/>
  <c r="N24" i="18"/>
  <c r="N22" i="18"/>
  <c r="N20" i="18"/>
  <c r="N18" i="18"/>
  <c r="N16" i="18"/>
  <c r="N14" i="18"/>
  <c r="N12" i="18"/>
  <c r="N10" i="18"/>
  <c r="N31" i="18" s="1"/>
  <c r="J33" i="18" s="1"/>
  <c r="N8" i="18"/>
  <c r="N6" i="18"/>
  <c r="N4" i="18"/>
  <c r="N46" i="16" l="1"/>
  <c r="N44" i="16"/>
  <c r="N42" i="16"/>
  <c r="A49" i="16"/>
  <c r="C49" i="16"/>
  <c r="E49" i="16"/>
  <c r="G49" i="16"/>
  <c r="I49" i="16"/>
  <c r="K49" i="16"/>
  <c r="N39" i="16"/>
  <c r="N38" i="16"/>
  <c r="N36" i="16"/>
  <c r="N34" i="16"/>
  <c r="N32" i="16"/>
  <c r="N30" i="16"/>
  <c r="N28" i="16"/>
  <c r="N26" i="16"/>
  <c r="N24" i="16"/>
  <c r="N22" i="16"/>
  <c r="N20" i="16"/>
  <c r="N18" i="16"/>
  <c r="C51" i="16"/>
  <c r="C19" i="17" l="1"/>
  <c r="K17" i="17"/>
  <c r="I17" i="17"/>
  <c r="G17" i="17"/>
  <c r="E17" i="17"/>
  <c r="C17" i="17"/>
  <c r="A17" i="17"/>
  <c r="N16" i="17"/>
  <c r="N14" i="17"/>
  <c r="N12" i="17"/>
  <c r="N10" i="17"/>
  <c r="N8" i="17"/>
  <c r="N6" i="17"/>
  <c r="N4" i="17"/>
  <c r="N16" i="16"/>
  <c r="N14" i="16"/>
  <c r="N12" i="16"/>
  <c r="N10" i="16"/>
  <c r="N8" i="16"/>
  <c r="N6" i="16"/>
  <c r="N4" i="16"/>
  <c r="N17" i="17" l="1"/>
  <c r="J19" i="17" s="1"/>
  <c r="N49" i="16"/>
  <c r="J51" i="16" s="1"/>
  <c r="N27" i="15"/>
  <c r="K27" i="15"/>
  <c r="I27" i="15"/>
  <c r="G27" i="15"/>
  <c r="E27" i="15"/>
  <c r="C27" i="15"/>
  <c r="A27" i="15"/>
  <c r="C29" i="15" l="1"/>
  <c r="N16" i="15"/>
  <c r="N14" i="15"/>
  <c r="N12" i="15"/>
  <c r="N10" i="15"/>
  <c r="N8" i="15"/>
  <c r="N6" i="15"/>
  <c r="N4" i="15"/>
  <c r="K37" i="12"/>
  <c r="K35" i="14"/>
  <c r="C37" i="14"/>
  <c r="I35" i="14"/>
  <c r="G35" i="14"/>
  <c r="E35" i="14"/>
  <c r="C35" i="14"/>
  <c r="A35" i="14"/>
  <c r="N34" i="14"/>
  <c r="N32" i="14"/>
  <c r="N30" i="14"/>
  <c r="N29" i="14"/>
  <c r="N28" i="14"/>
  <c r="N27" i="14"/>
  <c r="N26" i="14"/>
  <c r="N24" i="14"/>
  <c r="N22" i="14"/>
  <c r="N20" i="14"/>
  <c r="N18" i="14"/>
  <c r="N16" i="14"/>
  <c r="N14" i="14"/>
  <c r="N12" i="14"/>
  <c r="N10" i="14"/>
  <c r="N8" i="14"/>
  <c r="N6" i="14"/>
  <c r="N35" i="14" s="1"/>
  <c r="N4" i="14"/>
  <c r="J29" i="15" l="1"/>
  <c r="J37" i="14"/>
  <c r="N39" i="13"/>
  <c r="I39" i="13"/>
  <c r="C39" i="13"/>
  <c r="A39" i="13"/>
  <c r="K39" i="13" l="1"/>
  <c r="C41" i="13"/>
  <c r="G39" i="13"/>
  <c r="E39" i="13"/>
  <c r="N38" i="13"/>
  <c r="N36" i="13"/>
  <c r="N34" i="13"/>
  <c r="N33" i="13"/>
  <c r="N32" i="13"/>
  <c r="N31" i="13"/>
  <c r="N30" i="13"/>
  <c r="N28" i="13"/>
  <c r="N26" i="13"/>
  <c r="N24" i="13"/>
  <c r="N22" i="13"/>
  <c r="N20" i="13"/>
  <c r="N18" i="13"/>
  <c r="N16" i="13"/>
  <c r="N14" i="13"/>
  <c r="N12" i="13"/>
  <c r="N10" i="13"/>
  <c r="N8" i="13"/>
  <c r="N6" i="13"/>
  <c r="J41" i="13" l="1"/>
  <c r="A37" i="12"/>
  <c r="N19" i="11" l="1"/>
  <c r="A19" i="11"/>
  <c r="K19" i="11" l="1"/>
  <c r="I19" i="11"/>
  <c r="G19" i="11"/>
  <c r="N51" i="10" l="1"/>
  <c r="K51" i="10"/>
  <c r="I51" i="10"/>
  <c r="G51" i="10"/>
  <c r="E51" i="10"/>
  <c r="A51" i="10"/>
  <c r="I37" i="12" l="1"/>
  <c r="G37" i="12"/>
  <c r="N18" i="12"/>
  <c r="E19" i="11"/>
  <c r="C19" i="11"/>
  <c r="N18" i="11"/>
  <c r="E37" i="12" l="1"/>
  <c r="C37" i="12"/>
  <c r="N36" i="12"/>
  <c r="N34" i="12" l="1"/>
  <c r="N32" i="12"/>
  <c r="N31" i="12"/>
  <c r="N30" i="12"/>
  <c r="N29" i="12"/>
  <c r="N28" i="12"/>
  <c r="N26" i="12"/>
  <c r="N24" i="12"/>
  <c r="N22" i="12"/>
  <c r="N20" i="12"/>
  <c r="C39" i="12" l="1"/>
  <c r="N16" i="12"/>
  <c r="N14" i="12"/>
  <c r="N12" i="12"/>
  <c r="N10" i="12"/>
  <c r="N8" i="12"/>
  <c r="N6" i="12"/>
  <c r="N4" i="12"/>
  <c r="N37" i="12" s="1"/>
  <c r="C21" i="11"/>
  <c r="N16" i="11"/>
  <c r="N14" i="11"/>
  <c r="N12" i="11"/>
  <c r="N10" i="11"/>
  <c r="N8" i="11"/>
  <c r="N6" i="11"/>
  <c r="N4" i="11"/>
  <c r="J39" i="12" l="1"/>
  <c r="J21" i="11"/>
  <c r="C51" i="10"/>
  <c r="N50" i="10"/>
  <c r="C53" i="10" l="1"/>
  <c r="N48" i="10"/>
  <c r="N46" i="10"/>
  <c r="N44" i="10"/>
  <c r="N42" i="10"/>
  <c r="N40" i="10"/>
  <c r="N38" i="10"/>
  <c r="N36" i="10"/>
  <c r="N34" i="10"/>
  <c r="N32" i="10"/>
  <c r="N30" i="10"/>
  <c r="N28" i="10"/>
  <c r="N26" i="10"/>
  <c r="N24" i="10"/>
  <c r="N22" i="10"/>
  <c r="N20" i="10"/>
  <c r="N18" i="10"/>
  <c r="N16" i="10"/>
  <c r="N14" i="10"/>
  <c r="N12" i="10"/>
  <c r="N10" i="10"/>
  <c r="N8" i="10"/>
  <c r="N6" i="10"/>
  <c r="N4" i="10"/>
  <c r="N48" i="9"/>
  <c r="N46" i="9"/>
  <c r="N44" i="9"/>
  <c r="N42" i="9"/>
  <c r="N40" i="9"/>
  <c r="J53" i="10" l="1"/>
  <c r="N49" i="9" l="1"/>
  <c r="K49" i="9"/>
  <c r="I49" i="9"/>
  <c r="G49" i="9"/>
  <c r="E49" i="9"/>
  <c r="C49" i="9"/>
  <c r="A49" i="9"/>
  <c r="N38" i="9"/>
  <c r="N32" i="9" l="1"/>
  <c r="N34" i="9"/>
  <c r="N36" i="9" l="1"/>
  <c r="N30" i="9"/>
  <c r="N28" i="9"/>
  <c r="N26" i="9"/>
  <c r="N24" i="9"/>
  <c r="N22" i="9"/>
  <c r="N6" i="9" l="1"/>
  <c r="N20" i="9"/>
  <c r="N18" i="9"/>
  <c r="N16" i="9"/>
  <c r="N14" i="9"/>
  <c r="N12" i="9"/>
  <c r="N10" i="9"/>
  <c r="N8" i="9"/>
  <c r="N4" i="9" l="1"/>
  <c r="C51" i="9"/>
  <c r="J51" i="9"/>
  <c r="N38" i="8" l="1"/>
  <c r="M38" i="8"/>
  <c r="K38" i="8"/>
  <c r="I38" i="8"/>
  <c r="G38" i="8"/>
  <c r="E38" i="8"/>
  <c r="C38" i="8"/>
  <c r="A38" i="8"/>
  <c r="N37" i="8"/>
  <c r="N35" i="8"/>
  <c r="N33" i="8"/>
  <c r="N4" i="8" l="1"/>
  <c r="C40" i="8" l="1"/>
  <c r="N31" i="8"/>
  <c r="N29" i="8"/>
  <c r="N24" i="8"/>
  <c r="N22" i="8"/>
  <c r="N20" i="8"/>
  <c r="N18" i="8"/>
  <c r="N16" i="8"/>
  <c r="N14" i="8"/>
  <c r="N12" i="8"/>
  <c r="N10" i="8"/>
  <c r="N8" i="8"/>
  <c r="N6" i="8"/>
  <c r="J40" i="8" l="1"/>
  <c r="N40" i="7"/>
  <c r="K40" i="7"/>
  <c r="I40" i="7"/>
  <c r="G40" i="7"/>
  <c r="E40" i="7"/>
  <c r="C40" i="7"/>
  <c r="A40" i="7"/>
  <c r="N39" i="7"/>
  <c r="C42" i="7" l="1"/>
  <c r="N37" i="7"/>
  <c r="N32" i="7"/>
  <c r="N30" i="7"/>
  <c r="N28" i="7"/>
  <c r="N26" i="7"/>
  <c r="N24" i="7"/>
  <c r="N22" i="7"/>
  <c r="N20" i="7"/>
  <c r="N18" i="7"/>
  <c r="N16" i="7"/>
  <c r="N14" i="7"/>
  <c r="N12" i="7"/>
  <c r="N10" i="7"/>
  <c r="N8" i="7"/>
  <c r="N6" i="7"/>
  <c r="N4" i="7"/>
  <c r="J42" i="7" s="1"/>
  <c r="K38" i="6" l="1"/>
  <c r="N38" i="6"/>
  <c r="I38" i="6"/>
  <c r="G38" i="6"/>
  <c r="E38" i="6"/>
  <c r="C38" i="6"/>
  <c r="A38" i="6"/>
  <c r="N37" i="6"/>
  <c r="C40" i="6" l="1"/>
  <c r="N32" i="6"/>
  <c r="N30" i="6"/>
  <c r="N28" i="6"/>
  <c r="N26" i="6"/>
  <c r="N24" i="6"/>
  <c r="N22" i="6"/>
  <c r="N20" i="6"/>
  <c r="N18" i="6"/>
  <c r="N16" i="6"/>
  <c r="N14" i="6"/>
  <c r="N12" i="6"/>
  <c r="N10" i="6"/>
  <c r="N8" i="6"/>
  <c r="N6" i="6"/>
  <c r="N4" i="6"/>
  <c r="J40" i="6" l="1"/>
  <c r="N33" i="5"/>
  <c r="K33" i="5"/>
  <c r="I33" i="5"/>
  <c r="A33" i="5"/>
  <c r="C33" i="5"/>
  <c r="E33" i="5"/>
  <c r="G33" i="5"/>
  <c r="N32" i="5"/>
  <c r="N30" i="5"/>
  <c r="C35" i="5" l="1"/>
  <c r="N28" i="5"/>
  <c r="N26" i="5"/>
  <c r="N24" i="5"/>
  <c r="N22" i="5"/>
  <c r="N20" i="5"/>
  <c r="N18" i="5"/>
  <c r="N16" i="5"/>
  <c r="N14" i="5"/>
  <c r="N12" i="5"/>
  <c r="N10" i="5"/>
  <c r="N8" i="5"/>
  <c r="N6" i="5"/>
  <c r="N4" i="5"/>
  <c r="J35" i="5" s="1"/>
  <c r="A29" i="4" l="1"/>
  <c r="N29" i="4"/>
  <c r="N28" i="4"/>
  <c r="N26" i="4"/>
  <c r="N24" i="4"/>
  <c r="N22" i="4"/>
  <c r="N20" i="4"/>
  <c r="N18" i="4"/>
  <c r="N16" i="4"/>
  <c r="K29" i="4"/>
  <c r="I29" i="4"/>
  <c r="G29" i="4"/>
  <c r="E29" i="4"/>
  <c r="C29" i="4"/>
  <c r="C31" i="4"/>
  <c r="N14" i="4"/>
  <c r="N12" i="4"/>
  <c r="N10" i="4"/>
  <c r="N8" i="4"/>
  <c r="N6" i="4"/>
  <c r="N4" i="4"/>
  <c r="J31" i="4" l="1"/>
  <c r="C17" i="3"/>
  <c r="K15" i="3"/>
  <c r="I15" i="3"/>
  <c r="G15" i="3"/>
  <c r="E15" i="3"/>
  <c r="C15" i="3"/>
  <c r="A15" i="3"/>
  <c r="N14" i="3"/>
  <c r="N12" i="3"/>
  <c r="N10" i="3"/>
  <c r="N8" i="3"/>
  <c r="N6" i="3"/>
  <c r="N4" i="3"/>
  <c r="N15" i="3" l="1"/>
  <c r="J17" i="3" s="1"/>
  <c r="M6" i="1"/>
  <c r="K6" i="1"/>
  <c r="I6" i="1"/>
  <c r="G6" i="1"/>
  <c r="C6" i="1"/>
  <c r="E6" i="1"/>
  <c r="N6" i="1" l="1"/>
  <c r="M25" i="2"/>
  <c r="K25" i="2"/>
  <c r="I25" i="2"/>
  <c r="G25" i="2"/>
  <c r="E25" i="2"/>
  <c r="C25" i="2"/>
  <c r="A25" i="2"/>
  <c r="N24" i="2"/>
  <c r="N22" i="2"/>
  <c r="N20" i="2"/>
  <c r="N18" i="2"/>
  <c r="N16" i="2"/>
  <c r="N14" i="2"/>
  <c r="N12" i="2"/>
  <c r="N10" i="2"/>
  <c r="N8" i="2"/>
  <c r="N6" i="2"/>
  <c r="N4" i="2"/>
  <c r="N25" i="2" l="1"/>
  <c r="K27" i="2" s="1"/>
  <c r="M27" i="2" s="1"/>
  <c r="F8" i="1"/>
</calcChain>
</file>

<file path=xl/sharedStrings.xml><?xml version="1.0" encoding="utf-8"?>
<sst xmlns="http://schemas.openxmlformats.org/spreadsheetml/2006/main" count="4166" uniqueCount="379">
  <si>
    <t xml:space="preserve">FECHA 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</si>
  <si>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</si>
  <si>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</si>
  <si>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</si>
  <si>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</si>
  <si>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</si>
  <si>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</si>
  <si>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</si>
  <si>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</si>
  <si>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</si>
  <si>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 xml:space="preserve">Planning de trabajo entregado a la Trabajadora el </t>
  </si>
  <si>
    <t xml:space="preserve">Recibe la Trabajadora </t>
  </si>
  <si>
    <t>LIMPIEZA PUNTUALES</t>
  </si>
  <si>
    <t>julio.21</t>
  </si>
  <si>
    <t>H. CLIENTE</t>
  </si>
  <si>
    <t>GOYA</t>
  </si>
  <si>
    <t>PORTAL</t>
  </si>
  <si>
    <t>COMPLETO</t>
  </si>
  <si>
    <t>1ERA. PLANTA +PORTAL</t>
  </si>
  <si>
    <t>PABLO IGLESIAS,27</t>
  </si>
  <si>
    <t>PABLO IGLESIAS,53</t>
  </si>
  <si>
    <t>PABLO IGLESIAS, 57</t>
  </si>
  <si>
    <t>BAHÍA DE ALMERÍA, PORTAL V</t>
  </si>
  <si>
    <t>BAHÍA DE ALMERÍA, PORTAL VI</t>
  </si>
  <si>
    <t>PASEO DE ALMERÍA</t>
  </si>
  <si>
    <t>BAHÍA DE ALMERÍA, PORTAL I</t>
  </si>
  <si>
    <t>MTEZ, CAMPOS 28-30</t>
  </si>
  <si>
    <t>COMPLETO+ACERA</t>
  </si>
  <si>
    <t>PORTAL+ACERA</t>
  </si>
  <si>
    <t>BAHIA ALMERIA PORTAL 2</t>
  </si>
  <si>
    <t>PASEO DE ALMERIA ,71</t>
  </si>
  <si>
    <r>
      <rPr>
        <b/>
        <sz val="8"/>
        <color rgb="FFFF0000"/>
        <rFont val="Calibri"/>
        <family val="2"/>
        <scheme val="minor"/>
      </rPr>
      <t>quincenal</t>
    </r>
    <r>
      <rPr>
        <sz val="8"/>
        <color theme="1"/>
        <rFont val="Calibri"/>
        <family val="2"/>
        <scheme val="minor"/>
      </rPr>
      <t xml:space="preserve"> COMPLETO</t>
    </r>
  </si>
  <si>
    <t>TOTAL MES: (HORAS SEMANALES X4,33 SEMANAS</t>
  </si>
  <si>
    <t xml:space="preserve">MARIA DEL CARMEN CARREÑO UTRERA </t>
  </si>
  <si>
    <t>MARIA DEL CARMEN CARREÑO UTRERA</t>
  </si>
  <si>
    <t>BELLAVISTA</t>
  </si>
  <si>
    <t xml:space="preserve">CALA GRANDE </t>
  </si>
  <si>
    <t>VIVIENDA MIGUEL ANGEL MALDONADO</t>
  </si>
  <si>
    <t>M CARMEN CARREÑO UTRERA</t>
  </si>
  <si>
    <t>ALBAICIN</t>
  </si>
  <si>
    <t xml:space="preserve">PORTAL </t>
  </si>
  <si>
    <t>AVD MADRID 4</t>
  </si>
  <si>
    <t>AVDA. MADRID, 51</t>
  </si>
  <si>
    <t>AVDA.MADRD,51</t>
  </si>
  <si>
    <t>AVDA.MADRID,51</t>
  </si>
  <si>
    <t xml:space="preserve">MADRID, 40 </t>
  </si>
  <si>
    <t xml:space="preserve">COMPLETO +BAJADA A GARAJE </t>
  </si>
  <si>
    <t>JUGLAR DE MEDINACELI 1</t>
  </si>
  <si>
    <t>COMPLETO QUINCENAL</t>
  </si>
  <si>
    <t>TOR.GOLETA I PORTAL 1</t>
  </si>
  <si>
    <t>TORRE GOLETA I PORTAL  1</t>
  </si>
  <si>
    <t>Planning de trabajo entregado a la Trabajadora</t>
  </si>
  <si>
    <t>firma:</t>
  </si>
  <si>
    <t>MªCARMEN CARREÑO UTRERA</t>
  </si>
  <si>
    <t>BARCELONA</t>
  </si>
  <si>
    <t>CABO DE GATA ,137</t>
  </si>
  <si>
    <t>CABO DE GATA,137</t>
  </si>
  <si>
    <t>COPACABANA VII</t>
  </si>
  <si>
    <t>1º+ PORTAL</t>
  </si>
  <si>
    <t>COPACABANA II</t>
  </si>
  <si>
    <t>PROFESOR EMILIO LANGLE,17</t>
  </si>
  <si>
    <t>FORTALEZA II</t>
  </si>
  <si>
    <t>LOPEMAR II</t>
  </si>
  <si>
    <t>AVD.CABO DE GATA 118</t>
  </si>
  <si>
    <t>C/JAÚL, 91</t>
  </si>
  <si>
    <t>24,08,2021</t>
  </si>
  <si>
    <t>RSADL EURO II PORTAL V</t>
  </si>
  <si>
    <t>GARAJE EURO</t>
  </si>
  <si>
    <t>01,09,2021</t>
  </si>
  <si>
    <t>SAN URBANO I</t>
  </si>
  <si>
    <t xml:space="preserve">SAN URBANO I </t>
  </si>
  <si>
    <t>RSDAL EURO II PORTAL I</t>
  </si>
  <si>
    <t>03,09,2021</t>
  </si>
  <si>
    <t>01,10,2021</t>
  </si>
  <si>
    <t>ABOGADOS RUIZ Y CAMACHO</t>
  </si>
  <si>
    <t xml:space="preserve"> QUINCENAL</t>
  </si>
  <si>
    <t>LAS CONCHAS II</t>
  </si>
  <si>
    <t>SERRANO</t>
  </si>
  <si>
    <t>PORTAL+1º MES CALLE EDIF.</t>
  </si>
  <si>
    <t>MAIZALES, 3</t>
  </si>
  <si>
    <t>MARIA HERNANDEZ PEREZ</t>
  </si>
  <si>
    <t xml:space="preserve">GRAN BAHIA </t>
  </si>
  <si>
    <t>portal</t>
  </si>
  <si>
    <t xml:space="preserve">COMPLETO </t>
  </si>
  <si>
    <t>PUERTO PINO</t>
  </si>
  <si>
    <t xml:space="preserve">PUERTO PINO </t>
  </si>
  <si>
    <t>EURO I BLOQUE II</t>
  </si>
  <si>
    <t>RSDAL.EURO II PORTAL III</t>
  </si>
  <si>
    <t>EDF.DEL RIO</t>
  </si>
  <si>
    <t>EDF. AZUL</t>
  </si>
  <si>
    <t xml:space="preserve">EDF AZUL </t>
  </si>
  <si>
    <t>CDAD, FERNÁNDEZ BUESO</t>
  </si>
  <si>
    <t>EDF. CHILE 33</t>
  </si>
  <si>
    <t>PORTAL+MOPA RELLANOS</t>
  </si>
  <si>
    <t>PORTAL + DESMANCHADO DE LA 5º PLANTA HASTA EL  PORTAL</t>
  </si>
  <si>
    <t>COMPLETO DESDE LA 5º PLANTA HASTA EL PORTAL</t>
  </si>
  <si>
    <t>AMÉRICA</t>
  </si>
  <si>
    <t>PORTAL+B. GARAJE + riego maceta de portal</t>
  </si>
  <si>
    <t>AVDA. MADRID,21</t>
  </si>
  <si>
    <t>BILBAO</t>
  </si>
  <si>
    <t>PORTAL+PORTAL PEQUEÑO+ESCALERA</t>
  </si>
  <si>
    <t>COMPLETO+ AACESO EXT.</t>
  </si>
  <si>
    <t xml:space="preserve">MURCIA </t>
  </si>
  <si>
    <t>PORTAL+BARRIDO RAMPA Y PAPELERAS EN GARAJE+PARED HUMEDAD</t>
  </si>
  <si>
    <t>PORTAL+1º MES PATIO</t>
  </si>
  <si>
    <t>STA. MARÍA</t>
  </si>
  <si>
    <t>15,07,2022</t>
  </si>
  <si>
    <t>GARAJE SAN MIGUEL I Y II (MENSUAL)</t>
  </si>
  <si>
    <t>MIGORA</t>
  </si>
  <si>
    <t>LIMPIEZA DE BAÑOS</t>
  </si>
  <si>
    <t>18,07,2022</t>
  </si>
  <si>
    <t>ANT. CANO, 39</t>
  </si>
  <si>
    <t>RSDAL.ZEUS PORTAL 1</t>
  </si>
  <si>
    <t>COMPLETO +  RETIRADA DE LA SUCIEDAD SIGNIFICATIVA Y DESMANCHADO EN SUELO DE SOPORTAL</t>
  </si>
  <si>
    <r>
      <rPr>
        <b/>
        <sz val="5"/>
        <color theme="1"/>
        <rFont val="Calibri"/>
        <family val="2"/>
        <scheme val="minor"/>
      </rPr>
      <t xml:space="preserve">PORTAL </t>
    </r>
    <r>
      <rPr>
        <sz val="5"/>
        <color theme="1"/>
        <rFont val="Calibri"/>
        <family val="2"/>
        <scheme val="minor"/>
      </rPr>
      <t xml:space="preserve">+ </t>
    </r>
    <r>
      <rPr>
        <b/>
        <sz val="5"/>
        <color theme="1"/>
        <rFont val="Calibri"/>
        <family val="2"/>
        <scheme val="minor"/>
      </rPr>
      <t xml:space="preserve">RELLANOS ACCESO A GARAJE </t>
    </r>
    <r>
      <rPr>
        <sz val="5"/>
        <color theme="1"/>
        <rFont val="Calibri"/>
        <family val="2"/>
        <scheme val="minor"/>
      </rPr>
      <t>+RETIRADA DE LA SUCIEDAD SIGNIFICATIVA Y DESMANCHADO EN SUELO DE SOPORTAL- QUINCENALMENTE BARRIDO Y FREGADO SOPORTAL</t>
    </r>
  </si>
  <si>
    <t>RSDAL.ZEUS PORTAL 2</t>
  </si>
  <si>
    <t>PORTAL + RELLANOS ACCESO A GARAJE.</t>
  </si>
  <si>
    <t>RSDAL.ZEUS PORTAL 3</t>
  </si>
  <si>
    <t xml:space="preserve">PORTAL + RELLANOS ACCESO A GARAJE +RETIRADA DE LA SUCIEDAD SIGNIFICATIVA Y DESMANCHADO EN SUELO DE SOPORTAL- QUINCENALMENTE BARRIDO Y FREGADO SOPORTAL </t>
  </si>
  <si>
    <t>RSDAL.ZEUS PORTAL 4</t>
  </si>
  <si>
    <t>PORTAL + RELLANOS ACCESO A GARAJE</t>
  </si>
  <si>
    <t>RSDAL.ZEUS PORTAL 5</t>
  </si>
  <si>
    <r>
      <rPr>
        <b/>
        <sz val="6"/>
        <color theme="1"/>
        <rFont val="Calibri"/>
        <family val="2"/>
        <scheme val="minor"/>
      </rPr>
      <t>QUINCENAL</t>
    </r>
    <r>
      <rPr>
        <sz val="6"/>
        <color theme="1"/>
        <rFont val="Calibri"/>
        <family val="2"/>
        <scheme val="minor"/>
      </rPr>
      <t xml:space="preserve"> BARRIDO Y FREGADO DE SUELO COMEDOR SOCIAL</t>
    </r>
  </si>
  <si>
    <r>
      <rPr>
        <b/>
        <sz val="6"/>
        <color theme="1"/>
        <rFont val="Calibri"/>
        <family val="2"/>
        <scheme val="minor"/>
      </rPr>
      <t>QUINCENALMENTE</t>
    </r>
    <r>
      <rPr>
        <sz val="6"/>
        <color theme="1"/>
        <rFont val="Calibri"/>
        <family val="2"/>
        <scheme val="minor"/>
      </rPr>
      <t xml:space="preserve"> LIMPIEZA DE GIMNASIO.</t>
    </r>
  </si>
  <si>
    <t>RETIRADA DE SUCIEDAD SIGNIFICATIVA EN SUELO DE ZONA INFANTIL Y LIMPIEZA DE COLUMPIOS.</t>
  </si>
  <si>
    <t>RETIRADA DE SUCIEDAD SIGNIFICATIVA EN SUELO DE ZONA COMUNITARIA EXTERIOR Y CAMBIO DE BOLSAS EN PAPELERAS.</t>
  </si>
  <si>
    <r>
      <t xml:space="preserve">SEMANALMENTE GARAJE: </t>
    </r>
    <r>
      <rPr>
        <sz val="5"/>
        <color theme="1"/>
        <rFont val="Calibri"/>
        <family val="2"/>
        <scheme val="minor"/>
      </rPr>
      <t>RETIRADA DE LA SUCIEDAD MAS SIGNIFICATIVA EN RAMPAS Y ENTRADA DE GARAJE. CAMBIO DE BOLSAS EN PAPELERAS Y REPOSICION.</t>
    </r>
  </si>
  <si>
    <t>BARRIDO Y FREGADO DE ACCESO PEATONAL EN GARAJE FASE 2</t>
  </si>
  <si>
    <t>04,08,2022</t>
  </si>
  <si>
    <t>LIMPIEZA Y DESINFECCION BAÑOS</t>
  </si>
  <si>
    <t xml:space="preserve">AVDA.MADRID , 36 Y 38 </t>
  </si>
  <si>
    <t xml:space="preserve">PORTALES Y SOPORTALES </t>
  </si>
  <si>
    <t xml:space="preserve">COMPLETOS </t>
  </si>
  <si>
    <t xml:space="preserve">PORTALES + BARRIDO FREGADO DE EXTERIORES ESCALERAS Y PELDAÑOS DE SUELO ROJO </t>
  </si>
  <si>
    <t>se le retira Puerto Pino</t>
  </si>
  <si>
    <t xml:space="preserve">PEÑON DE LA REINA </t>
  </si>
  <si>
    <t>CUBRE VACACIONES DE ALMUDENA DESDE EL 16 AL 30 DE AGOSTO,22</t>
  </si>
  <si>
    <t>CUBRE VACACIONES DEL CRISTINA CESAR DEL 04 AL 31 DE AGOSTO,22</t>
  </si>
  <si>
    <t>CON FECHA 30,08,22 TERMINA LA SUSTITUCIÓN DE ALMUDENA</t>
  </si>
  <si>
    <t>CON FECHA 31,08,2022 TERMINA LA SUTITUCION DE CRISTINA CESAR</t>
  </si>
  <si>
    <t>con fecha 30 ,08,2022 termina la sust.de Oksanna</t>
  </si>
  <si>
    <t>ZINNIA</t>
  </si>
  <si>
    <t>SAMFER II</t>
  </si>
  <si>
    <t>cubre vacaciones de Alicia Exposito</t>
  </si>
  <si>
    <t xml:space="preserve">Cubre vacaciones de Gloria Macias </t>
  </si>
  <si>
    <t>01 al 15 De septiembre/22</t>
  </si>
  <si>
    <t>cubre Baja de MªJose Gómez</t>
  </si>
  <si>
    <t>Se reduce el tiempo en Gran Bahia</t>
  </si>
  <si>
    <t>Deja de cubrir los servicios de Gloria Macias</t>
  </si>
  <si>
    <t>Deja de cubrir los servicios de Alicia Exposito</t>
  </si>
  <si>
    <t>cubre las vacaciones de  Yohany del 16 al 30 septiembe,22</t>
  </si>
  <si>
    <t>deja de cubrir a Yohany</t>
  </si>
  <si>
    <t>CATEDRAL</t>
  </si>
  <si>
    <t>EDUARDO PEREZ ,4</t>
  </si>
  <si>
    <t>PUERTODULCE</t>
  </si>
  <si>
    <t>OLGA</t>
  </si>
  <si>
    <t>CAMPOMANES, 19</t>
  </si>
  <si>
    <t>C/REAL 35</t>
  </si>
  <si>
    <t>TREILÁN</t>
  </si>
  <si>
    <t>FEDERICO DE CASTRO 17</t>
  </si>
  <si>
    <t>COMPLETO QUINCENAL INCLUIDO BARRIDO Y FREGADO SUELO DE TRASTEROS EN SOTANO</t>
  </si>
  <si>
    <t>EDF LOPE DE VEGA 24</t>
  </si>
  <si>
    <t>PORTAL + COMPLETO QUINCENAL</t>
  </si>
  <si>
    <t>PORTAL+ RELLANOS</t>
  </si>
  <si>
    <t xml:space="preserve">ZARAGOZA </t>
  </si>
  <si>
    <t>ZARAGOZA</t>
  </si>
  <si>
    <t>NAVARRO RODRIGO 26</t>
  </si>
  <si>
    <t>CAROLA</t>
  </si>
  <si>
    <t>EDF TORREFER I</t>
  </si>
  <si>
    <t xml:space="preserve">EDF TORREFER I </t>
  </si>
  <si>
    <t xml:space="preserve">COMPELTO </t>
  </si>
  <si>
    <t>DESINFECCION PORTAL</t>
  </si>
  <si>
    <t xml:space="preserve">EDF EVA </t>
  </si>
  <si>
    <t>C/PADRE SANTAELLA 17</t>
  </si>
  <si>
    <t xml:space="preserve">se le cambia el servicio de padre santaella en planning para que no supere las 8 horas diarias </t>
  </si>
  <si>
    <t>solo en planning en la realidad lo hace los miercoles como esta estipulado</t>
  </si>
  <si>
    <t xml:space="preserve">EDF.  VIRGEN DEL CARMEN  </t>
  </si>
  <si>
    <t xml:space="preserve">EDF.VILLA OLIVER I Y II      </t>
  </si>
  <si>
    <t xml:space="preserve">EDF.VILLA OLIVER I Y II   </t>
  </si>
  <si>
    <t xml:space="preserve">PORTALES Y  Quincenal Barrido de la suciedad más significativa, (hojas, colillas,..etc.)  en rampa  de entrada y en suelo del garaje.
 Retirada y reposición de bolsas en papeleras
</t>
  </si>
  <si>
    <t>GALAXIA P.I</t>
  </si>
  <si>
    <t>EDF.ERMITA</t>
  </si>
  <si>
    <t>PORTAL + QUINCENAL GARAJE PAPELERAS Y RETIRADA DE LO MAS SIGNIFICATIVO EN SUELO</t>
  </si>
  <si>
    <t>EDF.21 PORTAL V</t>
  </si>
  <si>
    <t xml:space="preserve">SAN URBANO,2 </t>
  </si>
  <si>
    <t>SAN URBANO,2</t>
  </si>
  <si>
    <t>Cubre vacaciones de Mª dolores Peña del 04 de Octubr al 02 de noviembre,22</t>
  </si>
  <si>
    <t>AZTECA PORTAL III</t>
  </si>
  <si>
    <t>AZTECA PORTAL V</t>
  </si>
  <si>
    <t>AZTECA PORTAL IV</t>
  </si>
  <si>
    <t>GOLONDRINA 6</t>
  </si>
  <si>
    <t>BAHIA,9</t>
  </si>
  <si>
    <t>EDF. CRTA ALHADRA 222</t>
  </si>
  <si>
    <t>GARAJE CRT ALHADRA</t>
  </si>
  <si>
    <t>BARRIDO SUCIEDAD + SIGNIFICATIA EN SUELO GARAJE Y 2 RAPAS, CAMPIO BOLSAS PAPELERAS + REJILLA DESGUE</t>
  </si>
  <si>
    <t>Cubre vacaciones de Mª dolores Hernandez del 17 al 31 de octubre,22</t>
  </si>
  <si>
    <t>cubre vacaciones de Maria Gomez Tadeo del 17 hasta el 31 de octubre,22</t>
  </si>
  <si>
    <t>cubre vacaciones de MªDel mar Andujar del 17 hasta el 31 de octubre,22</t>
  </si>
  <si>
    <t>EDF. VEGA DE ACA , 119</t>
  </si>
  <si>
    <t>PORTAL + EXTERIORES</t>
  </si>
  <si>
    <t>COMPLETO + EXTERIORES</t>
  </si>
  <si>
    <t>EDF.MIRACABO</t>
  </si>
  <si>
    <t xml:space="preserve">PORTAL + BAJADA EXTERIOR DE GARAJE </t>
  </si>
  <si>
    <t>ALCAZABA</t>
  </si>
  <si>
    <t>COMPLETO+GARAJE</t>
  </si>
  <si>
    <t xml:space="preserve">Portal + retirada de basura significativa en suelo del edf. + desmanchado en pasillos , escaleras y planta baja </t>
  </si>
  <si>
    <t>Y SE HA REFLEJADO EN PLANNING LUNES Y SABADOS</t>
  </si>
  <si>
    <r>
      <t xml:space="preserve">COGE EDF. ALCAZABA EN LA CAÑADA , </t>
    </r>
    <r>
      <rPr>
        <b/>
        <sz val="11"/>
        <color theme="1"/>
        <rFont val="Calibri"/>
        <family val="2"/>
        <scheme val="minor"/>
      </rPr>
      <t>EL SERVICIO SE REALIZA MARTES Y VIERNES</t>
    </r>
    <r>
      <rPr>
        <sz val="11"/>
        <color theme="1"/>
        <rFont val="Calibri"/>
        <family val="2"/>
        <scheme val="minor"/>
      </rPr>
      <t xml:space="preserve"> , PERO SOBREPASA LAS HORAS</t>
    </r>
  </si>
  <si>
    <t>MARIA DEL CARMEN CARREÑO</t>
  </si>
  <si>
    <t>DIEZMO</t>
  </si>
  <si>
    <t>PORTAL+BAJADA</t>
  </si>
  <si>
    <t>PERÚ</t>
  </si>
  <si>
    <t xml:space="preserve"> COMPLETO</t>
  </si>
  <si>
    <t>MALLORCA B. II</t>
  </si>
  <si>
    <t>MALLORCA B VI</t>
  </si>
  <si>
    <t>MALLORCA B. IV</t>
  </si>
  <si>
    <t>MALLORCA B. VIII</t>
  </si>
  <si>
    <t>ANTONIO TELLO (hacerlo el Jueves 10/11/2022)</t>
  </si>
  <si>
    <t>fatima El Kouy</t>
  </si>
  <si>
    <t>peña</t>
  </si>
  <si>
    <t>suyo</t>
  </si>
  <si>
    <t xml:space="preserve">cubre baja de MªJose Gomez </t>
  </si>
  <si>
    <t>cubre hasta el 02/11/2022 incluido</t>
  </si>
  <si>
    <t>BAJA DE MARIA JOSE GOMEZ</t>
  </si>
  <si>
    <t>PEÑA</t>
  </si>
  <si>
    <t>HASTA EL 02 DE NOVIEMBRE</t>
  </si>
  <si>
    <t>CUBRE DEL 31 OCTUBRE AL 29 DE NOVIEMBRE 2022</t>
  </si>
  <si>
    <t>CUBRE DEL 31 OCTUBRE AL 14 NOVIEMBRE 2022</t>
  </si>
  <si>
    <t>Rosa maria ramirez priego</t>
  </si>
  <si>
    <t xml:space="preserve">TERMINA DE CUBRIR A PEÑA </t>
  </si>
  <si>
    <t xml:space="preserve">CUBRE BAJA DE MJOSE GOMEZ </t>
  </si>
  <si>
    <t>CUBRE VACACIONES DE ROSA RAMIREZ HASTA EL 14,11,2022</t>
  </si>
  <si>
    <t>CUBRE DE ANA ISABEL SERVICIOS EN EL TOYO Y EN LA CAÑADA</t>
  </si>
  <si>
    <t>centro de lenguas</t>
  </si>
  <si>
    <t>Centro de lenguas</t>
  </si>
  <si>
    <t>GALAXIA PORTAL 2</t>
  </si>
  <si>
    <t>EDF. 21 PORTAL VI</t>
  </si>
  <si>
    <t>CUBRE OTRO SERVICIO EN LA CAÑADA DE SANCHEZ RAYA</t>
  </si>
  <si>
    <t>TERMINA DE CUBRIR LAS VACACIONES DE Rosa ramirez</t>
  </si>
  <si>
    <t>sigue cubriendo vacaciones de fatima el koy</t>
  </si>
  <si>
    <t>IRIS</t>
  </si>
  <si>
    <t>PORTAL + ZONA DIAFANA ENTRADA</t>
  </si>
  <si>
    <t>EUROPA</t>
  </si>
  <si>
    <t>REPASO DESDE 2º PLANTA HASTA PORTAL Y BARRIDO + SIGNIFICATIVO SOPORTAL</t>
  </si>
  <si>
    <t>GARAJE EUROPA</t>
  </si>
  <si>
    <t>MENSUAL</t>
  </si>
  <si>
    <t>EUROPA, 166</t>
  </si>
  <si>
    <t>ALMERIA BLOQUE C</t>
  </si>
  <si>
    <t xml:space="preserve">ALMERIA BLOQUE C </t>
  </si>
  <si>
    <t>COMPLETO + 1 VEZ AL MES PUERTA Y VENTANAS</t>
  </si>
  <si>
    <t>ALCAZABA 28 PORTAL 2</t>
  </si>
  <si>
    <t>COMPLETO + PUERTA MENSUAL</t>
  </si>
  <si>
    <t>ALCAZABA 28 PORTAL 3</t>
  </si>
  <si>
    <t>ZAFIRO</t>
  </si>
  <si>
    <t>GARAJE ZAFIRO</t>
  </si>
  <si>
    <t>QUINCENAL</t>
  </si>
  <si>
    <t>MARIA JOSE RAMIREZ GIMENEZ</t>
  </si>
  <si>
    <t>VACACIONES DEL 16-30 NOV 2022</t>
  </si>
  <si>
    <t>EDF. BORAL Nº 88</t>
  </si>
  <si>
    <t xml:space="preserve">EDF. BORAL Nº 2 </t>
  </si>
  <si>
    <t xml:space="preserve">EDF. BORAL Nº 4 </t>
  </si>
  <si>
    <t xml:space="preserve">EDF. BORAL Nº 6 </t>
  </si>
  <si>
    <r>
      <t xml:space="preserve">EDF. BORAL </t>
    </r>
    <r>
      <rPr>
        <b/>
        <sz val="7"/>
        <color theme="1"/>
        <rFont val="Calibri"/>
        <family val="2"/>
        <scheme val="minor"/>
      </rPr>
      <t>GARAJE QUINCENAL</t>
    </r>
  </si>
  <si>
    <t>BARRIDO DE LO MAS SIGNIFICATIVO EN SUELO DE GARAJE, CAMBIO PAPELERAS Y BARRIDO RAMPA</t>
  </si>
  <si>
    <t>cubre la baja de Mdolores Cesar en todos los edificios solo se refleja en planning los boral y se situan los sabados para que no se sobrepasen en tiempo los demas días</t>
  </si>
  <si>
    <t xml:space="preserve">pero realmente se hacen los miercoles </t>
  </si>
  <si>
    <t>cubre la baja de Mjose Gomez</t>
  </si>
  <si>
    <t xml:space="preserve">coge el edf alcazaba en la cañada </t>
  </si>
  <si>
    <t>cubre la baja en la cañada  y Retamar de Ana Isabel sanchez Raya</t>
  </si>
  <si>
    <t>los demas servicios de MªDolores Cesar los hará por incentivo</t>
  </si>
  <si>
    <t>cubre laS VACACIONES de MªJose sanchez Gimenez  desde el 16 al 30 de Noviembre,22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</si>
  <si>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</si>
  <si>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Cubre vacaciones de Fatima el Koy hasta el 29/11/2022</t>
  </si>
  <si>
    <t>termina la sustitución de Fatima El koy</t>
  </si>
  <si>
    <t>termina la sustitución por vacaciones de MªJose Sanchez Gimenez</t>
  </si>
  <si>
    <t>EDF TORREGARCIA</t>
  </si>
  <si>
    <t xml:space="preserve">ESTACION DE SERVICIOS ALVAMAR </t>
  </si>
  <si>
    <t xml:space="preserve">ESTACION  SERV. ALVAMAR  </t>
  </si>
  <si>
    <t>CUBRE A CRISTINA CESAR DESDE EL 12,12,22</t>
  </si>
  <si>
    <t xml:space="preserve">CUBRE A mªDOLORES CESAR </t>
  </si>
  <si>
    <t>CUBRE A ANA ISABEL SANCHEZ RAYA</t>
  </si>
  <si>
    <t>CUBRE A MªJOSE GOMEZ</t>
  </si>
  <si>
    <t>MORALES III</t>
  </si>
  <si>
    <t>PORTAL+REPASO RELLANOS Y ESCALERAS</t>
  </si>
  <si>
    <t>STONES</t>
  </si>
  <si>
    <t>STONES 1-A</t>
  </si>
  <si>
    <t>GABRIEL CALLEJÓN</t>
  </si>
  <si>
    <t xml:space="preserve">EDFS. MINERO,4  </t>
  </si>
  <si>
    <t>MENDEZ NUÑEZ 15 COMPLETO</t>
  </si>
  <si>
    <t>FEDERICO GARCIA LORCA 94</t>
  </si>
  <si>
    <t xml:space="preserve">COMPLETO + GARAJE </t>
  </si>
  <si>
    <t>AVDA.FED. GARCÍA LORCA,144</t>
  </si>
  <si>
    <t xml:space="preserve">EDF. GENERAL SEGURA </t>
  </si>
  <si>
    <t>MIRAMAR</t>
  </si>
  <si>
    <t>MIENTRAS DURE LA OBRA</t>
  </si>
  <si>
    <t>CAMBIAN LOS SERVICIOS</t>
  </si>
  <si>
    <t>ZAIDA</t>
  </si>
  <si>
    <t>EDF MAR 1</t>
  </si>
  <si>
    <t xml:space="preserve">SIENA </t>
  </si>
  <si>
    <t xml:space="preserve">BRISA DEL MAR </t>
  </si>
  <si>
    <t>EDF.21 PORTAL IV</t>
  </si>
  <si>
    <t>RAMPAS GARAJE PARQUE CENTRO</t>
  </si>
  <si>
    <t>MENSUAL/RETAMAR</t>
  </si>
  <si>
    <t>RAMPA DE GARAJE C/ CAMINO DE LA ESPADA,52</t>
  </si>
  <si>
    <t>PARA QUE CRISTINA SORIANO PUEDA CUBRIR LA CASA DE JOSE MARIA CAPARROS , MCARMEN CARREÑO COGE FUENTES DE ALHADRA</t>
  </si>
  <si>
    <t>EDF. FUENTES DE ALHADRA</t>
  </si>
  <si>
    <t xml:space="preserve">EDF. FUENTES DE ALHADRA </t>
  </si>
  <si>
    <t xml:space="preserve">EDF FUENTES DE ALHADRA </t>
  </si>
  <si>
    <t>PORTAL + ESCALERAS+ 1º DE MES PUERTA A FONDO</t>
  </si>
  <si>
    <t>ALA DERECHA</t>
  </si>
  <si>
    <t xml:space="preserve">ALA IZQUIERDA + PORTAL </t>
  </si>
  <si>
    <t>PORTAL + BAJADA A GARAJE + 1ºMES PATIOS BARRIDO SUPERFICIAL</t>
  </si>
  <si>
    <t>GARAJE EDF FUENTES DE ALHADRA QUINCENAL</t>
  </si>
  <si>
    <t>como incentivo</t>
  </si>
  <si>
    <t xml:space="preserve">ALCAZABA </t>
  </si>
  <si>
    <t xml:space="preserve">PORTAL+ RETIRADA DE BASURA SIGNIFICATIVA + DESMANCHADO EN PASILLOS, ESCALERAS Y PLANTA BAJA </t>
  </si>
  <si>
    <t xml:space="preserve">CENTRO DE LENGUAS </t>
  </si>
  <si>
    <t>GRAN BAHIA</t>
  </si>
  <si>
    <t>EDF. DEL RIO</t>
  </si>
  <si>
    <t xml:space="preserve">EDF. CHILE </t>
  </si>
  <si>
    <t>Mª CARMEN CARREÑO UTRERA</t>
  </si>
  <si>
    <t xml:space="preserve">UTRERA </t>
  </si>
  <si>
    <t>Planning de trabajo entregado a la Trabajadora el  01/01/2023</t>
  </si>
  <si>
    <t>SE ACTIVA EL CENTRO DE LENGUAS 10/01/23</t>
  </si>
  <si>
    <t>SE INCORPORA CRISTINA CESAR</t>
  </si>
  <si>
    <t>SE INCORPORA MªDOLORES CESAR</t>
  </si>
  <si>
    <t xml:space="preserve">PARQUE MOLINOS PARC.14 PORTAL 1 </t>
  </si>
  <si>
    <t>PARQUE MOLINAO PARC.14 PORTAL II</t>
  </si>
  <si>
    <t xml:space="preserve">INDALO </t>
  </si>
  <si>
    <t>PARQUE MEDITERRANEO</t>
  </si>
  <si>
    <t>termina de sustituir vacaciones de portillo</t>
  </si>
  <si>
    <t>EDF. BORAL Nº 4</t>
  </si>
  <si>
    <t xml:space="preserve">TERMINA DE CUBRIR FUENTES DE ALHADRA </t>
  </si>
  <si>
    <t>CUBRE VACACIONES DE PORTILLO</t>
  </si>
  <si>
    <t>Planning de trabajo entregado a la Trabajadora el  10/01/2023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</si>
  <si>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</si>
  <si>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SAN MATEO</t>
  </si>
  <si>
    <t>SEVILLA</t>
  </si>
  <si>
    <r>
      <t xml:space="preserve">TORREGARCIA  C/ PINTOR ZABALETA </t>
    </r>
    <r>
      <rPr>
        <b/>
        <sz val="6"/>
        <color rgb="FFFF0000"/>
        <rFont val="Calibri"/>
        <family val="2"/>
        <scheme val="minor"/>
      </rPr>
      <t xml:space="preserve">se tiene que recuperar los portales </t>
    </r>
  </si>
  <si>
    <t>TORREGARCIA  C/ PINTOR ZABALETA</t>
  </si>
  <si>
    <t>Barrido de zonas comunes ; Garaje barrido de los mas significativo cambio de bolsas</t>
  </si>
  <si>
    <t>CRT CAMPAMENTO</t>
  </si>
  <si>
    <t xml:space="preserve"> CAMPAMENTO </t>
  </si>
  <si>
    <t>PORTAL + REPASO RELLANOS</t>
  </si>
  <si>
    <t xml:space="preserve">DIMENSUR I </t>
  </si>
  <si>
    <t xml:space="preserve">PORTAL + PASILLO DE SALIDA A PATIO  + RELLANOS EN PLANTAS                                                                                                           </t>
  </si>
  <si>
    <t>PORTAL + PASILLO DE SALIDA A PATIO</t>
  </si>
  <si>
    <t>ESCALERAS</t>
  </si>
  <si>
    <t>GARAJE SEMANAL</t>
  </si>
  <si>
    <t>BARRIDO MAS SIGNIFICATIVO DE RAMPA DE ENTRADA DE VEHICULOS Y BARRIDO MAS SIGNIFICATIVO DE SUELO DE GARAJE Y CAMBIO DE PAPELERAS</t>
  </si>
  <si>
    <t xml:space="preserve">MIRADOR DE LOS MOLINOS </t>
  </si>
  <si>
    <t>COMPLETOS</t>
  </si>
  <si>
    <t>SOL AMATISTEROS</t>
  </si>
  <si>
    <t xml:space="preserve">PORTAL + quincenal GARAJE </t>
  </si>
  <si>
    <t>PORTAL + completo ala izquierda</t>
  </si>
  <si>
    <t>PORTAL + completo ala derecha</t>
  </si>
  <si>
    <t>NUEVO PARQUE, I</t>
  </si>
  <si>
    <t>LAS SIAMESAS I</t>
  </si>
  <si>
    <t>C/ GERONA,38</t>
  </si>
  <si>
    <t>C/GERONA,38</t>
  </si>
  <si>
    <t>ABEDUL</t>
  </si>
  <si>
    <t>EDF.EBANO</t>
  </si>
  <si>
    <t>EDF. EBANO</t>
  </si>
  <si>
    <t>ENLACES,308</t>
  </si>
  <si>
    <t>LOS ENLACES,308</t>
  </si>
  <si>
    <t xml:space="preserve"> ENLACES,308</t>
  </si>
  <si>
    <t>1 SEMANA ALA IZQ, OTRA ALA DERECHA</t>
  </si>
  <si>
    <t>COGE ABEDUL, LOS ENLACES I Y EBANO DE DIANA LORENA</t>
  </si>
  <si>
    <t>CUBRE VACACIONES DE LORENA DIAZ, OLGA ROMAN, LOLI MARTINEZ Y BAJA MD CESAR</t>
  </si>
  <si>
    <t>INCENTIVO DEL 01 AL 15 DE FEBRERO,23</t>
  </si>
  <si>
    <t xml:space="preserve">VIERNES </t>
  </si>
  <si>
    <t xml:space="preserve">INCENTIVO </t>
  </si>
  <si>
    <t>DEJA DE CUBRIR A OLGA Y AL GERTRU</t>
  </si>
  <si>
    <t>EDF. CARRETERO IV</t>
  </si>
  <si>
    <t>EDF.CARRETERO IV</t>
  </si>
  <si>
    <t>PUERTAS, ESPEJO Y BARANDA EN 1ª PLANTA  - MENSUAL</t>
  </si>
  <si>
    <t>GARAJE- SEMANAL</t>
  </si>
  <si>
    <t xml:space="preserve">ABONAR COMO INCENTIVO </t>
  </si>
  <si>
    <t xml:space="preserve">ANA ISABEL SANCHEZ RAYA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</si>
</sst>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6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b/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5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14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14" fontId="1" fillId="3" borderId="3" xfId="0" applyNumberFormat="1" applyFont="1" applyFill="1" applyBorder="1"/>
    <xf numFmtId="0" fontId="1" fillId="3" borderId="7" xfId="0" applyFont="1" applyFill="1" applyBorder="1"/>
    <xf numFmtId="0" fontId="1" fillId="3" borderId="3" xfId="0" applyFont="1" applyFill="1" applyBorder="1" applyAlignment="1"/>
    <xf numFmtId="0" fontId="1" fillId="3" borderId="3" xfId="0" applyFont="1" applyFill="1" applyBorder="1"/>
    <xf numFmtId="1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2" borderId="3" xfId="0" applyFont="1" applyFill="1" applyBorder="1"/>
    <xf numFmtId="0" fontId="3" fillId="2" borderId="3" xfId="0" applyFont="1" applyFill="1" applyBorder="1" applyAlignment="1">
      <alignment wrapText="1"/>
    </xf>
    <xf numFmtId="0" fontId="3" fillId="0" borderId="8" xfId="0" applyFont="1" applyBorder="1"/>
    <xf numFmtId="0" fontId="1" fillId="0" borderId="0" xfId="0" applyFont="1" applyAlignment="1">
      <alignment horizontal="center" wrapText="1"/>
    </xf>
    <xf numFmtId="0" fontId="3" fillId="0" borderId="8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1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 wrapText="1"/>
    </xf>
    <xf numFmtId="0" fontId="3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right"/>
    </xf>
    <xf numFmtId="0" fontId="1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13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3" fillId="2" borderId="0" xfId="0" applyFont="1" applyFill="1"/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Fill="1" applyBorder="1"/>
    <xf numFmtId="2" fontId="3" fillId="0" borderId="0" xfId="0" applyNumberFormat="1" applyFont="1"/>
    <xf numFmtId="2" fontId="6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1" fillId="0" borderId="8" xfId="0" applyFont="1" applyBorder="1"/>
    <xf numFmtId="0" fontId="0" fillId="0" borderId="10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7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right"/>
    </xf>
    <xf numFmtId="0" fontId="3" fillId="2" borderId="1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8" xfId="0" applyFont="1" applyBorder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1" fillId="0" borderId="8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" fillId="0" borderId="15" xfId="0" applyFont="1" applyBorder="1"/>
    <xf numFmtId="0" fontId="8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" fillId="0" borderId="12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right" wrapText="1"/>
    </xf>
    <xf numFmtId="0" fontId="5" fillId="0" borderId="13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8" xfId="0" applyFont="1" applyFill="1" applyBorder="1"/>
    <xf numFmtId="0" fontId="1" fillId="0" borderId="8" xfId="0" applyFont="1" applyFill="1" applyBorder="1" applyAlignment="1">
      <alignment wrapText="1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wrapText="1"/>
    </xf>
    <xf numFmtId="0" fontId="1" fillId="0" borderId="12" xfId="0" applyFont="1" applyFill="1" applyBorder="1"/>
    <xf numFmtId="0" fontId="1" fillId="0" borderId="8" xfId="0" applyFont="1" applyBorder="1" applyAlignment="1"/>
    <xf numFmtId="0" fontId="5" fillId="0" borderId="8" xfId="0" applyFont="1" applyBorder="1" applyAlignment="1">
      <alignment horizontal="right"/>
    </xf>
    <xf numFmtId="0" fontId="0" fillId="0" borderId="8" xfId="0" applyBorder="1"/>
    <xf numFmtId="0" fontId="1" fillId="0" borderId="4" xfId="0" applyFont="1" applyBorder="1" applyAlignment="1"/>
    <xf numFmtId="0" fontId="0" fillId="0" borderId="13" xfId="0" applyBorder="1"/>
    <xf numFmtId="0" fontId="5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right"/>
    </xf>
    <xf numFmtId="0" fontId="3" fillId="0" borderId="10" xfId="0" applyFont="1" applyFill="1" applyBorder="1"/>
    <xf numFmtId="0" fontId="3" fillId="0" borderId="8" xfId="0" applyFont="1" applyFill="1" applyBorder="1"/>
    <xf numFmtId="0" fontId="3" fillId="0" borderId="4" xfId="0" applyFont="1" applyFill="1" applyBorder="1" applyAlignment="1">
      <alignment horizontal="right"/>
    </xf>
    <xf numFmtId="0" fontId="3" fillId="0" borderId="5" xfId="0" applyFont="1" applyFill="1" applyBorder="1"/>
    <xf numFmtId="0" fontId="10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3" fillId="4" borderId="13" xfId="0" applyFont="1" applyFill="1" applyBorder="1"/>
    <xf numFmtId="0" fontId="1" fillId="4" borderId="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3" fillId="0" borderId="8" xfId="0" applyFont="1" applyFill="1" applyBorder="1" applyAlignment="1"/>
    <xf numFmtId="0" fontId="1" fillId="0" borderId="13" xfId="0" applyFont="1" applyBorder="1" applyAlignment="1">
      <alignment horizontal="right" vertical="center" wrapText="1"/>
    </xf>
    <xf numFmtId="0" fontId="1" fillId="0" borderId="13" xfId="0" applyFont="1" applyBorder="1" applyAlignment="1"/>
    <xf numFmtId="0" fontId="3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3" fillId="0" borderId="8" xfId="0" applyFont="1" applyFill="1" applyBorder="1" applyAlignment="1">
      <alignment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1" fillId="0" borderId="10" xfId="0" applyFont="1" applyFill="1" applyBorder="1"/>
    <xf numFmtId="0" fontId="1" fillId="0" borderId="5" xfId="0" applyFont="1" applyFill="1" applyBorder="1"/>
    <xf numFmtId="0" fontId="6" fillId="0" borderId="13" xfId="0" applyFont="1" applyBorder="1" applyAlignment="1">
      <alignment horizontal="right"/>
    </xf>
    <xf numFmtId="0" fontId="3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wrapText="1"/>
    </xf>
    <xf numFmtId="0" fontId="3" fillId="0" borderId="13" xfId="0" applyFont="1" applyBorder="1" applyAlignment="1"/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/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0" fontId="1" fillId="0" borderId="8" xfId="0" applyFont="1" applyFill="1" applyBorder="1" applyAlignment="1"/>
    <xf numFmtId="0" fontId="1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10" fillId="0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wrapText="1"/>
    </xf>
    <xf numFmtId="0" fontId="3" fillId="0" borderId="16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1" fillId="0" borderId="13" xfId="0" applyFont="1" applyFill="1" applyBorder="1" applyAlignment="1">
      <alignment horizontal="right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/>
    <xf numFmtId="0" fontId="3" fillId="0" borderId="8" xfId="0" applyFont="1" applyFill="1" applyBorder="1" applyAlignment="1">
      <alignment horizontal="right" wrapText="1"/>
    </xf>
    <xf numFmtId="0" fontId="11" fillId="0" borderId="10" xfId="0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wrapText="1"/>
    </xf>
    <xf numFmtId="0" fontId="3" fillId="0" borderId="8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4" fillId="0" borderId="4" xfId="0" applyFont="1" applyBorder="1" applyAlignment="1"/>
    <xf numFmtId="0" fontId="3" fillId="0" borderId="3" xfId="0" applyFont="1" applyBorder="1" applyAlignment="1">
      <alignment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/>
    </xf>
    <xf numFmtId="0" fontId="15" fillId="0" borderId="4" xfId="0" applyFont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0" fillId="0" borderId="3" xfId="0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0" fillId="0" borderId="3" xfId="0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8" xfId="0" applyFont="1" applyBorder="1" applyAlignment="1"/>
    <xf numFmtId="0" fontId="1" fillId="0" borderId="0" xfId="0" applyFont="1" applyAlignment="1"/>
    <xf numFmtId="0" fontId="5" fillId="0" borderId="0" xfId="0" applyFont="1" applyBorder="1" applyAlignment="1"/>
    <xf numFmtId="0" fontId="1" fillId="0" borderId="0" xfId="0" applyFont="1" applyBorder="1" applyAlignment="1"/>
    <xf numFmtId="0" fontId="5" fillId="0" borderId="5" xfId="0" applyFont="1" applyBorder="1" applyAlignment="1"/>
    <xf numFmtId="0" fontId="1" fillId="0" borderId="5" xfId="0" applyFont="1" applyBorder="1" applyAlignment="1"/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3" fillId="0" borderId="9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0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0" xfId="0" applyFont="1" applyBorder="1" applyAlignment="1"/>
    <xf numFmtId="0" fontId="1" fillId="0" borderId="10" xfId="0" applyFont="1" applyBorder="1" applyAlignment="1"/>
    <xf numFmtId="0" fontId="14" fillId="0" borderId="8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1" fillId="0" borderId="8" xfId="0" applyFont="1" applyBorder="1" applyAlignment="1"/>
    <xf numFmtId="0" fontId="11" fillId="0" borderId="4" xfId="0" applyFont="1" applyBorder="1" applyAlignment="1">
      <alignment horizontal="center"/>
    </xf>
    <xf numFmtId="0" fontId="0" fillId="0" borderId="4" xfId="0" applyBorder="1"/>
    <xf numFmtId="0" fontId="1" fillId="0" borderId="1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13" xfId="0" applyFont="1" applyBorder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/>
    <xf numFmtId="0" fontId="1" fillId="4" borderId="10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4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 wrapText="1"/>
    </xf>
    <xf numFmtId="0" fontId="3" fillId="4" borderId="8" xfId="0" applyFont="1" applyFill="1" applyBorder="1" applyAlignment="1"/>
    <xf numFmtId="0" fontId="3" fillId="4" borderId="8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 wrapText="1"/>
    </xf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wrapText="1"/>
    </xf>
    <xf numFmtId="0" fontId="3" fillId="4" borderId="4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 applyAlignment="1"/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wrapText="1"/>
    </xf>
    <xf numFmtId="0" fontId="3" fillId="4" borderId="14" xfId="0" applyFont="1" applyFill="1" applyBorder="1" applyAlignment="1">
      <alignment horizontal="center" wrapText="1"/>
    </xf>
    <xf numFmtId="0" fontId="3" fillId="4" borderId="13" xfId="0" applyFont="1" applyFill="1" applyBorder="1" applyAlignment="1"/>
    <xf numFmtId="0" fontId="4" fillId="4" borderId="13" xfId="0" applyFont="1" applyFill="1" applyBorder="1" applyAlignment="1">
      <alignment horizontal="right" wrapText="1"/>
    </xf>
    <xf numFmtId="0" fontId="3" fillId="4" borderId="13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right" vertical="center"/>
    </xf>
    <xf numFmtId="0" fontId="10" fillId="4" borderId="6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wrapText="1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/>
    <xf numFmtId="0" fontId="3" fillId="4" borderId="9" xfId="0" applyFont="1" applyFill="1" applyBorder="1" applyAlignment="1"/>
    <xf numFmtId="0" fontId="4" fillId="4" borderId="8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right"/>
    </xf>
    <xf numFmtId="0" fontId="3" fillId="4" borderId="6" xfId="0" applyFont="1" applyFill="1" applyBorder="1" applyAlignment="1"/>
    <xf numFmtId="0" fontId="4" fillId="4" borderId="4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right" vertical="center"/>
    </xf>
    <xf numFmtId="0" fontId="1" fillId="4" borderId="13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right" vertical="center" wrapText="1"/>
    </xf>
    <xf numFmtId="0" fontId="0" fillId="4" borderId="0" xfId="0" applyFill="1"/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/>
    </xf>
    <xf numFmtId="0" fontId="1" fillId="5" borderId="13" xfId="0" applyFont="1" applyFill="1" applyBorder="1" applyAlignment="1">
      <alignment horizontal="center" vertical="center"/>
    </xf>
    <xf numFmtId="0" fontId="0" fillId="5" borderId="0" xfId="0" applyFill="1" applyAlignment="1">
      <alignment wrapText="1"/>
    </xf>
    <xf numFmtId="0" fontId="1" fillId="5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13" xfId="0" applyFont="1" applyFill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 wrapText="1"/>
    </xf>
    <xf numFmtId="0" fontId="3" fillId="0" borderId="16" xfId="0" applyFont="1" applyBorder="1" applyAlignment="1">
      <alignment wrapText="1"/>
    </xf>
    <xf numFmtId="0" fontId="3" fillId="2" borderId="9" xfId="0" applyFont="1" applyFill="1" applyBorder="1"/>
    <xf numFmtId="0" fontId="0" fillId="0" borderId="10" xfId="0" applyBorder="1"/>
    <xf numFmtId="0" fontId="3" fillId="2" borderId="6" xfId="0" applyFont="1" applyFill="1" applyBorder="1"/>
    <xf numFmtId="14" fontId="0" fillId="0" borderId="0" xfId="0" applyNumberFormat="1" applyAlignment="1">
      <alignment wrapText="1"/>
    </xf>
    <xf numFmtId="0" fontId="1" fillId="6" borderId="8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 wrapText="1"/>
    </xf>
    <xf numFmtId="0" fontId="1" fillId="6" borderId="8" xfId="0" applyFont="1" applyFill="1" applyBorder="1" applyAlignment="1"/>
    <xf numFmtId="0" fontId="1" fillId="6" borderId="4" xfId="0" applyFont="1" applyFill="1" applyBorder="1" applyAlignment="1">
      <alignment horizontal="right"/>
    </xf>
    <xf numFmtId="0" fontId="1" fillId="6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right" wrapText="1"/>
    </xf>
    <xf numFmtId="0" fontId="1" fillId="6" borderId="4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0" fontId="1" fillId="6" borderId="8" xfId="0" applyFont="1" applyFill="1" applyBorder="1" applyAlignment="1">
      <alignment horizontal="right"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 wrapText="1"/>
    </xf>
    <xf numFmtId="0" fontId="1" fillId="6" borderId="4" xfId="0" applyFont="1" applyFill="1" applyBorder="1" applyAlignment="1">
      <alignment horizontal="right" vertical="center"/>
    </xf>
    <xf numFmtId="0" fontId="1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vertical="center" wrapText="1"/>
    </xf>
    <xf numFmtId="0" fontId="1" fillId="6" borderId="13" xfId="0" applyFont="1" applyFill="1" applyBorder="1" applyAlignment="1">
      <alignment horizontal="right"/>
    </xf>
    <xf numFmtId="0" fontId="1" fillId="6" borderId="13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vertical="center"/>
    </xf>
    <xf numFmtId="0" fontId="1" fillId="6" borderId="0" xfId="0" applyFont="1" applyFill="1" applyAlignment="1">
      <alignment horizontal="right"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right" vertical="center"/>
    </xf>
    <xf numFmtId="0" fontId="1" fillId="6" borderId="1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right" vertical="center" wrapText="1"/>
    </xf>
    <xf numFmtId="0" fontId="1" fillId="6" borderId="4" xfId="0" applyFont="1" applyFill="1" applyBorder="1" applyAlignment="1">
      <alignment horizontal="right" vertical="center" wrapText="1"/>
    </xf>
    <xf numFmtId="0" fontId="1" fillId="6" borderId="13" xfId="0" applyFont="1" applyFill="1" applyBorder="1" applyAlignment="1">
      <alignment vertical="center" wrapText="1"/>
    </xf>
    <xf numFmtId="0" fontId="1" fillId="6" borderId="13" xfId="0" applyFont="1" applyFill="1" applyBorder="1" applyAlignment="1">
      <alignment horizontal="right" vertical="center" wrapText="1"/>
    </xf>
    <xf numFmtId="0" fontId="1" fillId="6" borderId="8" xfId="0" applyFont="1" applyFill="1" applyBorder="1" applyAlignment="1">
      <alignment horizontal="right"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horizontal="right" vertical="center"/>
    </xf>
    <xf numFmtId="0" fontId="1" fillId="6" borderId="1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right" vertical="center"/>
    </xf>
    <xf numFmtId="0" fontId="1" fillId="6" borderId="12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right" vertical="center"/>
    </xf>
    <xf numFmtId="0" fontId="1" fillId="6" borderId="15" xfId="0" applyFont="1" applyFill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1" fillId="7" borderId="8" xfId="0" applyFont="1" applyFill="1" applyBorder="1"/>
    <xf numFmtId="0" fontId="1" fillId="7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right" vertical="center" wrapText="1"/>
    </xf>
    <xf numFmtId="2" fontId="1" fillId="7" borderId="8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right" vertic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right" vertical="center" wrapText="1"/>
    </xf>
    <xf numFmtId="0" fontId="0" fillId="7" borderId="4" xfId="0" applyFill="1" applyBorder="1"/>
    <xf numFmtId="0" fontId="1" fillId="7" borderId="4" xfId="0" applyFont="1" applyFill="1" applyBorder="1" applyAlignment="1">
      <alignment horizontal="center" vertical="center"/>
    </xf>
    <xf numFmtId="2" fontId="1" fillId="7" borderId="13" xfId="0" applyNumberFormat="1" applyFont="1" applyFill="1" applyBorder="1" applyAlignment="1">
      <alignment horizontal="right" vertical="center" wrapText="1"/>
    </xf>
    <xf numFmtId="0" fontId="0" fillId="7" borderId="0" xfId="0" applyFill="1"/>
    <xf numFmtId="2" fontId="1" fillId="7" borderId="8" xfId="0" applyNumberFormat="1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right" vertical="center" wrapText="1"/>
    </xf>
    <xf numFmtId="0" fontId="1" fillId="7" borderId="13" xfId="0" applyFont="1" applyFill="1" applyBorder="1"/>
    <xf numFmtId="0" fontId="1" fillId="7" borderId="1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right" vertical="center" wrapText="1"/>
    </xf>
    <xf numFmtId="0" fontId="1" fillId="7" borderId="13" xfId="0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/>
    </xf>
    <xf numFmtId="2" fontId="1" fillId="7" borderId="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/>
    <xf numFmtId="0" fontId="1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0" fillId="0" borderId="0" xfId="0" applyFill="1"/>
    <xf numFmtId="0" fontId="5" fillId="4" borderId="4" xfId="0" applyFont="1" applyFill="1" applyBorder="1" applyAlignment="1">
      <alignment wrapText="1"/>
    </xf>
    <xf numFmtId="0" fontId="5" fillId="4" borderId="4" xfId="0" applyFont="1" applyFill="1" applyBorder="1" applyAlignment="1">
      <alignment horizontal="right" wrapText="1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1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right" vertical="center"/>
    </xf>
    <xf numFmtId="0" fontId="1" fillId="4" borderId="11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4" borderId="4" xfId="0" applyFill="1" applyBorder="1" applyAlignment="1">
      <alignment wrapText="1"/>
    </xf>
    <xf numFmtId="0" fontId="5" fillId="4" borderId="8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4" fillId="0" borderId="4" xfId="0" applyFont="1" applyBorder="1" applyAlignment="1"/>
    <xf numFmtId="0" fontId="5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4" borderId="0" xfId="0" applyFont="1" applyFill="1" applyAlignment="1">
      <alignment vertical="center"/>
    </xf>
    <xf numFmtId="0" fontId="1" fillId="4" borderId="10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0" fillId="0" borderId="10" xfId="0" applyBorder="1" applyAlignment="1"/>
    <xf numFmtId="0" fontId="3" fillId="2" borderId="4" xfId="0" applyFont="1" applyFill="1" applyBorder="1" applyAlignment="1"/>
    <xf numFmtId="0" fontId="1" fillId="0" borderId="8" xfId="0" applyFont="1" applyBorder="1" applyAlignment="1">
      <alignment wrapText="1"/>
    </xf>
    <xf numFmtId="0" fontId="4" fillId="0" borderId="8" xfId="0" applyFont="1" applyBorder="1" applyAlignment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1" fillId="0" borderId="13" xfId="0" applyFont="1" applyBorder="1" applyAlignment="1">
      <alignment vertical="center" wrapText="1"/>
    </xf>
    <xf numFmtId="0" fontId="0" fillId="0" borderId="11" xfId="0" applyBorder="1"/>
    <xf numFmtId="0" fontId="0" fillId="0" borderId="12" xfId="0" applyBorder="1"/>
    <xf numFmtId="0" fontId="11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0" fillId="0" borderId="9" xfId="0" applyBorder="1"/>
    <xf numFmtId="0" fontId="0" fillId="0" borderId="6" xfId="0" applyBorder="1"/>
    <xf numFmtId="0" fontId="3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10" xfId="0" applyFont="1" applyBorder="1"/>
    <xf numFmtId="0" fontId="1" fillId="0" borderId="6" xfId="0" applyFont="1" applyBorder="1" applyAlignment="1">
      <alignment horizontal="center"/>
    </xf>
    <xf numFmtId="0" fontId="0" fillId="0" borderId="8" xfId="0" applyBorder="1" applyAlignment="1"/>
    <xf numFmtId="0" fontId="0" fillId="0" borderId="4" xfId="0" applyBorder="1" applyAlignment="1"/>
    <xf numFmtId="0" fontId="0" fillId="0" borderId="13" xfId="0" applyBorder="1" applyAlignment="1"/>
    <xf numFmtId="0" fontId="4" fillId="0" borderId="13" xfId="0" applyFont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3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1" fillId="0" borderId="8" xfId="0" applyFont="1" applyBorder="1"/>
    <xf numFmtId="0" fontId="11" fillId="0" borderId="8" xfId="0" applyFont="1" applyBorder="1" applyAlignment="1">
      <alignment horizontal="right" wrapText="1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right"/>
    </xf>
    <xf numFmtId="0" fontId="11" fillId="0" borderId="8" xfId="0" applyFont="1" applyBorder="1" applyAlignment="1">
      <alignment horizontal="center"/>
    </xf>
    <xf numFmtId="0" fontId="11" fillId="0" borderId="4" xfId="0" applyFont="1" applyBorder="1"/>
    <xf numFmtId="0" fontId="11" fillId="0" borderId="4" xfId="0" applyFont="1" applyBorder="1" applyAlignment="1">
      <alignment horizontal="right" wrapText="1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right"/>
    </xf>
    <xf numFmtId="0" fontId="3" fillId="0" borderId="9" xfId="0" applyFont="1" applyBorder="1" applyAlignment="1"/>
    <xf numFmtId="0" fontId="3" fillId="0" borderId="6" xfId="0" applyFont="1" applyBorder="1" applyAlignment="1"/>
    <xf numFmtId="0" fontId="3" fillId="0" borderId="14" xfId="0" applyFont="1" applyBorder="1" applyAlignment="1"/>
    <xf numFmtId="17" fontId="13" fillId="0" borderId="8" xfId="0" applyNumberFormat="1" applyFont="1" applyBorder="1" applyAlignment="1">
      <alignment horizontal="center" wrapText="1"/>
    </xf>
    <xf numFmtId="0" fontId="11" fillId="0" borderId="10" xfId="0" applyFont="1" applyBorder="1" applyAlignment="1">
      <alignment horizontal="right" wrapText="1"/>
    </xf>
    <xf numFmtId="0" fontId="1" fillId="4" borderId="13" xfId="0" applyFont="1" applyFill="1" applyBorder="1" applyAlignment="1"/>
    <xf numFmtId="0" fontId="13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right" wrapText="1"/>
    </xf>
    <xf numFmtId="0" fontId="3" fillId="0" borderId="10" xfId="0" applyFont="1" applyBorder="1" applyAlignment="1">
      <alignment horizontal="center"/>
    </xf>
    <xf numFmtId="0" fontId="4" fillId="0" borderId="8" xfId="0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" fillId="0" borderId="14" xfId="0" applyFont="1" applyBorder="1"/>
    <xf numFmtId="0" fontId="10" fillId="0" borderId="9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right"/>
    </xf>
    <xf numFmtId="0" fontId="17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14" xfId="0" applyFont="1" applyBorder="1" applyAlignment="1"/>
    <xf numFmtId="0" fontId="4" fillId="0" borderId="6" xfId="0" applyFont="1" applyBorder="1" applyAlignment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right" vertical="center" wrapText="1"/>
    </xf>
    <xf numFmtId="0" fontId="0" fillId="0" borderId="14" xfId="0" applyBorder="1"/>
    <xf numFmtId="0" fontId="1" fillId="0" borderId="6" xfId="0" applyFont="1" applyBorder="1" applyAlignment="1"/>
    <xf numFmtId="0" fontId="1" fillId="0" borderId="9" xfId="0" applyFont="1" applyBorder="1" applyAlignment="1"/>
    <xf numFmtId="0" fontId="1" fillId="0" borderId="14" xfId="0" applyFont="1" applyBorder="1" applyAlignment="1">
      <alignment horizontal="right"/>
    </xf>
    <xf numFmtId="0" fontId="3" fillId="0" borderId="9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/>
    <xf numFmtId="0" fontId="0" fillId="0" borderId="5" xfId="0" applyBorder="1"/>
    <xf numFmtId="0" fontId="3" fillId="0" borderId="9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/>
    </xf>
    <xf numFmtId="0" fontId="1" fillId="0" borderId="13" xfId="0" applyFont="1" applyBorder="1" applyAlignment="1">
      <alignment horizontal="right" wrapText="1"/>
    </xf>
    <xf numFmtId="0" fontId="14" fillId="0" borderId="5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right" vertical="center" wrapText="1"/>
    </xf>
    <xf numFmtId="0" fontId="0" fillId="0" borderId="0" xfId="0" applyBorder="1"/>
    <xf numFmtId="0" fontId="1" fillId="0" borderId="0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19" fillId="0" borderId="8" xfId="0" applyFont="1" applyBorder="1" applyAlignment="1"/>
    <xf numFmtId="0" fontId="19" fillId="0" borderId="8" xfId="0" applyFont="1" applyBorder="1" applyAlignment="1">
      <alignment horizontal="center"/>
    </xf>
    <xf numFmtId="0" fontId="3" fillId="0" borderId="4" xfId="0" applyFont="1" applyFill="1" applyBorder="1" applyAlignment="1"/>
    <xf numFmtId="0" fontId="19" fillId="0" borderId="9" xfId="0" applyFont="1" applyBorder="1" applyAlignment="1"/>
    <xf numFmtId="0" fontId="19" fillId="0" borderId="11" xfId="0" applyFont="1" applyBorder="1" applyAlignment="1"/>
    <xf numFmtId="0" fontId="3" fillId="0" borderId="6" xfId="0" applyFont="1" applyFill="1" applyBorder="1" applyAlignment="1"/>
    <xf numFmtId="0" fontId="3" fillId="0" borderId="12" xfId="0" applyFont="1" applyFill="1" applyBorder="1" applyAlignment="1"/>
    <xf numFmtId="0" fontId="0" fillId="0" borderId="4" xfId="0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right"/>
    </xf>
    <xf numFmtId="0" fontId="1" fillId="0" borderId="12" xfId="0" applyFont="1" applyFill="1" applyBorder="1" applyAlignment="1">
      <alignment horizontal="center" wrapText="1"/>
    </xf>
    <xf numFmtId="0" fontId="7" fillId="0" borderId="8" xfId="0" applyFont="1" applyBorder="1"/>
    <xf numFmtId="0" fontId="7" fillId="0" borderId="8" xfId="0" applyFont="1" applyFill="1" applyBorder="1" applyAlignment="1">
      <alignment horizontal="right"/>
    </xf>
    <xf numFmtId="0" fontId="7" fillId="0" borderId="8" xfId="0" applyFont="1" applyFill="1" applyBorder="1" applyAlignment="1"/>
    <xf numFmtId="0" fontId="7" fillId="0" borderId="8" xfId="0" applyFont="1" applyBorder="1" applyAlignment="1">
      <alignment horizontal="right"/>
    </xf>
    <xf numFmtId="0" fontId="7" fillId="0" borderId="8" xfId="0" applyFont="1" applyBorder="1" applyAlignment="1"/>
    <xf numFmtId="0" fontId="7" fillId="8" borderId="8" xfId="0" applyFont="1" applyFill="1" applyBorder="1" applyAlignment="1"/>
    <xf numFmtId="0" fontId="5" fillId="0" borderId="8" xfId="0" applyFont="1" applyBorder="1" applyAlignment="1"/>
    <xf numFmtId="0" fontId="7" fillId="0" borderId="4" xfId="0" applyFont="1" applyBorder="1"/>
    <xf numFmtId="0" fontId="7" fillId="0" borderId="4" xfId="0" applyFont="1" applyFill="1" applyBorder="1" applyAlignment="1">
      <alignment horizontal="right"/>
    </xf>
    <xf numFmtId="0" fontId="5" fillId="0" borderId="4" xfId="0" applyFont="1" applyBorder="1" applyAlignment="1"/>
    <xf numFmtId="0" fontId="7" fillId="0" borderId="4" xfId="0" applyFont="1" applyBorder="1" applyAlignment="1">
      <alignment horizontal="right"/>
    </xf>
    <xf numFmtId="0" fontId="7" fillId="0" borderId="4" xfId="0" applyFont="1" applyBorder="1" applyAlignment="1"/>
    <xf numFmtId="0" fontId="7" fillId="8" borderId="4" xfId="0" applyFont="1" applyFill="1" applyBorder="1" applyAlignment="1"/>
    <xf numFmtId="0" fontId="0" fillId="0" borderId="8" xfId="0" applyBorder="1" applyAlignment="1">
      <alignment horizontal="right"/>
    </xf>
    <xf numFmtId="0" fontId="5" fillId="0" borderId="4" xfId="0" applyFont="1" applyBorder="1" applyAlignment="1">
      <alignment horizontal="right"/>
    </xf>
    <xf numFmtId="0" fontId="20" fillId="0" borderId="8" xfId="0" applyFont="1" applyFill="1" applyBorder="1"/>
    <xf numFmtId="0" fontId="20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right" vertical="center" wrapText="1"/>
    </xf>
    <xf numFmtId="0" fontId="21" fillId="0" borderId="13" xfId="0" applyFont="1" applyFill="1" applyBorder="1" applyAlignment="1"/>
    <xf numFmtId="0" fontId="22" fillId="0" borderId="13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right"/>
    </xf>
    <xf numFmtId="0" fontId="20" fillId="0" borderId="4" xfId="0" applyFont="1" applyFill="1" applyBorder="1"/>
    <xf numFmtId="0" fontId="20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right" vertical="center" wrapText="1"/>
    </xf>
    <xf numFmtId="0" fontId="21" fillId="0" borderId="4" xfId="0" applyFont="1" applyFill="1" applyBorder="1" applyAlignment="1"/>
    <xf numFmtId="0" fontId="22" fillId="0" borderId="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right" wrapText="1"/>
    </xf>
    <xf numFmtId="2" fontId="20" fillId="0" borderId="8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right" vertical="center" wrapText="1"/>
    </xf>
    <xf numFmtId="2" fontId="20" fillId="0" borderId="13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3</xdr:col>
      <xdr:colOff>86868</xdr:colOff>
      <xdr:row>0</xdr:row>
      <xdr:rowOff>1524</xdr:rowOff>
    </xdr:to>
    <xdr:pic>
      <xdr:nvPicPr>
        <xdr:cNvPr id="9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1591925"/>
          <a:ext cx="12584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600075</xdr:colOff>
      <xdr:row>0</xdr:row>
      <xdr:rowOff>0</xdr:rowOff>
    </xdr:from>
    <xdr:ext cx="1308177" cy="1524"/>
    <xdr:pic>
      <xdr:nvPicPr>
        <xdr:cNvPr id="10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120205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</xdr:colOff>
      <xdr:row>56</xdr:row>
      <xdr:rowOff>57150</xdr:rowOff>
    </xdr:from>
    <xdr:to>
      <xdr:col>1</xdr:col>
      <xdr:colOff>20864</xdr:colOff>
      <xdr:row>58</xdr:row>
      <xdr:rowOff>104775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19050" y="13973175"/>
          <a:ext cx="487589" cy="428625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609599</xdr:colOff>
      <xdr:row>57</xdr:row>
      <xdr:rowOff>76199</xdr:rowOff>
    </xdr:from>
    <xdr:ext cx="1022917" cy="250372"/>
    <xdr:pic>
      <xdr:nvPicPr>
        <xdr:cNvPr id="17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395412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54</xdr:row>
      <xdr:rowOff>0</xdr:rowOff>
    </xdr:from>
    <xdr:to>
      <xdr:col>3</xdr:col>
      <xdr:colOff>86868</xdr:colOff>
      <xdr:row>54</xdr:row>
      <xdr:rowOff>1524</xdr:rowOff>
    </xdr:to>
    <xdr:pic>
      <xdr:nvPicPr>
        <xdr:cNvPr id="1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3306425"/>
          <a:ext cx="12584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600075</xdr:colOff>
      <xdr:row>56</xdr:row>
      <xdr:rowOff>47625</xdr:rowOff>
    </xdr:from>
    <xdr:ext cx="1308177" cy="1524"/>
    <xdr:pic>
      <xdr:nvPicPr>
        <xdr:cNvPr id="19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137350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9525</xdr:rowOff>
    </xdr:from>
    <xdr:to>
      <xdr:col>1</xdr:col>
      <xdr:colOff>1814</xdr:colOff>
      <xdr:row>51</xdr:row>
      <xdr:rowOff>57150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0" y="12458700"/>
          <a:ext cx="53521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49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6301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657224</xdr:colOff>
      <xdr:row>50</xdr:row>
      <xdr:rowOff>9524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" y="1326832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16</xdr:row>
      <xdr:rowOff>38100</xdr:rowOff>
    </xdr:from>
    <xdr:to>
      <xdr:col>3</xdr:col>
      <xdr:colOff>96393</xdr:colOff>
      <xdr:row>16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743325"/>
          <a:ext cx="125844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9525</xdr:rowOff>
    </xdr:from>
    <xdr:to>
      <xdr:col>1</xdr:col>
      <xdr:colOff>220889</xdr:colOff>
      <xdr:row>60</xdr:row>
      <xdr:rowOff>57150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0" y="14992350"/>
          <a:ext cx="706664" cy="6191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85724</xdr:colOff>
      <xdr:row>58</xdr:row>
      <xdr:rowOff>133349</xdr:rowOff>
    </xdr:from>
    <xdr:ext cx="1022917" cy="250372"/>
    <xdr:pic>
      <xdr:nvPicPr>
        <xdr:cNvPr id="8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1546859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16</xdr:row>
      <xdr:rowOff>38100</xdr:rowOff>
    </xdr:from>
    <xdr:to>
      <xdr:col>3</xdr:col>
      <xdr:colOff>77343</xdr:colOff>
      <xdr:row>16</xdr:row>
      <xdr:rowOff>39624</xdr:rowOff>
    </xdr:to>
    <xdr:pic>
      <xdr:nvPicPr>
        <xdr:cNvPr id="9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743325"/>
          <a:ext cx="125844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9525</xdr:rowOff>
    </xdr:from>
    <xdr:to>
      <xdr:col>1</xdr:col>
      <xdr:colOff>220889</xdr:colOff>
      <xdr:row>59</xdr:row>
      <xdr:rowOff>57150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0" y="14668500"/>
          <a:ext cx="763814" cy="6191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514350</xdr:colOff>
      <xdr:row>70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669732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85724</xdr:colOff>
      <xdr:row>57</xdr:row>
      <xdr:rowOff>133349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1546859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17</xdr:row>
      <xdr:rowOff>38100</xdr:rowOff>
    </xdr:from>
    <xdr:to>
      <xdr:col>3</xdr:col>
      <xdr:colOff>86868</xdr:colOff>
      <xdr:row>17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743325"/>
          <a:ext cx="125844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725714</xdr:colOff>
      <xdr:row>70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0" y="16849725"/>
          <a:ext cx="54473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67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28344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457199</xdr:colOff>
      <xdr:row>69</xdr:row>
      <xdr:rowOff>114299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1272539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17</xdr:row>
      <xdr:rowOff>38100</xdr:rowOff>
    </xdr:from>
    <xdr:to>
      <xdr:col>3</xdr:col>
      <xdr:colOff>86868</xdr:colOff>
      <xdr:row>17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" y="7124700"/>
          <a:ext cx="130225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725714</xdr:colOff>
      <xdr:row>58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0" y="16002000"/>
          <a:ext cx="52568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55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92936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457199</xdr:colOff>
      <xdr:row>57</xdr:row>
      <xdr:rowOff>114299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1437131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26</xdr:row>
      <xdr:rowOff>38100</xdr:rowOff>
    </xdr:from>
    <xdr:to>
      <xdr:col>2</xdr:col>
      <xdr:colOff>566928</xdr:colOff>
      <xdr:row>26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" y="7124700"/>
          <a:ext cx="130225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725714</xdr:colOff>
      <xdr:row>55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0" y="15268575"/>
          <a:ext cx="58283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52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67740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457199</xdr:colOff>
      <xdr:row>54</xdr:row>
      <xdr:rowOff>114299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1011935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26</xdr:row>
      <xdr:rowOff>38100</xdr:rowOff>
    </xdr:from>
    <xdr:to>
      <xdr:col>3</xdr:col>
      <xdr:colOff>102108</xdr:colOff>
      <xdr:row>26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" y="7124700"/>
          <a:ext cx="130225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725714</xdr:colOff>
      <xdr:row>51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0" y="14154150"/>
          <a:ext cx="72571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48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637347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457199</xdr:colOff>
      <xdr:row>50</xdr:row>
      <xdr:rowOff>114299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1683067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26</xdr:row>
      <xdr:rowOff>38100</xdr:rowOff>
    </xdr:from>
    <xdr:to>
      <xdr:col>2</xdr:col>
      <xdr:colOff>566928</xdr:colOff>
      <xdr:row>26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649325"/>
          <a:ext cx="127177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0</xdr:col>
      <xdr:colOff>725714</xdr:colOff>
      <xdr:row>57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0" y="13647420"/>
          <a:ext cx="489494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54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637347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457199</xdr:colOff>
      <xdr:row>56</xdr:row>
      <xdr:rowOff>114299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1683067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44</xdr:row>
      <xdr:rowOff>38100</xdr:rowOff>
    </xdr:from>
    <xdr:to>
      <xdr:col>3</xdr:col>
      <xdr:colOff>166878</xdr:colOff>
      <xdr:row>44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649325"/>
          <a:ext cx="127177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0</xdr:rowOff>
    </xdr:from>
    <xdr:to>
      <xdr:col>0</xdr:col>
      <xdr:colOff>725714</xdr:colOff>
      <xdr:row>61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0" y="16525875"/>
          <a:ext cx="55426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58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52550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457199</xdr:colOff>
      <xdr:row>60</xdr:row>
      <xdr:rowOff>114299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1398269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48</xdr:row>
      <xdr:rowOff>38100</xdr:rowOff>
    </xdr:from>
    <xdr:to>
      <xdr:col>3</xdr:col>
      <xdr:colOff>4953</xdr:colOff>
      <xdr:row>48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" y="2987040"/>
          <a:ext cx="131940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48</xdr:row>
      <xdr:rowOff>28575</xdr:rowOff>
    </xdr:from>
    <xdr:to>
      <xdr:col>1</xdr:col>
      <xdr:colOff>1814</xdr:colOff>
      <xdr:row>50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12205335"/>
          <a:ext cx="542834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48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5440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47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950594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342899</xdr:colOff>
      <xdr:row>28</xdr:row>
      <xdr:rowOff>76200</xdr:rowOff>
    </xdr:from>
    <xdr:to>
      <xdr:col>14</xdr:col>
      <xdr:colOff>714374</xdr:colOff>
      <xdr:row>45</xdr:row>
      <xdr:rowOff>161925</xdr:rowOff>
    </xdr:to>
    <xdr:sp macro="" textlink="">
      <xdr:nvSpPr>
        <xdr:cNvPr id="10" name="Cerrar llave 9"/>
        <xdr:cNvSpPr/>
      </xdr:nvSpPr>
      <xdr:spPr>
        <a:xfrm>
          <a:off x="11010899" y="8058150"/>
          <a:ext cx="371475" cy="50196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52</xdr:row>
      <xdr:rowOff>57150</xdr:rowOff>
    </xdr:from>
    <xdr:to>
      <xdr:col>1</xdr:col>
      <xdr:colOff>20864</xdr:colOff>
      <xdr:row>54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19050" y="13744575"/>
          <a:ext cx="57331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609599</xdr:colOff>
      <xdr:row>53</xdr:row>
      <xdr:rowOff>76199</xdr:rowOff>
    </xdr:from>
    <xdr:ext cx="1022917" cy="250372"/>
    <xdr:pic>
      <xdr:nvPicPr>
        <xdr:cNvPr id="8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223962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50</xdr:row>
      <xdr:rowOff>0</xdr:rowOff>
    </xdr:from>
    <xdr:to>
      <xdr:col>3</xdr:col>
      <xdr:colOff>20193</xdr:colOff>
      <xdr:row>50</xdr:row>
      <xdr:rowOff>1524</xdr:rowOff>
    </xdr:to>
    <xdr:pic>
      <xdr:nvPicPr>
        <xdr:cNvPr id="9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1591925"/>
          <a:ext cx="12584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600075</xdr:colOff>
      <xdr:row>52</xdr:row>
      <xdr:rowOff>47625</xdr:rowOff>
    </xdr:from>
    <xdr:ext cx="1308177" cy="1524"/>
    <xdr:pic>
      <xdr:nvPicPr>
        <xdr:cNvPr id="10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120205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28575</xdr:rowOff>
    </xdr:from>
    <xdr:to>
      <xdr:col>1</xdr:col>
      <xdr:colOff>1814</xdr:colOff>
      <xdr:row>32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8391525"/>
          <a:ext cx="44948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30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8775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29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1083944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40</xdr:row>
      <xdr:rowOff>28575</xdr:rowOff>
    </xdr:from>
    <xdr:to>
      <xdr:col>1</xdr:col>
      <xdr:colOff>1814</xdr:colOff>
      <xdr:row>42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10868025"/>
          <a:ext cx="43996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40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08775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39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1083944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37</xdr:row>
      <xdr:rowOff>28575</xdr:rowOff>
    </xdr:from>
    <xdr:to>
      <xdr:col>1</xdr:col>
      <xdr:colOff>1814</xdr:colOff>
      <xdr:row>39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10191750"/>
          <a:ext cx="47806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37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42022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571499</xdr:colOff>
      <xdr:row>38</xdr:row>
      <xdr:rowOff>57149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1060132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28575</xdr:rowOff>
    </xdr:from>
    <xdr:to>
      <xdr:col>1</xdr:col>
      <xdr:colOff>1814</xdr:colOff>
      <xdr:row>36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8601075"/>
          <a:ext cx="542834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34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503997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33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1500187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46</xdr:row>
      <xdr:rowOff>28575</xdr:rowOff>
    </xdr:from>
    <xdr:to>
      <xdr:col>1</xdr:col>
      <xdr:colOff>1814</xdr:colOff>
      <xdr:row>48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15030450"/>
          <a:ext cx="72571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46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39090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45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335279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142875</xdr:colOff>
      <xdr:row>35</xdr:row>
      <xdr:rowOff>47625</xdr:rowOff>
    </xdr:from>
    <xdr:to>
      <xdr:col>14</xdr:col>
      <xdr:colOff>657225</xdr:colOff>
      <xdr:row>44</xdr:row>
      <xdr:rowOff>9525</xdr:rowOff>
    </xdr:to>
    <xdr:sp macro="" textlink="">
      <xdr:nvSpPr>
        <xdr:cNvPr id="10" name="Cerrar llave 9"/>
        <xdr:cNvSpPr/>
      </xdr:nvSpPr>
      <xdr:spPr>
        <a:xfrm>
          <a:off x="10810875" y="1190625"/>
          <a:ext cx="514350" cy="2247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142875</xdr:colOff>
      <xdr:row>31</xdr:row>
      <xdr:rowOff>66676</xdr:rowOff>
    </xdr:from>
    <xdr:to>
      <xdr:col>14</xdr:col>
      <xdr:colOff>466725</xdr:colOff>
      <xdr:row>34</xdr:row>
      <xdr:rowOff>180976</xdr:rowOff>
    </xdr:to>
    <xdr:sp macro="" textlink="">
      <xdr:nvSpPr>
        <xdr:cNvPr id="11" name="Cerrar llave 10"/>
        <xdr:cNvSpPr/>
      </xdr:nvSpPr>
      <xdr:spPr>
        <a:xfrm>
          <a:off x="10810875" y="11639551"/>
          <a:ext cx="32385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142876</xdr:colOff>
      <xdr:row>3</xdr:row>
      <xdr:rowOff>9525</xdr:rowOff>
    </xdr:from>
    <xdr:to>
      <xdr:col>14</xdr:col>
      <xdr:colOff>733426</xdr:colOff>
      <xdr:row>18</xdr:row>
      <xdr:rowOff>2076449</xdr:rowOff>
    </xdr:to>
    <xdr:sp macro="" textlink="">
      <xdr:nvSpPr>
        <xdr:cNvPr id="12" name="Cerrar llave 11"/>
        <xdr:cNvSpPr/>
      </xdr:nvSpPr>
      <xdr:spPr>
        <a:xfrm>
          <a:off x="10810876" y="581025"/>
          <a:ext cx="590550" cy="53530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323849</xdr:colOff>
      <xdr:row>19</xdr:row>
      <xdr:rowOff>57150</xdr:rowOff>
    </xdr:from>
    <xdr:to>
      <xdr:col>14</xdr:col>
      <xdr:colOff>752474</xdr:colOff>
      <xdr:row>31</xdr:row>
      <xdr:rowOff>0</xdr:rowOff>
    </xdr:to>
    <xdr:sp macro="" textlink="">
      <xdr:nvSpPr>
        <xdr:cNvPr id="13" name="Cerrar llave 12"/>
        <xdr:cNvSpPr/>
      </xdr:nvSpPr>
      <xdr:spPr>
        <a:xfrm>
          <a:off x="10991849" y="6010275"/>
          <a:ext cx="428625" cy="5562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</xdr:row>
      <xdr:rowOff>2</xdr:rowOff>
    </xdr:from>
    <xdr:to>
      <xdr:col>1</xdr:col>
      <xdr:colOff>0</xdr:colOff>
      <xdr:row>32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11572877"/>
          <a:ext cx="733425" cy="238124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7</xdr:col>
      <xdr:colOff>361950</xdr:colOff>
      <xdr:row>28</xdr:row>
      <xdr:rowOff>0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11823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49</xdr:row>
      <xdr:rowOff>2</xdr:rowOff>
    </xdr:from>
    <xdr:to>
      <xdr:col>1</xdr:col>
      <xdr:colOff>0</xdr:colOff>
      <xdr:row>50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16802102"/>
          <a:ext cx="542925" cy="238124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7</xdr:col>
      <xdr:colOff>361950</xdr:colOff>
      <xdr:row>36</xdr:row>
      <xdr:rowOff>95250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3620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</xdr:row>
      <xdr:rowOff>2</xdr:rowOff>
    </xdr:from>
    <xdr:to>
      <xdr:col>1</xdr:col>
      <xdr:colOff>0</xdr:colOff>
      <xdr:row>32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11449052"/>
          <a:ext cx="438150" cy="238124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</xdr:row>
      <xdr:rowOff>2</xdr:rowOff>
    </xdr:from>
    <xdr:to>
      <xdr:col>1</xdr:col>
      <xdr:colOff>0</xdr:colOff>
      <xdr:row>32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9782177"/>
          <a:ext cx="438150" cy="238124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2</xdr:rowOff>
    </xdr:from>
    <xdr:to>
      <xdr:col>1</xdr:col>
      <xdr:colOff>0</xdr:colOff>
      <xdr:row>18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3933827"/>
          <a:ext cx="371475" cy="238124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48</xdr:row>
      <xdr:rowOff>57150</xdr:rowOff>
    </xdr:from>
    <xdr:to>
      <xdr:col>1</xdr:col>
      <xdr:colOff>20864</xdr:colOff>
      <xdr:row>50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19050" y="11887200"/>
          <a:ext cx="56378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609599</xdr:colOff>
      <xdr:row>49</xdr:row>
      <xdr:rowOff>76199</xdr:rowOff>
    </xdr:from>
    <xdr:ext cx="1022917" cy="250372"/>
    <xdr:pic>
      <xdr:nvPicPr>
        <xdr:cNvPr id="8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1136332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46</xdr:row>
      <xdr:rowOff>0</xdr:rowOff>
    </xdr:from>
    <xdr:to>
      <xdr:col>3</xdr:col>
      <xdr:colOff>48768</xdr:colOff>
      <xdr:row>46</xdr:row>
      <xdr:rowOff>1524</xdr:rowOff>
    </xdr:to>
    <xdr:pic>
      <xdr:nvPicPr>
        <xdr:cNvPr id="9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0715625"/>
          <a:ext cx="12584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600075</xdr:colOff>
      <xdr:row>48</xdr:row>
      <xdr:rowOff>47625</xdr:rowOff>
    </xdr:from>
    <xdr:ext cx="1308177" cy="1524"/>
    <xdr:pic>
      <xdr:nvPicPr>
        <xdr:cNvPr id="10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111442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49</xdr:row>
      <xdr:rowOff>2</xdr:rowOff>
    </xdr:from>
    <xdr:to>
      <xdr:col>1</xdr:col>
      <xdr:colOff>0</xdr:colOff>
      <xdr:row>50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11515727"/>
          <a:ext cx="514350" cy="238124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27</xdr:row>
      <xdr:rowOff>2</xdr:rowOff>
    </xdr:from>
    <xdr:to>
      <xdr:col>1</xdr:col>
      <xdr:colOff>0</xdr:colOff>
      <xdr:row>28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6210302"/>
          <a:ext cx="485775" cy="238124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35</xdr:row>
      <xdr:rowOff>2</xdr:rowOff>
    </xdr:from>
    <xdr:to>
      <xdr:col>1</xdr:col>
      <xdr:colOff>0</xdr:colOff>
      <xdr:row>36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11628122"/>
          <a:ext cx="489585" cy="230504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2</xdr:rowOff>
    </xdr:from>
    <xdr:to>
      <xdr:col>1</xdr:col>
      <xdr:colOff>0</xdr:colOff>
      <xdr:row>40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12862562"/>
          <a:ext cx="512445" cy="230504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37</xdr:row>
      <xdr:rowOff>2</xdr:rowOff>
    </xdr:from>
    <xdr:to>
      <xdr:col>1</xdr:col>
      <xdr:colOff>0</xdr:colOff>
      <xdr:row>38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9166862"/>
          <a:ext cx="497205" cy="230504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19</xdr:row>
      <xdr:rowOff>2</xdr:rowOff>
    </xdr:from>
    <xdr:to>
      <xdr:col>1</xdr:col>
      <xdr:colOff>0</xdr:colOff>
      <xdr:row>20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3703322"/>
          <a:ext cx="459105" cy="230504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</xdr:rowOff>
    </xdr:from>
    <xdr:to>
      <xdr:col>1</xdr:col>
      <xdr:colOff>0</xdr:colOff>
      <xdr:row>52</xdr:row>
      <xdr:rowOff>47626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7086602"/>
          <a:ext cx="382905" cy="230504"/>
          <a:chOff x="683" y="470"/>
          <a:chExt cx="771" cy="680"/>
        </a:xfrm>
      </xdr:grpSpPr>
      <xdr:sp macro="" textlink="">
        <xdr:nvSpPr>
          <xdr:cNvPr id="15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133351</xdr:rowOff>
    </xdr:from>
    <xdr:to>
      <xdr:col>0</xdr:col>
      <xdr:colOff>485775</xdr:colOff>
      <xdr:row>51</xdr:row>
      <xdr:rowOff>19051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6953251"/>
          <a:ext cx="371475" cy="4572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37</xdr:row>
      <xdr:rowOff>133351</xdr:rowOff>
    </xdr:from>
    <xdr:to>
      <xdr:col>0</xdr:col>
      <xdr:colOff>485775</xdr:colOff>
      <xdr:row>40</xdr:row>
      <xdr:rowOff>19051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7277101"/>
          <a:ext cx="342900" cy="55245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133351</xdr:rowOff>
    </xdr:from>
    <xdr:to>
      <xdr:col>0</xdr:col>
      <xdr:colOff>485775</xdr:colOff>
      <xdr:row>42</xdr:row>
      <xdr:rowOff>19051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6581776"/>
          <a:ext cx="428625" cy="4572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41</xdr:row>
      <xdr:rowOff>57150</xdr:rowOff>
    </xdr:from>
    <xdr:to>
      <xdr:col>1</xdr:col>
      <xdr:colOff>20864</xdr:colOff>
      <xdr:row>43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19050" y="11153775"/>
          <a:ext cx="56378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609599</xdr:colOff>
      <xdr:row>42</xdr:row>
      <xdr:rowOff>76199</xdr:rowOff>
    </xdr:from>
    <xdr:ext cx="1022917" cy="250372"/>
    <xdr:pic>
      <xdr:nvPicPr>
        <xdr:cNvPr id="8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1509712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39</xdr:row>
      <xdr:rowOff>0</xdr:rowOff>
    </xdr:from>
    <xdr:to>
      <xdr:col>2</xdr:col>
      <xdr:colOff>553593</xdr:colOff>
      <xdr:row>39</xdr:row>
      <xdr:rowOff>1524</xdr:rowOff>
    </xdr:to>
    <xdr:pic>
      <xdr:nvPicPr>
        <xdr:cNvPr id="9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4449425"/>
          <a:ext cx="12584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600075</xdr:colOff>
      <xdr:row>41</xdr:row>
      <xdr:rowOff>47625</xdr:rowOff>
    </xdr:from>
    <xdr:ext cx="1308177" cy="1524"/>
    <xdr:pic>
      <xdr:nvPicPr>
        <xdr:cNvPr id="10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48780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37</xdr:row>
      <xdr:rowOff>133351</xdr:rowOff>
    </xdr:from>
    <xdr:to>
      <xdr:col>0</xdr:col>
      <xdr:colOff>485775</xdr:colOff>
      <xdr:row>40</xdr:row>
      <xdr:rowOff>19051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28575" y="7372351"/>
          <a:ext cx="457200" cy="4572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33</xdr:row>
      <xdr:rowOff>9526</xdr:rowOff>
    </xdr:from>
    <xdr:to>
      <xdr:col>0</xdr:col>
      <xdr:colOff>476250</xdr:colOff>
      <xdr:row>35</xdr:row>
      <xdr:rowOff>85726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9050" y="6477001"/>
          <a:ext cx="457200" cy="552450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29</xdr:row>
      <xdr:rowOff>9526</xdr:rowOff>
    </xdr:from>
    <xdr:to>
      <xdr:col>0</xdr:col>
      <xdr:colOff>476250</xdr:colOff>
      <xdr:row>31</xdr:row>
      <xdr:rowOff>85726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9050" y="5753101"/>
          <a:ext cx="457200" cy="55245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9526</xdr:rowOff>
    </xdr:from>
    <xdr:to>
      <xdr:col>0</xdr:col>
      <xdr:colOff>476250</xdr:colOff>
      <xdr:row>17</xdr:row>
      <xdr:rowOff>85726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9050" y="3499486"/>
          <a:ext cx="457200" cy="51816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1</xdr:col>
      <xdr:colOff>0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5728335"/>
          <a:ext cx="50292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91896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25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4" y="695706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</xdr:row>
      <xdr:rowOff>152400</xdr:rowOff>
    </xdr:from>
    <xdr:to>
      <xdr:col>0</xdr:col>
      <xdr:colOff>552450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04775" y="1203960"/>
          <a:ext cx="447675" cy="39624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257175</xdr:colOff>
      <xdr:row>6</xdr:row>
      <xdr:rowOff>102869</xdr:rowOff>
    </xdr:from>
    <xdr:ext cx="95250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274944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59</xdr:row>
      <xdr:rowOff>57150</xdr:rowOff>
    </xdr:from>
    <xdr:to>
      <xdr:col>1</xdr:col>
      <xdr:colOff>20864</xdr:colOff>
      <xdr:row>61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19050" y="14887575"/>
          <a:ext cx="56378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609599</xdr:colOff>
      <xdr:row>60</xdr:row>
      <xdr:rowOff>76199</xdr:rowOff>
    </xdr:from>
    <xdr:ext cx="1022917" cy="250372"/>
    <xdr:pic>
      <xdr:nvPicPr>
        <xdr:cNvPr id="8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791652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57</xdr:row>
      <xdr:rowOff>0</xdr:rowOff>
    </xdr:from>
    <xdr:to>
      <xdr:col>3</xdr:col>
      <xdr:colOff>48768</xdr:colOff>
      <xdr:row>57</xdr:row>
      <xdr:rowOff>1524</xdr:rowOff>
    </xdr:to>
    <xdr:pic>
      <xdr:nvPicPr>
        <xdr:cNvPr id="9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68825"/>
          <a:ext cx="12584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600075</xdr:colOff>
      <xdr:row>59</xdr:row>
      <xdr:rowOff>47625</xdr:rowOff>
    </xdr:from>
    <xdr:ext cx="1308177" cy="1524"/>
    <xdr:pic>
      <xdr:nvPicPr>
        <xdr:cNvPr id="10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76974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59</xdr:row>
      <xdr:rowOff>57150</xdr:rowOff>
    </xdr:from>
    <xdr:to>
      <xdr:col>1</xdr:col>
      <xdr:colOff>20864</xdr:colOff>
      <xdr:row>61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19050" y="14439900"/>
          <a:ext cx="53521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609599</xdr:colOff>
      <xdr:row>60</xdr:row>
      <xdr:rowOff>76199</xdr:rowOff>
    </xdr:from>
    <xdr:ext cx="1022917" cy="250372"/>
    <xdr:pic>
      <xdr:nvPicPr>
        <xdr:cNvPr id="8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711517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57</xdr:row>
      <xdr:rowOff>0</xdr:rowOff>
    </xdr:from>
    <xdr:to>
      <xdr:col>2</xdr:col>
      <xdr:colOff>467868</xdr:colOff>
      <xdr:row>57</xdr:row>
      <xdr:rowOff>1524</xdr:rowOff>
    </xdr:to>
    <xdr:pic>
      <xdr:nvPicPr>
        <xdr:cNvPr id="9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467475"/>
          <a:ext cx="12584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600075</xdr:colOff>
      <xdr:row>59</xdr:row>
      <xdr:rowOff>47625</xdr:rowOff>
    </xdr:from>
    <xdr:ext cx="1308177" cy="1524"/>
    <xdr:pic>
      <xdr:nvPicPr>
        <xdr:cNvPr id="10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689610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57150</xdr:rowOff>
    </xdr:from>
    <xdr:to>
      <xdr:col>1</xdr:col>
      <xdr:colOff>20864</xdr:colOff>
      <xdr:row>29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19050" y="6905625"/>
          <a:ext cx="52568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609599</xdr:colOff>
      <xdr:row>28</xdr:row>
      <xdr:rowOff>76199</xdr:rowOff>
    </xdr:from>
    <xdr:ext cx="1022917" cy="250372"/>
    <xdr:pic>
      <xdr:nvPicPr>
        <xdr:cNvPr id="8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952499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25</xdr:row>
      <xdr:rowOff>0</xdr:rowOff>
    </xdr:from>
    <xdr:to>
      <xdr:col>3</xdr:col>
      <xdr:colOff>67818</xdr:colOff>
      <xdr:row>25</xdr:row>
      <xdr:rowOff>1524</xdr:rowOff>
    </xdr:to>
    <xdr:pic>
      <xdr:nvPicPr>
        <xdr:cNvPr id="9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8877300"/>
          <a:ext cx="12584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600075</xdr:colOff>
      <xdr:row>27</xdr:row>
      <xdr:rowOff>47625</xdr:rowOff>
    </xdr:from>
    <xdr:ext cx="1308177" cy="1524"/>
    <xdr:pic>
      <xdr:nvPicPr>
        <xdr:cNvPr id="10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930592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57150</xdr:rowOff>
    </xdr:from>
    <xdr:to>
      <xdr:col>1</xdr:col>
      <xdr:colOff>20864</xdr:colOff>
      <xdr:row>37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19050" y="9315450"/>
          <a:ext cx="45901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609599</xdr:colOff>
      <xdr:row>36</xdr:row>
      <xdr:rowOff>76199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711517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33</xdr:row>
      <xdr:rowOff>0</xdr:rowOff>
    </xdr:from>
    <xdr:to>
      <xdr:col>3</xdr:col>
      <xdr:colOff>96393</xdr:colOff>
      <xdr:row>33</xdr:row>
      <xdr:rowOff>1524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038600"/>
          <a:ext cx="125844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600075</xdr:colOff>
      <xdr:row>35</xdr:row>
      <xdr:rowOff>47625</xdr:rowOff>
    </xdr:from>
    <xdr:ext cx="1308177" cy="1524"/>
    <xdr:pic>
      <xdr:nvPicPr>
        <xdr:cNvPr id="11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975360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9525</xdr:rowOff>
    </xdr:from>
    <xdr:to>
      <xdr:col>1</xdr:col>
      <xdr:colOff>1814</xdr:colOff>
      <xdr:row>59</xdr:row>
      <xdr:rowOff>57150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0" y="14173200"/>
          <a:ext cx="47806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57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10640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657224</xdr:colOff>
      <xdr:row>58</xdr:row>
      <xdr:rowOff>9524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1326832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16</xdr:row>
      <xdr:rowOff>38100</xdr:rowOff>
    </xdr:from>
    <xdr:to>
      <xdr:col>2</xdr:col>
      <xdr:colOff>372618</xdr:colOff>
      <xdr:row>16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848100"/>
          <a:ext cx="125844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topLeftCell="A40" workbookViewId="0">
      <selection activeCell="O63" sqref="O63"/>
    </sheetView>
  </sheetViews>
  <sheetFormatPr baseColWidth="10" defaultRowHeight="15" x14ac:dyDescent="0.25"/>
  <cols>
    <col min="1" max="1" width="7.28515625" customWidth="1"/>
    <col min="3" max="3" width="7" customWidth="1"/>
    <col min="5" max="5" width="8.140625" customWidth="1"/>
    <col min="6" max="6" width="13.28515625" customWidth="1"/>
    <col min="7" max="7" width="7.5703125" customWidth="1"/>
    <col min="9" max="9" width="6.7109375" customWidth="1"/>
    <col min="10" max="10" width="12.140625" customWidth="1"/>
    <col min="11" max="11" width="6.5703125" customWidth="1"/>
    <col min="13" max="13" width="8" customWidth="1"/>
    <col min="14" max="14" width="7.85546875" customWidth="1"/>
  </cols>
  <sheetData>
    <row r="1" spans="1:14" x14ac:dyDescent="0.25">
      <c r="B1" t="s">
        <v>34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ht="22.5" x14ac:dyDescent="0.25">
      <c r="A3" s="316"/>
      <c r="B3" s="465"/>
      <c r="C3" s="312"/>
      <c r="D3" s="465"/>
      <c r="E3" s="466"/>
      <c r="F3" s="467" t="s">
        <v>86</v>
      </c>
      <c r="G3" s="466"/>
      <c r="H3" s="467"/>
      <c r="I3" s="466"/>
      <c r="J3" s="465"/>
      <c r="K3" s="466"/>
      <c r="L3" s="465"/>
      <c r="M3" s="466"/>
      <c r="N3" s="466"/>
    </row>
    <row r="4" spans="1:14" x14ac:dyDescent="0.25">
      <c r="A4" s="321">
        <v>2.99</v>
      </c>
      <c r="B4" s="367"/>
      <c r="C4" s="318"/>
      <c r="D4" s="368"/>
      <c r="E4" s="473"/>
      <c r="F4" s="367" t="s">
        <v>17</v>
      </c>
      <c r="G4" s="469">
        <v>0.69</v>
      </c>
      <c r="H4" s="367"/>
      <c r="I4" s="469"/>
      <c r="J4" s="368"/>
      <c r="K4" s="473"/>
      <c r="L4" s="368"/>
      <c r="M4" s="469"/>
      <c r="N4" s="469">
        <f>C4+E4+G4+I4+K4+M4</f>
        <v>0.69</v>
      </c>
    </row>
    <row r="5" spans="1:14" ht="22.5" x14ac:dyDescent="0.25">
      <c r="A5" s="316"/>
      <c r="B5" s="471" t="s">
        <v>87</v>
      </c>
      <c r="C5" s="312"/>
      <c r="D5" s="471"/>
      <c r="E5" s="466"/>
      <c r="F5" s="472"/>
      <c r="G5" s="466"/>
      <c r="H5" s="471" t="s">
        <v>87</v>
      </c>
      <c r="I5" s="466"/>
      <c r="J5" s="471"/>
      <c r="K5" s="466"/>
      <c r="L5" s="472"/>
      <c r="M5" s="466"/>
      <c r="N5" s="466"/>
    </row>
    <row r="6" spans="1:14" x14ac:dyDescent="0.25">
      <c r="A6" s="321">
        <v>3.98</v>
      </c>
      <c r="B6" s="368" t="s">
        <v>40</v>
      </c>
      <c r="C6" s="470">
        <v>0.33</v>
      </c>
      <c r="D6" s="368"/>
      <c r="E6" s="473"/>
      <c r="F6" s="367"/>
      <c r="G6" s="469"/>
      <c r="H6" s="368" t="s">
        <v>17</v>
      </c>
      <c r="I6" s="473">
        <v>0.59</v>
      </c>
      <c r="J6" s="368"/>
      <c r="K6" s="473"/>
      <c r="L6" s="368"/>
      <c r="M6" s="469"/>
      <c r="N6" s="469">
        <f>C6+E6+G6+I6+K6+M6</f>
        <v>0.91999999999999993</v>
      </c>
    </row>
    <row r="7" spans="1:14" x14ac:dyDescent="0.25">
      <c r="A7" s="316"/>
      <c r="B7" s="468"/>
      <c r="C7" s="312"/>
      <c r="D7" s="476" t="s">
        <v>89</v>
      </c>
      <c r="E7" s="466"/>
      <c r="F7" s="476"/>
      <c r="G7" s="466"/>
      <c r="H7" s="476" t="s">
        <v>90</v>
      </c>
      <c r="I7" s="484"/>
      <c r="J7" s="476"/>
      <c r="K7" s="484"/>
      <c r="L7" s="476"/>
      <c r="M7" s="466"/>
      <c r="N7" s="466"/>
    </row>
    <row r="8" spans="1:14" x14ac:dyDescent="0.25">
      <c r="A8" s="321">
        <v>6</v>
      </c>
      <c r="B8" s="368"/>
      <c r="C8" s="318"/>
      <c r="D8" s="367" t="s">
        <v>17</v>
      </c>
      <c r="E8" s="479">
        <v>1.1000000000000001</v>
      </c>
      <c r="F8" s="367"/>
      <c r="G8" s="469"/>
      <c r="H8" s="367" t="s">
        <v>16</v>
      </c>
      <c r="I8" s="473">
        <v>0.28999999999999998</v>
      </c>
      <c r="J8" s="367"/>
      <c r="K8" s="473"/>
      <c r="L8" s="367"/>
      <c r="M8" s="469"/>
      <c r="N8" s="469">
        <f>E8+I8</f>
        <v>1.3900000000000001</v>
      </c>
    </row>
    <row r="9" spans="1:14" ht="22.5" x14ac:dyDescent="0.25">
      <c r="A9" s="316"/>
      <c r="B9" s="471"/>
      <c r="C9" s="365"/>
      <c r="D9" s="471"/>
      <c r="E9" s="478"/>
      <c r="F9" s="471" t="s">
        <v>91</v>
      </c>
      <c r="G9" s="478"/>
      <c r="H9" s="472"/>
      <c r="I9" s="478"/>
      <c r="J9" s="472"/>
      <c r="K9" s="485"/>
      <c r="L9" s="476"/>
      <c r="M9" s="485"/>
      <c r="N9" s="466"/>
    </row>
    <row r="10" spans="1:14" x14ac:dyDescent="0.25">
      <c r="A10" s="321">
        <v>2</v>
      </c>
      <c r="B10" s="367"/>
      <c r="C10" s="371"/>
      <c r="D10" s="367"/>
      <c r="E10" s="479"/>
      <c r="F10" s="367" t="s">
        <v>17</v>
      </c>
      <c r="G10" s="479">
        <v>0.46</v>
      </c>
      <c r="H10" s="367"/>
      <c r="I10" s="479"/>
      <c r="J10" s="367"/>
      <c r="K10" s="479"/>
      <c r="L10" s="367"/>
      <c r="M10" s="479"/>
      <c r="N10" s="469">
        <f>C10+E10+G10+I10+K10+M10</f>
        <v>0.46</v>
      </c>
    </row>
    <row r="11" spans="1:14" hidden="1" x14ac:dyDescent="0.25"/>
    <row r="12" spans="1:14" hidden="1" x14ac:dyDescent="0.25"/>
    <row r="13" spans="1:14" x14ac:dyDescent="0.25">
      <c r="A13" s="637">
        <v>3</v>
      </c>
      <c r="B13" s="638"/>
      <c r="C13" s="638"/>
      <c r="D13" s="638"/>
      <c r="E13" s="639"/>
      <c r="F13" s="638"/>
      <c r="G13" s="639"/>
      <c r="H13" s="638" t="s">
        <v>180</v>
      </c>
      <c r="I13" s="639"/>
      <c r="J13" s="638"/>
      <c r="K13" s="639"/>
      <c r="L13" s="641"/>
      <c r="M13" s="641"/>
      <c r="N13" s="650"/>
    </row>
    <row r="14" spans="1:14" x14ac:dyDescent="0.25">
      <c r="A14" s="643"/>
      <c r="B14" s="644"/>
      <c r="C14" s="644"/>
      <c r="D14" s="644"/>
      <c r="E14" s="646"/>
      <c r="F14" s="645"/>
      <c r="G14" s="651"/>
      <c r="H14" s="645" t="s">
        <v>17</v>
      </c>
      <c r="I14" s="651">
        <v>0.69</v>
      </c>
      <c r="J14" s="644"/>
      <c r="K14" s="646"/>
      <c r="L14" s="648"/>
      <c r="M14" s="648"/>
      <c r="N14" s="652">
        <v>0.69</v>
      </c>
    </row>
    <row r="15" spans="1:14" ht="23.25" x14ac:dyDescent="0.25">
      <c r="A15" s="75"/>
      <c r="B15" s="488"/>
      <c r="C15" s="75"/>
      <c r="D15" s="40" t="s">
        <v>236</v>
      </c>
      <c r="E15" s="495"/>
      <c r="F15" s="40"/>
      <c r="G15" s="138"/>
      <c r="H15" s="40"/>
      <c r="I15" s="138"/>
      <c r="J15" s="488"/>
      <c r="K15" s="138"/>
      <c r="L15" s="140"/>
      <c r="M15" s="138"/>
      <c r="N15" s="138"/>
    </row>
    <row r="16" spans="1:14" x14ac:dyDescent="0.25">
      <c r="A16" s="77">
        <v>5</v>
      </c>
      <c r="B16" s="42"/>
      <c r="C16" s="77"/>
      <c r="D16" s="59" t="s">
        <v>17</v>
      </c>
      <c r="E16" s="141">
        <v>1.1499999999999999</v>
      </c>
      <c r="F16" s="8"/>
      <c r="G16" s="141"/>
      <c r="H16" s="31"/>
      <c r="I16" s="141"/>
      <c r="J16" s="8"/>
      <c r="K16" s="141"/>
      <c r="L16" s="33"/>
      <c r="M16" s="141"/>
      <c r="N16" s="141">
        <f>C16+E16+G16+I16+K16</f>
        <v>1.1499999999999999</v>
      </c>
    </row>
    <row r="17" spans="1:14" x14ac:dyDescent="0.25">
      <c r="A17" s="75"/>
      <c r="B17" s="533" t="s">
        <v>314</v>
      </c>
      <c r="C17" s="82"/>
      <c r="D17" s="578"/>
      <c r="E17" s="138"/>
      <c r="F17" s="48"/>
      <c r="G17" s="171"/>
      <c r="H17" s="52" t="s">
        <v>314</v>
      </c>
      <c r="I17" s="171"/>
      <c r="J17" s="48"/>
      <c r="K17" s="171"/>
      <c r="L17" s="188"/>
      <c r="M17" s="171"/>
      <c r="N17" s="138"/>
    </row>
    <row r="18" spans="1:14" ht="90.75" x14ac:dyDescent="0.25">
      <c r="A18" s="82"/>
      <c r="B18" s="533" t="s">
        <v>290</v>
      </c>
      <c r="C18" s="82"/>
      <c r="D18" s="578"/>
      <c r="E18" s="171"/>
      <c r="F18" s="48"/>
      <c r="G18" s="171"/>
      <c r="H18" s="44" t="s">
        <v>315</v>
      </c>
      <c r="I18" s="171"/>
      <c r="J18" s="48"/>
      <c r="K18" s="171"/>
      <c r="L18" s="188"/>
      <c r="M18" s="171"/>
      <c r="N18" s="171"/>
    </row>
    <row r="19" spans="1:14" x14ac:dyDescent="0.25">
      <c r="A19" s="77">
        <v>15.16</v>
      </c>
      <c r="B19" s="42"/>
      <c r="C19" s="77">
        <v>3</v>
      </c>
      <c r="D19" s="59"/>
      <c r="E19" s="141"/>
      <c r="F19" s="8"/>
      <c r="G19" s="141"/>
      <c r="H19" s="31"/>
      <c r="I19" s="141">
        <v>0.5</v>
      </c>
      <c r="J19" s="8"/>
      <c r="K19" s="141"/>
      <c r="L19" s="33"/>
      <c r="M19" s="141"/>
      <c r="N19" s="141">
        <v>3.5</v>
      </c>
    </row>
    <row r="20" spans="1:14" ht="23.25" x14ac:dyDescent="0.25">
      <c r="A20" s="75"/>
      <c r="B20" s="533"/>
      <c r="C20" s="82"/>
      <c r="D20" s="44" t="s">
        <v>316</v>
      </c>
      <c r="E20" s="171"/>
      <c r="F20" s="44" t="s">
        <v>316</v>
      </c>
      <c r="G20" s="171"/>
      <c r="H20" s="52"/>
      <c r="I20" s="171"/>
      <c r="J20" s="44" t="s">
        <v>316</v>
      </c>
      <c r="K20" s="171"/>
      <c r="L20" s="171"/>
      <c r="M20" s="171"/>
      <c r="N20" s="138"/>
    </row>
    <row r="21" spans="1:14" x14ac:dyDescent="0.25">
      <c r="A21" s="82">
        <v>12.99</v>
      </c>
      <c r="B21" s="533"/>
      <c r="C21" s="82"/>
      <c r="D21" s="578"/>
      <c r="E21" s="171">
        <v>1</v>
      </c>
      <c r="F21" s="578"/>
      <c r="G21" s="171">
        <v>1</v>
      </c>
      <c r="H21" s="52"/>
      <c r="I21" s="171"/>
      <c r="J21" s="578"/>
      <c r="K21" s="171">
        <v>1</v>
      </c>
      <c r="L21" s="171"/>
      <c r="M21" s="171"/>
      <c r="N21" s="171">
        <v>3</v>
      </c>
    </row>
    <row r="22" spans="1:14" ht="24" x14ac:dyDescent="0.25">
      <c r="A22" s="140">
        <v>16</v>
      </c>
      <c r="B22" s="109" t="s">
        <v>352</v>
      </c>
      <c r="C22" s="608"/>
      <c r="D22" s="34"/>
      <c r="E22" s="611"/>
      <c r="F22" s="34" t="s">
        <v>352</v>
      </c>
      <c r="G22" s="612"/>
      <c r="H22" s="34"/>
      <c r="I22" s="608"/>
      <c r="J22" s="34" t="s">
        <v>352</v>
      </c>
      <c r="K22" s="608"/>
      <c r="L22" s="609"/>
      <c r="M22" s="25"/>
      <c r="N22" s="279"/>
    </row>
    <row r="23" spans="1:14" ht="36.75" x14ac:dyDescent="0.25">
      <c r="A23" s="301"/>
      <c r="B23" s="84" t="s">
        <v>353</v>
      </c>
      <c r="C23" s="610">
        <v>0.69</v>
      </c>
      <c r="D23" s="180"/>
      <c r="E23" s="613"/>
      <c r="F23" s="181" t="s">
        <v>354</v>
      </c>
      <c r="G23" s="614">
        <v>1.5</v>
      </c>
      <c r="H23" s="180"/>
      <c r="I23" s="610"/>
      <c r="J23" s="181" t="s">
        <v>355</v>
      </c>
      <c r="K23" s="610">
        <v>1.5</v>
      </c>
      <c r="L23" s="180"/>
      <c r="M23" s="150"/>
      <c r="N23" s="610">
        <f t="shared" ref="N23" si="0">C23+E23+G23+I23+K23</f>
        <v>3.69</v>
      </c>
    </row>
    <row r="24" spans="1:14" ht="23.25" x14ac:dyDescent="0.25">
      <c r="A24" s="82"/>
      <c r="B24" s="304"/>
      <c r="C24" s="598"/>
      <c r="D24" s="534" t="s">
        <v>373</v>
      </c>
      <c r="E24" s="605"/>
      <c r="F24" s="534"/>
      <c r="G24" s="598"/>
      <c r="H24" s="534"/>
      <c r="I24" s="82"/>
      <c r="J24" s="534" t="s">
        <v>373</v>
      </c>
      <c r="K24" s="82"/>
      <c r="L24" s="52"/>
      <c r="M24" s="52"/>
      <c r="N24" s="82"/>
    </row>
    <row r="25" spans="1:14" x14ac:dyDescent="0.25">
      <c r="A25" s="82"/>
      <c r="B25" s="304"/>
      <c r="C25" s="598"/>
      <c r="D25" s="534"/>
      <c r="E25" s="605"/>
      <c r="F25" s="534"/>
      <c r="G25" s="598"/>
      <c r="H25" s="52"/>
      <c r="I25" s="82"/>
      <c r="J25" s="52"/>
      <c r="K25" s="82"/>
      <c r="L25" s="52"/>
      <c r="M25" s="52"/>
      <c r="N25" s="82"/>
    </row>
    <row r="26" spans="1:14" x14ac:dyDescent="0.25">
      <c r="A26" s="77">
        <v>9.74</v>
      </c>
      <c r="B26" s="56"/>
      <c r="C26" s="80"/>
      <c r="D26" s="293" t="s">
        <v>17</v>
      </c>
      <c r="E26" s="606">
        <v>1.75</v>
      </c>
      <c r="F26" s="293"/>
      <c r="G26" s="80"/>
      <c r="H26" s="31"/>
      <c r="I26" s="77"/>
      <c r="J26" s="31" t="s">
        <v>16</v>
      </c>
      <c r="K26" s="77">
        <v>0.5</v>
      </c>
      <c r="L26" s="31"/>
      <c r="M26" s="31"/>
      <c r="N26" s="77">
        <v>2.25</v>
      </c>
    </row>
    <row r="27" spans="1:14" ht="23.25" x14ac:dyDescent="0.25">
      <c r="A27" s="82"/>
      <c r="B27" s="304"/>
      <c r="C27" s="598"/>
      <c r="D27" s="534" t="s">
        <v>374</v>
      </c>
      <c r="E27" s="605"/>
      <c r="F27" s="534"/>
      <c r="G27" s="598"/>
      <c r="H27" s="52"/>
      <c r="I27" s="82"/>
      <c r="J27" s="52"/>
      <c r="K27" s="82"/>
      <c r="L27" s="52"/>
      <c r="M27" s="52"/>
      <c r="N27" s="82"/>
    </row>
    <row r="28" spans="1:14" ht="57" x14ac:dyDescent="0.25">
      <c r="A28" s="77">
        <v>1</v>
      </c>
      <c r="B28" s="56"/>
      <c r="C28" s="80"/>
      <c r="D28" s="293" t="s">
        <v>375</v>
      </c>
      <c r="E28" s="606">
        <v>0.23</v>
      </c>
      <c r="F28" s="293"/>
      <c r="G28" s="80"/>
      <c r="H28" s="31"/>
      <c r="I28" s="77"/>
      <c r="J28" s="31"/>
      <c r="K28" s="77"/>
      <c r="L28" s="31"/>
      <c r="M28" s="31"/>
      <c r="N28" s="77">
        <v>0.23</v>
      </c>
    </row>
    <row r="29" spans="1:14" ht="23.25" x14ac:dyDescent="0.25">
      <c r="A29" s="82"/>
      <c r="B29" s="304"/>
      <c r="C29" s="598"/>
      <c r="D29" s="534" t="s">
        <v>373</v>
      </c>
      <c r="E29" s="605"/>
      <c r="F29" s="534"/>
      <c r="G29" s="598"/>
      <c r="H29" s="52"/>
      <c r="I29" s="82"/>
      <c r="J29" s="52"/>
      <c r="K29" s="82"/>
      <c r="L29" s="52"/>
      <c r="M29" s="52"/>
      <c r="N29" s="82"/>
    </row>
    <row r="30" spans="1:14" ht="23.25" x14ac:dyDescent="0.25">
      <c r="A30" s="77">
        <v>1.42</v>
      </c>
      <c r="B30" s="56"/>
      <c r="C30" s="80"/>
      <c r="D30" s="293" t="s">
        <v>376</v>
      </c>
      <c r="E30" s="606">
        <v>0.33</v>
      </c>
      <c r="F30" s="293"/>
      <c r="G30" s="80"/>
      <c r="H30" s="31"/>
      <c r="I30" s="77"/>
      <c r="J30" s="31"/>
      <c r="K30" s="77"/>
      <c r="L30" s="31"/>
      <c r="M30" s="31"/>
      <c r="N30" s="77">
        <v>0.33</v>
      </c>
    </row>
    <row r="31" spans="1:14" ht="24" x14ac:dyDescent="0.25">
      <c r="A31" s="47"/>
      <c r="B31" s="176" t="s">
        <v>356</v>
      </c>
      <c r="C31" s="186"/>
      <c r="D31" s="142"/>
      <c r="E31" s="545"/>
      <c r="F31" s="176" t="s">
        <v>356</v>
      </c>
      <c r="G31" s="187"/>
      <c r="H31" s="142"/>
      <c r="I31" s="545"/>
      <c r="J31" s="176" t="s">
        <v>356</v>
      </c>
      <c r="K31" s="187"/>
      <c r="L31" s="142"/>
      <c r="M31" s="620"/>
      <c r="N31" s="187"/>
    </row>
    <row r="32" spans="1:14" x14ac:dyDescent="0.25">
      <c r="A32" s="28">
        <v>4</v>
      </c>
      <c r="B32" s="38" t="s">
        <v>16</v>
      </c>
      <c r="C32" s="189">
        <v>0.2</v>
      </c>
      <c r="D32" s="301"/>
      <c r="E32" s="544"/>
      <c r="F32" s="38" t="s">
        <v>17</v>
      </c>
      <c r="G32" s="190">
        <v>0.52</v>
      </c>
      <c r="H32" s="301"/>
      <c r="I32" s="544"/>
      <c r="J32" s="38" t="s">
        <v>16</v>
      </c>
      <c r="K32" s="190">
        <v>0.2</v>
      </c>
      <c r="L32" s="301"/>
      <c r="M32" s="615"/>
      <c r="N32" s="190">
        <f>C32+E32+G32+I32+K32+M32</f>
        <v>0.91999999999999993</v>
      </c>
    </row>
    <row r="33" spans="1:14" ht="24.75" x14ac:dyDescent="0.25">
      <c r="A33" s="23"/>
      <c r="B33" s="40" t="s">
        <v>357</v>
      </c>
      <c r="C33" s="279"/>
      <c r="D33" s="51" t="s">
        <v>357</v>
      </c>
      <c r="E33" s="266"/>
      <c r="F33" s="51" t="s">
        <v>357</v>
      </c>
      <c r="G33" s="266"/>
      <c r="H33" s="51" t="s">
        <v>357</v>
      </c>
      <c r="I33" s="266"/>
      <c r="J33" s="51" t="s">
        <v>357</v>
      </c>
      <c r="K33" s="266"/>
      <c r="L33" s="51" t="s">
        <v>357</v>
      </c>
      <c r="M33" s="35"/>
      <c r="N33" s="279"/>
    </row>
    <row r="34" spans="1:14" x14ac:dyDescent="0.25">
      <c r="A34" s="28">
        <v>11</v>
      </c>
      <c r="B34" s="9" t="s">
        <v>17</v>
      </c>
      <c r="C34" s="190">
        <v>0.89</v>
      </c>
      <c r="D34" s="539" t="s">
        <v>16</v>
      </c>
      <c r="E34" s="189">
        <v>0.33</v>
      </c>
      <c r="F34" s="539" t="s">
        <v>16</v>
      </c>
      <c r="G34" s="189">
        <v>0.33</v>
      </c>
      <c r="H34" s="539" t="s">
        <v>16</v>
      </c>
      <c r="I34" s="189">
        <v>0.33</v>
      </c>
      <c r="J34" s="539" t="s">
        <v>16</v>
      </c>
      <c r="K34" s="189">
        <v>0.33</v>
      </c>
      <c r="L34" s="539" t="s">
        <v>16</v>
      </c>
      <c r="M34" s="37">
        <v>0.33</v>
      </c>
      <c r="N34" s="190">
        <f>M34+K34+I34+G34+E34+C34</f>
        <v>2.54</v>
      </c>
    </row>
    <row r="35" spans="1:14" x14ac:dyDescent="0.25">
      <c r="A35" s="69"/>
      <c r="B35" s="53"/>
      <c r="C35" s="138"/>
      <c r="D35" s="53" t="s">
        <v>358</v>
      </c>
      <c r="E35" s="138"/>
      <c r="F35" s="53"/>
      <c r="G35" s="138"/>
      <c r="H35" s="53"/>
      <c r="I35" s="138"/>
      <c r="J35" s="53" t="s">
        <v>359</v>
      </c>
      <c r="K35" s="138"/>
      <c r="L35" s="53"/>
      <c r="M35" s="94"/>
      <c r="N35" s="138"/>
    </row>
    <row r="36" spans="1:14" x14ac:dyDescent="0.25">
      <c r="A36" s="56">
        <v>6</v>
      </c>
      <c r="B36" s="29"/>
      <c r="C36" s="141"/>
      <c r="D36" s="29" t="s">
        <v>40</v>
      </c>
      <c r="E36" s="141">
        <v>0.33</v>
      </c>
      <c r="F36" s="29"/>
      <c r="G36" s="141"/>
      <c r="H36" s="29"/>
      <c r="I36" s="141"/>
      <c r="J36" s="29" t="s">
        <v>17</v>
      </c>
      <c r="K36" s="141">
        <v>1.05</v>
      </c>
      <c r="L36" s="29"/>
      <c r="M36" s="78"/>
      <c r="N36" s="141">
        <f>C36+E36+G36+I36+K36</f>
        <v>1.3800000000000001</v>
      </c>
    </row>
    <row r="37" spans="1:14" x14ac:dyDescent="0.25">
      <c r="A37" s="69"/>
      <c r="B37" s="24" t="s">
        <v>360</v>
      </c>
      <c r="C37" s="75"/>
      <c r="D37" s="155"/>
      <c r="E37" s="75"/>
      <c r="F37" s="155" t="s">
        <v>360</v>
      </c>
      <c r="G37" s="138"/>
      <c r="H37" s="155"/>
      <c r="I37" s="75"/>
      <c r="J37" s="53" t="s">
        <v>360</v>
      </c>
      <c r="K37" s="75"/>
      <c r="L37" s="24"/>
      <c r="M37" s="34"/>
      <c r="N37" s="75"/>
    </row>
    <row r="38" spans="1:14" x14ac:dyDescent="0.25">
      <c r="A38" s="56">
        <v>7.36</v>
      </c>
      <c r="B38" s="29" t="s">
        <v>16</v>
      </c>
      <c r="C38" s="77">
        <v>0.33</v>
      </c>
      <c r="D38" s="141"/>
      <c r="E38" s="78"/>
      <c r="F38" s="11" t="s">
        <v>17</v>
      </c>
      <c r="G38" s="141">
        <v>1.03</v>
      </c>
      <c r="H38" s="11"/>
      <c r="I38" s="77"/>
      <c r="J38" s="29" t="s">
        <v>16</v>
      </c>
      <c r="K38" s="77">
        <v>0.33</v>
      </c>
      <c r="L38" s="31"/>
      <c r="M38" s="31"/>
      <c r="N38" s="77">
        <f>C38+E38+G38+I38+K38+M38</f>
        <v>1.6900000000000002</v>
      </c>
    </row>
    <row r="39" spans="1:14" x14ac:dyDescent="0.25">
      <c r="A39" s="69"/>
      <c r="B39" s="622"/>
      <c r="C39" s="623"/>
      <c r="D39" s="624" t="s">
        <v>361</v>
      </c>
      <c r="E39" s="625"/>
      <c r="F39" s="626"/>
      <c r="G39" s="627"/>
      <c r="H39" s="628"/>
      <c r="I39" s="75"/>
      <c r="J39" s="115" t="s">
        <v>362</v>
      </c>
      <c r="K39" s="75"/>
      <c r="L39" s="34"/>
      <c r="M39" s="34"/>
      <c r="N39" s="75"/>
    </row>
    <row r="40" spans="1:14" x14ac:dyDescent="0.25">
      <c r="A40" s="56">
        <v>5.76</v>
      </c>
      <c r="B40" s="629"/>
      <c r="C40" s="630"/>
      <c r="D40" s="631" t="s">
        <v>17</v>
      </c>
      <c r="E40" s="632">
        <v>1</v>
      </c>
      <c r="F40" s="633"/>
      <c r="G40" s="634"/>
      <c r="H40" s="631"/>
      <c r="I40" s="77"/>
      <c r="J40" s="118" t="s">
        <v>16</v>
      </c>
      <c r="K40" s="77">
        <v>0.33</v>
      </c>
      <c r="L40" s="31"/>
      <c r="M40" s="31"/>
      <c r="N40" s="77">
        <f t="shared" ref="N40" si="1">C40+E40+G40+I40+K40</f>
        <v>1.33</v>
      </c>
    </row>
    <row r="41" spans="1:14" ht="23.25" x14ac:dyDescent="0.25">
      <c r="A41" s="139"/>
      <c r="B41" s="292" t="s">
        <v>363</v>
      </c>
      <c r="C41" s="75"/>
      <c r="D41" s="292" t="s">
        <v>364</v>
      </c>
      <c r="E41" s="79"/>
      <c r="F41" s="292" t="s">
        <v>364</v>
      </c>
      <c r="G41" s="79"/>
      <c r="H41" s="292" t="s">
        <v>365</v>
      </c>
      <c r="I41" s="75"/>
      <c r="J41" s="292" t="s">
        <v>364</v>
      </c>
      <c r="K41" s="75"/>
      <c r="L41" s="165" t="s">
        <v>363</v>
      </c>
      <c r="M41" s="75"/>
      <c r="N41" s="635"/>
    </row>
    <row r="42" spans="1:14" ht="26.25" x14ac:dyDescent="0.25">
      <c r="A42" s="636">
        <v>14.5</v>
      </c>
      <c r="B42" s="29" t="s">
        <v>16</v>
      </c>
      <c r="C42" s="77">
        <v>0.33</v>
      </c>
      <c r="D42" s="291" t="s">
        <v>40</v>
      </c>
      <c r="E42" s="77">
        <v>0.33</v>
      </c>
      <c r="F42" s="291" t="s">
        <v>366</v>
      </c>
      <c r="G42" s="77">
        <v>1.69</v>
      </c>
      <c r="H42" s="29" t="s">
        <v>16</v>
      </c>
      <c r="I42" s="77">
        <v>0.33</v>
      </c>
      <c r="J42" s="29" t="s">
        <v>16</v>
      </c>
      <c r="K42" s="77">
        <v>0.33</v>
      </c>
      <c r="L42" s="29" t="s">
        <v>16</v>
      </c>
      <c r="M42" s="77">
        <v>0.33</v>
      </c>
      <c r="N42" s="615">
        <f>M42+K42+I42++G42+E42+C42</f>
        <v>3.34</v>
      </c>
    </row>
    <row r="43" spans="1:14" x14ac:dyDescent="0.25">
      <c r="A43" s="75"/>
      <c r="B43" s="41" t="s">
        <v>81</v>
      </c>
      <c r="C43" s="75"/>
      <c r="D43" s="579"/>
      <c r="E43" s="295"/>
      <c r="F43" s="34" t="s">
        <v>81</v>
      </c>
      <c r="G43" s="138"/>
      <c r="H43" s="34"/>
      <c r="I43" s="138"/>
      <c r="J43" s="34" t="s">
        <v>317</v>
      </c>
      <c r="K43" s="138"/>
      <c r="L43" s="138"/>
      <c r="M43" s="138"/>
      <c r="N43" s="138"/>
    </row>
    <row r="44" spans="1:14" x14ac:dyDescent="0.25">
      <c r="A44" s="77">
        <v>9</v>
      </c>
      <c r="B44" s="42" t="s">
        <v>40</v>
      </c>
      <c r="C44" s="77">
        <v>0.33</v>
      </c>
      <c r="D44" s="59"/>
      <c r="E44" s="284"/>
      <c r="F44" s="31" t="s">
        <v>17</v>
      </c>
      <c r="G44" s="141">
        <v>1.41</v>
      </c>
      <c r="H44" s="31"/>
      <c r="I44" s="141"/>
      <c r="J44" s="31" t="s">
        <v>40</v>
      </c>
      <c r="K44" s="141">
        <v>0.33</v>
      </c>
      <c r="L44" s="141"/>
      <c r="M44" s="141"/>
      <c r="N44" s="141">
        <v>2.0699999999999998</v>
      </c>
    </row>
    <row r="45" spans="1:14" x14ac:dyDescent="0.25">
      <c r="A45" s="75"/>
      <c r="B45" s="53"/>
      <c r="C45" s="75"/>
      <c r="D45" s="579"/>
      <c r="E45" s="295"/>
      <c r="F45" s="34"/>
      <c r="G45" s="138"/>
      <c r="H45" s="34" t="s">
        <v>318</v>
      </c>
      <c r="I45" s="138"/>
      <c r="J45" s="34"/>
      <c r="K45" s="138"/>
      <c r="L45" s="138"/>
      <c r="M45" s="138"/>
      <c r="N45" s="138"/>
    </row>
    <row r="46" spans="1:14" x14ac:dyDescent="0.25">
      <c r="A46" s="77">
        <v>5.15</v>
      </c>
      <c r="B46" s="29"/>
      <c r="C46" s="77"/>
      <c r="D46" s="59"/>
      <c r="E46" s="284"/>
      <c r="F46" s="31"/>
      <c r="G46" s="141"/>
      <c r="H46" s="31" t="s">
        <v>17</v>
      </c>
      <c r="I46" s="141">
        <v>1.19</v>
      </c>
      <c r="J46" s="31"/>
      <c r="K46" s="141"/>
      <c r="L46" s="141"/>
      <c r="M46" s="141"/>
      <c r="N46" s="141">
        <v>1.19</v>
      </c>
    </row>
    <row r="47" spans="1:14" x14ac:dyDescent="0.25">
      <c r="A47" s="75"/>
      <c r="B47" s="41"/>
      <c r="C47" s="75"/>
      <c r="D47" s="579"/>
      <c r="E47" s="295"/>
      <c r="F47" s="34"/>
      <c r="G47" s="138"/>
      <c r="H47" s="34"/>
      <c r="I47" s="138"/>
      <c r="J47" s="34" t="s">
        <v>319</v>
      </c>
      <c r="K47" s="138"/>
      <c r="L47" s="138"/>
      <c r="M47" s="590"/>
      <c r="N47" s="138"/>
    </row>
    <row r="48" spans="1:14" x14ac:dyDescent="0.25">
      <c r="A48" s="77">
        <v>5.75</v>
      </c>
      <c r="B48" s="42"/>
      <c r="C48" s="77"/>
      <c r="D48" s="59"/>
      <c r="E48" s="284"/>
      <c r="F48" s="31"/>
      <c r="G48" s="141"/>
      <c r="H48" s="31"/>
      <c r="I48" s="141"/>
      <c r="J48" s="31" t="s">
        <v>17</v>
      </c>
      <c r="K48" s="141">
        <v>1.33</v>
      </c>
      <c r="L48" s="141"/>
      <c r="M48" s="171"/>
      <c r="N48" s="171">
        <v>1.33</v>
      </c>
    </row>
    <row r="49" spans="1:15" x14ac:dyDescent="0.25">
      <c r="A49" s="25"/>
      <c r="B49" s="537" t="s">
        <v>284</v>
      </c>
      <c r="C49" s="25"/>
      <c r="D49" s="51"/>
      <c r="E49" s="538"/>
      <c r="F49" s="51"/>
      <c r="G49" s="36"/>
      <c r="H49" s="51"/>
      <c r="I49" s="279"/>
      <c r="J49" s="51"/>
      <c r="K49" s="36"/>
      <c r="L49" s="36"/>
      <c r="M49" s="36"/>
      <c r="N49" s="25"/>
    </row>
    <row r="50" spans="1:15" ht="24.75" x14ac:dyDescent="0.25">
      <c r="A50" s="30">
        <v>3</v>
      </c>
      <c r="B50" s="539" t="s">
        <v>48</v>
      </c>
      <c r="C50" s="30">
        <v>0.69</v>
      </c>
      <c r="D50" s="540"/>
      <c r="E50" s="379"/>
      <c r="F50" s="540"/>
      <c r="G50" s="33"/>
      <c r="H50" s="540"/>
      <c r="I50" s="190"/>
      <c r="J50" s="540"/>
      <c r="K50" s="33"/>
      <c r="L50" s="33"/>
      <c r="M50" s="33"/>
      <c r="N50" s="77">
        <f>C50+E50+G50+I50+K50</f>
        <v>0.69</v>
      </c>
    </row>
    <row r="51" spans="1:15" x14ac:dyDescent="0.25">
      <c r="A51" s="25"/>
      <c r="B51" s="537" t="s">
        <v>285</v>
      </c>
      <c r="C51" s="25"/>
      <c r="D51" s="51"/>
      <c r="E51" s="538"/>
      <c r="F51" s="51"/>
      <c r="G51" s="36"/>
      <c r="H51" s="51"/>
      <c r="I51" s="279"/>
      <c r="J51" s="51"/>
      <c r="K51" s="36"/>
      <c r="L51" s="36"/>
      <c r="M51" s="36"/>
      <c r="N51" s="25"/>
    </row>
    <row r="52" spans="1:15" ht="24.75" x14ac:dyDescent="0.25">
      <c r="A52" s="30">
        <v>3</v>
      </c>
      <c r="B52" s="539" t="s">
        <v>48</v>
      </c>
      <c r="C52" s="30">
        <v>0.69</v>
      </c>
      <c r="D52" s="540"/>
      <c r="E52" s="379"/>
      <c r="F52" s="540"/>
      <c r="G52" s="33"/>
      <c r="H52" s="540"/>
      <c r="I52" s="190"/>
      <c r="J52" s="540"/>
      <c r="K52" s="33"/>
      <c r="L52" s="33"/>
      <c r="M52" s="33"/>
      <c r="N52" s="77">
        <f>C52+E52+G52+I52+K52</f>
        <v>0.69</v>
      </c>
    </row>
    <row r="53" spans="1:15" ht="22.5" x14ac:dyDescent="0.25">
      <c r="A53" s="637">
        <v>5.19</v>
      </c>
      <c r="B53" s="638"/>
      <c r="C53" s="638"/>
      <c r="D53" s="638"/>
      <c r="E53" s="639"/>
      <c r="F53" s="638"/>
      <c r="G53" s="638"/>
      <c r="H53" s="638" t="s">
        <v>176</v>
      </c>
      <c r="I53" s="639"/>
      <c r="J53" s="638"/>
      <c r="K53" s="640"/>
      <c r="L53" s="641"/>
      <c r="M53" s="641"/>
      <c r="N53" s="642"/>
    </row>
    <row r="54" spans="1:15" x14ac:dyDescent="0.25">
      <c r="A54" s="643"/>
      <c r="B54" s="644"/>
      <c r="C54" s="644"/>
      <c r="D54" s="645"/>
      <c r="E54" s="646"/>
      <c r="F54" s="644"/>
      <c r="G54" s="644"/>
      <c r="H54" s="645" t="s">
        <v>83</v>
      </c>
      <c r="I54" s="646">
        <v>1.19</v>
      </c>
      <c r="J54" s="644"/>
      <c r="K54" s="647"/>
      <c r="L54" s="648"/>
      <c r="M54" s="648"/>
      <c r="N54" s="649">
        <v>1.19</v>
      </c>
    </row>
    <row r="55" spans="1:15" x14ac:dyDescent="0.25">
      <c r="A55" s="388"/>
      <c r="B55" s="34"/>
      <c r="C55" s="25"/>
      <c r="D55" s="36"/>
      <c r="E55" s="493"/>
      <c r="F55" s="68"/>
      <c r="G55" s="279"/>
      <c r="H55" s="36"/>
      <c r="I55" s="279"/>
      <c r="J55" s="36"/>
      <c r="K55" s="279"/>
      <c r="L55" s="36"/>
      <c r="M55" s="559"/>
      <c r="N55" s="279"/>
    </row>
    <row r="56" spans="1:15" x14ac:dyDescent="0.25">
      <c r="A56" s="390">
        <f>SUM(A3:A55)</f>
        <v>158.99</v>
      </c>
      <c r="B56" s="56" t="s">
        <v>9</v>
      </c>
      <c r="C56" s="30">
        <f>SUM(C3:C55)</f>
        <v>7.4799999999999986</v>
      </c>
      <c r="D56" s="57"/>
      <c r="E56" s="486">
        <f>SUM(E3:E55)</f>
        <v>7.5500000000000007</v>
      </c>
      <c r="F56" s="189"/>
      <c r="G56" s="190">
        <f>SUM(G3:G55)</f>
        <v>8.6300000000000008</v>
      </c>
      <c r="H56" s="28"/>
      <c r="I56" s="190">
        <f>SUM(I3:I55)</f>
        <v>5.1099999999999994</v>
      </c>
      <c r="J56" s="28"/>
      <c r="K56" s="486">
        <f>SUM(K3:K55)</f>
        <v>7.23</v>
      </c>
      <c r="L56" s="57"/>
      <c r="M56" s="581">
        <f>SUM(M3:M55)</f>
        <v>0.66</v>
      </c>
      <c r="N56" s="494">
        <f>SUM(N3:N55)</f>
        <v>36.659999999999989</v>
      </c>
    </row>
    <row r="57" spans="1:15" x14ac:dyDescent="0.25">
      <c r="D57" s="2"/>
      <c r="E57" s="19"/>
      <c r="F57" s="19"/>
      <c r="G57" s="19"/>
      <c r="H57" s="20"/>
      <c r="I57" s="19"/>
      <c r="J57" s="19"/>
      <c r="K57" s="19"/>
      <c r="L57" s="62"/>
      <c r="M57" s="19"/>
      <c r="N57" s="64"/>
    </row>
    <row r="58" spans="1:15" x14ac:dyDescent="0.25">
      <c r="D58" s="2" t="s">
        <v>10</v>
      </c>
      <c r="E58" s="19"/>
      <c r="F58" s="19"/>
      <c r="G58" s="19"/>
      <c r="H58" s="391">
        <v>44994</v>
      </c>
      <c r="I58" s="19"/>
      <c r="J58" s="19" t="s">
        <v>32</v>
      </c>
      <c r="K58" s="19"/>
      <c r="L58" s="62"/>
      <c r="N58" s="64"/>
    </row>
    <row r="59" spans="1:15" x14ac:dyDescent="0.25">
      <c r="D59" s="2" t="s">
        <v>11</v>
      </c>
      <c r="E59" s="19"/>
      <c r="F59" s="19" t="s">
        <v>320</v>
      </c>
      <c r="G59" s="19"/>
      <c r="H59" s="20"/>
      <c r="I59" s="19"/>
      <c r="J59" s="19"/>
      <c r="K59" s="63">
        <f>N56*4.33</f>
        <v>158.73779999999996</v>
      </c>
      <c r="L59" s="19"/>
      <c r="M59" s="19"/>
      <c r="N59" s="19"/>
    </row>
    <row r="63" spans="1:15" ht="23.25" x14ac:dyDescent="0.25">
      <c r="A63" s="75"/>
      <c r="B63" s="53"/>
      <c r="C63" s="75"/>
      <c r="D63" s="40"/>
      <c r="E63" s="138"/>
      <c r="F63" s="39"/>
      <c r="G63" s="138"/>
      <c r="H63" s="40" t="s">
        <v>235</v>
      </c>
      <c r="I63" s="138"/>
      <c r="J63" s="40"/>
      <c r="K63" s="138"/>
      <c r="L63" s="488"/>
      <c r="M63" s="138"/>
      <c r="N63" s="138"/>
      <c r="O63" t="s">
        <v>378</v>
      </c>
    </row>
    <row r="64" spans="1:15" x14ac:dyDescent="0.25">
      <c r="A64" s="77">
        <v>5</v>
      </c>
      <c r="B64" s="29"/>
      <c r="C64" s="77"/>
      <c r="D64" s="59"/>
      <c r="E64" s="141"/>
      <c r="F64" s="42"/>
      <c r="G64" s="141"/>
      <c r="H64" s="59" t="s">
        <v>17</v>
      </c>
      <c r="I64" s="141">
        <v>1.1499999999999999</v>
      </c>
      <c r="J64" s="59"/>
      <c r="K64" s="141"/>
      <c r="L64" s="31"/>
      <c r="M64" s="141"/>
      <c r="N64" s="198">
        <f>I64</f>
        <v>1.1499999999999999</v>
      </c>
      <c r="O64" t="s">
        <v>377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opLeftCell="A16" workbookViewId="0">
      <selection activeCell="R18" sqref="R18"/>
    </sheetView>
  </sheetViews>
  <sheetFormatPr baseColWidth="10" defaultRowHeight="15" x14ac:dyDescent="0.25"/>
  <cols>
    <col min="1" max="1" width="8" customWidth="1"/>
    <col min="3" max="3" width="6.85546875" customWidth="1"/>
    <col min="5" max="5" width="6.85546875" customWidth="1"/>
    <col min="7" max="7" width="7.140625" customWidth="1"/>
    <col min="8" max="8" width="13.28515625" customWidth="1"/>
    <col min="9" max="9" width="7.5703125" customWidth="1"/>
    <col min="11" max="11" width="7.42578125" customWidth="1"/>
    <col min="12" max="12" width="3.5703125" customWidth="1"/>
    <col min="13" max="13" width="4.28515625" customWidth="1"/>
    <col min="14" max="14" width="7.85546875" customWidth="1"/>
  </cols>
  <sheetData>
    <row r="1" spans="1:14" x14ac:dyDescent="0.25">
      <c r="B1" t="s">
        <v>34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ht="22.5" x14ac:dyDescent="0.25">
      <c r="A3" s="316"/>
      <c r="B3" s="465"/>
      <c r="C3" s="312"/>
      <c r="D3" s="465"/>
      <c r="E3" s="466"/>
      <c r="F3" s="467" t="s">
        <v>86</v>
      </c>
      <c r="G3" s="466"/>
      <c r="H3" s="467"/>
      <c r="I3" s="466"/>
      <c r="J3" s="465"/>
      <c r="K3" s="466"/>
      <c r="L3" s="465"/>
      <c r="M3" s="466"/>
      <c r="N3" s="466"/>
    </row>
    <row r="4" spans="1:14" x14ac:dyDescent="0.25">
      <c r="A4" s="321">
        <v>2.99</v>
      </c>
      <c r="B4" s="367"/>
      <c r="C4" s="318"/>
      <c r="D4" s="368"/>
      <c r="E4" s="473"/>
      <c r="F4" s="367" t="s">
        <v>17</v>
      </c>
      <c r="G4" s="469">
        <v>0.69</v>
      </c>
      <c r="H4" s="367"/>
      <c r="I4" s="469"/>
      <c r="J4" s="368"/>
      <c r="K4" s="473"/>
      <c r="L4" s="368"/>
      <c r="M4" s="469"/>
      <c r="N4" s="469">
        <f>C4+E4+G4+I4+K4+M4</f>
        <v>0.69</v>
      </c>
    </row>
    <row r="5" spans="1:14" ht="22.5" x14ac:dyDescent="0.25">
      <c r="A5" s="316"/>
      <c r="B5" s="471" t="s">
        <v>87</v>
      </c>
      <c r="C5" s="312"/>
      <c r="D5" s="471"/>
      <c r="E5" s="466"/>
      <c r="F5" s="472"/>
      <c r="G5" s="466"/>
      <c r="H5" s="471" t="s">
        <v>87</v>
      </c>
      <c r="I5" s="466"/>
      <c r="J5" s="471"/>
      <c r="K5" s="466"/>
      <c r="L5" s="472"/>
      <c r="M5" s="466"/>
      <c r="N5" s="466"/>
    </row>
    <row r="6" spans="1:14" x14ac:dyDescent="0.25">
      <c r="A6" s="321">
        <v>3.98</v>
      </c>
      <c r="B6" s="368" t="s">
        <v>40</v>
      </c>
      <c r="C6" s="470">
        <v>0.33</v>
      </c>
      <c r="D6" s="368"/>
      <c r="E6" s="473"/>
      <c r="F6" s="367"/>
      <c r="G6" s="469"/>
      <c r="H6" s="368" t="s">
        <v>17</v>
      </c>
      <c r="I6" s="473">
        <v>0.59</v>
      </c>
      <c r="J6" s="368"/>
      <c r="K6" s="473"/>
      <c r="L6" s="368"/>
      <c r="M6" s="469"/>
      <c r="N6" s="469">
        <f>C6+E6+G6+I6+K6+M6</f>
        <v>0.91999999999999993</v>
      </c>
    </row>
    <row r="7" spans="1:14" x14ac:dyDescent="0.25">
      <c r="A7" s="316"/>
      <c r="B7" s="468"/>
      <c r="C7" s="312"/>
      <c r="D7" s="476" t="s">
        <v>89</v>
      </c>
      <c r="E7" s="466"/>
      <c r="F7" s="476"/>
      <c r="G7" s="466"/>
      <c r="H7" s="476" t="s">
        <v>90</v>
      </c>
      <c r="I7" s="484"/>
      <c r="J7" s="476"/>
      <c r="K7" s="484"/>
      <c r="L7" s="476"/>
      <c r="M7" s="466"/>
      <c r="N7" s="466"/>
    </row>
    <row r="8" spans="1:14" x14ac:dyDescent="0.25">
      <c r="A8" s="321">
        <v>6</v>
      </c>
      <c r="B8" s="368"/>
      <c r="C8" s="318"/>
      <c r="D8" s="367" t="s">
        <v>17</v>
      </c>
      <c r="E8" s="479">
        <v>1.1000000000000001</v>
      </c>
      <c r="F8" s="367"/>
      <c r="G8" s="469"/>
      <c r="H8" s="367" t="s">
        <v>16</v>
      </c>
      <c r="I8" s="473">
        <v>0.28999999999999998</v>
      </c>
      <c r="J8" s="367"/>
      <c r="K8" s="473"/>
      <c r="L8" s="367"/>
      <c r="M8" s="469"/>
      <c r="N8" s="469">
        <f>E8+I8</f>
        <v>1.3900000000000001</v>
      </c>
    </row>
    <row r="9" spans="1:14" ht="33.75" x14ac:dyDescent="0.25">
      <c r="A9" s="316"/>
      <c r="B9" s="471"/>
      <c r="C9" s="365"/>
      <c r="D9" s="471"/>
      <c r="E9" s="478"/>
      <c r="F9" s="471" t="s">
        <v>91</v>
      </c>
      <c r="G9" s="478"/>
      <c r="H9" s="472"/>
      <c r="I9" s="478"/>
      <c r="J9" s="472"/>
      <c r="K9" s="485"/>
      <c r="L9" s="476"/>
      <c r="M9" s="485"/>
      <c r="N9" s="466"/>
    </row>
    <row r="10" spans="1:14" x14ac:dyDescent="0.25">
      <c r="A10" s="321">
        <v>2</v>
      </c>
      <c r="B10" s="367"/>
      <c r="C10" s="371"/>
      <c r="D10" s="367"/>
      <c r="E10" s="479"/>
      <c r="F10" s="367" t="s">
        <v>17</v>
      </c>
      <c r="G10" s="479">
        <v>0.46</v>
      </c>
      <c r="H10" s="367"/>
      <c r="I10" s="479"/>
      <c r="J10" s="367"/>
      <c r="K10" s="479"/>
      <c r="L10" s="367"/>
      <c r="M10" s="479"/>
      <c r="N10" s="469">
        <f>C10+E10+G10+I10+K10+M10</f>
        <v>0.46</v>
      </c>
    </row>
    <row r="11" spans="1:14" ht="23.25" x14ac:dyDescent="0.25">
      <c r="A11" s="75"/>
      <c r="B11" s="53"/>
      <c r="C11" s="75"/>
      <c r="D11" s="40"/>
      <c r="E11" s="138"/>
      <c r="F11" s="39"/>
      <c r="G11" s="138"/>
      <c r="H11" s="40" t="s">
        <v>235</v>
      </c>
      <c r="I11" s="138"/>
      <c r="J11" s="40"/>
      <c r="K11" s="138"/>
      <c r="L11" s="488"/>
      <c r="M11" s="138"/>
      <c r="N11" s="138"/>
    </row>
    <row r="12" spans="1:14" x14ac:dyDescent="0.25">
      <c r="A12" s="77">
        <v>5</v>
      </c>
      <c r="B12" s="29"/>
      <c r="C12" s="77"/>
      <c r="D12" s="59"/>
      <c r="E12" s="141"/>
      <c r="F12" s="42"/>
      <c r="G12" s="141"/>
      <c r="H12" s="59" t="s">
        <v>17</v>
      </c>
      <c r="I12" s="141">
        <v>1.1499999999999999</v>
      </c>
      <c r="J12" s="59"/>
      <c r="K12" s="141"/>
      <c r="L12" s="31"/>
      <c r="M12" s="141"/>
      <c r="N12" s="198">
        <f>I12</f>
        <v>1.1499999999999999</v>
      </c>
    </row>
    <row r="13" spans="1:14" ht="23.25" x14ac:dyDescent="0.25">
      <c r="A13" s="75"/>
      <c r="B13" s="488"/>
      <c r="C13" s="75"/>
      <c r="D13" s="40" t="s">
        <v>236</v>
      </c>
      <c r="E13" s="495"/>
      <c r="F13" s="40"/>
      <c r="G13" s="138"/>
      <c r="H13" s="40"/>
      <c r="I13" s="138"/>
      <c r="J13" s="488"/>
      <c r="K13" s="138"/>
      <c r="L13" s="140"/>
      <c r="M13" s="138"/>
      <c r="N13" s="138"/>
    </row>
    <row r="14" spans="1:14" x14ac:dyDescent="0.25">
      <c r="A14" s="77">
        <v>5</v>
      </c>
      <c r="B14" s="42"/>
      <c r="C14" s="77"/>
      <c r="D14" s="59" t="s">
        <v>17</v>
      </c>
      <c r="E14" s="141">
        <v>1.1499999999999999</v>
      </c>
      <c r="F14" s="8"/>
      <c r="G14" s="141"/>
      <c r="H14" s="31"/>
      <c r="I14" s="141"/>
      <c r="J14" s="8"/>
      <c r="K14" s="141"/>
      <c r="L14" s="33"/>
      <c r="M14" s="141"/>
      <c r="N14" s="141">
        <f>C14+E14+G14+I14+K14</f>
        <v>1.1499999999999999</v>
      </c>
    </row>
    <row r="15" spans="1:14" ht="24.75" x14ac:dyDescent="0.25">
      <c r="A15" s="25"/>
      <c r="B15" s="36"/>
      <c r="C15" s="25"/>
      <c r="D15" s="36"/>
      <c r="E15" s="25"/>
      <c r="F15" s="68"/>
      <c r="G15" s="266"/>
      <c r="H15" s="68" t="s">
        <v>258</v>
      </c>
      <c r="I15" s="266"/>
      <c r="J15" s="36"/>
      <c r="K15" s="25"/>
      <c r="L15" s="68"/>
      <c r="M15" s="266"/>
      <c r="N15" s="25"/>
    </row>
    <row r="16" spans="1:14" x14ac:dyDescent="0.25">
      <c r="A16" s="30">
        <v>4.09</v>
      </c>
      <c r="B16" s="33"/>
      <c r="C16" s="30"/>
      <c r="D16" s="33"/>
      <c r="E16" s="32"/>
      <c r="F16" s="379"/>
      <c r="G16" s="190"/>
      <c r="H16" s="379" t="s">
        <v>17</v>
      </c>
      <c r="I16" s="190">
        <v>0.94</v>
      </c>
      <c r="J16" s="38"/>
      <c r="K16" s="30"/>
      <c r="L16" s="379"/>
      <c r="M16" s="190"/>
      <c r="N16" s="77">
        <v>0.94</v>
      </c>
    </row>
    <row r="17" spans="1:14" x14ac:dyDescent="0.25">
      <c r="A17" s="25"/>
      <c r="B17" s="36"/>
      <c r="C17" s="25"/>
      <c r="D17" s="36"/>
      <c r="E17" s="25"/>
      <c r="F17" s="68"/>
      <c r="G17" s="266"/>
      <c r="H17" s="68" t="s">
        <v>260</v>
      </c>
      <c r="I17" s="266"/>
      <c r="J17" s="68"/>
      <c r="K17" s="266"/>
      <c r="L17" s="68"/>
      <c r="M17" s="266"/>
      <c r="N17" s="25"/>
    </row>
    <row r="18" spans="1:14" x14ac:dyDescent="0.25">
      <c r="A18" s="30">
        <v>4.09</v>
      </c>
      <c r="B18" s="33"/>
      <c r="C18" s="30"/>
      <c r="D18" s="38"/>
      <c r="E18" s="37"/>
      <c r="F18" s="379"/>
      <c r="G18" s="190"/>
      <c r="H18" s="379" t="s">
        <v>17</v>
      </c>
      <c r="I18" s="190">
        <v>0.94</v>
      </c>
      <c r="J18" s="379"/>
      <c r="K18" s="190"/>
      <c r="L18" s="379"/>
      <c r="M18" s="190"/>
      <c r="N18" s="77">
        <v>0.94</v>
      </c>
    </row>
    <row r="19" spans="1:14" x14ac:dyDescent="0.25">
      <c r="A19" s="25"/>
      <c r="B19" s="36"/>
      <c r="C19" s="25"/>
      <c r="D19" s="36"/>
      <c r="E19" s="35"/>
      <c r="F19" s="36"/>
      <c r="G19" s="279"/>
      <c r="H19" s="36" t="s">
        <v>259</v>
      </c>
      <c r="I19" s="279"/>
      <c r="J19" s="36"/>
      <c r="K19" s="279"/>
      <c r="L19" s="36"/>
      <c r="M19" s="279"/>
      <c r="N19" s="25"/>
    </row>
    <row r="20" spans="1:14" x14ac:dyDescent="0.25">
      <c r="A20" s="30">
        <v>4.09</v>
      </c>
      <c r="B20" s="33"/>
      <c r="C20" s="30"/>
      <c r="D20" s="38"/>
      <c r="E20" s="37"/>
      <c r="F20" s="57"/>
      <c r="G20" s="190"/>
      <c r="H20" s="57" t="s">
        <v>17</v>
      </c>
      <c r="I20" s="190">
        <v>0.94</v>
      </c>
      <c r="J20" s="57"/>
      <c r="K20" s="190"/>
      <c r="L20" s="57"/>
      <c r="M20" s="190"/>
      <c r="N20" s="77">
        <v>0.94</v>
      </c>
    </row>
    <row r="21" spans="1:14" x14ac:dyDescent="0.25">
      <c r="A21" s="25"/>
      <c r="B21" s="36"/>
      <c r="C21" s="25"/>
      <c r="D21" s="36"/>
      <c r="E21" s="25"/>
      <c r="F21" s="36"/>
      <c r="G21" s="279"/>
      <c r="H21" s="36" t="s">
        <v>261</v>
      </c>
      <c r="I21" s="279"/>
      <c r="J21" s="36"/>
      <c r="K21" s="279"/>
      <c r="L21" s="36"/>
      <c r="M21" s="279"/>
      <c r="N21" s="25"/>
    </row>
    <row r="22" spans="1:14" x14ac:dyDescent="0.25">
      <c r="A22" s="30">
        <v>4.09</v>
      </c>
      <c r="B22" s="33"/>
      <c r="C22" s="30"/>
      <c r="D22" s="33"/>
      <c r="E22" s="30"/>
      <c r="F22" s="379"/>
      <c r="G22" s="190"/>
      <c r="H22" s="379" t="s">
        <v>17</v>
      </c>
      <c r="I22" s="190">
        <v>0.94</v>
      </c>
      <c r="J22" s="379"/>
      <c r="K22" s="190"/>
      <c r="L22" s="379"/>
      <c r="M22" s="190"/>
      <c r="N22" s="77">
        <v>0.94</v>
      </c>
    </row>
    <row r="23" spans="1:14" ht="27" x14ac:dyDescent="0.25">
      <c r="A23" s="25"/>
      <c r="B23" s="36"/>
      <c r="C23" s="25"/>
      <c r="D23" s="36"/>
      <c r="E23" s="25"/>
      <c r="F23" s="526"/>
      <c r="G23" s="279"/>
      <c r="H23" s="526" t="s">
        <v>262</v>
      </c>
      <c r="I23" s="279"/>
      <c r="J23" s="526"/>
      <c r="K23" s="279"/>
      <c r="L23" s="526"/>
      <c r="M23" s="279"/>
      <c r="N23" s="25"/>
    </row>
    <row r="24" spans="1:14" ht="41.25" x14ac:dyDescent="0.25">
      <c r="A24" s="30">
        <v>0.66</v>
      </c>
      <c r="B24" s="33"/>
      <c r="C24" s="30"/>
      <c r="D24" s="33"/>
      <c r="E24" s="30"/>
      <c r="F24" s="531"/>
      <c r="G24" s="190"/>
      <c r="H24" s="531" t="s">
        <v>263</v>
      </c>
      <c r="I24" s="190">
        <v>0.15</v>
      </c>
      <c r="J24" s="531"/>
      <c r="K24" s="190"/>
      <c r="L24" s="531"/>
      <c r="M24" s="190"/>
      <c r="N24" s="77">
        <v>0.15</v>
      </c>
    </row>
    <row r="25" spans="1:14" x14ac:dyDescent="0.25">
      <c r="A25" s="132"/>
      <c r="B25" s="132" t="s">
        <v>282</v>
      </c>
      <c r="C25" s="132"/>
      <c r="D25" s="132"/>
      <c r="E25" s="132"/>
      <c r="F25" s="133"/>
      <c r="G25" s="132"/>
      <c r="H25" s="144"/>
      <c r="I25" s="196"/>
      <c r="J25" s="132" t="s">
        <v>282</v>
      </c>
      <c r="K25" s="132"/>
      <c r="L25" s="132"/>
      <c r="M25" s="132"/>
      <c r="N25" s="132"/>
    </row>
    <row r="26" spans="1:14" ht="33.75" x14ac:dyDescent="0.25">
      <c r="A26" s="135">
        <v>5.74</v>
      </c>
      <c r="B26" s="135" t="s">
        <v>17</v>
      </c>
      <c r="C26" s="135">
        <v>0.86</v>
      </c>
      <c r="D26" s="135"/>
      <c r="E26" s="135"/>
      <c r="F26" s="136"/>
      <c r="G26" s="135"/>
      <c r="H26" s="146"/>
      <c r="I26" s="198"/>
      <c r="J26" s="523" t="s">
        <v>283</v>
      </c>
      <c r="K26" s="135">
        <v>0.46</v>
      </c>
      <c r="L26" s="523"/>
      <c r="M26" s="135"/>
      <c r="N26" s="77">
        <v>1.32</v>
      </c>
    </row>
    <row r="27" spans="1:14" x14ac:dyDescent="0.25">
      <c r="A27" s="25"/>
      <c r="B27" s="537" t="s">
        <v>284</v>
      </c>
      <c r="C27" s="25"/>
      <c r="D27" s="51"/>
      <c r="E27" s="538"/>
      <c r="F27" s="51"/>
      <c r="G27" s="36"/>
      <c r="H27" s="51"/>
      <c r="I27" s="279"/>
      <c r="J27" s="51"/>
      <c r="K27" s="36"/>
      <c r="L27" s="36"/>
      <c r="M27" s="36"/>
      <c r="N27" s="25"/>
    </row>
    <row r="28" spans="1:14" ht="24.75" x14ac:dyDescent="0.25">
      <c r="A28" s="30">
        <v>3</v>
      </c>
      <c r="B28" s="539" t="s">
        <v>48</v>
      </c>
      <c r="C28" s="30">
        <v>0.69</v>
      </c>
      <c r="D28" s="540"/>
      <c r="E28" s="379"/>
      <c r="F28" s="540"/>
      <c r="G28" s="33"/>
      <c r="H28" s="540"/>
      <c r="I28" s="190"/>
      <c r="J28" s="540"/>
      <c r="K28" s="33"/>
      <c r="L28" s="33"/>
      <c r="M28" s="33"/>
      <c r="N28" s="77">
        <f>C28+E28+G28+I28+K28</f>
        <v>0.69</v>
      </c>
    </row>
    <row r="29" spans="1:14" x14ac:dyDescent="0.25">
      <c r="A29" s="25"/>
      <c r="B29" s="537" t="s">
        <v>285</v>
      </c>
      <c r="C29" s="25"/>
      <c r="D29" s="51"/>
      <c r="E29" s="538"/>
      <c r="F29" s="51"/>
      <c r="G29" s="36"/>
      <c r="H29" s="51"/>
      <c r="I29" s="279"/>
      <c r="J29" s="51"/>
      <c r="K29" s="36"/>
      <c r="L29" s="36"/>
      <c r="M29" s="36"/>
      <c r="N29" s="25"/>
    </row>
    <row r="30" spans="1:14" ht="24.75" x14ac:dyDescent="0.25">
      <c r="A30" s="30">
        <v>3</v>
      </c>
      <c r="B30" s="539" t="s">
        <v>48</v>
      </c>
      <c r="C30" s="30">
        <v>0.69</v>
      </c>
      <c r="D30" s="540"/>
      <c r="E30" s="379"/>
      <c r="F30" s="540"/>
      <c r="G30" s="33"/>
      <c r="H30" s="540"/>
      <c r="I30" s="190"/>
      <c r="J30" s="540"/>
      <c r="K30" s="33"/>
      <c r="L30" s="33"/>
      <c r="M30" s="33"/>
      <c r="N30" s="77">
        <f>C30+E30+G30+I30+K30</f>
        <v>0.69</v>
      </c>
    </row>
    <row r="31" spans="1:14" ht="24" x14ac:dyDescent="0.25">
      <c r="A31" s="25"/>
      <c r="B31" s="71"/>
      <c r="C31" s="172"/>
      <c r="D31" s="109" t="s">
        <v>300</v>
      </c>
      <c r="E31" s="568"/>
      <c r="F31" s="109"/>
      <c r="G31" s="568"/>
      <c r="H31" s="109"/>
      <c r="I31" s="173"/>
      <c r="J31" s="109" t="s">
        <v>300</v>
      </c>
      <c r="K31" s="172"/>
      <c r="L31" s="569"/>
      <c r="M31" s="36"/>
      <c r="N31" s="25"/>
    </row>
    <row r="32" spans="1:14" x14ac:dyDescent="0.25">
      <c r="A32" s="30">
        <v>3</v>
      </c>
      <c r="B32" s="72"/>
      <c r="C32" s="99"/>
      <c r="D32" s="85" t="s">
        <v>17</v>
      </c>
      <c r="E32" s="99">
        <v>0.44</v>
      </c>
      <c r="F32" s="85"/>
      <c r="G32" s="99"/>
      <c r="H32" s="85"/>
      <c r="I32" s="570"/>
      <c r="J32" s="85" t="s">
        <v>40</v>
      </c>
      <c r="K32" s="99">
        <v>0.25</v>
      </c>
      <c r="L32" s="571"/>
      <c r="M32" s="33"/>
      <c r="N32" s="77">
        <f>C32+E32+G32+I32+K32</f>
        <v>0.69</v>
      </c>
    </row>
    <row r="33" spans="1:14" ht="22.5" x14ac:dyDescent="0.25">
      <c r="A33" s="572"/>
      <c r="B33" s="34"/>
      <c r="C33" s="75"/>
      <c r="D33" s="34"/>
      <c r="E33" s="75"/>
      <c r="F33" s="53"/>
      <c r="G33" s="34"/>
      <c r="H33" s="71" t="s">
        <v>301</v>
      </c>
      <c r="I33" s="138"/>
      <c r="J33" s="34"/>
      <c r="K33" s="75"/>
      <c r="L33" s="34"/>
      <c r="M33" s="34"/>
      <c r="N33" s="75"/>
    </row>
    <row r="34" spans="1:14" x14ac:dyDescent="0.25">
      <c r="A34" s="56">
        <v>1.5</v>
      </c>
      <c r="B34" s="31"/>
      <c r="C34" s="77"/>
      <c r="D34" s="31"/>
      <c r="E34" s="77"/>
      <c r="F34" s="29"/>
      <c r="G34" s="31"/>
      <c r="H34" s="31" t="s">
        <v>302</v>
      </c>
      <c r="I34" s="141">
        <v>0.35</v>
      </c>
      <c r="J34" s="31"/>
      <c r="K34" s="77"/>
      <c r="L34" s="31"/>
      <c r="M34" s="31"/>
      <c r="N34" s="77">
        <f>C34+E34+G34+I34+K34</f>
        <v>0.35</v>
      </c>
    </row>
    <row r="35" spans="1:14" ht="34.5" x14ac:dyDescent="0.25">
      <c r="A35" s="304"/>
      <c r="B35" s="52"/>
      <c r="C35" s="82"/>
      <c r="D35" s="52"/>
      <c r="E35" s="82"/>
      <c r="F35" s="44"/>
      <c r="G35" s="52"/>
      <c r="H35" s="44" t="s">
        <v>303</v>
      </c>
      <c r="I35" s="171"/>
      <c r="J35" s="52"/>
      <c r="K35" s="82"/>
      <c r="L35" s="52"/>
      <c r="M35" s="52"/>
      <c r="N35" s="82"/>
    </row>
    <row r="36" spans="1:14" x14ac:dyDescent="0.25">
      <c r="A36" s="304">
        <v>0.75</v>
      </c>
      <c r="B36" s="31"/>
      <c r="C36" s="77"/>
      <c r="D36" s="31"/>
      <c r="E36" s="77"/>
      <c r="F36" s="29"/>
      <c r="G36" s="31"/>
      <c r="H36" s="31" t="s">
        <v>302</v>
      </c>
      <c r="I36" s="141">
        <v>0.17</v>
      </c>
      <c r="J36" s="31"/>
      <c r="K36" s="77"/>
      <c r="L36" s="31"/>
      <c r="M36" s="31"/>
      <c r="N36" s="82">
        <v>0.17</v>
      </c>
    </row>
    <row r="37" spans="1:14" x14ac:dyDescent="0.25">
      <c r="A37" s="75"/>
      <c r="B37" s="533" t="s">
        <v>314</v>
      </c>
      <c r="C37" s="82"/>
      <c r="D37" s="578"/>
      <c r="E37" s="171"/>
      <c r="F37" s="48"/>
      <c r="G37" s="171"/>
      <c r="H37" s="52" t="s">
        <v>314</v>
      </c>
      <c r="I37" s="171"/>
      <c r="J37" s="48"/>
      <c r="K37" s="171"/>
      <c r="L37" s="188"/>
      <c r="M37" s="171"/>
      <c r="N37" s="138"/>
    </row>
    <row r="38" spans="1:14" ht="79.5" x14ac:dyDescent="0.25">
      <c r="A38" s="82"/>
      <c r="B38" s="533" t="s">
        <v>290</v>
      </c>
      <c r="C38" s="82"/>
      <c r="D38" s="578"/>
      <c r="E38" s="171"/>
      <c r="F38" s="48"/>
      <c r="G38" s="171"/>
      <c r="H38" s="44" t="s">
        <v>315</v>
      </c>
      <c r="I38" s="171"/>
      <c r="J38" s="48"/>
      <c r="K38" s="171"/>
      <c r="L38" s="188"/>
      <c r="M38" s="171"/>
      <c r="N38" s="171"/>
    </row>
    <row r="39" spans="1:14" x14ac:dyDescent="0.25">
      <c r="A39" s="77">
        <v>15.16</v>
      </c>
      <c r="B39" s="42"/>
      <c r="C39" s="77">
        <v>3</v>
      </c>
      <c r="D39" s="59"/>
      <c r="E39" s="141"/>
      <c r="F39" s="8"/>
      <c r="G39" s="141"/>
      <c r="H39" s="31"/>
      <c r="I39" s="141">
        <v>0.5</v>
      </c>
      <c r="J39" s="8"/>
      <c r="K39" s="141"/>
      <c r="L39" s="33"/>
      <c r="M39" s="141"/>
      <c r="N39" s="141">
        <v>3.5</v>
      </c>
    </row>
    <row r="40" spans="1:14" ht="23.25" x14ac:dyDescent="0.25">
      <c r="A40" s="75"/>
      <c r="B40" s="533"/>
      <c r="C40" s="82"/>
      <c r="D40" s="44" t="s">
        <v>316</v>
      </c>
      <c r="E40" s="171"/>
      <c r="F40" s="44" t="s">
        <v>316</v>
      </c>
      <c r="G40" s="171"/>
      <c r="H40" s="52"/>
      <c r="I40" s="171"/>
      <c r="J40" s="44" t="s">
        <v>316</v>
      </c>
      <c r="K40" s="171"/>
      <c r="L40" s="171"/>
      <c r="M40" s="171"/>
      <c r="N40" s="138"/>
    </row>
    <row r="41" spans="1:14" x14ac:dyDescent="0.25">
      <c r="A41" s="82">
        <v>12.99</v>
      </c>
      <c r="B41" s="533"/>
      <c r="C41" s="82"/>
      <c r="D41" s="578"/>
      <c r="E41" s="171">
        <v>1</v>
      </c>
      <c r="F41" s="578"/>
      <c r="G41" s="171">
        <v>1</v>
      </c>
      <c r="H41" s="52"/>
      <c r="I41" s="171"/>
      <c r="J41" s="578"/>
      <c r="K41" s="171">
        <v>1</v>
      </c>
      <c r="L41" s="171"/>
      <c r="M41" s="171"/>
      <c r="N41" s="171">
        <v>3</v>
      </c>
    </row>
    <row r="42" spans="1:14" x14ac:dyDescent="0.25">
      <c r="A42" s="75"/>
      <c r="B42" s="41" t="s">
        <v>81</v>
      </c>
      <c r="C42" s="75"/>
      <c r="D42" s="579"/>
      <c r="E42" s="295"/>
      <c r="F42" s="34" t="s">
        <v>81</v>
      </c>
      <c r="G42" s="138"/>
      <c r="H42" s="34"/>
      <c r="I42" s="138"/>
      <c r="J42" s="34" t="s">
        <v>317</v>
      </c>
      <c r="K42" s="138"/>
      <c r="L42" s="138"/>
      <c r="M42" s="138"/>
      <c r="N42" s="138"/>
    </row>
    <row r="43" spans="1:14" x14ac:dyDescent="0.25">
      <c r="A43" s="77">
        <v>9</v>
      </c>
      <c r="B43" s="42" t="s">
        <v>40</v>
      </c>
      <c r="C43" s="77">
        <v>0.33</v>
      </c>
      <c r="D43" s="59"/>
      <c r="E43" s="284"/>
      <c r="F43" s="31" t="s">
        <v>17</v>
      </c>
      <c r="G43" s="141">
        <v>1.41</v>
      </c>
      <c r="H43" s="31"/>
      <c r="I43" s="141"/>
      <c r="J43" s="31" t="s">
        <v>40</v>
      </c>
      <c r="K43" s="141">
        <v>0.33</v>
      </c>
      <c r="L43" s="141"/>
      <c r="M43" s="141"/>
      <c r="N43" s="141">
        <v>2.0699999999999998</v>
      </c>
    </row>
    <row r="44" spans="1:14" x14ac:dyDescent="0.25">
      <c r="A44" s="75"/>
      <c r="B44" s="53"/>
      <c r="C44" s="75"/>
      <c r="D44" s="579"/>
      <c r="E44" s="295"/>
      <c r="F44" s="34" t="s">
        <v>318</v>
      </c>
      <c r="G44" s="138"/>
      <c r="H44" s="34"/>
      <c r="I44" s="138"/>
      <c r="J44" s="34"/>
      <c r="K44" s="138"/>
      <c r="L44" s="138"/>
      <c r="M44" s="138"/>
      <c r="N44" s="138"/>
    </row>
    <row r="45" spans="1:14" x14ac:dyDescent="0.25">
      <c r="A45" s="77">
        <v>5.15</v>
      </c>
      <c r="B45" s="29"/>
      <c r="C45" s="77"/>
      <c r="D45" s="59"/>
      <c r="E45" s="284"/>
      <c r="F45" s="31" t="s">
        <v>17</v>
      </c>
      <c r="G45" s="141">
        <v>1.19</v>
      </c>
      <c r="H45" s="31"/>
      <c r="I45" s="141"/>
      <c r="J45" s="31"/>
      <c r="K45" s="141"/>
      <c r="L45" s="141"/>
      <c r="M45" s="141"/>
      <c r="N45" s="141">
        <v>1.19</v>
      </c>
    </row>
    <row r="46" spans="1:14" x14ac:dyDescent="0.25">
      <c r="A46" s="75"/>
      <c r="B46" s="533"/>
      <c r="C46" s="82"/>
      <c r="D46" s="578"/>
      <c r="E46" s="282"/>
      <c r="F46" s="52"/>
      <c r="G46" s="171"/>
      <c r="H46" s="52"/>
      <c r="I46" s="171"/>
      <c r="J46" s="52" t="s">
        <v>319</v>
      </c>
      <c r="K46" s="171"/>
      <c r="L46" s="171"/>
      <c r="M46" s="580"/>
      <c r="N46" s="138"/>
    </row>
    <row r="47" spans="1:14" x14ac:dyDescent="0.25">
      <c r="A47" s="77">
        <v>5.75</v>
      </c>
      <c r="B47" s="42"/>
      <c r="C47" s="77"/>
      <c r="D47" s="59"/>
      <c r="E47" s="284"/>
      <c r="F47" s="31"/>
      <c r="G47" s="141"/>
      <c r="H47" s="31"/>
      <c r="I47" s="141"/>
      <c r="J47" s="31" t="s">
        <v>17</v>
      </c>
      <c r="K47" s="141">
        <v>1.33</v>
      </c>
      <c r="L47" s="141"/>
      <c r="M47" s="141"/>
      <c r="N47" s="141">
        <v>1.33</v>
      </c>
    </row>
    <row r="48" spans="1:14" x14ac:dyDescent="0.25">
      <c r="A48" s="388"/>
      <c r="B48" s="34"/>
      <c r="C48" s="25"/>
      <c r="D48" s="36"/>
      <c r="E48" s="493"/>
      <c r="F48" s="68"/>
      <c r="G48" s="279"/>
      <c r="H48" s="36"/>
      <c r="I48" s="279"/>
      <c r="J48" s="36"/>
      <c r="K48" s="279"/>
      <c r="L48" s="36"/>
      <c r="M48" s="559"/>
      <c r="N48" s="279"/>
    </row>
    <row r="49" spans="1:15" x14ac:dyDescent="0.25">
      <c r="A49" s="390">
        <f>SUM(A3:A48)</f>
        <v>107.03</v>
      </c>
      <c r="B49" s="56" t="s">
        <v>9</v>
      </c>
      <c r="C49" s="30">
        <f>SUM(C3:C48)</f>
        <v>5.9</v>
      </c>
      <c r="D49" s="57"/>
      <c r="E49" s="486">
        <f>SUM(E3:E48)</f>
        <v>3.69</v>
      </c>
      <c r="F49" s="189"/>
      <c r="G49" s="190">
        <f>SUM(G3:G48)</f>
        <v>4.75</v>
      </c>
      <c r="H49" s="28"/>
      <c r="I49" s="190">
        <f>SUM(I3:I48)</f>
        <v>6.9599999999999991</v>
      </c>
      <c r="J49" s="28"/>
      <c r="K49" s="486">
        <f>SUM(K3:K48)</f>
        <v>3.37</v>
      </c>
      <c r="L49" s="57"/>
      <c r="M49" s="486">
        <f>SUM(M3:M48)</f>
        <v>0</v>
      </c>
      <c r="N49" s="494">
        <f>SUM(N3:N48)</f>
        <v>24.67</v>
      </c>
    </row>
    <row r="50" spans="1:15" x14ac:dyDescent="0.25">
      <c r="A50" s="19"/>
      <c r="B50" s="2"/>
      <c r="C50" s="19"/>
      <c r="N50" s="19"/>
    </row>
    <row r="51" spans="1:15" x14ac:dyDescent="0.25">
      <c r="D51" s="2" t="s">
        <v>10</v>
      </c>
      <c r="E51" s="19"/>
      <c r="F51" s="19"/>
      <c r="G51" s="19"/>
      <c r="H51" s="391">
        <v>44937</v>
      </c>
      <c r="I51" s="19"/>
      <c r="J51" s="19" t="s">
        <v>32</v>
      </c>
      <c r="K51" s="19"/>
      <c r="L51" s="62"/>
    </row>
    <row r="52" spans="1:15" x14ac:dyDescent="0.25">
      <c r="D52" s="2" t="s">
        <v>11</v>
      </c>
      <c r="E52" s="19"/>
      <c r="F52" s="19" t="str">
        <f>B1</f>
        <v>MARIA DEL CARMEN CARREÑO UTRERA</v>
      </c>
      <c r="G52" s="19"/>
      <c r="H52" s="20"/>
      <c r="I52" s="19"/>
      <c r="J52" s="19"/>
      <c r="K52" s="63">
        <f>N49*4.33</f>
        <v>106.82110000000002</v>
      </c>
      <c r="L52" s="19"/>
      <c r="M52" s="19"/>
    </row>
    <row r="55" spans="1:15" x14ac:dyDescent="0.25">
      <c r="F55" t="s">
        <v>324</v>
      </c>
    </row>
    <row r="57" spans="1:15" x14ac:dyDescent="0.25">
      <c r="F57" t="s">
        <v>332</v>
      </c>
    </row>
    <row r="64" spans="1:15" x14ac:dyDescent="0.25">
      <c r="O64" s="19"/>
    </row>
    <row r="65" spans="2:15" x14ac:dyDescent="0.25">
      <c r="O65" s="19"/>
    </row>
    <row r="72" spans="2:15" x14ac:dyDescent="0.25">
      <c r="B72" s="19"/>
      <c r="M72" s="64"/>
      <c r="N72" s="64"/>
    </row>
    <row r="73" spans="2:15" x14ac:dyDescent="0.25">
      <c r="B73" s="19"/>
      <c r="M73" s="19"/>
      <c r="N73" s="19"/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sqref="A1:N60"/>
    </sheetView>
  </sheetViews>
  <sheetFormatPr baseColWidth="10" defaultRowHeight="15" x14ac:dyDescent="0.25"/>
  <cols>
    <col min="1" max="1" width="7.28515625" customWidth="1"/>
    <col min="3" max="3" width="7.140625" customWidth="1"/>
    <col min="5" max="5" width="6.42578125" customWidth="1"/>
    <col min="6" max="6" width="9.140625" customWidth="1"/>
    <col min="7" max="7" width="7.140625" customWidth="1"/>
    <col min="8" max="8" width="16.42578125" customWidth="1"/>
    <col min="9" max="9" width="8.140625" customWidth="1"/>
    <col min="10" max="10" width="13" customWidth="1"/>
    <col min="11" max="11" width="7.85546875" customWidth="1"/>
    <col min="12" max="12" width="12.85546875" customWidth="1"/>
    <col min="13" max="13" width="6.5703125" customWidth="1"/>
    <col min="14" max="14" width="6.140625" customWidth="1"/>
    <col min="15" max="15" width="8.42578125" customWidth="1"/>
  </cols>
  <sheetData>
    <row r="1" spans="1:14" x14ac:dyDescent="0.25">
      <c r="B1" t="s">
        <v>208</v>
      </c>
      <c r="E1" t="s">
        <v>321</v>
      </c>
    </row>
    <row r="2" spans="1:14" ht="24.75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ht="22.5" x14ac:dyDescent="0.25">
      <c r="A3" s="316"/>
      <c r="B3" s="465"/>
      <c r="C3" s="312"/>
      <c r="D3" s="465"/>
      <c r="E3" s="466"/>
      <c r="F3" s="467" t="s">
        <v>86</v>
      </c>
      <c r="G3" s="466"/>
      <c r="H3" s="467"/>
      <c r="I3" s="466"/>
      <c r="J3" s="465"/>
      <c r="K3" s="466"/>
      <c r="L3" s="465"/>
      <c r="M3" s="466"/>
      <c r="N3" s="466"/>
    </row>
    <row r="4" spans="1:14" x14ac:dyDescent="0.25">
      <c r="A4" s="321">
        <v>2.99</v>
      </c>
      <c r="B4" s="367"/>
      <c r="C4" s="318"/>
      <c r="D4" s="368"/>
      <c r="E4" s="473"/>
      <c r="F4" s="367" t="s">
        <v>17</v>
      </c>
      <c r="G4" s="469">
        <v>0.69</v>
      </c>
      <c r="H4" s="367"/>
      <c r="I4" s="469"/>
      <c r="J4" s="368"/>
      <c r="K4" s="473"/>
      <c r="L4" s="368"/>
      <c r="M4" s="469"/>
      <c r="N4" s="469">
        <f>C4+E4+G4+I4+K4+M4</f>
        <v>0.69</v>
      </c>
    </row>
    <row r="5" spans="1:14" ht="22.5" x14ac:dyDescent="0.25">
      <c r="A5" s="316"/>
      <c r="B5" s="471" t="s">
        <v>87</v>
      </c>
      <c r="C5" s="312"/>
      <c r="D5" s="471"/>
      <c r="E5" s="466"/>
      <c r="F5" s="472"/>
      <c r="G5" s="466"/>
      <c r="H5" s="471" t="s">
        <v>87</v>
      </c>
      <c r="I5" s="466"/>
      <c r="J5" s="471"/>
      <c r="K5" s="466"/>
      <c r="L5" s="472"/>
      <c r="M5" s="466"/>
      <c r="N5" s="466"/>
    </row>
    <row r="6" spans="1:14" x14ac:dyDescent="0.25">
      <c r="A6" s="321">
        <v>3.98</v>
      </c>
      <c r="B6" s="368" t="s">
        <v>40</v>
      </c>
      <c r="C6" s="470">
        <v>0.33</v>
      </c>
      <c r="D6" s="368"/>
      <c r="E6" s="473"/>
      <c r="F6" s="367"/>
      <c r="G6" s="469"/>
      <c r="H6" s="368" t="s">
        <v>17</v>
      </c>
      <c r="I6" s="473">
        <v>0.59</v>
      </c>
      <c r="J6" s="368"/>
      <c r="K6" s="473"/>
      <c r="L6" s="368"/>
      <c r="M6" s="469"/>
      <c r="N6" s="469">
        <f>C6+E6+G6+I6+K6+M6</f>
        <v>0.91999999999999993</v>
      </c>
    </row>
    <row r="7" spans="1:14" x14ac:dyDescent="0.25">
      <c r="A7" s="316"/>
      <c r="B7" s="468"/>
      <c r="C7" s="312"/>
      <c r="D7" s="476" t="s">
        <v>89</v>
      </c>
      <c r="E7" s="466"/>
      <c r="F7" s="476"/>
      <c r="G7" s="466"/>
      <c r="H7" s="476" t="s">
        <v>90</v>
      </c>
      <c r="I7" s="484"/>
      <c r="J7" s="476"/>
      <c r="K7" s="484"/>
      <c r="L7" s="476"/>
      <c r="M7" s="466"/>
      <c r="N7" s="466"/>
    </row>
    <row r="8" spans="1:14" x14ac:dyDescent="0.25">
      <c r="A8" s="321">
        <v>6</v>
      </c>
      <c r="B8" s="368"/>
      <c r="C8" s="318"/>
      <c r="D8" s="367" t="s">
        <v>17</v>
      </c>
      <c r="E8" s="479">
        <v>1.1000000000000001</v>
      </c>
      <c r="F8" s="367"/>
      <c r="G8" s="469"/>
      <c r="H8" s="367" t="s">
        <v>16</v>
      </c>
      <c r="I8" s="473">
        <v>0.28999999999999998</v>
      </c>
      <c r="J8" s="367"/>
      <c r="K8" s="473"/>
      <c r="L8" s="367"/>
      <c r="M8" s="469"/>
      <c r="N8" s="469">
        <f>E8+I8</f>
        <v>1.3900000000000001</v>
      </c>
    </row>
    <row r="9" spans="1:14" ht="33.75" x14ac:dyDescent="0.25">
      <c r="A9" s="316"/>
      <c r="B9" s="471"/>
      <c r="C9" s="365"/>
      <c r="D9" s="471"/>
      <c r="E9" s="478"/>
      <c r="F9" s="471" t="s">
        <v>91</v>
      </c>
      <c r="G9" s="478"/>
      <c r="H9" s="472"/>
      <c r="I9" s="478"/>
      <c r="J9" s="472"/>
      <c r="K9" s="485"/>
      <c r="L9" s="476"/>
      <c r="M9" s="485"/>
      <c r="N9" s="466"/>
    </row>
    <row r="10" spans="1:14" x14ac:dyDescent="0.25">
      <c r="A10" s="321">
        <v>2</v>
      </c>
      <c r="B10" s="367"/>
      <c r="C10" s="371"/>
      <c r="D10" s="367"/>
      <c r="E10" s="479"/>
      <c r="F10" s="367" t="s">
        <v>17</v>
      </c>
      <c r="G10" s="479">
        <v>0.46</v>
      </c>
      <c r="H10" s="367"/>
      <c r="I10" s="479"/>
      <c r="J10" s="367"/>
      <c r="K10" s="479"/>
      <c r="L10" s="367"/>
      <c r="M10" s="479"/>
      <c r="N10" s="469">
        <f>C10+E10+G10+I10+K10+M10</f>
        <v>0.46</v>
      </c>
    </row>
    <row r="11" spans="1:14" x14ac:dyDescent="0.25">
      <c r="A11" s="75"/>
      <c r="B11" s="53"/>
      <c r="C11" s="75"/>
      <c r="D11" s="40"/>
      <c r="E11" s="138"/>
      <c r="F11" s="39"/>
      <c r="G11" s="138"/>
      <c r="H11" s="40" t="s">
        <v>235</v>
      </c>
      <c r="I11" s="138"/>
      <c r="J11" s="40"/>
      <c r="K11" s="138"/>
      <c r="L11" s="488"/>
      <c r="M11" s="138"/>
      <c r="N11" s="138"/>
    </row>
    <row r="12" spans="1:14" x14ac:dyDescent="0.25">
      <c r="A12" s="77">
        <v>5</v>
      </c>
      <c r="B12" s="29"/>
      <c r="C12" s="77"/>
      <c r="D12" s="59"/>
      <c r="E12" s="141"/>
      <c r="F12" s="42"/>
      <c r="G12" s="141"/>
      <c r="H12" s="59" t="s">
        <v>17</v>
      </c>
      <c r="I12" s="141">
        <v>1.1499999999999999</v>
      </c>
      <c r="J12" s="59"/>
      <c r="K12" s="141"/>
      <c r="L12" s="31"/>
      <c r="M12" s="141"/>
      <c r="N12" s="198">
        <f>I12</f>
        <v>1.1499999999999999</v>
      </c>
    </row>
    <row r="13" spans="1:14" ht="23.25" x14ac:dyDescent="0.25">
      <c r="A13" s="75"/>
      <c r="B13" s="488"/>
      <c r="C13" s="75"/>
      <c r="D13" s="40" t="s">
        <v>236</v>
      </c>
      <c r="E13" s="495"/>
      <c r="F13" s="40"/>
      <c r="G13" s="138"/>
      <c r="H13" s="40"/>
      <c r="I13" s="138"/>
      <c r="J13" s="488"/>
      <c r="K13" s="138"/>
      <c r="L13" s="140"/>
      <c r="M13" s="138"/>
      <c r="N13" s="138"/>
    </row>
    <row r="14" spans="1:14" x14ac:dyDescent="0.25">
      <c r="A14" s="77">
        <v>5</v>
      </c>
      <c r="B14" s="42"/>
      <c r="C14" s="77"/>
      <c r="D14" s="59" t="s">
        <v>17</v>
      </c>
      <c r="E14" s="141">
        <v>1.1499999999999999</v>
      </c>
      <c r="F14" s="8"/>
      <c r="G14" s="141"/>
      <c r="H14" s="31"/>
      <c r="I14" s="141"/>
      <c r="J14" s="8"/>
      <c r="K14" s="141"/>
      <c r="L14" s="33"/>
      <c r="M14" s="141"/>
      <c r="N14" s="141">
        <f>C14+E14+G14+I14+K14</f>
        <v>1.1499999999999999</v>
      </c>
    </row>
    <row r="15" spans="1:14" ht="24.75" x14ac:dyDescent="0.25">
      <c r="A15" s="25"/>
      <c r="B15" s="36"/>
      <c r="C15" s="25"/>
      <c r="D15" s="36"/>
      <c r="E15" s="25"/>
      <c r="F15" s="68"/>
      <c r="G15" s="266"/>
      <c r="H15" s="68"/>
      <c r="I15" s="266"/>
      <c r="J15" s="36"/>
      <c r="K15" s="25"/>
      <c r="L15" s="68" t="s">
        <v>258</v>
      </c>
      <c r="M15" s="266"/>
      <c r="N15" s="25"/>
    </row>
    <row r="16" spans="1:14" x14ac:dyDescent="0.25">
      <c r="A16" s="30">
        <v>4.09</v>
      </c>
      <c r="B16" s="33"/>
      <c r="C16" s="30"/>
      <c r="D16" s="33"/>
      <c r="E16" s="32"/>
      <c r="F16" s="379"/>
      <c r="G16" s="190"/>
      <c r="H16" s="379"/>
      <c r="I16" s="190"/>
      <c r="J16" s="38"/>
      <c r="K16" s="30"/>
      <c r="L16" s="379" t="s">
        <v>17</v>
      </c>
      <c r="M16" s="190">
        <v>0.94</v>
      </c>
      <c r="N16" s="77">
        <v>0.94</v>
      </c>
    </row>
    <row r="17" spans="1:14" ht="24.75" x14ac:dyDescent="0.25">
      <c r="A17" s="25"/>
      <c r="B17" s="36"/>
      <c r="C17" s="25"/>
      <c r="D17" s="36"/>
      <c r="E17" s="25"/>
      <c r="F17" s="68"/>
      <c r="G17" s="266"/>
      <c r="H17" s="68"/>
      <c r="I17" s="266"/>
      <c r="J17" s="68"/>
      <c r="K17" s="266"/>
      <c r="L17" s="68" t="s">
        <v>331</v>
      </c>
      <c r="M17" s="266"/>
      <c r="N17" s="25"/>
    </row>
    <row r="18" spans="1:14" x14ac:dyDescent="0.25">
      <c r="A18" s="30">
        <v>4.09</v>
      </c>
      <c r="B18" s="33"/>
      <c r="C18" s="30"/>
      <c r="D18" s="38"/>
      <c r="E18" s="37"/>
      <c r="F18" s="379"/>
      <c r="G18" s="190"/>
      <c r="H18" s="379"/>
      <c r="I18" s="190"/>
      <c r="J18" s="379"/>
      <c r="K18" s="190"/>
      <c r="L18" s="379" t="s">
        <v>17</v>
      </c>
      <c r="M18" s="190">
        <v>0.94</v>
      </c>
      <c r="N18" s="77">
        <v>0.94</v>
      </c>
    </row>
    <row r="19" spans="1:14" x14ac:dyDescent="0.25">
      <c r="A19" s="25"/>
      <c r="B19" s="36"/>
      <c r="C19" s="25"/>
      <c r="D19" s="36"/>
      <c r="E19" s="35"/>
      <c r="F19" s="36"/>
      <c r="G19" s="279"/>
      <c r="H19" s="36"/>
      <c r="I19" s="279"/>
      <c r="J19" s="36" t="s">
        <v>259</v>
      </c>
      <c r="K19" s="279"/>
      <c r="L19" s="36"/>
      <c r="M19" s="279"/>
      <c r="N19" s="25"/>
    </row>
    <row r="20" spans="1:14" x14ac:dyDescent="0.25">
      <c r="A20" s="30">
        <v>4.09</v>
      </c>
      <c r="B20" s="33"/>
      <c r="C20" s="30"/>
      <c r="D20" s="38"/>
      <c r="E20" s="37"/>
      <c r="F20" s="57"/>
      <c r="G20" s="190"/>
      <c r="H20" s="57"/>
      <c r="I20" s="190"/>
      <c r="J20" s="57" t="s">
        <v>17</v>
      </c>
      <c r="K20" s="190">
        <v>0.94</v>
      </c>
      <c r="L20" s="57"/>
      <c r="M20" s="190"/>
      <c r="N20" s="77">
        <v>0.94</v>
      </c>
    </row>
    <row r="21" spans="1:14" x14ac:dyDescent="0.25">
      <c r="A21" s="25"/>
      <c r="B21" s="36"/>
      <c r="C21" s="25"/>
      <c r="D21" s="36"/>
      <c r="E21" s="25"/>
      <c r="F21" s="36"/>
      <c r="G21" s="279"/>
      <c r="H21" s="525"/>
      <c r="I21" s="496"/>
      <c r="J21" s="36"/>
      <c r="K21" s="279"/>
      <c r="L21" s="36" t="s">
        <v>261</v>
      </c>
      <c r="M21" s="279"/>
      <c r="N21" s="25"/>
    </row>
    <row r="22" spans="1:14" x14ac:dyDescent="0.25">
      <c r="A22" s="30">
        <v>4.09</v>
      </c>
      <c r="B22" s="33"/>
      <c r="C22" s="30"/>
      <c r="D22" s="33"/>
      <c r="E22" s="30"/>
      <c r="F22" s="379"/>
      <c r="G22" s="190"/>
      <c r="H22" s="33"/>
      <c r="I22" s="190"/>
      <c r="J22" s="379"/>
      <c r="K22" s="190"/>
      <c r="L22" s="379" t="s">
        <v>17</v>
      </c>
      <c r="M22" s="190">
        <v>0.94</v>
      </c>
      <c r="N22" s="77">
        <v>0.94</v>
      </c>
    </row>
    <row r="23" spans="1:14" ht="27" x14ac:dyDescent="0.25">
      <c r="A23" s="25"/>
      <c r="B23" s="36"/>
      <c r="C23" s="25"/>
      <c r="D23" s="36"/>
      <c r="E23" s="25"/>
      <c r="F23" s="526"/>
      <c r="G23" s="279"/>
      <c r="H23" s="527"/>
      <c r="I23" s="279"/>
      <c r="J23" s="526"/>
      <c r="K23" s="279"/>
      <c r="L23" s="526" t="s">
        <v>262</v>
      </c>
      <c r="M23" s="279"/>
      <c r="N23" s="25"/>
    </row>
    <row r="24" spans="1:14" ht="49.5" x14ac:dyDescent="0.25">
      <c r="A24" s="30">
        <v>0.66</v>
      </c>
      <c r="B24" s="33"/>
      <c r="C24" s="30"/>
      <c r="D24" s="33"/>
      <c r="E24" s="30"/>
      <c r="F24" s="531"/>
      <c r="G24" s="190"/>
      <c r="H24" s="532"/>
      <c r="I24" s="190"/>
      <c r="J24" s="531"/>
      <c r="K24" s="190"/>
      <c r="L24" s="531" t="s">
        <v>263</v>
      </c>
      <c r="M24" s="190">
        <v>0.15</v>
      </c>
      <c r="N24" s="77">
        <v>0.15</v>
      </c>
    </row>
    <row r="25" spans="1:14" x14ac:dyDescent="0.25">
      <c r="A25" s="132"/>
      <c r="B25" s="132" t="s">
        <v>282</v>
      </c>
      <c r="C25" s="132"/>
      <c r="D25" s="132"/>
      <c r="E25" s="132"/>
      <c r="F25" s="133"/>
      <c r="G25" s="132"/>
      <c r="H25" s="144"/>
      <c r="I25" s="196"/>
      <c r="J25" s="132"/>
      <c r="K25" s="132"/>
      <c r="L25" s="132" t="s">
        <v>282</v>
      </c>
      <c r="M25" s="132"/>
      <c r="N25" s="132"/>
    </row>
    <row r="26" spans="1:14" ht="33.75" x14ac:dyDescent="0.25">
      <c r="A26" s="135">
        <v>5.74</v>
      </c>
      <c r="B26" s="135" t="s">
        <v>17</v>
      </c>
      <c r="C26" s="135">
        <v>0.86</v>
      </c>
      <c r="D26" s="135"/>
      <c r="E26" s="135"/>
      <c r="F26" s="136"/>
      <c r="G26" s="135"/>
      <c r="H26" s="146"/>
      <c r="I26" s="198"/>
      <c r="J26" s="523"/>
      <c r="K26" s="135"/>
      <c r="L26" s="523" t="s">
        <v>283</v>
      </c>
      <c r="M26" s="135">
        <v>0.46</v>
      </c>
      <c r="N26" s="77">
        <v>1.32</v>
      </c>
    </row>
    <row r="27" spans="1:14" x14ac:dyDescent="0.25">
      <c r="A27" s="25"/>
      <c r="B27" s="537" t="s">
        <v>284</v>
      </c>
      <c r="C27" s="25"/>
      <c r="D27" s="51"/>
      <c r="E27" s="538"/>
      <c r="F27" s="51"/>
      <c r="G27" s="36"/>
      <c r="H27" s="51"/>
      <c r="I27" s="279"/>
      <c r="J27" s="51"/>
      <c r="K27" s="36"/>
      <c r="L27" s="36"/>
      <c r="M27" s="36"/>
      <c r="N27" s="25"/>
    </row>
    <row r="28" spans="1:14" ht="24.75" x14ac:dyDescent="0.25">
      <c r="A28" s="30">
        <v>3</v>
      </c>
      <c r="B28" s="539" t="s">
        <v>48</v>
      </c>
      <c r="C28" s="30">
        <v>0.69</v>
      </c>
      <c r="D28" s="540"/>
      <c r="E28" s="379"/>
      <c r="F28" s="540"/>
      <c r="G28" s="33"/>
      <c r="H28" s="540"/>
      <c r="I28" s="190"/>
      <c r="J28" s="540"/>
      <c r="K28" s="33"/>
      <c r="L28" s="33"/>
      <c r="M28" s="33"/>
      <c r="N28" s="77">
        <f>C28+E28+G28+I28+K28</f>
        <v>0.69</v>
      </c>
    </row>
    <row r="29" spans="1:14" x14ac:dyDescent="0.25">
      <c r="A29" s="25"/>
      <c r="B29" s="537" t="s">
        <v>285</v>
      </c>
      <c r="C29" s="25"/>
      <c r="D29" s="51"/>
      <c r="E29" s="538"/>
      <c r="F29" s="51"/>
      <c r="G29" s="36"/>
      <c r="H29" s="51"/>
      <c r="I29" s="279"/>
      <c r="J29" s="51"/>
      <c r="K29" s="36"/>
      <c r="L29" s="36"/>
      <c r="M29" s="36"/>
      <c r="N29" s="25"/>
    </row>
    <row r="30" spans="1:14" ht="24.75" x14ac:dyDescent="0.25">
      <c r="A30" s="30">
        <v>3</v>
      </c>
      <c r="B30" s="539" t="s">
        <v>48</v>
      </c>
      <c r="C30" s="30">
        <v>0.69</v>
      </c>
      <c r="D30" s="540"/>
      <c r="E30" s="379"/>
      <c r="F30" s="540"/>
      <c r="G30" s="33"/>
      <c r="H30" s="540"/>
      <c r="I30" s="190"/>
      <c r="J30" s="540"/>
      <c r="K30" s="33"/>
      <c r="L30" s="33"/>
      <c r="M30" s="33"/>
      <c r="N30" s="77">
        <f>C30+E30+G30+I30+K30</f>
        <v>0.69</v>
      </c>
    </row>
    <row r="31" spans="1:14" ht="24" x14ac:dyDescent="0.25">
      <c r="A31" s="25"/>
      <c r="B31" s="71"/>
      <c r="C31" s="172"/>
      <c r="D31" s="109" t="s">
        <v>300</v>
      </c>
      <c r="E31" s="568"/>
      <c r="F31" s="109"/>
      <c r="G31" s="568"/>
      <c r="H31" s="109"/>
      <c r="I31" s="173"/>
      <c r="J31" s="109" t="s">
        <v>300</v>
      </c>
      <c r="K31" s="172"/>
      <c r="L31" s="569"/>
      <c r="M31" s="36"/>
      <c r="N31" s="25"/>
    </row>
    <row r="32" spans="1:14" x14ac:dyDescent="0.25">
      <c r="A32" s="30">
        <v>3</v>
      </c>
      <c r="B32" s="72"/>
      <c r="C32" s="99"/>
      <c r="D32" s="85" t="s">
        <v>17</v>
      </c>
      <c r="E32" s="99">
        <v>0.44</v>
      </c>
      <c r="F32" s="85"/>
      <c r="G32" s="99"/>
      <c r="H32" s="85"/>
      <c r="I32" s="570"/>
      <c r="J32" s="85" t="s">
        <v>40</v>
      </c>
      <c r="K32" s="99">
        <v>0.25</v>
      </c>
      <c r="L32" s="571"/>
      <c r="M32" s="33"/>
      <c r="N32" s="77">
        <f>C32+E32+G32+I32+K32</f>
        <v>0.69</v>
      </c>
    </row>
    <row r="33" spans="1:14" ht="22.5" x14ac:dyDescent="0.25">
      <c r="A33" s="572"/>
      <c r="B33" s="34"/>
      <c r="C33" s="75"/>
      <c r="D33" s="34"/>
      <c r="E33" s="75"/>
      <c r="F33" s="53"/>
      <c r="G33" s="34"/>
      <c r="H33" s="71" t="s">
        <v>301</v>
      </c>
      <c r="I33" s="138"/>
      <c r="J33" s="34"/>
      <c r="K33" s="75"/>
      <c r="L33" s="34"/>
      <c r="M33" s="34"/>
      <c r="N33" s="75"/>
    </row>
    <row r="34" spans="1:14" x14ac:dyDescent="0.25">
      <c r="A34" s="56">
        <v>1.5</v>
      </c>
      <c r="B34" s="31"/>
      <c r="C34" s="77"/>
      <c r="D34" s="31"/>
      <c r="E34" s="77"/>
      <c r="F34" s="29"/>
      <c r="G34" s="31"/>
      <c r="H34" s="31" t="s">
        <v>302</v>
      </c>
      <c r="I34" s="141">
        <v>0.35</v>
      </c>
      <c r="J34" s="31"/>
      <c r="K34" s="77"/>
      <c r="L34" s="31"/>
      <c r="M34" s="31"/>
      <c r="N34" s="77">
        <f>C34+E34+G34+I34+K34</f>
        <v>0.35</v>
      </c>
    </row>
    <row r="35" spans="1:14" ht="34.5" x14ac:dyDescent="0.25">
      <c r="A35" s="304"/>
      <c r="B35" s="52"/>
      <c r="C35" s="82"/>
      <c r="D35" s="52"/>
      <c r="E35" s="82"/>
      <c r="F35" s="44"/>
      <c r="G35" s="52"/>
      <c r="H35" s="44" t="s">
        <v>303</v>
      </c>
      <c r="I35" s="171"/>
      <c r="J35" s="52"/>
      <c r="K35" s="82"/>
      <c r="L35" s="52"/>
      <c r="M35" s="52"/>
      <c r="N35" s="82"/>
    </row>
    <row r="36" spans="1:14" x14ac:dyDescent="0.25">
      <c r="A36" s="304">
        <v>0.75</v>
      </c>
      <c r="B36" s="52"/>
      <c r="C36" s="82"/>
      <c r="D36" s="52"/>
      <c r="E36" s="82"/>
      <c r="F36" s="44"/>
      <c r="G36" s="52"/>
      <c r="H36" s="52" t="s">
        <v>302</v>
      </c>
      <c r="I36" s="171">
        <v>0.17</v>
      </c>
      <c r="J36" s="52"/>
      <c r="K36" s="82"/>
      <c r="L36" s="52"/>
      <c r="M36" s="52"/>
      <c r="N36" s="82">
        <v>0.17</v>
      </c>
    </row>
    <row r="37" spans="1:14" x14ac:dyDescent="0.25">
      <c r="A37" s="112"/>
      <c r="B37" s="132"/>
      <c r="C37" s="132"/>
      <c r="D37" s="132"/>
      <c r="E37" s="132"/>
      <c r="F37" s="535"/>
      <c r="G37" s="140"/>
      <c r="H37" s="133" t="s">
        <v>275</v>
      </c>
      <c r="I37" s="132"/>
      <c r="J37" s="132"/>
      <c r="K37" s="132"/>
      <c r="L37" s="132"/>
      <c r="M37" s="132"/>
      <c r="N37" s="132"/>
    </row>
    <row r="38" spans="1:14" x14ac:dyDescent="0.25">
      <c r="A38" s="117">
        <v>11.91</v>
      </c>
      <c r="B38" s="135"/>
      <c r="C38" s="135"/>
      <c r="D38" s="135"/>
      <c r="E38" s="135"/>
      <c r="F38" s="536"/>
      <c r="G38" s="301"/>
      <c r="H38" s="136" t="s">
        <v>17</v>
      </c>
      <c r="I38" s="135">
        <v>2.75</v>
      </c>
      <c r="J38" s="135"/>
      <c r="K38" s="135"/>
      <c r="L38" s="135"/>
      <c r="M38" s="135"/>
      <c r="N38" s="135">
        <v>2.75</v>
      </c>
    </row>
    <row r="39" spans="1:14" ht="34.5" x14ac:dyDescent="0.25">
      <c r="A39" s="82"/>
      <c r="B39" s="44"/>
      <c r="C39" s="82"/>
      <c r="D39" s="44" t="s">
        <v>276</v>
      </c>
      <c r="E39" s="82"/>
      <c r="F39" s="533"/>
      <c r="G39" s="82"/>
      <c r="H39" s="534"/>
      <c r="I39" s="82"/>
      <c r="J39" s="534" t="s">
        <v>277</v>
      </c>
      <c r="K39" s="82"/>
      <c r="L39" s="52"/>
      <c r="M39" s="82"/>
      <c r="N39" s="196"/>
    </row>
    <row r="40" spans="1:14" x14ac:dyDescent="0.25">
      <c r="A40" s="77">
        <v>5.98</v>
      </c>
      <c r="B40" s="29"/>
      <c r="C40" s="77"/>
      <c r="D40" s="29"/>
      <c r="E40" s="77">
        <v>0.69</v>
      </c>
      <c r="F40" s="42"/>
      <c r="G40" s="77"/>
      <c r="H40" s="59"/>
      <c r="I40" s="77"/>
      <c r="J40" s="59"/>
      <c r="K40" s="77">
        <v>0.69</v>
      </c>
      <c r="L40" s="31"/>
      <c r="M40" s="77"/>
      <c r="N40" s="198">
        <v>1.38</v>
      </c>
    </row>
    <row r="41" spans="1:14" ht="33.75" x14ac:dyDescent="0.25">
      <c r="A41" s="75"/>
      <c r="B41" s="573" t="s">
        <v>305</v>
      </c>
      <c r="C41" s="178"/>
      <c r="D41" s="573" t="s">
        <v>306</v>
      </c>
      <c r="E41" s="178"/>
      <c r="F41" s="177" t="s">
        <v>307</v>
      </c>
      <c r="G41" s="495"/>
      <c r="H41" s="573"/>
      <c r="I41" s="178"/>
      <c r="J41" s="573" t="s">
        <v>306</v>
      </c>
      <c r="K41" s="96"/>
      <c r="L41" s="71"/>
      <c r="M41" s="96"/>
      <c r="N41" s="178"/>
    </row>
    <row r="42" spans="1:14" ht="33" x14ac:dyDescent="0.25">
      <c r="A42" s="574">
        <v>17.329999999999998</v>
      </c>
      <c r="B42" s="174" t="s">
        <v>308</v>
      </c>
      <c r="C42" s="265">
        <v>1</v>
      </c>
      <c r="D42" s="174" t="s">
        <v>309</v>
      </c>
      <c r="E42" s="265">
        <v>1</v>
      </c>
      <c r="F42" s="174" t="s">
        <v>310</v>
      </c>
      <c r="G42" s="11">
        <v>1.5</v>
      </c>
      <c r="H42" s="174"/>
      <c r="I42" s="265"/>
      <c r="J42" s="576" t="s">
        <v>311</v>
      </c>
      <c r="K42" s="100">
        <v>0.5</v>
      </c>
      <c r="L42" s="72"/>
      <c r="M42" s="100"/>
      <c r="N42" s="265">
        <f>C42+E42+G42+I42+K42+M42</f>
        <v>4</v>
      </c>
    </row>
    <row r="43" spans="1:14" ht="24.75" x14ac:dyDescent="0.25">
      <c r="A43" s="582">
        <v>1</v>
      </c>
      <c r="B43" s="583"/>
      <c r="C43" s="584"/>
      <c r="D43" s="585" t="s">
        <v>312</v>
      </c>
      <c r="E43" s="584">
        <v>0.23</v>
      </c>
      <c r="F43" s="585"/>
      <c r="G43" s="586"/>
      <c r="H43" s="583"/>
      <c r="I43" s="584"/>
      <c r="J43" s="583"/>
      <c r="K43" s="587"/>
      <c r="L43" s="128"/>
      <c r="M43" s="587"/>
      <c r="N43" s="584">
        <f>C43+E43+G43+I43+K43+M43</f>
        <v>0.23</v>
      </c>
    </row>
    <row r="44" spans="1:14" x14ac:dyDescent="0.25">
      <c r="A44" s="75"/>
      <c r="B44" s="533" t="s">
        <v>314</v>
      </c>
      <c r="C44" s="82"/>
      <c r="D44" s="578"/>
      <c r="E44" s="171"/>
      <c r="F44" s="48"/>
      <c r="G44" s="171"/>
      <c r="H44" s="52" t="s">
        <v>314</v>
      </c>
      <c r="I44" s="171"/>
      <c r="J44" s="48"/>
      <c r="K44" s="171"/>
      <c r="L44" s="188"/>
      <c r="M44" s="171"/>
      <c r="N44" s="138"/>
    </row>
    <row r="45" spans="1:14" ht="57" x14ac:dyDescent="0.25">
      <c r="A45" s="82"/>
      <c r="B45" s="533" t="s">
        <v>290</v>
      </c>
      <c r="C45" s="82"/>
      <c r="D45" s="578"/>
      <c r="E45" s="171"/>
      <c r="F45" s="48"/>
      <c r="G45" s="171"/>
      <c r="H45" s="44" t="s">
        <v>315</v>
      </c>
      <c r="I45" s="171"/>
      <c r="J45" s="48"/>
      <c r="K45" s="171"/>
      <c r="L45" s="188"/>
      <c r="M45" s="171"/>
      <c r="N45" s="171"/>
    </row>
    <row r="46" spans="1:14" x14ac:dyDescent="0.25">
      <c r="A46" s="77">
        <v>15.16</v>
      </c>
      <c r="B46" s="42"/>
      <c r="C46" s="77">
        <v>3</v>
      </c>
      <c r="D46" s="59"/>
      <c r="E46" s="141"/>
      <c r="F46" s="8"/>
      <c r="G46" s="141"/>
      <c r="H46" s="31"/>
      <c r="I46" s="141">
        <v>0.5</v>
      </c>
      <c r="J46" s="8"/>
      <c r="K46" s="141"/>
      <c r="L46" s="33"/>
      <c r="M46" s="141"/>
      <c r="N46" s="141">
        <v>3.5</v>
      </c>
    </row>
    <row r="47" spans="1:14" ht="23.25" x14ac:dyDescent="0.25">
      <c r="A47" s="75"/>
      <c r="B47" s="533"/>
      <c r="C47" s="82"/>
      <c r="D47" s="44" t="s">
        <v>316</v>
      </c>
      <c r="E47" s="171"/>
      <c r="F47" s="44" t="s">
        <v>316</v>
      </c>
      <c r="G47" s="171"/>
      <c r="H47" s="52"/>
      <c r="I47" s="171"/>
      <c r="J47" s="44" t="s">
        <v>316</v>
      </c>
      <c r="K47" s="171"/>
      <c r="L47" s="171"/>
      <c r="M47" s="171"/>
      <c r="N47" s="138"/>
    </row>
    <row r="48" spans="1:14" x14ac:dyDescent="0.25">
      <c r="A48" s="82">
        <v>12.99</v>
      </c>
      <c r="B48" s="533"/>
      <c r="C48" s="82"/>
      <c r="D48" s="578"/>
      <c r="E48" s="171">
        <v>1</v>
      </c>
      <c r="F48" s="578"/>
      <c r="G48" s="171">
        <v>1</v>
      </c>
      <c r="H48" s="52"/>
      <c r="I48" s="171"/>
      <c r="J48" s="578"/>
      <c r="K48" s="171">
        <v>1</v>
      </c>
      <c r="L48" s="171"/>
      <c r="M48" s="171"/>
      <c r="N48" s="171">
        <v>3</v>
      </c>
    </row>
    <row r="49" spans="1:14" x14ac:dyDescent="0.25">
      <c r="A49" s="75"/>
      <c r="B49" s="41" t="s">
        <v>81</v>
      </c>
      <c r="C49" s="75"/>
      <c r="D49" s="579"/>
      <c r="E49" s="295"/>
      <c r="F49" s="34" t="s">
        <v>81</v>
      </c>
      <c r="G49" s="138"/>
      <c r="H49" s="34"/>
      <c r="I49" s="138"/>
      <c r="J49" s="34" t="s">
        <v>317</v>
      </c>
      <c r="K49" s="138"/>
      <c r="L49" s="138"/>
      <c r="M49" s="138"/>
      <c r="N49" s="138"/>
    </row>
    <row r="50" spans="1:14" x14ac:dyDescent="0.25">
      <c r="A50" s="77">
        <v>9</v>
      </c>
      <c r="B50" s="42" t="s">
        <v>40</v>
      </c>
      <c r="C50" s="77">
        <v>0.33</v>
      </c>
      <c r="D50" s="59"/>
      <c r="E50" s="284"/>
      <c r="F50" s="31" t="s">
        <v>17</v>
      </c>
      <c r="G50" s="141">
        <v>1.41</v>
      </c>
      <c r="H50" s="31"/>
      <c r="I50" s="141"/>
      <c r="J50" s="31" t="s">
        <v>40</v>
      </c>
      <c r="K50" s="141">
        <v>0.33</v>
      </c>
      <c r="L50" s="141"/>
      <c r="M50" s="141"/>
      <c r="N50" s="141">
        <v>2.0699999999999998</v>
      </c>
    </row>
    <row r="51" spans="1:14" x14ac:dyDescent="0.25">
      <c r="A51" s="75"/>
      <c r="B51" s="53"/>
      <c r="C51" s="75"/>
      <c r="D51" s="579"/>
      <c r="E51" s="295"/>
      <c r="F51" s="34" t="s">
        <v>318</v>
      </c>
      <c r="G51" s="138"/>
      <c r="H51" s="34"/>
      <c r="I51" s="138"/>
      <c r="J51" s="34"/>
      <c r="K51" s="138"/>
      <c r="L51" s="138"/>
      <c r="M51" s="138"/>
      <c r="N51" s="138"/>
    </row>
    <row r="52" spans="1:14" x14ac:dyDescent="0.25">
      <c r="A52" s="77">
        <v>5.15</v>
      </c>
      <c r="B52" s="29"/>
      <c r="C52" s="77"/>
      <c r="D52" s="59"/>
      <c r="E52" s="284"/>
      <c r="F52" s="31" t="s">
        <v>17</v>
      </c>
      <c r="G52" s="141">
        <v>1.19</v>
      </c>
      <c r="H52" s="31"/>
      <c r="I52" s="141"/>
      <c r="J52" s="31"/>
      <c r="K52" s="141"/>
      <c r="L52" s="141"/>
      <c r="M52" s="141"/>
      <c r="N52" s="141">
        <v>1.19</v>
      </c>
    </row>
    <row r="53" spans="1:14" x14ac:dyDescent="0.25">
      <c r="A53" s="75"/>
      <c r="B53" s="533"/>
      <c r="C53" s="82"/>
      <c r="D53" s="578"/>
      <c r="E53" s="282"/>
      <c r="F53" s="52"/>
      <c r="G53" s="171"/>
      <c r="H53" s="52"/>
      <c r="I53" s="171"/>
      <c r="J53" s="52" t="s">
        <v>319</v>
      </c>
      <c r="K53" s="171"/>
      <c r="L53" s="171"/>
      <c r="M53" s="580"/>
      <c r="N53" s="138"/>
    </row>
    <row r="54" spans="1:14" x14ac:dyDescent="0.25">
      <c r="A54" s="77">
        <v>5.75</v>
      </c>
      <c r="B54" s="42"/>
      <c r="C54" s="77"/>
      <c r="D54" s="59"/>
      <c r="E54" s="284"/>
      <c r="F54" s="31"/>
      <c r="G54" s="141"/>
      <c r="H54" s="31"/>
      <c r="I54" s="141"/>
      <c r="J54" s="31" t="s">
        <v>17</v>
      </c>
      <c r="K54" s="141">
        <v>1.33</v>
      </c>
      <c r="L54" s="141"/>
      <c r="M54" s="141"/>
      <c r="N54" s="141">
        <v>1.33</v>
      </c>
    </row>
    <row r="55" spans="1:14" x14ac:dyDescent="0.25">
      <c r="A55" s="388"/>
      <c r="B55" s="34"/>
      <c r="C55" s="25"/>
      <c r="D55" s="36"/>
      <c r="E55" s="493"/>
      <c r="F55" s="68"/>
      <c r="G55" s="279"/>
      <c r="H55" s="36"/>
      <c r="I55" s="279"/>
      <c r="J55" s="36"/>
      <c r="K55" s="279"/>
      <c r="L55" s="36"/>
      <c r="M55" s="559"/>
      <c r="N55" s="279"/>
    </row>
    <row r="56" spans="1:14" x14ac:dyDescent="0.25">
      <c r="A56" s="390">
        <f>SUM(A3:A55)</f>
        <v>143.25</v>
      </c>
      <c r="B56" s="56" t="s">
        <v>9</v>
      </c>
      <c r="C56" s="30">
        <f>SUM(C3:C55)</f>
        <v>6.9</v>
      </c>
      <c r="D56" s="57"/>
      <c r="E56" s="486">
        <f>SUM(E3:E55)</f>
        <v>5.61</v>
      </c>
      <c r="F56" s="189"/>
      <c r="G56" s="190">
        <f>SUM(G3:G55)</f>
        <v>6.25</v>
      </c>
      <c r="H56" s="28"/>
      <c r="I56" s="190">
        <f>SUM(I3:I55)</f>
        <v>5.8</v>
      </c>
      <c r="J56" s="28"/>
      <c r="K56" s="486">
        <f>SUM(K3:K55)</f>
        <v>5.04</v>
      </c>
      <c r="L56" s="57"/>
      <c r="M56" s="486">
        <f>SUM(M3:M55)</f>
        <v>3.4299999999999997</v>
      </c>
      <c r="N56" s="494">
        <f>SUM(N3:N55)</f>
        <v>33.03</v>
      </c>
    </row>
    <row r="57" spans="1:14" x14ac:dyDescent="0.25">
      <c r="D57" s="19"/>
      <c r="E57" s="2" t="s">
        <v>334</v>
      </c>
      <c r="F57" s="19"/>
      <c r="G57" s="19"/>
      <c r="H57" s="19"/>
      <c r="I57" s="391"/>
      <c r="J57" s="19" t="s">
        <v>32</v>
      </c>
      <c r="K57" s="19"/>
      <c r="L57" s="62"/>
    </row>
    <row r="58" spans="1:14" x14ac:dyDescent="0.25">
      <c r="D58" s="19"/>
      <c r="E58" s="2" t="s">
        <v>11</v>
      </c>
      <c r="F58" s="19"/>
      <c r="G58" s="19"/>
      <c r="H58" s="19"/>
      <c r="I58" s="20"/>
      <c r="J58" s="19"/>
      <c r="K58" s="63">
        <f>N56*4.33</f>
        <v>143.01990000000001</v>
      </c>
      <c r="L58" s="19"/>
      <c r="M58" s="19"/>
    </row>
    <row r="59" spans="1:14" x14ac:dyDescent="0.25">
      <c r="E59" t="s">
        <v>208</v>
      </c>
      <c r="H59" t="s">
        <v>321</v>
      </c>
    </row>
    <row r="63" spans="1:14" x14ac:dyDescent="0.25">
      <c r="E63" t="s">
        <v>323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opLeftCell="A41" workbookViewId="0">
      <selection sqref="A1:N59"/>
    </sheetView>
  </sheetViews>
  <sheetFormatPr baseColWidth="10" defaultRowHeight="15" x14ac:dyDescent="0.25"/>
  <cols>
    <col min="1" max="1" width="8.140625" customWidth="1"/>
    <col min="3" max="3" width="7" customWidth="1"/>
    <col min="4" max="4" width="10" customWidth="1"/>
    <col min="5" max="5" width="7.5703125" customWidth="1"/>
    <col min="7" max="7" width="7" customWidth="1"/>
    <col min="8" max="8" width="13" customWidth="1"/>
    <col min="9" max="9" width="7.42578125" customWidth="1"/>
    <col min="10" max="10" width="13.28515625" customWidth="1"/>
    <col min="11" max="11" width="7.85546875" customWidth="1"/>
    <col min="12" max="12" width="12.85546875" customWidth="1"/>
    <col min="13" max="13" width="5.85546875" customWidth="1"/>
    <col min="14" max="14" width="8.140625" customWidth="1"/>
  </cols>
  <sheetData>
    <row r="1" spans="1:14" x14ac:dyDescent="0.25">
      <c r="B1" t="s">
        <v>208</v>
      </c>
      <c r="E1" t="s">
        <v>321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ht="22.5" x14ac:dyDescent="0.25">
      <c r="A3" s="316"/>
      <c r="B3" s="465"/>
      <c r="C3" s="312"/>
      <c r="D3" s="465"/>
      <c r="E3" s="466"/>
      <c r="F3" s="467" t="s">
        <v>86</v>
      </c>
      <c r="G3" s="466"/>
      <c r="H3" s="467"/>
      <c r="I3" s="466"/>
      <c r="J3" s="465"/>
      <c r="K3" s="466"/>
      <c r="L3" s="465"/>
      <c r="M3" s="466"/>
      <c r="N3" s="466"/>
    </row>
    <row r="4" spans="1:14" x14ac:dyDescent="0.25">
      <c r="A4" s="321">
        <v>2.99</v>
      </c>
      <c r="B4" s="367"/>
      <c r="C4" s="318"/>
      <c r="D4" s="368"/>
      <c r="E4" s="473"/>
      <c r="F4" s="367" t="s">
        <v>17</v>
      </c>
      <c r="G4" s="469">
        <v>0.69</v>
      </c>
      <c r="H4" s="367"/>
      <c r="I4" s="469"/>
      <c r="J4" s="368"/>
      <c r="K4" s="473"/>
      <c r="L4" s="368"/>
      <c r="M4" s="469"/>
      <c r="N4" s="469">
        <f>C4+E4+G4+I4+K4+M4</f>
        <v>0.69</v>
      </c>
    </row>
    <row r="5" spans="1:14" ht="22.5" x14ac:dyDescent="0.25">
      <c r="A5" s="316"/>
      <c r="B5" s="471" t="s">
        <v>87</v>
      </c>
      <c r="C5" s="312"/>
      <c r="D5" s="471"/>
      <c r="E5" s="466"/>
      <c r="F5" s="472"/>
      <c r="G5" s="466"/>
      <c r="H5" s="471" t="s">
        <v>87</v>
      </c>
      <c r="I5" s="466"/>
      <c r="J5" s="471"/>
      <c r="K5" s="466"/>
      <c r="L5" s="472"/>
      <c r="M5" s="466"/>
      <c r="N5" s="466"/>
    </row>
    <row r="6" spans="1:14" x14ac:dyDescent="0.25">
      <c r="A6" s="321">
        <v>3.98</v>
      </c>
      <c r="B6" s="368" t="s">
        <v>40</v>
      </c>
      <c r="C6" s="470">
        <v>0.33</v>
      </c>
      <c r="D6" s="368"/>
      <c r="E6" s="473"/>
      <c r="F6" s="367"/>
      <c r="G6" s="469"/>
      <c r="H6" s="368" t="s">
        <v>17</v>
      </c>
      <c r="I6" s="473">
        <v>0.59</v>
      </c>
      <c r="J6" s="368"/>
      <c r="K6" s="473"/>
      <c r="L6" s="368"/>
      <c r="M6" s="469"/>
      <c r="N6" s="469">
        <f>C6+E6+G6+I6+K6+M6</f>
        <v>0.91999999999999993</v>
      </c>
    </row>
    <row r="7" spans="1:14" hidden="1" x14ac:dyDescent="0.25"/>
    <row r="8" spans="1:14" x14ac:dyDescent="0.25">
      <c r="A8" s="316"/>
      <c r="B8" s="468"/>
      <c r="C8" s="312"/>
      <c r="D8" s="476" t="s">
        <v>89</v>
      </c>
      <c r="E8" s="466"/>
      <c r="F8" s="476"/>
      <c r="G8" s="466"/>
      <c r="H8" s="476" t="s">
        <v>90</v>
      </c>
      <c r="I8" s="484"/>
      <c r="J8" s="476"/>
      <c r="K8" s="484"/>
      <c r="L8" s="476"/>
      <c r="M8" s="466"/>
      <c r="N8" s="466"/>
    </row>
    <row r="9" spans="1:14" x14ac:dyDescent="0.25">
      <c r="A9" s="321">
        <v>6</v>
      </c>
      <c r="B9" s="368"/>
      <c r="C9" s="318"/>
      <c r="D9" s="367" t="s">
        <v>17</v>
      </c>
      <c r="E9" s="479">
        <v>1.1000000000000001</v>
      </c>
      <c r="F9" s="367"/>
      <c r="G9" s="469"/>
      <c r="H9" s="367" t="s">
        <v>16</v>
      </c>
      <c r="I9" s="473">
        <v>0.28999999999999998</v>
      </c>
      <c r="J9" s="367"/>
      <c r="K9" s="473"/>
      <c r="L9" s="367"/>
      <c r="M9" s="469"/>
      <c r="N9" s="469">
        <f>E9+I9</f>
        <v>1.3900000000000001</v>
      </c>
    </row>
    <row r="10" spans="1:14" ht="33.75" x14ac:dyDescent="0.25">
      <c r="A10" s="316"/>
      <c r="B10" s="471"/>
      <c r="C10" s="365"/>
      <c r="D10" s="471"/>
      <c r="E10" s="478"/>
      <c r="F10" s="471" t="s">
        <v>91</v>
      </c>
      <c r="G10" s="478"/>
      <c r="H10" s="472"/>
      <c r="I10" s="478"/>
      <c r="J10" s="472"/>
      <c r="K10" s="485"/>
      <c r="L10" s="476"/>
      <c r="M10" s="485"/>
      <c r="N10" s="466"/>
    </row>
    <row r="11" spans="1:14" x14ac:dyDescent="0.25">
      <c r="A11" s="321">
        <v>2</v>
      </c>
      <c r="B11" s="367"/>
      <c r="C11" s="371"/>
      <c r="D11" s="367"/>
      <c r="E11" s="479"/>
      <c r="F11" s="367" t="s">
        <v>17</v>
      </c>
      <c r="G11" s="479">
        <v>0.46</v>
      </c>
      <c r="H11" s="367"/>
      <c r="I11" s="479"/>
      <c r="J11" s="367"/>
      <c r="K11" s="479"/>
      <c r="L11" s="367"/>
      <c r="M11" s="479"/>
      <c r="N11" s="469">
        <f>C11+E11+G11+I11+K11+M11</f>
        <v>0.46</v>
      </c>
    </row>
    <row r="12" spans="1:14" x14ac:dyDescent="0.25">
      <c r="A12" s="75"/>
      <c r="B12" s="53"/>
      <c r="C12" s="75"/>
      <c r="D12" s="40"/>
      <c r="E12" s="138"/>
      <c r="F12" s="39"/>
      <c r="G12" s="138"/>
      <c r="H12" s="40" t="s">
        <v>235</v>
      </c>
      <c r="I12" s="138"/>
      <c r="J12" s="40"/>
      <c r="K12" s="138"/>
      <c r="L12" s="488"/>
      <c r="M12" s="138"/>
      <c r="N12" s="138"/>
    </row>
    <row r="13" spans="1:14" x14ac:dyDescent="0.25">
      <c r="A13" s="77">
        <v>5</v>
      </c>
      <c r="B13" s="29"/>
      <c r="C13" s="77"/>
      <c r="D13" s="59"/>
      <c r="E13" s="141"/>
      <c r="F13" s="42"/>
      <c r="G13" s="141"/>
      <c r="H13" s="59" t="s">
        <v>17</v>
      </c>
      <c r="I13" s="141">
        <v>1.1499999999999999</v>
      </c>
      <c r="J13" s="59"/>
      <c r="K13" s="141"/>
      <c r="L13" s="31"/>
      <c r="M13" s="141"/>
      <c r="N13" s="198">
        <f>I13</f>
        <v>1.1499999999999999</v>
      </c>
    </row>
    <row r="14" spans="1:14" ht="23.25" x14ac:dyDescent="0.25">
      <c r="A14" s="75"/>
      <c r="B14" s="488"/>
      <c r="C14" s="75"/>
      <c r="D14" s="40" t="s">
        <v>236</v>
      </c>
      <c r="E14" s="495"/>
      <c r="F14" s="40"/>
      <c r="G14" s="138"/>
      <c r="H14" s="40"/>
      <c r="I14" s="138"/>
      <c r="J14" s="488"/>
      <c r="K14" s="138"/>
      <c r="L14" s="140"/>
      <c r="M14" s="138"/>
      <c r="N14" s="138"/>
    </row>
    <row r="15" spans="1:14" x14ac:dyDescent="0.25">
      <c r="A15" s="77">
        <v>5</v>
      </c>
      <c r="B15" s="42"/>
      <c r="C15" s="77"/>
      <c r="D15" s="59" t="s">
        <v>17</v>
      </c>
      <c r="E15" s="141">
        <v>1.1499999999999999</v>
      </c>
      <c r="F15" s="8"/>
      <c r="G15" s="141"/>
      <c r="H15" s="31"/>
      <c r="I15" s="141"/>
      <c r="J15" s="8"/>
      <c r="K15" s="141"/>
      <c r="L15" s="33"/>
      <c r="M15" s="141"/>
      <c r="N15" s="141">
        <f>C15+E15+G15+I15+K15</f>
        <v>1.1499999999999999</v>
      </c>
    </row>
    <row r="16" spans="1:14" ht="24.75" x14ac:dyDescent="0.25">
      <c r="A16" s="25"/>
      <c r="B16" s="36"/>
      <c r="C16" s="25"/>
      <c r="D16" s="36"/>
      <c r="E16" s="25"/>
      <c r="F16" s="68"/>
      <c r="G16" s="266"/>
      <c r="H16" s="68"/>
      <c r="I16" s="266"/>
      <c r="J16" s="36"/>
      <c r="K16" s="25"/>
      <c r="L16" s="68" t="s">
        <v>258</v>
      </c>
      <c r="M16" s="266"/>
      <c r="N16" s="25"/>
    </row>
    <row r="17" spans="1:14" x14ac:dyDescent="0.25">
      <c r="A17" s="30">
        <v>4.09</v>
      </c>
      <c r="B17" s="33"/>
      <c r="C17" s="30"/>
      <c r="D17" s="33"/>
      <c r="E17" s="32"/>
      <c r="F17" s="379"/>
      <c r="G17" s="190"/>
      <c r="H17" s="379"/>
      <c r="I17" s="190"/>
      <c r="J17" s="38"/>
      <c r="K17" s="30"/>
      <c r="L17" s="379" t="s">
        <v>17</v>
      </c>
      <c r="M17" s="190">
        <v>0.94</v>
      </c>
      <c r="N17" s="77">
        <v>0.94</v>
      </c>
    </row>
    <row r="18" spans="1:14" ht="24.75" x14ac:dyDescent="0.25">
      <c r="A18" s="25"/>
      <c r="B18" s="36"/>
      <c r="C18" s="25"/>
      <c r="D18" s="36"/>
      <c r="E18" s="25"/>
      <c r="F18" s="68"/>
      <c r="G18" s="266"/>
      <c r="H18" s="68"/>
      <c r="I18" s="266"/>
      <c r="J18" s="68"/>
      <c r="K18" s="266"/>
      <c r="L18" s="68" t="s">
        <v>331</v>
      </c>
      <c r="M18" s="266"/>
      <c r="N18" s="25"/>
    </row>
    <row r="19" spans="1:14" x14ac:dyDescent="0.25">
      <c r="A19" s="30">
        <v>4.09</v>
      </c>
      <c r="B19" s="33"/>
      <c r="C19" s="30"/>
      <c r="D19" s="38"/>
      <c r="E19" s="37"/>
      <c r="F19" s="379"/>
      <c r="G19" s="190"/>
      <c r="H19" s="379"/>
      <c r="I19" s="190"/>
      <c r="J19" s="379"/>
      <c r="K19" s="190"/>
      <c r="L19" s="379" t="s">
        <v>17</v>
      </c>
      <c r="M19" s="190">
        <v>0.94</v>
      </c>
      <c r="N19" s="77">
        <v>0.94</v>
      </c>
    </row>
    <row r="20" spans="1:14" x14ac:dyDescent="0.25">
      <c r="A20" s="25"/>
      <c r="B20" s="36"/>
      <c r="C20" s="25"/>
      <c r="D20" s="36"/>
      <c r="E20" s="35"/>
      <c r="F20" s="36"/>
      <c r="G20" s="279"/>
      <c r="H20" s="36"/>
      <c r="I20" s="279"/>
      <c r="J20" s="36" t="s">
        <v>259</v>
      </c>
      <c r="K20" s="279"/>
      <c r="L20" s="36"/>
      <c r="M20" s="279"/>
      <c r="N20" s="25"/>
    </row>
    <row r="21" spans="1:14" x14ac:dyDescent="0.25">
      <c r="A21" s="30">
        <v>4.09</v>
      </c>
      <c r="B21" s="33"/>
      <c r="C21" s="30"/>
      <c r="D21" s="38"/>
      <c r="E21" s="37"/>
      <c r="F21" s="57"/>
      <c r="G21" s="190"/>
      <c r="H21" s="57"/>
      <c r="I21" s="190"/>
      <c r="J21" s="57" t="s">
        <v>17</v>
      </c>
      <c r="K21" s="190">
        <v>0.94</v>
      </c>
      <c r="L21" s="57"/>
      <c r="M21" s="190"/>
      <c r="N21" s="77">
        <v>0.94</v>
      </c>
    </row>
    <row r="22" spans="1:14" x14ac:dyDescent="0.25">
      <c r="A22" s="25"/>
      <c r="B22" s="36"/>
      <c r="C22" s="25"/>
      <c r="D22" s="36"/>
      <c r="E22" s="25"/>
      <c r="F22" s="36"/>
      <c r="G22" s="279"/>
      <c r="H22" s="525"/>
      <c r="I22" s="496"/>
      <c r="J22" s="36"/>
      <c r="K22" s="279"/>
      <c r="L22" s="36" t="s">
        <v>261</v>
      </c>
      <c r="M22" s="279"/>
      <c r="N22" s="25"/>
    </row>
    <row r="23" spans="1:14" x14ac:dyDescent="0.25">
      <c r="A23" s="30">
        <v>4.09</v>
      </c>
      <c r="B23" s="33"/>
      <c r="C23" s="30"/>
      <c r="D23" s="33"/>
      <c r="E23" s="30"/>
      <c r="F23" s="379"/>
      <c r="G23" s="190"/>
      <c r="H23" s="33"/>
      <c r="I23" s="190"/>
      <c r="J23" s="379"/>
      <c r="K23" s="190"/>
      <c r="L23" s="379" t="s">
        <v>17</v>
      </c>
      <c r="M23" s="190">
        <v>0.94</v>
      </c>
      <c r="N23" s="77">
        <v>0.94</v>
      </c>
    </row>
    <row r="24" spans="1:14" ht="27" x14ac:dyDescent="0.25">
      <c r="A24" s="25"/>
      <c r="B24" s="36"/>
      <c r="C24" s="25"/>
      <c r="D24" s="36"/>
      <c r="E24" s="25"/>
      <c r="F24" s="526"/>
      <c r="G24" s="279"/>
      <c r="H24" s="527"/>
      <c r="I24" s="279"/>
      <c r="J24" s="526"/>
      <c r="K24" s="279"/>
      <c r="L24" s="526" t="s">
        <v>262</v>
      </c>
      <c r="M24" s="279"/>
      <c r="N24" s="25"/>
    </row>
    <row r="25" spans="1:14" ht="57.75" x14ac:dyDescent="0.25">
      <c r="A25" s="30">
        <v>0.66</v>
      </c>
      <c r="B25" s="33"/>
      <c r="C25" s="30"/>
      <c r="D25" s="33"/>
      <c r="E25" s="30"/>
      <c r="F25" s="531"/>
      <c r="G25" s="190"/>
      <c r="H25" s="532"/>
      <c r="I25" s="190"/>
      <c r="J25" s="531"/>
      <c r="K25" s="190"/>
      <c r="L25" s="531" t="s">
        <v>263</v>
      </c>
      <c r="M25" s="190">
        <v>0.15</v>
      </c>
      <c r="N25" s="77">
        <v>0.15</v>
      </c>
    </row>
    <row r="26" spans="1:14" x14ac:dyDescent="0.25">
      <c r="A26" s="132"/>
      <c r="B26" s="132" t="s">
        <v>282</v>
      </c>
      <c r="C26" s="132"/>
      <c r="D26" s="132"/>
      <c r="E26" s="132"/>
      <c r="F26" s="133"/>
      <c r="G26" s="132"/>
      <c r="H26" s="144"/>
      <c r="I26" s="196"/>
      <c r="J26" s="132"/>
      <c r="K26" s="132"/>
      <c r="L26" s="132" t="s">
        <v>282</v>
      </c>
      <c r="M26" s="132"/>
      <c r="N26" s="132"/>
    </row>
    <row r="27" spans="1:14" ht="33.75" x14ac:dyDescent="0.25">
      <c r="A27" s="135">
        <v>5.74</v>
      </c>
      <c r="B27" s="135" t="s">
        <v>17</v>
      </c>
      <c r="C27" s="135">
        <v>0.86</v>
      </c>
      <c r="D27" s="135"/>
      <c r="E27" s="135"/>
      <c r="F27" s="136"/>
      <c r="G27" s="135"/>
      <c r="H27" s="146"/>
      <c r="I27" s="198"/>
      <c r="J27" s="523"/>
      <c r="K27" s="135"/>
      <c r="L27" s="523" t="s">
        <v>283</v>
      </c>
      <c r="M27" s="135">
        <v>0.46</v>
      </c>
      <c r="N27" s="77">
        <v>1.32</v>
      </c>
    </row>
    <row r="28" spans="1:14" x14ac:dyDescent="0.25">
      <c r="A28" s="25"/>
      <c r="B28" s="537" t="s">
        <v>284</v>
      </c>
      <c r="C28" s="25"/>
      <c r="D28" s="51"/>
      <c r="E28" s="538"/>
      <c r="F28" s="51"/>
      <c r="G28" s="36"/>
      <c r="H28" s="51"/>
      <c r="I28" s="279"/>
      <c r="J28" s="51"/>
      <c r="K28" s="36"/>
      <c r="L28" s="36"/>
      <c r="M28" s="36"/>
      <c r="N28" s="25"/>
    </row>
    <row r="29" spans="1:14" ht="24.75" x14ac:dyDescent="0.25">
      <c r="A29" s="30">
        <v>3</v>
      </c>
      <c r="B29" s="539" t="s">
        <v>48</v>
      </c>
      <c r="C29" s="30">
        <v>0.69</v>
      </c>
      <c r="D29" s="540"/>
      <c r="E29" s="379"/>
      <c r="F29" s="540"/>
      <c r="G29" s="33"/>
      <c r="H29" s="540"/>
      <c r="I29" s="190"/>
      <c r="J29" s="540"/>
      <c r="K29" s="33"/>
      <c r="L29" s="33"/>
      <c r="M29" s="33"/>
      <c r="N29" s="77">
        <f>C29+E29+G29+I29+K29</f>
        <v>0.69</v>
      </c>
    </row>
    <row r="30" spans="1:14" x14ac:dyDescent="0.25">
      <c r="A30" s="25"/>
      <c r="B30" s="537" t="s">
        <v>285</v>
      </c>
      <c r="C30" s="25"/>
      <c r="D30" s="51"/>
      <c r="E30" s="538"/>
      <c r="F30" s="51"/>
      <c r="G30" s="36"/>
      <c r="H30" s="51"/>
      <c r="I30" s="279"/>
      <c r="J30" s="51"/>
      <c r="K30" s="36"/>
      <c r="L30" s="36"/>
      <c r="M30" s="36"/>
      <c r="N30" s="25"/>
    </row>
    <row r="31" spans="1:14" ht="24.75" x14ac:dyDescent="0.25">
      <c r="A31" s="30">
        <v>3</v>
      </c>
      <c r="B31" s="539" t="s">
        <v>48</v>
      </c>
      <c r="C31" s="30">
        <v>0.69</v>
      </c>
      <c r="D31" s="540"/>
      <c r="E31" s="379"/>
      <c r="F31" s="540"/>
      <c r="G31" s="33"/>
      <c r="H31" s="540"/>
      <c r="I31" s="190"/>
      <c r="J31" s="540"/>
      <c r="K31" s="33"/>
      <c r="L31" s="33"/>
      <c r="M31" s="33"/>
      <c r="N31" s="77">
        <f>C31+E31+G31+I31+K31</f>
        <v>0.69</v>
      </c>
    </row>
    <row r="32" spans="1:14" ht="24" x14ac:dyDescent="0.25">
      <c r="A32" s="25"/>
      <c r="B32" s="71"/>
      <c r="C32" s="172"/>
      <c r="D32" s="109" t="s">
        <v>300</v>
      </c>
      <c r="E32" s="568"/>
      <c r="F32" s="109"/>
      <c r="G32" s="568"/>
      <c r="H32" s="109"/>
      <c r="I32" s="173"/>
      <c r="J32" s="109" t="s">
        <v>300</v>
      </c>
      <c r="K32" s="172"/>
      <c r="L32" s="569"/>
      <c r="M32" s="36"/>
      <c r="N32" s="25"/>
    </row>
    <row r="33" spans="1:15" x14ac:dyDescent="0.25">
      <c r="A33" s="30">
        <v>3</v>
      </c>
      <c r="B33" s="72"/>
      <c r="C33" s="99"/>
      <c r="D33" s="85" t="s">
        <v>17</v>
      </c>
      <c r="E33" s="99">
        <v>0.44</v>
      </c>
      <c r="F33" s="85"/>
      <c r="G33" s="99"/>
      <c r="H33" s="85"/>
      <c r="I33" s="570"/>
      <c r="J33" s="85" t="s">
        <v>40</v>
      </c>
      <c r="K33" s="99">
        <v>0.25</v>
      </c>
      <c r="L33" s="571"/>
      <c r="M33" s="33"/>
      <c r="N33" s="77">
        <f>C33+E33+G33+I33+K33</f>
        <v>0.69</v>
      </c>
    </row>
    <row r="34" spans="1:15" ht="22.5" x14ac:dyDescent="0.25">
      <c r="A34" s="572"/>
      <c r="B34" s="34"/>
      <c r="C34" s="75"/>
      <c r="D34" s="34"/>
      <c r="E34" s="75"/>
      <c r="F34" s="53"/>
      <c r="G34" s="34"/>
      <c r="H34" s="71" t="s">
        <v>301</v>
      </c>
      <c r="I34" s="138"/>
      <c r="J34" s="34"/>
      <c r="K34" s="75"/>
      <c r="L34" s="34"/>
      <c r="M34" s="34"/>
      <c r="N34" s="75"/>
    </row>
    <row r="35" spans="1:15" x14ac:dyDescent="0.25">
      <c r="A35" s="56">
        <v>1.5</v>
      </c>
      <c r="B35" s="31"/>
      <c r="C35" s="77"/>
      <c r="D35" s="31"/>
      <c r="E35" s="77"/>
      <c r="F35" s="29"/>
      <c r="G35" s="31"/>
      <c r="H35" s="31" t="s">
        <v>302</v>
      </c>
      <c r="I35" s="141">
        <v>0.35</v>
      </c>
      <c r="J35" s="31"/>
      <c r="K35" s="77"/>
      <c r="L35" s="31"/>
      <c r="M35" s="31"/>
      <c r="N35" s="77">
        <f>C35+E35+G35+I35+K35</f>
        <v>0.35</v>
      </c>
    </row>
    <row r="36" spans="1:15" ht="34.5" x14ac:dyDescent="0.25">
      <c r="A36" s="304"/>
      <c r="B36" s="52"/>
      <c r="C36" s="82"/>
      <c r="D36" s="52"/>
      <c r="E36" s="82"/>
      <c r="F36" s="44"/>
      <c r="G36" s="52"/>
      <c r="H36" s="44" t="s">
        <v>303</v>
      </c>
      <c r="I36" s="171"/>
      <c r="J36" s="52"/>
      <c r="K36" s="82"/>
      <c r="L36" s="52"/>
      <c r="M36" s="52"/>
      <c r="N36" s="82"/>
    </row>
    <row r="37" spans="1:15" x14ac:dyDescent="0.25">
      <c r="A37" s="304">
        <v>0.75</v>
      </c>
      <c r="B37" s="52"/>
      <c r="C37" s="82"/>
      <c r="D37" s="52"/>
      <c r="E37" s="82"/>
      <c r="F37" s="44"/>
      <c r="G37" s="52"/>
      <c r="H37" s="52" t="s">
        <v>302</v>
      </c>
      <c r="I37" s="171">
        <v>0.17</v>
      </c>
      <c r="J37" s="52"/>
      <c r="K37" s="82"/>
      <c r="L37" s="52"/>
      <c r="M37" s="52"/>
      <c r="N37" s="82">
        <v>0.17</v>
      </c>
    </row>
    <row r="38" spans="1:15" x14ac:dyDescent="0.25">
      <c r="A38" s="112"/>
      <c r="B38" s="132"/>
      <c r="C38" s="132"/>
      <c r="D38" s="132"/>
      <c r="E38" s="132"/>
      <c r="F38" s="535"/>
      <c r="G38" s="140"/>
      <c r="H38" s="133" t="s">
        <v>275</v>
      </c>
      <c r="I38" s="132"/>
      <c r="J38" s="132"/>
      <c r="K38" s="132"/>
      <c r="L38" s="132"/>
      <c r="M38" s="132"/>
      <c r="N38" s="132"/>
    </row>
    <row r="39" spans="1:15" x14ac:dyDescent="0.25">
      <c r="A39" s="117">
        <v>11.91</v>
      </c>
      <c r="B39" s="135"/>
      <c r="C39" s="135"/>
      <c r="D39" s="135"/>
      <c r="E39" s="135"/>
      <c r="F39" s="536"/>
      <c r="G39" s="301"/>
      <c r="H39" s="136" t="s">
        <v>17</v>
      </c>
      <c r="I39" s="135">
        <v>2.75</v>
      </c>
      <c r="J39" s="135"/>
      <c r="K39" s="135"/>
      <c r="L39" s="135"/>
      <c r="M39" s="135"/>
      <c r="N39" s="135">
        <v>2.75</v>
      </c>
    </row>
    <row r="40" spans="1:15" ht="34.5" x14ac:dyDescent="0.25">
      <c r="A40" s="82"/>
      <c r="B40" s="44"/>
      <c r="C40" s="82"/>
      <c r="D40" s="44" t="s">
        <v>276</v>
      </c>
      <c r="E40" s="82"/>
      <c r="F40" s="533"/>
      <c r="G40" s="82"/>
      <c r="H40" s="534"/>
      <c r="I40" s="82"/>
      <c r="J40" s="534" t="s">
        <v>277</v>
      </c>
      <c r="K40" s="82"/>
      <c r="L40" s="52"/>
      <c r="M40" s="82"/>
      <c r="N40" s="196"/>
    </row>
    <row r="41" spans="1:15" x14ac:dyDescent="0.25">
      <c r="A41" s="77">
        <v>5.98</v>
      </c>
      <c r="B41" s="29"/>
      <c r="C41" s="77"/>
      <c r="D41" s="29"/>
      <c r="E41" s="77">
        <v>0.69</v>
      </c>
      <c r="F41" s="42"/>
      <c r="G41" s="77"/>
      <c r="H41" s="59"/>
      <c r="I41" s="77"/>
      <c r="J41" s="59"/>
      <c r="K41" s="77">
        <v>0.69</v>
      </c>
      <c r="L41" s="31"/>
      <c r="M41" s="77"/>
      <c r="N41" s="198">
        <v>1.38</v>
      </c>
    </row>
    <row r="42" spans="1:15" ht="22.5" x14ac:dyDescent="0.25">
      <c r="A42" s="75"/>
      <c r="B42" s="573" t="s">
        <v>305</v>
      </c>
      <c r="C42" s="178"/>
      <c r="D42" s="573" t="s">
        <v>306</v>
      </c>
      <c r="E42" s="178"/>
      <c r="F42" s="177" t="s">
        <v>307</v>
      </c>
      <c r="G42" s="495"/>
      <c r="H42" s="573"/>
      <c r="I42" s="178"/>
      <c r="J42" s="573" t="s">
        <v>306</v>
      </c>
      <c r="K42" s="96"/>
      <c r="L42" s="71"/>
      <c r="M42" s="96"/>
      <c r="N42" s="178"/>
    </row>
    <row r="43" spans="1:15" ht="33" x14ac:dyDescent="0.25">
      <c r="A43" s="574">
        <v>17.329999999999998</v>
      </c>
      <c r="B43" s="174" t="s">
        <v>308</v>
      </c>
      <c r="C43" s="265">
        <v>1</v>
      </c>
      <c r="D43" s="174" t="s">
        <v>309</v>
      </c>
      <c r="E43" s="265">
        <v>1</v>
      </c>
      <c r="F43" s="174" t="s">
        <v>310</v>
      </c>
      <c r="G43" s="11">
        <v>1.5</v>
      </c>
      <c r="H43" s="174"/>
      <c r="I43" s="265"/>
      <c r="J43" s="576" t="s">
        <v>311</v>
      </c>
      <c r="K43" s="100">
        <v>0.5</v>
      </c>
      <c r="L43" s="72"/>
      <c r="M43" s="100"/>
      <c r="N43" s="265">
        <f>C43+E43+G43+I43+K43+M43</f>
        <v>4</v>
      </c>
    </row>
    <row r="44" spans="1:15" ht="33" x14ac:dyDescent="0.25">
      <c r="A44" s="582">
        <v>1</v>
      </c>
      <c r="B44" s="583"/>
      <c r="C44" s="584"/>
      <c r="D44" s="585" t="s">
        <v>312</v>
      </c>
      <c r="E44" s="584">
        <v>0.23</v>
      </c>
      <c r="F44" s="585"/>
      <c r="G44" s="586"/>
      <c r="H44" s="583"/>
      <c r="I44" s="584"/>
      <c r="J44" s="583"/>
      <c r="K44" s="587"/>
      <c r="L44" s="128"/>
      <c r="M44" s="587"/>
      <c r="N44" s="584">
        <f>C44+E44+G44+I44+K44+M44</f>
        <v>0.23</v>
      </c>
    </row>
    <row r="45" spans="1:15" x14ac:dyDescent="0.25">
      <c r="A45" s="75"/>
      <c r="B45" s="533" t="s">
        <v>314</v>
      </c>
      <c r="C45" s="82"/>
      <c r="D45" s="578"/>
      <c r="E45" s="171"/>
      <c r="F45" s="48"/>
      <c r="G45" s="171"/>
      <c r="H45" s="52" t="s">
        <v>314</v>
      </c>
      <c r="I45" s="171"/>
      <c r="J45" s="48"/>
      <c r="K45" s="171"/>
      <c r="L45" s="188"/>
      <c r="M45" s="171"/>
      <c r="N45" s="138"/>
    </row>
    <row r="46" spans="1:15" ht="90.75" x14ac:dyDescent="0.25">
      <c r="A46" s="82"/>
      <c r="B46" s="533" t="s">
        <v>290</v>
      </c>
      <c r="C46" s="82"/>
      <c r="D46" s="578"/>
      <c r="E46" s="171"/>
      <c r="F46" s="48"/>
      <c r="G46" s="171"/>
      <c r="H46" s="44" t="s">
        <v>315</v>
      </c>
      <c r="I46" s="171"/>
      <c r="J46" s="48"/>
      <c r="K46" s="171"/>
      <c r="L46" s="188"/>
      <c r="M46" s="171"/>
      <c r="N46" s="171"/>
    </row>
    <row r="47" spans="1:15" x14ac:dyDescent="0.25">
      <c r="A47" s="77">
        <v>15.16</v>
      </c>
      <c r="B47" s="42"/>
      <c r="C47" s="77">
        <v>3</v>
      </c>
      <c r="D47" s="59"/>
      <c r="E47" s="141"/>
      <c r="F47" s="8"/>
      <c r="G47" s="141"/>
      <c r="H47" s="31"/>
      <c r="I47" s="141">
        <v>0.5</v>
      </c>
      <c r="J47" s="8"/>
      <c r="K47" s="141"/>
      <c r="L47" s="33"/>
      <c r="M47" s="141"/>
      <c r="N47" s="141">
        <v>3.5</v>
      </c>
      <c r="O47" s="588"/>
    </row>
    <row r="48" spans="1:15" x14ac:dyDescent="0.25">
      <c r="A48" s="75"/>
      <c r="B48" s="41" t="s">
        <v>81</v>
      </c>
      <c r="C48" s="75"/>
      <c r="D48" s="579"/>
      <c r="E48" s="295"/>
      <c r="F48" s="34" t="s">
        <v>81</v>
      </c>
      <c r="G48" s="138"/>
      <c r="H48" s="34"/>
      <c r="I48" s="138"/>
      <c r="J48" s="34" t="s">
        <v>317</v>
      </c>
      <c r="K48" s="138"/>
      <c r="L48" s="138"/>
      <c r="M48" s="138"/>
      <c r="N48" s="138"/>
    </row>
    <row r="49" spans="1:15" x14ac:dyDescent="0.25">
      <c r="A49" s="77">
        <v>9</v>
      </c>
      <c r="B49" s="42" t="s">
        <v>40</v>
      </c>
      <c r="C49" s="77">
        <v>0.33</v>
      </c>
      <c r="D49" s="59"/>
      <c r="E49" s="284"/>
      <c r="F49" s="31" t="s">
        <v>17</v>
      </c>
      <c r="G49" s="141">
        <v>1.41</v>
      </c>
      <c r="H49" s="31"/>
      <c r="I49" s="141"/>
      <c r="J49" s="31" t="s">
        <v>40</v>
      </c>
      <c r="K49" s="141">
        <v>0.33</v>
      </c>
      <c r="L49" s="141"/>
      <c r="M49" s="141"/>
      <c r="N49" s="141">
        <v>2.0699999999999998</v>
      </c>
    </row>
    <row r="50" spans="1:15" x14ac:dyDescent="0.25">
      <c r="A50" s="75"/>
      <c r="B50" s="53"/>
      <c r="C50" s="75"/>
      <c r="D50" s="579"/>
      <c r="E50" s="295"/>
      <c r="F50" s="34" t="s">
        <v>318</v>
      </c>
      <c r="G50" s="138"/>
      <c r="H50" s="34"/>
      <c r="I50" s="138"/>
      <c r="J50" s="34"/>
      <c r="K50" s="138"/>
      <c r="L50" s="138"/>
      <c r="M50" s="138"/>
      <c r="N50" s="138"/>
    </row>
    <row r="51" spans="1:15" x14ac:dyDescent="0.25">
      <c r="A51" s="77">
        <v>5.15</v>
      </c>
      <c r="B51" s="29"/>
      <c r="C51" s="77"/>
      <c r="D51" s="59"/>
      <c r="E51" s="284"/>
      <c r="F51" s="31" t="s">
        <v>17</v>
      </c>
      <c r="G51" s="141">
        <v>1.19</v>
      </c>
      <c r="H51" s="31"/>
      <c r="I51" s="141"/>
      <c r="J51" s="31"/>
      <c r="K51" s="141"/>
      <c r="L51" s="141"/>
      <c r="M51" s="141"/>
      <c r="N51" s="141">
        <v>1.19</v>
      </c>
    </row>
    <row r="52" spans="1:15" x14ac:dyDescent="0.25">
      <c r="A52" s="75"/>
      <c r="B52" s="533"/>
      <c r="C52" s="82"/>
      <c r="D52" s="578"/>
      <c r="E52" s="282"/>
      <c r="F52" s="52"/>
      <c r="G52" s="171"/>
      <c r="H52" s="52"/>
      <c r="I52" s="171"/>
      <c r="J52" s="52" t="s">
        <v>319</v>
      </c>
      <c r="K52" s="171"/>
      <c r="L52" s="171"/>
      <c r="M52" s="580"/>
      <c r="N52" s="138"/>
    </row>
    <row r="53" spans="1:15" x14ac:dyDescent="0.25">
      <c r="A53" s="77">
        <v>5.75</v>
      </c>
      <c r="B53" s="42"/>
      <c r="C53" s="77"/>
      <c r="D53" s="59"/>
      <c r="E53" s="284"/>
      <c r="F53" s="31"/>
      <c r="G53" s="141"/>
      <c r="H53" s="31"/>
      <c r="I53" s="141"/>
      <c r="J53" s="31" t="s">
        <v>17</v>
      </c>
      <c r="K53" s="141">
        <v>1.33</v>
      </c>
      <c r="L53" s="141"/>
      <c r="M53" s="141"/>
      <c r="N53" s="141">
        <v>1.33</v>
      </c>
    </row>
    <row r="54" spans="1:15" x14ac:dyDescent="0.25">
      <c r="A54" s="388"/>
      <c r="B54" s="34"/>
      <c r="C54" s="25"/>
      <c r="D54" s="36"/>
      <c r="E54" s="493"/>
      <c r="F54" s="68"/>
      <c r="G54" s="279"/>
      <c r="H54" s="36"/>
      <c r="I54" s="279"/>
      <c r="J54" s="36"/>
      <c r="K54" s="279"/>
      <c r="L54" s="36"/>
      <c r="M54" s="559"/>
      <c r="N54" s="279"/>
    </row>
    <row r="55" spans="1:15" x14ac:dyDescent="0.25">
      <c r="A55" s="390">
        <f>SUM(A3:A54)</f>
        <v>130.26</v>
      </c>
      <c r="B55" s="56" t="s">
        <v>9</v>
      </c>
      <c r="C55" s="30">
        <f>SUM(C3:C54)</f>
        <v>6.9</v>
      </c>
      <c r="D55" s="57"/>
      <c r="E55" s="486">
        <f>SUM(E3:E54)</f>
        <v>4.6100000000000003</v>
      </c>
      <c r="F55" s="189"/>
      <c r="G55" s="190">
        <f>SUM(G3:G54)</f>
        <v>5.25</v>
      </c>
      <c r="H55" s="28"/>
      <c r="I55" s="190">
        <f>SUM(I3:I54)</f>
        <v>5.8</v>
      </c>
      <c r="J55" s="28"/>
      <c r="K55" s="486">
        <f>SUM(K3:K54)</f>
        <v>4.04</v>
      </c>
      <c r="L55" s="57"/>
      <c r="M55" s="486">
        <f>SUM(M3:M54)</f>
        <v>3.4299999999999997</v>
      </c>
      <c r="N55" s="494">
        <f>SUM(N3:N54)</f>
        <v>30.03</v>
      </c>
    </row>
    <row r="56" spans="1:15" x14ac:dyDescent="0.25">
      <c r="D56" s="19"/>
      <c r="E56" s="2" t="s">
        <v>322</v>
      </c>
      <c r="F56" s="19"/>
      <c r="G56" s="19"/>
      <c r="H56" s="19"/>
      <c r="I56" s="391"/>
      <c r="J56" s="19" t="s">
        <v>32</v>
      </c>
      <c r="K56" s="19"/>
      <c r="L56" s="62"/>
    </row>
    <row r="57" spans="1:15" x14ac:dyDescent="0.25">
      <c r="D57" s="19"/>
      <c r="E57" s="2" t="s">
        <v>11</v>
      </c>
      <c r="F57" s="19"/>
      <c r="G57" s="19"/>
      <c r="H57" s="19"/>
      <c r="I57" s="20"/>
      <c r="J57" s="19"/>
      <c r="K57" s="63">
        <f>N55*4.33</f>
        <v>130.0299</v>
      </c>
      <c r="L57" s="19"/>
      <c r="M57" s="19"/>
    </row>
    <row r="58" spans="1:15" x14ac:dyDescent="0.25">
      <c r="E58" t="s">
        <v>208</v>
      </c>
      <c r="H58" t="s">
        <v>321</v>
      </c>
    </row>
    <row r="60" spans="1:15" x14ac:dyDescent="0.25">
      <c r="O60" s="19"/>
    </row>
    <row r="61" spans="1:15" x14ac:dyDescent="0.25">
      <c r="O61" s="19"/>
    </row>
    <row r="62" spans="1:15" x14ac:dyDescent="0.25">
      <c r="O62" s="19"/>
    </row>
    <row r="71" spans="2:14" x14ac:dyDescent="0.25">
      <c r="B71" s="19"/>
      <c r="C71" s="2"/>
      <c r="D71" s="19"/>
      <c r="E71" s="19"/>
      <c r="F71" s="19"/>
      <c r="G71" s="20"/>
      <c r="H71" s="19"/>
      <c r="I71" s="19"/>
      <c r="J71" s="19"/>
      <c r="K71" s="62"/>
      <c r="L71" s="19"/>
      <c r="M71" s="64"/>
      <c r="N71" s="19"/>
    </row>
    <row r="72" spans="2:14" x14ac:dyDescent="0.25">
      <c r="B72" s="19"/>
      <c r="C72" s="2"/>
      <c r="D72" s="19"/>
      <c r="E72" s="19"/>
      <c r="F72" s="19"/>
      <c r="G72" s="391"/>
      <c r="H72" s="19"/>
      <c r="I72" s="19"/>
      <c r="J72" s="19"/>
      <c r="K72" s="62"/>
      <c r="M72" s="64"/>
      <c r="N72" s="64"/>
    </row>
    <row r="73" spans="2:14" x14ac:dyDescent="0.25">
      <c r="B73" s="19"/>
      <c r="C73" s="2"/>
      <c r="D73" s="19"/>
      <c r="E73" s="19"/>
      <c r="F73" s="19"/>
      <c r="G73" s="20"/>
      <c r="H73" s="19"/>
      <c r="I73" s="19"/>
      <c r="J73" s="63"/>
      <c r="K73" s="19"/>
      <c r="L73" s="19"/>
      <c r="M73" s="19"/>
      <c r="N73" s="19"/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opLeftCell="A41" workbookViewId="0">
      <selection activeCell="G83" sqref="G83"/>
    </sheetView>
  </sheetViews>
  <sheetFormatPr baseColWidth="10" defaultRowHeight="15" x14ac:dyDescent="0.25"/>
  <cols>
    <col min="1" max="1" width="8.140625" customWidth="1"/>
    <col min="3" max="3" width="7" customWidth="1"/>
    <col min="4" max="4" width="10" customWidth="1"/>
    <col min="5" max="5" width="7.5703125" customWidth="1"/>
    <col min="7" max="7" width="7" customWidth="1"/>
    <col min="8" max="8" width="13" customWidth="1"/>
    <col min="9" max="9" width="7.42578125" customWidth="1"/>
    <col min="10" max="10" width="13.28515625" customWidth="1"/>
    <col min="11" max="11" width="7.85546875" customWidth="1"/>
    <col min="13" max="13" width="5.85546875" customWidth="1"/>
    <col min="14" max="14" width="8.140625" customWidth="1"/>
  </cols>
  <sheetData>
    <row r="1" spans="1:14" x14ac:dyDescent="0.25">
      <c r="B1" t="s">
        <v>208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ht="22.5" x14ac:dyDescent="0.25">
      <c r="A3" s="316"/>
      <c r="B3" s="465"/>
      <c r="C3" s="312"/>
      <c r="D3" s="465"/>
      <c r="E3" s="466"/>
      <c r="F3" s="467" t="s">
        <v>86</v>
      </c>
      <c r="G3" s="466"/>
      <c r="H3" s="467"/>
      <c r="I3" s="466"/>
      <c r="J3" s="465"/>
      <c r="K3" s="466"/>
      <c r="L3" s="465"/>
      <c r="M3" s="466"/>
      <c r="N3" s="466"/>
    </row>
    <row r="4" spans="1:14" x14ac:dyDescent="0.25">
      <c r="A4" s="321">
        <v>2.99</v>
      </c>
      <c r="B4" s="367"/>
      <c r="C4" s="318"/>
      <c r="D4" s="368"/>
      <c r="E4" s="473"/>
      <c r="F4" s="367" t="s">
        <v>17</v>
      </c>
      <c r="G4" s="469">
        <v>0.69</v>
      </c>
      <c r="H4" s="367"/>
      <c r="I4" s="469"/>
      <c r="J4" s="368"/>
      <c r="K4" s="473"/>
      <c r="L4" s="368"/>
      <c r="M4" s="469"/>
      <c r="N4" s="469">
        <f>C4+E4+G4+I4+K4+M4</f>
        <v>0.69</v>
      </c>
    </row>
    <row r="5" spans="1:14" ht="22.5" x14ac:dyDescent="0.25">
      <c r="A5" s="316"/>
      <c r="B5" s="471" t="s">
        <v>87</v>
      </c>
      <c r="C5" s="312"/>
      <c r="D5" s="471"/>
      <c r="E5" s="466"/>
      <c r="F5" s="472"/>
      <c r="G5" s="466"/>
      <c r="H5" s="471" t="s">
        <v>87</v>
      </c>
      <c r="I5" s="466"/>
      <c r="J5" s="471"/>
      <c r="K5" s="466"/>
      <c r="L5" s="472"/>
      <c r="M5" s="466"/>
      <c r="N5" s="466"/>
    </row>
    <row r="6" spans="1:14" x14ac:dyDescent="0.25">
      <c r="A6" s="321">
        <v>3.98</v>
      </c>
      <c r="B6" s="368" t="s">
        <v>40</v>
      </c>
      <c r="C6" s="470">
        <v>0.33</v>
      </c>
      <c r="D6" s="368"/>
      <c r="E6" s="473"/>
      <c r="F6" s="367"/>
      <c r="G6" s="469"/>
      <c r="H6" s="368" t="s">
        <v>17</v>
      </c>
      <c r="I6" s="473">
        <v>0.59</v>
      </c>
      <c r="J6" s="368"/>
      <c r="K6" s="473"/>
      <c r="L6" s="368"/>
      <c r="M6" s="469"/>
      <c r="N6" s="469">
        <f>C6+E6+G6+I6+K6+M6</f>
        <v>0.91999999999999993</v>
      </c>
    </row>
    <row r="7" spans="1:14" hidden="1" x14ac:dyDescent="0.25"/>
    <row r="8" spans="1:14" x14ac:dyDescent="0.25">
      <c r="A8" s="316"/>
      <c r="B8" s="468"/>
      <c r="C8" s="312"/>
      <c r="D8" s="476" t="s">
        <v>89</v>
      </c>
      <c r="E8" s="466"/>
      <c r="F8" s="476"/>
      <c r="G8" s="466"/>
      <c r="H8" s="476" t="s">
        <v>90</v>
      </c>
      <c r="I8" s="484"/>
      <c r="J8" s="476"/>
      <c r="K8" s="484"/>
      <c r="L8" s="476"/>
      <c r="M8" s="466"/>
      <c r="N8" s="466"/>
    </row>
    <row r="9" spans="1:14" x14ac:dyDescent="0.25">
      <c r="A9" s="321">
        <v>6</v>
      </c>
      <c r="B9" s="368"/>
      <c r="C9" s="318"/>
      <c r="D9" s="367" t="s">
        <v>17</v>
      </c>
      <c r="E9" s="479">
        <v>1.1000000000000001</v>
      </c>
      <c r="F9" s="367"/>
      <c r="G9" s="469"/>
      <c r="H9" s="367" t="s">
        <v>16</v>
      </c>
      <c r="I9" s="473">
        <v>0.28999999999999998</v>
      </c>
      <c r="J9" s="367"/>
      <c r="K9" s="473"/>
      <c r="L9" s="367"/>
      <c r="M9" s="469"/>
      <c r="N9" s="469">
        <f>E9+I9</f>
        <v>1.3900000000000001</v>
      </c>
    </row>
    <row r="10" spans="1:14" ht="33.75" x14ac:dyDescent="0.25">
      <c r="A10" s="316"/>
      <c r="B10" s="471"/>
      <c r="C10" s="365"/>
      <c r="D10" s="471"/>
      <c r="E10" s="478"/>
      <c r="F10" s="471" t="s">
        <v>91</v>
      </c>
      <c r="G10" s="478"/>
      <c r="H10" s="472"/>
      <c r="I10" s="478"/>
      <c r="J10" s="472"/>
      <c r="K10" s="485"/>
      <c r="L10" s="476"/>
      <c r="M10" s="485"/>
      <c r="N10" s="466"/>
    </row>
    <row r="11" spans="1:14" x14ac:dyDescent="0.25">
      <c r="A11" s="321">
        <v>2</v>
      </c>
      <c r="B11" s="367"/>
      <c r="C11" s="371"/>
      <c r="D11" s="367"/>
      <c r="E11" s="479"/>
      <c r="F11" s="367" t="s">
        <v>17</v>
      </c>
      <c r="G11" s="479">
        <v>0.46</v>
      </c>
      <c r="H11" s="367"/>
      <c r="I11" s="479"/>
      <c r="J11" s="367"/>
      <c r="K11" s="479"/>
      <c r="L11" s="367"/>
      <c r="M11" s="479"/>
      <c r="N11" s="469">
        <f>C11+E11+G11+I11+K11+M11</f>
        <v>0.46</v>
      </c>
    </row>
    <row r="12" spans="1:14" x14ac:dyDescent="0.25">
      <c r="A12" s="75"/>
      <c r="B12" s="53"/>
      <c r="C12" s="75"/>
      <c r="D12" s="40"/>
      <c r="E12" s="138"/>
      <c r="F12" s="39"/>
      <c r="G12" s="138"/>
      <c r="H12" s="40" t="s">
        <v>235</v>
      </c>
      <c r="I12" s="138"/>
      <c r="J12" s="40"/>
      <c r="K12" s="138"/>
      <c r="L12" s="488"/>
      <c r="M12" s="138"/>
      <c r="N12" s="138"/>
    </row>
    <row r="13" spans="1:14" x14ac:dyDescent="0.25">
      <c r="A13" s="77">
        <v>5</v>
      </c>
      <c r="B13" s="29"/>
      <c r="C13" s="77"/>
      <c r="D13" s="59"/>
      <c r="E13" s="141"/>
      <c r="F13" s="42"/>
      <c r="G13" s="141"/>
      <c r="H13" s="59" t="s">
        <v>17</v>
      </c>
      <c r="I13" s="141">
        <v>1.1499999999999999</v>
      </c>
      <c r="J13" s="59"/>
      <c r="K13" s="141"/>
      <c r="L13" s="31"/>
      <c r="M13" s="141"/>
      <c r="N13" s="198">
        <f>I13</f>
        <v>1.1499999999999999</v>
      </c>
    </row>
    <row r="14" spans="1:14" ht="23.25" x14ac:dyDescent="0.25">
      <c r="A14" s="75"/>
      <c r="B14" s="488"/>
      <c r="C14" s="75"/>
      <c r="D14" s="40" t="s">
        <v>236</v>
      </c>
      <c r="E14" s="495"/>
      <c r="F14" s="40"/>
      <c r="G14" s="138"/>
      <c r="H14" s="40"/>
      <c r="I14" s="138"/>
      <c r="J14" s="488"/>
      <c r="K14" s="138"/>
      <c r="L14" s="140"/>
      <c r="M14" s="138"/>
      <c r="N14" s="138"/>
    </row>
    <row r="15" spans="1:14" x14ac:dyDescent="0.25">
      <c r="A15" s="77">
        <v>5</v>
      </c>
      <c r="B15" s="42"/>
      <c r="C15" s="77"/>
      <c r="D15" s="59" t="s">
        <v>17</v>
      </c>
      <c r="E15" s="141">
        <v>1.1499999999999999</v>
      </c>
      <c r="F15" s="8"/>
      <c r="G15" s="141"/>
      <c r="H15" s="31"/>
      <c r="I15" s="141"/>
      <c r="J15" s="8"/>
      <c r="K15" s="141"/>
      <c r="L15" s="33"/>
      <c r="M15" s="141"/>
      <c r="N15" s="141">
        <f>C15+E15+G15+I15+K15</f>
        <v>1.1499999999999999</v>
      </c>
    </row>
    <row r="16" spans="1:14" ht="24.75" x14ac:dyDescent="0.25">
      <c r="A16" s="25"/>
      <c r="B16" s="36"/>
      <c r="C16" s="25"/>
      <c r="D16" s="36"/>
      <c r="E16" s="25"/>
      <c r="F16" s="68"/>
      <c r="G16" s="266"/>
      <c r="H16" s="68"/>
      <c r="I16" s="266"/>
      <c r="J16" s="36"/>
      <c r="K16" s="25"/>
      <c r="L16" s="68" t="s">
        <v>258</v>
      </c>
      <c r="M16" s="266"/>
      <c r="N16" s="25"/>
    </row>
    <row r="17" spans="1:14" x14ac:dyDescent="0.25">
      <c r="A17" s="30">
        <v>4.09</v>
      </c>
      <c r="B17" s="33"/>
      <c r="C17" s="30"/>
      <c r="D17" s="33"/>
      <c r="E17" s="32"/>
      <c r="F17" s="379"/>
      <c r="G17" s="190"/>
      <c r="H17" s="379"/>
      <c r="I17" s="190"/>
      <c r="J17" s="38"/>
      <c r="K17" s="30"/>
      <c r="L17" s="379" t="s">
        <v>17</v>
      </c>
      <c r="M17" s="190">
        <v>0.94</v>
      </c>
      <c r="N17" s="77">
        <v>0.94</v>
      </c>
    </row>
    <row r="18" spans="1:14" ht="24.75" x14ac:dyDescent="0.25">
      <c r="A18" s="25"/>
      <c r="B18" s="36"/>
      <c r="C18" s="25"/>
      <c r="D18" s="36"/>
      <c r="E18" s="25"/>
      <c r="F18" s="68"/>
      <c r="G18" s="266"/>
      <c r="H18" s="68"/>
      <c r="I18" s="266"/>
      <c r="J18" s="68"/>
      <c r="K18" s="266"/>
      <c r="L18" s="68" t="s">
        <v>258</v>
      </c>
      <c r="M18" s="266"/>
      <c r="N18" s="25"/>
    </row>
    <row r="19" spans="1:14" x14ac:dyDescent="0.25">
      <c r="A19" s="30">
        <v>4.09</v>
      </c>
      <c r="B19" s="33"/>
      <c r="C19" s="30"/>
      <c r="D19" s="38"/>
      <c r="E19" s="37"/>
      <c r="F19" s="379"/>
      <c r="G19" s="190"/>
      <c r="H19" s="379"/>
      <c r="I19" s="190"/>
      <c r="J19" s="379"/>
      <c r="K19" s="190"/>
      <c r="L19" s="379" t="s">
        <v>17</v>
      </c>
      <c r="M19" s="190">
        <v>0.94</v>
      </c>
      <c r="N19" s="77">
        <v>0.94</v>
      </c>
    </row>
    <row r="20" spans="1:14" x14ac:dyDescent="0.25">
      <c r="A20" s="25"/>
      <c r="B20" s="36"/>
      <c r="C20" s="25"/>
      <c r="D20" s="36"/>
      <c r="E20" s="35"/>
      <c r="F20" s="36"/>
      <c r="G20" s="279"/>
      <c r="H20" s="36"/>
      <c r="I20" s="279"/>
      <c r="J20" s="36" t="s">
        <v>260</v>
      </c>
      <c r="K20" s="279"/>
      <c r="L20" s="36"/>
      <c r="M20" s="279"/>
      <c r="N20" s="25"/>
    </row>
    <row r="21" spans="1:14" x14ac:dyDescent="0.25">
      <c r="A21" s="30">
        <v>4.09</v>
      </c>
      <c r="B21" s="33"/>
      <c r="C21" s="30"/>
      <c r="D21" s="38"/>
      <c r="E21" s="37"/>
      <c r="F21" s="57"/>
      <c r="G21" s="190"/>
      <c r="H21" s="57"/>
      <c r="I21" s="190"/>
      <c r="J21" s="57" t="s">
        <v>17</v>
      </c>
      <c r="K21" s="190">
        <v>0.94</v>
      </c>
      <c r="L21" s="57"/>
      <c r="M21" s="190"/>
      <c r="N21" s="77">
        <v>0.94</v>
      </c>
    </row>
    <row r="22" spans="1:14" x14ac:dyDescent="0.25">
      <c r="A22" s="25"/>
      <c r="B22" s="36"/>
      <c r="C22" s="25"/>
      <c r="D22" s="36"/>
      <c r="E22" s="25"/>
      <c r="F22" s="36"/>
      <c r="G22" s="279"/>
      <c r="H22" s="525"/>
      <c r="I22" s="496"/>
      <c r="J22" s="36"/>
      <c r="K22" s="279"/>
      <c r="L22" s="36" t="s">
        <v>261</v>
      </c>
      <c r="M22" s="279"/>
      <c r="N22" s="25"/>
    </row>
    <row r="23" spans="1:14" x14ac:dyDescent="0.25">
      <c r="A23" s="30">
        <v>4.09</v>
      </c>
      <c r="B23" s="33"/>
      <c r="C23" s="30"/>
      <c r="D23" s="33"/>
      <c r="E23" s="30"/>
      <c r="F23" s="379"/>
      <c r="G23" s="190"/>
      <c r="H23" s="33"/>
      <c r="I23" s="190"/>
      <c r="J23" s="379"/>
      <c r="K23" s="190"/>
      <c r="L23" s="379" t="s">
        <v>17</v>
      </c>
      <c r="M23" s="190">
        <v>0.94</v>
      </c>
      <c r="N23" s="77">
        <v>0.94</v>
      </c>
    </row>
    <row r="24" spans="1:14" ht="27" x14ac:dyDescent="0.25">
      <c r="A24" s="25"/>
      <c r="B24" s="36"/>
      <c r="C24" s="25"/>
      <c r="D24" s="36"/>
      <c r="E24" s="25"/>
      <c r="F24" s="526"/>
      <c r="G24" s="279"/>
      <c r="H24" s="527"/>
      <c r="I24" s="279"/>
      <c r="J24" s="526"/>
      <c r="K24" s="279"/>
      <c r="L24" s="526" t="s">
        <v>262</v>
      </c>
      <c r="M24" s="279"/>
      <c r="N24" s="25"/>
    </row>
    <row r="25" spans="1:14" ht="57.75" x14ac:dyDescent="0.25">
      <c r="A25" s="30">
        <v>0.66</v>
      </c>
      <c r="B25" s="33"/>
      <c r="C25" s="30"/>
      <c r="D25" s="33"/>
      <c r="E25" s="30"/>
      <c r="F25" s="531"/>
      <c r="G25" s="190"/>
      <c r="H25" s="532"/>
      <c r="I25" s="190"/>
      <c r="J25" s="531"/>
      <c r="K25" s="190"/>
      <c r="L25" s="531" t="s">
        <v>263</v>
      </c>
      <c r="M25" s="190">
        <v>0.15</v>
      </c>
      <c r="N25" s="77">
        <v>0.15</v>
      </c>
    </row>
    <row r="26" spans="1:14" x14ac:dyDescent="0.25">
      <c r="A26" s="132"/>
      <c r="B26" s="132" t="s">
        <v>282</v>
      </c>
      <c r="C26" s="132"/>
      <c r="D26" s="132"/>
      <c r="E26" s="132"/>
      <c r="F26" s="133"/>
      <c r="G26" s="132"/>
      <c r="H26" s="144"/>
      <c r="I26" s="196"/>
      <c r="J26" s="132"/>
      <c r="K26" s="132"/>
      <c r="L26" s="132" t="s">
        <v>282</v>
      </c>
      <c r="M26" s="132"/>
      <c r="N26" s="132"/>
    </row>
    <row r="27" spans="1:14" ht="33.75" x14ac:dyDescent="0.25">
      <c r="A27" s="135">
        <v>5.74</v>
      </c>
      <c r="B27" s="135" t="s">
        <v>17</v>
      </c>
      <c r="C27" s="135">
        <v>0.86</v>
      </c>
      <c r="D27" s="135"/>
      <c r="E27" s="135"/>
      <c r="F27" s="136"/>
      <c r="G27" s="135"/>
      <c r="H27" s="146"/>
      <c r="I27" s="198"/>
      <c r="J27" s="523"/>
      <c r="K27" s="135"/>
      <c r="L27" s="523" t="s">
        <v>283</v>
      </c>
      <c r="M27" s="135">
        <v>0.46</v>
      </c>
      <c r="N27" s="77">
        <v>1.32</v>
      </c>
    </row>
    <row r="28" spans="1:14" x14ac:dyDescent="0.25">
      <c r="A28" s="25"/>
      <c r="B28" s="537" t="s">
        <v>284</v>
      </c>
      <c r="C28" s="25"/>
      <c r="D28" s="51"/>
      <c r="E28" s="538"/>
      <c r="F28" s="51"/>
      <c r="G28" s="36"/>
      <c r="H28" s="51"/>
      <c r="I28" s="279"/>
      <c r="J28" s="51"/>
      <c r="K28" s="36"/>
      <c r="L28" s="36"/>
      <c r="M28" s="36"/>
      <c r="N28" s="25"/>
    </row>
    <row r="29" spans="1:14" ht="24.75" x14ac:dyDescent="0.25">
      <c r="A29" s="30">
        <v>3</v>
      </c>
      <c r="B29" s="539" t="s">
        <v>48</v>
      </c>
      <c r="C29" s="30">
        <v>0.69</v>
      </c>
      <c r="D29" s="540"/>
      <c r="E29" s="379"/>
      <c r="F29" s="540"/>
      <c r="G29" s="33"/>
      <c r="H29" s="540"/>
      <c r="I29" s="190"/>
      <c r="J29" s="540"/>
      <c r="K29" s="33"/>
      <c r="L29" s="33"/>
      <c r="M29" s="33"/>
      <c r="N29" s="77">
        <f>C29+E29+G29+I29+K29</f>
        <v>0.69</v>
      </c>
    </row>
    <row r="30" spans="1:14" x14ac:dyDescent="0.25">
      <c r="A30" s="25"/>
      <c r="B30" s="537" t="s">
        <v>285</v>
      </c>
      <c r="C30" s="25"/>
      <c r="D30" s="51"/>
      <c r="E30" s="538"/>
      <c r="F30" s="51"/>
      <c r="G30" s="36"/>
      <c r="H30" s="51"/>
      <c r="I30" s="279"/>
      <c r="J30" s="51"/>
      <c r="K30" s="36"/>
      <c r="L30" s="36"/>
      <c r="M30" s="36"/>
      <c r="N30" s="25"/>
    </row>
    <row r="31" spans="1:14" ht="24.75" x14ac:dyDescent="0.25">
      <c r="A31" s="30">
        <v>3</v>
      </c>
      <c r="B31" s="539" t="s">
        <v>48</v>
      </c>
      <c r="C31" s="30">
        <v>0.69</v>
      </c>
      <c r="D31" s="540"/>
      <c r="E31" s="379"/>
      <c r="F31" s="540"/>
      <c r="G31" s="33"/>
      <c r="H31" s="540"/>
      <c r="I31" s="190"/>
      <c r="J31" s="540"/>
      <c r="K31" s="33"/>
      <c r="L31" s="33"/>
      <c r="M31" s="33"/>
      <c r="N31" s="77">
        <f>C31+E31+G31+I31+K31</f>
        <v>0.69</v>
      </c>
    </row>
    <row r="32" spans="1:14" ht="24" x14ac:dyDescent="0.25">
      <c r="A32" s="25"/>
      <c r="B32" s="71"/>
      <c r="C32" s="172"/>
      <c r="D32" s="109" t="s">
        <v>300</v>
      </c>
      <c r="E32" s="568"/>
      <c r="F32" s="109"/>
      <c r="G32" s="568"/>
      <c r="H32" s="109"/>
      <c r="I32" s="173"/>
      <c r="J32" s="109" t="s">
        <v>300</v>
      </c>
      <c r="K32" s="172"/>
      <c r="L32" s="569"/>
      <c r="M32" s="36"/>
      <c r="N32" s="25"/>
    </row>
    <row r="33" spans="1:14" x14ac:dyDescent="0.25">
      <c r="A33" s="30">
        <v>3</v>
      </c>
      <c r="B33" s="72"/>
      <c r="C33" s="99"/>
      <c r="D33" s="85" t="s">
        <v>17</v>
      </c>
      <c r="E33" s="99">
        <v>0.44</v>
      </c>
      <c r="F33" s="85"/>
      <c r="G33" s="99"/>
      <c r="H33" s="85"/>
      <c r="I33" s="570"/>
      <c r="J33" s="85" t="s">
        <v>40</v>
      </c>
      <c r="K33" s="99">
        <v>0.25</v>
      </c>
      <c r="L33" s="571"/>
      <c r="M33" s="33"/>
      <c r="N33" s="77">
        <f>C33+E33+G33+I33+K33</f>
        <v>0.69</v>
      </c>
    </row>
    <row r="34" spans="1:14" ht="22.5" x14ac:dyDescent="0.25">
      <c r="A34" s="572"/>
      <c r="B34" s="34"/>
      <c r="C34" s="75"/>
      <c r="D34" s="34"/>
      <c r="E34" s="75"/>
      <c r="F34" s="53"/>
      <c r="G34" s="34"/>
      <c r="H34" s="71" t="s">
        <v>301</v>
      </c>
      <c r="I34" s="138"/>
      <c r="J34" s="34"/>
      <c r="K34" s="75"/>
      <c r="L34" s="34"/>
      <c r="M34" s="34"/>
      <c r="N34" s="75"/>
    </row>
    <row r="35" spans="1:14" x14ac:dyDescent="0.25">
      <c r="A35" s="56">
        <v>1.5</v>
      </c>
      <c r="B35" s="31"/>
      <c r="C35" s="77"/>
      <c r="D35" s="31"/>
      <c r="E35" s="77"/>
      <c r="F35" s="29"/>
      <c r="G35" s="31"/>
      <c r="H35" s="31" t="s">
        <v>302</v>
      </c>
      <c r="I35" s="141">
        <v>0.35</v>
      </c>
      <c r="J35" s="31"/>
      <c r="K35" s="77"/>
      <c r="L35" s="31"/>
      <c r="M35" s="31"/>
      <c r="N35" s="77">
        <f>C35+E35+G35+I35+K35</f>
        <v>0.35</v>
      </c>
    </row>
    <row r="36" spans="1:14" ht="34.5" x14ac:dyDescent="0.25">
      <c r="A36" s="304"/>
      <c r="B36" s="52"/>
      <c r="C36" s="82"/>
      <c r="D36" s="52"/>
      <c r="E36" s="82"/>
      <c r="F36" s="44"/>
      <c r="G36" s="52"/>
      <c r="H36" s="44" t="s">
        <v>303</v>
      </c>
      <c r="I36" s="171"/>
      <c r="J36" s="52"/>
      <c r="K36" s="82"/>
      <c r="L36" s="52"/>
      <c r="M36" s="52"/>
      <c r="N36" s="82"/>
    </row>
    <row r="37" spans="1:14" x14ac:dyDescent="0.25">
      <c r="A37" s="304">
        <v>0.75</v>
      </c>
      <c r="B37" s="52"/>
      <c r="C37" s="82"/>
      <c r="D37" s="52"/>
      <c r="E37" s="82"/>
      <c r="F37" s="44"/>
      <c r="G37" s="52"/>
      <c r="H37" s="52" t="s">
        <v>302</v>
      </c>
      <c r="I37" s="171">
        <v>0.17</v>
      </c>
      <c r="J37" s="52"/>
      <c r="K37" s="82"/>
      <c r="L37" s="52"/>
      <c r="M37" s="52"/>
      <c r="N37" s="82">
        <v>0.17</v>
      </c>
    </row>
    <row r="38" spans="1:14" x14ac:dyDescent="0.25">
      <c r="A38" s="112"/>
      <c r="B38" s="132"/>
      <c r="C38" s="132"/>
      <c r="D38" s="132"/>
      <c r="E38" s="132"/>
      <c r="F38" s="535"/>
      <c r="G38" s="140"/>
      <c r="H38" s="133" t="s">
        <v>275</v>
      </c>
      <c r="I38" s="132"/>
      <c r="J38" s="132"/>
      <c r="K38" s="132"/>
      <c r="L38" s="132"/>
      <c r="M38" s="132"/>
      <c r="N38" s="132"/>
    </row>
    <row r="39" spans="1:14" x14ac:dyDescent="0.25">
      <c r="A39" s="117">
        <v>11.91</v>
      </c>
      <c r="B39" s="135"/>
      <c r="C39" s="135"/>
      <c r="D39" s="135"/>
      <c r="E39" s="135"/>
      <c r="F39" s="536"/>
      <c r="G39" s="301"/>
      <c r="H39" s="136" t="s">
        <v>17</v>
      </c>
      <c r="I39" s="135">
        <v>2.75</v>
      </c>
      <c r="J39" s="135"/>
      <c r="K39" s="135"/>
      <c r="L39" s="135"/>
      <c r="M39" s="135"/>
      <c r="N39" s="135">
        <v>2.75</v>
      </c>
    </row>
    <row r="40" spans="1:14" ht="34.5" x14ac:dyDescent="0.25">
      <c r="A40" s="82"/>
      <c r="B40" s="44"/>
      <c r="C40" s="82"/>
      <c r="D40" s="44" t="s">
        <v>276</v>
      </c>
      <c r="E40" s="82"/>
      <c r="F40" s="533"/>
      <c r="G40" s="82"/>
      <c r="H40" s="534"/>
      <c r="I40" s="82"/>
      <c r="J40" s="534" t="s">
        <v>277</v>
      </c>
      <c r="K40" s="82"/>
      <c r="L40" s="52"/>
      <c r="M40" s="82"/>
      <c r="N40" s="196"/>
    </row>
    <row r="41" spans="1:14" x14ac:dyDescent="0.25">
      <c r="A41" s="77">
        <v>5.98</v>
      </c>
      <c r="B41" s="29"/>
      <c r="C41" s="77"/>
      <c r="D41" s="29"/>
      <c r="E41" s="77">
        <v>0.69</v>
      </c>
      <c r="F41" s="42"/>
      <c r="G41" s="77"/>
      <c r="H41" s="59"/>
      <c r="I41" s="77"/>
      <c r="J41" s="59"/>
      <c r="K41" s="77">
        <v>0.69</v>
      </c>
      <c r="L41" s="31"/>
      <c r="M41" s="77"/>
      <c r="N41" s="198">
        <v>1.38</v>
      </c>
    </row>
    <row r="42" spans="1:14" x14ac:dyDescent="0.25">
      <c r="A42" s="279"/>
      <c r="B42" s="541" t="s">
        <v>286</v>
      </c>
      <c r="C42" s="75"/>
      <c r="D42" s="541"/>
      <c r="E42" s="75"/>
      <c r="F42" s="541"/>
      <c r="G42" s="75"/>
      <c r="H42" s="541" t="s">
        <v>286</v>
      </c>
      <c r="I42" s="75"/>
      <c r="J42" s="541"/>
      <c r="K42" s="75"/>
      <c r="L42" s="541"/>
      <c r="M42" s="34"/>
      <c r="N42" s="138"/>
    </row>
    <row r="43" spans="1:14" x14ac:dyDescent="0.25">
      <c r="A43" s="141">
        <v>4</v>
      </c>
      <c r="B43" s="29" t="s">
        <v>17</v>
      </c>
      <c r="C43" s="77">
        <v>0.59</v>
      </c>
      <c r="D43" s="542"/>
      <c r="E43" s="78"/>
      <c r="F43" s="29"/>
      <c r="G43" s="77"/>
      <c r="H43" s="31" t="s">
        <v>16</v>
      </c>
      <c r="I43" s="80">
        <v>0.33</v>
      </c>
      <c r="J43" s="31"/>
      <c r="K43" s="78"/>
      <c r="L43" s="29"/>
      <c r="M43" s="293"/>
      <c r="N43" s="141">
        <f>C43+E43+G43+I43+K43+M43</f>
        <v>0.91999999999999993</v>
      </c>
    </row>
    <row r="44" spans="1:14" ht="18" x14ac:dyDescent="0.25">
      <c r="A44" s="543"/>
      <c r="B44" s="69"/>
      <c r="C44" s="35"/>
      <c r="D44" s="538"/>
      <c r="E44" s="35"/>
      <c r="F44" s="526" t="s">
        <v>287</v>
      </c>
      <c r="G44" s="266"/>
      <c r="H44" s="36"/>
      <c r="I44" s="36"/>
      <c r="J44" s="36"/>
      <c r="K44" s="36"/>
      <c r="L44" s="36"/>
      <c r="M44" s="36"/>
      <c r="N44" s="279"/>
    </row>
    <row r="45" spans="1:14" x14ac:dyDescent="0.25">
      <c r="A45" s="544">
        <v>3.25</v>
      </c>
      <c r="B45" s="56"/>
      <c r="C45" s="37"/>
      <c r="D45" s="379"/>
      <c r="E45" s="37"/>
      <c r="F45" s="297" t="s">
        <v>17</v>
      </c>
      <c r="G45" s="189">
        <v>0.75</v>
      </c>
      <c r="H45" s="33"/>
      <c r="I45" s="33"/>
      <c r="J45" s="33"/>
      <c r="K45" s="33"/>
      <c r="L45" s="33"/>
      <c r="M45" s="33"/>
      <c r="N45" s="190">
        <f>C45+E45+G45+I45+K45+M45</f>
        <v>0.75</v>
      </c>
    </row>
    <row r="46" spans="1:14" ht="28.5" x14ac:dyDescent="0.25">
      <c r="A46" s="545">
        <v>3.25</v>
      </c>
      <c r="B46" s="304"/>
      <c r="C46" s="45"/>
      <c r="D46" s="546"/>
      <c r="E46" s="547"/>
      <c r="F46" s="296" t="s">
        <v>288</v>
      </c>
      <c r="G46" s="266">
        <v>0.75</v>
      </c>
      <c r="H46" s="188"/>
      <c r="I46" s="188"/>
      <c r="J46" s="188"/>
      <c r="K46" s="188"/>
      <c r="L46" s="188"/>
      <c r="M46" s="188"/>
      <c r="N46" s="187">
        <f>C46+E46+G46+I46+K46+M46</f>
        <v>0.75</v>
      </c>
    </row>
    <row r="47" spans="1:14" ht="34.5" x14ac:dyDescent="0.25">
      <c r="A47" s="138"/>
      <c r="B47" s="53" t="s">
        <v>289</v>
      </c>
      <c r="C47" s="75"/>
      <c r="D47" s="53" t="s">
        <v>289</v>
      </c>
      <c r="E47" s="79"/>
      <c r="F47" s="53" t="s">
        <v>289</v>
      </c>
      <c r="G47" s="138"/>
      <c r="H47" s="53" t="s">
        <v>289</v>
      </c>
      <c r="I47" s="138"/>
      <c r="J47" s="53" t="s">
        <v>289</v>
      </c>
      <c r="K47" s="138"/>
      <c r="L47" s="34"/>
      <c r="M47" s="75"/>
      <c r="N47" s="138"/>
    </row>
    <row r="48" spans="1:14" x14ac:dyDescent="0.25">
      <c r="A48" s="141">
        <v>14.08</v>
      </c>
      <c r="B48" s="234" t="s">
        <v>16</v>
      </c>
      <c r="C48" s="77">
        <v>0.36</v>
      </c>
      <c r="D48" s="31" t="s">
        <v>40</v>
      </c>
      <c r="E48" s="77">
        <v>0.36</v>
      </c>
      <c r="F48" s="31" t="s">
        <v>290</v>
      </c>
      <c r="G48" s="141">
        <v>0.36</v>
      </c>
      <c r="H48" s="31" t="s">
        <v>40</v>
      </c>
      <c r="I48" s="141">
        <v>1.81</v>
      </c>
      <c r="J48" s="31" t="s">
        <v>40</v>
      </c>
      <c r="K48" s="141">
        <v>0.36</v>
      </c>
      <c r="L48" s="31"/>
      <c r="M48" s="77"/>
      <c r="N48" s="320">
        <f>M48+K48+I48+G48+E48+C48</f>
        <v>3.2499999999999996</v>
      </c>
    </row>
    <row r="49" spans="1:14" ht="18" x14ac:dyDescent="0.25">
      <c r="A49" s="279"/>
      <c r="B49" s="68"/>
      <c r="C49" s="25"/>
      <c r="D49" s="548"/>
      <c r="E49" s="95"/>
      <c r="F49" s="549"/>
      <c r="G49" s="25"/>
      <c r="H49" s="549" t="s">
        <v>291</v>
      </c>
      <c r="I49" s="25"/>
      <c r="J49" s="549"/>
      <c r="K49" s="25"/>
      <c r="L49" s="68"/>
      <c r="M49" s="36"/>
      <c r="N49" s="279"/>
    </row>
    <row r="50" spans="1:14" x14ac:dyDescent="0.25">
      <c r="A50" s="190">
        <v>3.44</v>
      </c>
      <c r="B50" s="29"/>
      <c r="C50" s="77"/>
      <c r="D50" s="542"/>
      <c r="E50" s="78"/>
      <c r="F50" s="29"/>
      <c r="G50" s="80"/>
      <c r="H50" s="29" t="s">
        <v>17</v>
      </c>
      <c r="I50" s="80">
        <v>0.79</v>
      </c>
      <c r="J50" s="29"/>
      <c r="K50" s="78"/>
      <c r="L50" s="29"/>
      <c r="M50" s="293"/>
      <c r="N50" s="141">
        <f>C50+E50+G50+I50+K50+M50</f>
        <v>0.79</v>
      </c>
    </row>
    <row r="51" spans="1:14" ht="18" x14ac:dyDescent="0.25">
      <c r="A51" s="543"/>
      <c r="B51" s="550"/>
      <c r="C51" s="551"/>
      <c r="D51" s="552"/>
      <c r="E51" s="553"/>
      <c r="F51" s="298"/>
      <c r="G51" s="553"/>
      <c r="H51" s="298"/>
      <c r="I51" s="553"/>
      <c r="J51" s="298" t="s">
        <v>292</v>
      </c>
      <c r="K51" s="553"/>
      <c r="L51" s="554"/>
      <c r="M51" s="554"/>
      <c r="N51" s="279"/>
    </row>
    <row r="52" spans="1:14" x14ac:dyDescent="0.25">
      <c r="A52" s="544">
        <v>3.25</v>
      </c>
      <c r="B52" s="555"/>
      <c r="C52" s="556"/>
      <c r="D52" s="557"/>
      <c r="E52" s="558"/>
      <c r="F52" s="300"/>
      <c r="G52" s="80"/>
      <c r="H52" s="300"/>
      <c r="I52" s="80"/>
      <c r="J52" s="300" t="s">
        <v>17</v>
      </c>
      <c r="K52" s="80">
        <v>0.75</v>
      </c>
      <c r="L52" s="300"/>
      <c r="M52" s="300"/>
      <c r="N52" s="141">
        <f>C52+E52+G52+I52+K52+M52</f>
        <v>0.75</v>
      </c>
    </row>
    <row r="53" spans="1:14" ht="23.25" x14ac:dyDescent="0.25">
      <c r="A53" s="559"/>
      <c r="B53" s="53"/>
      <c r="C53" s="75"/>
      <c r="D53" s="53" t="s">
        <v>293</v>
      </c>
      <c r="E53" s="75"/>
      <c r="F53" s="105" t="s">
        <v>294</v>
      </c>
      <c r="G53" s="75"/>
      <c r="H53" s="34"/>
      <c r="I53" s="75"/>
      <c r="J53" s="34" t="s">
        <v>293</v>
      </c>
      <c r="K53" s="75"/>
      <c r="L53" s="68"/>
      <c r="M53" s="36"/>
      <c r="N53" s="279"/>
    </row>
    <row r="54" spans="1:14" ht="23.25" x14ac:dyDescent="0.25">
      <c r="A54" s="560">
        <v>7.83</v>
      </c>
      <c r="B54" s="29"/>
      <c r="C54" s="77"/>
      <c r="D54" s="29" t="s">
        <v>17</v>
      </c>
      <c r="E54" s="77">
        <v>1.31</v>
      </c>
      <c r="F54" s="102" t="s">
        <v>295</v>
      </c>
      <c r="G54" s="77"/>
      <c r="H54" s="31"/>
      <c r="I54" s="77"/>
      <c r="J54" s="31" t="s">
        <v>40</v>
      </c>
      <c r="K54" s="77">
        <v>0.5</v>
      </c>
      <c r="L54" s="38"/>
      <c r="M54" s="33"/>
      <c r="N54" s="190">
        <f>M54+K54+I54+G54+E54+C54</f>
        <v>1.81</v>
      </c>
    </row>
    <row r="55" spans="1:14" x14ac:dyDescent="0.25">
      <c r="A55" s="559"/>
      <c r="B55" s="68"/>
      <c r="C55" s="25"/>
      <c r="D55" s="68"/>
      <c r="E55" s="25"/>
      <c r="F55" s="68"/>
      <c r="G55" s="25"/>
      <c r="H55" s="68"/>
      <c r="I55" s="25"/>
      <c r="J55" s="68" t="s">
        <v>296</v>
      </c>
      <c r="K55" s="25"/>
      <c r="L55" s="68"/>
      <c r="M55" s="36"/>
      <c r="N55" s="138"/>
    </row>
    <row r="56" spans="1:14" x14ac:dyDescent="0.25">
      <c r="A56" s="561">
        <v>6.51</v>
      </c>
      <c r="B56" s="185"/>
      <c r="C56" s="43"/>
      <c r="D56" s="185"/>
      <c r="E56" s="43"/>
      <c r="F56" s="185"/>
      <c r="G56" s="43"/>
      <c r="H56" s="185"/>
      <c r="I56" s="43"/>
      <c r="J56" s="185" t="s">
        <v>17</v>
      </c>
      <c r="K56" s="43">
        <v>1.5</v>
      </c>
      <c r="L56" s="185"/>
      <c r="M56" s="188"/>
      <c r="N56" s="171">
        <f>C56+E56+G56+I56+K56+M56</f>
        <v>1.5</v>
      </c>
    </row>
    <row r="57" spans="1:14" x14ac:dyDescent="0.25">
      <c r="A57" s="299"/>
      <c r="B57" s="550"/>
      <c r="C57" s="551"/>
      <c r="D57" s="562"/>
      <c r="E57" s="563"/>
      <c r="F57" s="562" t="s">
        <v>297</v>
      </c>
      <c r="G57" s="563"/>
      <c r="H57" s="554"/>
      <c r="I57" s="553"/>
      <c r="J57" s="554"/>
      <c r="K57" s="553"/>
      <c r="L57" s="554"/>
      <c r="M57" s="554"/>
      <c r="N57" s="299"/>
    </row>
    <row r="58" spans="1:14" x14ac:dyDescent="0.25">
      <c r="A58" s="564">
        <v>5.63</v>
      </c>
      <c r="B58" s="555"/>
      <c r="C58" s="556"/>
      <c r="D58" s="565"/>
      <c r="E58" s="566"/>
      <c r="F58" s="565" t="s">
        <v>17</v>
      </c>
      <c r="G58" s="82">
        <v>1.3</v>
      </c>
      <c r="H58" s="300"/>
      <c r="I58" s="558"/>
      <c r="J58" s="300"/>
      <c r="K58" s="558"/>
      <c r="L58" s="300"/>
      <c r="M58" s="300"/>
      <c r="N58" s="187">
        <f>C58+E58+G58+I58+K58+M58</f>
        <v>1.3</v>
      </c>
    </row>
    <row r="59" spans="1:14" x14ac:dyDescent="0.25">
      <c r="A59" s="498"/>
      <c r="B59" s="51"/>
      <c r="C59" s="25"/>
      <c r="D59" s="51" t="s">
        <v>298</v>
      </c>
      <c r="E59" s="25"/>
      <c r="F59" s="51"/>
      <c r="G59" s="36"/>
      <c r="H59" s="51"/>
      <c r="I59" s="68"/>
      <c r="J59" s="51"/>
      <c r="K59" s="36"/>
      <c r="L59" s="567"/>
      <c r="M59" s="36"/>
      <c r="N59" s="279"/>
    </row>
    <row r="60" spans="1:14" x14ac:dyDescent="0.25">
      <c r="A60" s="503">
        <v>4.83</v>
      </c>
      <c r="B60" s="50"/>
      <c r="C60" s="43"/>
      <c r="D60" s="50" t="s">
        <v>17</v>
      </c>
      <c r="E60" s="43">
        <v>1.1100000000000001</v>
      </c>
      <c r="F60" s="50"/>
      <c r="G60" s="188"/>
      <c r="H60" s="50"/>
      <c r="I60" s="185"/>
      <c r="J60" s="50"/>
      <c r="K60" s="188"/>
      <c r="L60" s="527"/>
      <c r="M60" s="188"/>
      <c r="N60" s="187">
        <f>M60+K60+I60+G60+E60+C60</f>
        <v>1.1100000000000001</v>
      </c>
    </row>
    <row r="61" spans="1:14" ht="24.75" x14ac:dyDescent="0.25">
      <c r="A61" s="498"/>
      <c r="B61" s="51" t="s">
        <v>299</v>
      </c>
      <c r="C61" s="25"/>
      <c r="D61" s="51"/>
      <c r="E61" s="25"/>
      <c r="F61" s="51"/>
      <c r="G61" s="36"/>
      <c r="H61" s="51"/>
      <c r="I61" s="68"/>
      <c r="J61" s="51"/>
      <c r="K61" s="36"/>
      <c r="L61" s="567"/>
      <c r="M61" s="36"/>
      <c r="N61" s="279"/>
    </row>
    <row r="62" spans="1:14" x14ac:dyDescent="0.25">
      <c r="A62" s="500">
        <v>3.75</v>
      </c>
      <c r="B62" s="540" t="s">
        <v>17</v>
      </c>
      <c r="C62" s="32">
        <v>0.86</v>
      </c>
      <c r="D62" s="540"/>
      <c r="E62" s="32"/>
      <c r="F62" s="540"/>
      <c r="G62" s="33"/>
      <c r="H62" s="540"/>
      <c r="I62" s="33"/>
      <c r="J62" s="540"/>
      <c r="K62" s="33"/>
      <c r="L62" s="33"/>
      <c r="M62" s="33"/>
      <c r="N62" s="190">
        <f>M62+K62+I62+G62+E62+C62</f>
        <v>0.86</v>
      </c>
    </row>
    <row r="63" spans="1:14" ht="22.5" x14ac:dyDescent="0.25">
      <c r="A63" s="75"/>
      <c r="B63" s="573" t="s">
        <v>305</v>
      </c>
      <c r="C63" s="178"/>
      <c r="D63" s="573" t="s">
        <v>306</v>
      </c>
      <c r="E63" s="178"/>
      <c r="F63" s="177" t="s">
        <v>307</v>
      </c>
      <c r="G63" s="495"/>
      <c r="H63" s="573"/>
      <c r="I63" s="178"/>
      <c r="J63" s="573" t="s">
        <v>306</v>
      </c>
      <c r="K63" s="96"/>
      <c r="L63" s="71"/>
      <c r="M63" s="96"/>
      <c r="N63" s="178"/>
    </row>
    <row r="64" spans="1:14" ht="33" x14ac:dyDescent="0.25">
      <c r="A64" s="574">
        <v>17.329999999999998</v>
      </c>
      <c r="B64" s="174" t="s">
        <v>308</v>
      </c>
      <c r="C64" s="265">
        <v>1</v>
      </c>
      <c r="D64" s="174" t="s">
        <v>309</v>
      </c>
      <c r="E64" s="265">
        <v>1</v>
      </c>
      <c r="F64" s="174" t="s">
        <v>310</v>
      </c>
      <c r="G64" s="11">
        <v>1.5</v>
      </c>
      <c r="H64" s="174"/>
      <c r="I64" s="265"/>
      <c r="J64" s="576" t="s">
        <v>311</v>
      </c>
      <c r="K64" s="100">
        <v>0.5</v>
      </c>
      <c r="L64" s="72"/>
      <c r="M64" s="100"/>
      <c r="N64" s="265">
        <f>C64+E64+G64+I64+K64+M64</f>
        <v>4</v>
      </c>
    </row>
    <row r="65" spans="1:15" ht="33" x14ac:dyDescent="0.25">
      <c r="A65" s="577">
        <v>1</v>
      </c>
      <c r="B65" s="177"/>
      <c r="C65" s="178"/>
      <c r="D65" s="573" t="s">
        <v>312</v>
      </c>
      <c r="E65" s="178">
        <v>0.23</v>
      </c>
      <c r="F65" s="573"/>
      <c r="G65" s="495"/>
      <c r="H65" s="177"/>
      <c r="I65" s="178"/>
      <c r="J65" s="177"/>
      <c r="K65" s="96"/>
      <c r="L65" s="71"/>
      <c r="M65" s="96"/>
      <c r="N65" s="264">
        <f>C65+E65+G65+I65+K65+M65</f>
        <v>0.23</v>
      </c>
    </row>
    <row r="66" spans="1:15" x14ac:dyDescent="0.25">
      <c r="A66" s="388"/>
      <c r="B66" s="34"/>
      <c r="C66" s="25"/>
      <c r="D66" s="36"/>
      <c r="E66" s="493"/>
      <c r="F66" s="68"/>
      <c r="G66" s="279"/>
      <c r="H66" s="36"/>
      <c r="I66" s="279"/>
      <c r="J66" s="36"/>
      <c r="K66" s="279"/>
      <c r="L66" s="36"/>
      <c r="M66" s="279"/>
      <c r="N66" s="382"/>
    </row>
    <row r="67" spans="1:15" x14ac:dyDescent="0.25">
      <c r="A67" s="390">
        <f>SUM(A3:A66)</f>
        <v>155.02000000000004</v>
      </c>
      <c r="B67" s="56" t="s">
        <v>9</v>
      </c>
      <c r="C67" s="30">
        <f>SUM(C3:C66)</f>
        <v>5.38</v>
      </c>
      <c r="D67" s="57"/>
      <c r="E67" s="486">
        <f>SUM(E3:E66)</f>
        <v>7.3900000000000006</v>
      </c>
      <c r="F67" s="189"/>
      <c r="G67" s="190">
        <f>SUM(G3:G66)</f>
        <v>5.81</v>
      </c>
      <c r="H67" s="28"/>
      <c r="I67" s="190">
        <f>SUM(I3:I66)</f>
        <v>8.23</v>
      </c>
      <c r="J67" s="28"/>
      <c r="K67" s="486">
        <f>SUM(K3:K66)</f>
        <v>5.49</v>
      </c>
      <c r="L67" s="57"/>
      <c r="M67" s="486">
        <f>SUM(M3:M66)</f>
        <v>3.4299999999999997</v>
      </c>
      <c r="N67" s="494">
        <f>SUM(N3:N66)</f>
        <v>35.72999999999999</v>
      </c>
    </row>
    <row r="68" spans="1:15" x14ac:dyDescent="0.25">
      <c r="A68" s="19"/>
      <c r="B68" s="2"/>
      <c r="C68" s="19"/>
      <c r="D68" s="19"/>
      <c r="E68" s="19"/>
      <c r="F68" s="20"/>
      <c r="G68" s="19"/>
      <c r="H68" s="19"/>
      <c r="I68" s="19"/>
      <c r="J68" s="62"/>
      <c r="K68" s="19"/>
      <c r="L68" s="64">
        <f>N67*4.33</f>
        <v>154.71089999999995</v>
      </c>
      <c r="M68" s="19"/>
      <c r="N68" s="19"/>
    </row>
    <row r="69" spans="1:15" x14ac:dyDescent="0.25">
      <c r="A69" s="19"/>
      <c r="B69" s="2" t="s">
        <v>10</v>
      </c>
      <c r="C69" s="19"/>
      <c r="D69" s="19"/>
      <c r="E69" s="19"/>
      <c r="F69" s="391">
        <v>44911</v>
      </c>
      <c r="G69" s="19"/>
      <c r="H69" s="19" t="s">
        <v>32</v>
      </c>
      <c r="I69" s="19"/>
      <c r="J69" s="62"/>
      <c r="L69" s="64"/>
      <c r="M69" s="64"/>
      <c r="N69" s="19"/>
    </row>
    <row r="70" spans="1:15" x14ac:dyDescent="0.25">
      <c r="A70" s="19"/>
      <c r="B70" s="2" t="s">
        <v>11</v>
      </c>
      <c r="C70" s="19"/>
      <c r="D70" s="19" t="str">
        <f>B1</f>
        <v>MARIA DEL CARMEN CARREÑO</v>
      </c>
      <c r="E70" s="19"/>
      <c r="F70" s="20"/>
      <c r="G70" s="19"/>
      <c r="H70" s="19"/>
      <c r="I70" s="63">
        <f>N67</f>
        <v>35.72999999999999</v>
      </c>
      <c r="J70" s="19"/>
      <c r="K70" s="19"/>
      <c r="L70" s="19"/>
      <c r="M70" s="19"/>
      <c r="N70" s="19"/>
    </row>
    <row r="73" spans="1:15" x14ac:dyDescent="0.25">
      <c r="O73" s="478"/>
    </row>
    <row r="74" spans="1:15" x14ac:dyDescent="0.25">
      <c r="O74" s="479">
        <v>3.5</v>
      </c>
    </row>
    <row r="75" spans="1:15" x14ac:dyDescent="0.25">
      <c r="O75" s="138"/>
    </row>
    <row r="76" spans="1:15" ht="22.5" x14ac:dyDescent="0.25">
      <c r="B76" s="359"/>
      <c r="C76" s="360" t="s">
        <v>203</v>
      </c>
      <c r="D76" s="363"/>
      <c r="E76" s="361"/>
      <c r="F76" s="492"/>
      <c r="G76" s="360"/>
      <c r="H76" s="474"/>
      <c r="I76" s="364"/>
      <c r="J76" s="474"/>
      <c r="K76" s="364"/>
      <c r="L76" s="474"/>
      <c r="M76" s="360" t="s">
        <v>203</v>
      </c>
      <c r="N76" s="474"/>
      <c r="O76" s="190">
        <f>N79+L79+J79+H79+F79+D79</f>
        <v>3</v>
      </c>
    </row>
    <row r="77" spans="1:15" ht="375" x14ac:dyDescent="0.25">
      <c r="B77" s="321">
        <v>15.16</v>
      </c>
      <c r="C77" s="367" t="s">
        <v>204</v>
      </c>
      <c r="D77" s="318">
        <v>3</v>
      </c>
      <c r="E77" s="368"/>
      <c r="F77" s="491"/>
      <c r="G77" s="367"/>
      <c r="H77" s="469"/>
      <c r="I77" s="370"/>
      <c r="J77" s="469"/>
      <c r="K77" s="370"/>
      <c r="L77" s="469"/>
      <c r="M77" s="482" t="s">
        <v>205</v>
      </c>
      <c r="N77" s="469">
        <v>0.5</v>
      </c>
    </row>
    <row r="78" spans="1:15" ht="34.5" x14ac:dyDescent="0.25">
      <c r="B78" s="249"/>
      <c r="C78" s="487"/>
      <c r="D78" s="75"/>
      <c r="E78" s="487" t="s">
        <v>233</v>
      </c>
      <c r="F78" s="138"/>
      <c r="G78" s="40" t="s">
        <v>233</v>
      </c>
      <c r="H78" s="138"/>
      <c r="I78" s="487"/>
      <c r="J78" s="138"/>
      <c r="K78" s="40" t="s">
        <v>234</v>
      </c>
      <c r="L78" s="138"/>
      <c r="M78" s="488"/>
      <c r="N78" s="138"/>
    </row>
    <row r="79" spans="1:15" x14ac:dyDescent="0.25">
      <c r="B79" s="250">
        <v>12.99</v>
      </c>
      <c r="C79" s="31"/>
      <c r="D79" s="77"/>
      <c r="E79" s="31"/>
      <c r="F79" s="141">
        <v>1</v>
      </c>
      <c r="G79" s="29"/>
      <c r="H79" s="141">
        <v>1</v>
      </c>
      <c r="I79" s="31"/>
      <c r="J79" s="141"/>
      <c r="K79" s="31"/>
      <c r="L79" s="141">
        <v>1</v>
      </c>
      <c r="M79" s="31"/>
      <c r="N79" s="141"/>
    </row>
    <row r="80" spans="1:15" ht="23.25" x14ac:dyDescent="0.25">
      <c r="B80" s="316"/>
      <c r="C80" s="315" t="s">
        <v>81</v>
      </c>
      <c r="D80" s="316"/>
      <c r="E80" s="315"/>
      <c r="F80" s="314"/>
      <c r="G80" s="315" t="s">
        <v>81</v>
      </c>
      <c r="H80" s="314"/>
      <c r="I80" s="315"/>
      <c r="J80" s="314"/>
      <c r="K80" s="315" t="s">
        <v>81</v>
      </c>
      <c r="L80" s="314"/>
      <c r="M80" s="315"/>
      <c r="N80" s="314"/>
      <c r="O80" s="314"/>
    </row>
    <row r="81" spans="2:15" x14ac:dyDescent="0.25">
      <c r="B81" s="321">
        <v>9</v>
      </c>
      <c r="C81" s="319" t="s">
        <v>16</v>
      </c>
      <c r="D81" s="464">
        <v>0.33</v>
      </c>
      <c r="E81" s="319"/>
      <c r="F81" s="463"/>
      <c r="G81" s="319" t="s">
        <v>17</v>
      </c>
      <c r="H81" s="463">
        <v>1.41</v>
      </c>
      <c r="I81" s="319"/>
      <c r="J81" s="463"/>
      <c r="K81" s="319" t="s">
        <v>16</v>
      </c>
      <c r="L81" s="463">
        <v>0.33</v>
      </c>
      <c r="M81" s="322"/>
      <c r="N81" s="463"/>
      <c r="O81" s="320">
        <f>L81+J81+H81+F81+D81</f>
        <v>2.0699999999999998</v>
      </c>
    </row>
    <row r="82" spans="2:15" ht="22.5" x14ac:dyDescent="0.25">
      <c r="B82" s="359"/>
      <c r="C82" s="361"/>
      <c r="D82" s="363"/>
      <c r="E82" s="361"/>
      <c r="F82" s="489"/>
      <c r="G82" s="476" t="s">
        <v>88</v>
      </c>
      <c r="H82" s="474"/>
      <c r="I82" s="476"/>
      <c r="J82" s="474"/>
      <c r="K82" s="360"/>
      <c r="L82" s="474"/>
      <c r="M82" s="360"/>
      <c r="N82" s="474"/>
      <c r="O82" s="474"/>
    </row>
    <row r="83" spans="2:15" x14ac:dyDescent="0.25">
      <c r="B83" s="359">
        <v>5.15</v>
      </c>
      <c r="C83" s="361"/>
      <c r="D83" s="363"/>
      <c r="E83" s="361"/>
      <c r="F83" s="489"/>
      <c r="G83" s="361" t="s">
        <v>17</v>
      </c>
      <c r="H83" s="473">
        <v>1.19</v>
      </c>
      <c r="I83" s="361"/>
      <c r="J83" s="473"/>
      <c r="K83" s="360"/>
      <c r="L83" s="474"/>
      <c r="M83" s="360"/>
      <c r="N83" s="474"/>
      <c r="O83" s="474">
        <f>D83+F83+H83+J83+L83</f>
        <v>1.19</v>
      </c>
    </row>
    <row r="84" spans="2:15" ht="22.5" x14ac:dyDescent="0.25">
      <c r="B84" s="316"/>
      <c r="C84" s="476"/>
      <c r="D84" s="312"/>
      <c r="E84" s="468"/>
      <c r="F84" s="490"/>
      <c r="G84" s="476"/>
      <c r="H84" s="466"/>
      <c r="I84" s="481"/>
      <c r="J84" s="466"/>
      <c r="K84" s="481" t="s">
        <v>92</v>
      </c>
      <c r="L84" s="466"/>
      <c r="M84" s="476"/>
      <c r="N84" s="466"/>
      <c r="O84" s="466"/>
    </row>
    <row r="85" spans="2:15" ht="22.5" x14ac:dyDescent="0.25">
      <c r="B85" s="321">
        <v>5.75</v>
      </c>
      <c r="C85" s="367"/>
      <c r="D85" s="318"/>
      <c r="E85" s="368"/>
      <c r="F85" s="491"/>
      <c r="G85" s="367"/>
      <c r="H85" s="469"/>
      <c r="I85" s="370"/>
      <c r="J85" s="469"/>
      <c r="K85" s="370" t="s">
        <v>17</v>
      </c>
      <c r="L85" s="469">
        <v>1.33</v>
      </c>
      <c r="M85" s="367"/>
      <c r="N85" s="469"/>
      <c r="O85" s="469">
        <f>D85+F85+H85+J85+L85+N85</f>
        <v>1.33</v>
      </c>
    </row>
    <row r="88" spans="2:15" x14ac:dyDescent="0.25">
      <c r="B88" t="s">
        <v>313</v>
      </c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49" workbookViewId="0">
      <selection activeCell="R60" sqref="R60"/>
    </sheetView>
  </sheetViews>
  <sheetFormatPr baseColWidth="10" defaultRowHeight="15" x14ac:dyDescent="0.25"/>
  <cols>
    <col min="1" max="1" width="7.85546875" customWidth="1"/>
    <col min="3" max="3" width="8.5703125" customWidth="1"/>
    <col min="5" max="5" width="7.5703125" customWidth="1"/>
    <col min="7" max="7" width="6.7109375" customWidth="1"/>
    <col min="8" max="8" width="12.85546875" customWidth="1"/>
    <col min="9" max="9" width="7" customWidth="1"/>
    <col min="11" max="11" width="6.7109375" customWidth="1"/>
    <col min="13" max="13" width="7.28515625" customWidth="1"/>
    <col min="14" max="14" width="8.140625" customWidth="1"/>
  </cols>
  <sheetData>
    <row r="1" spans="1:14" x14ac:dyDescent="0.25">
      <c r="B1" t="s">
        <v>208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x14ac:dyDescent="0.25">
      <c r="A3" s="316"/>
      <c r="B3" s="315" t="s">
        <v>81</v>
      </c>
      <c r="C3" s="316"/>
      <c r="D3" s="315"/>
      <c r="E3" s="314"/>
      <c r="F3" s="315" t="s">
        <v>81</v>
      </c>
      <c r="G3" s="314"/>
      <c r="H3" s="315"/>
      <c r="I3" s="314"/>
      <c r="J3" s="315" t="s">
        <v>81</v>
      </c>
      <c r="K3" s="314"/>
      <c r="L3" s="315"/>
      <c r="M3" s="314"/>
      <c r="N3" s="314"/>
    </row>
    <row r="4" spans="1:14" x14ac:dyDescent="0.25">
      <c r="A4" s="321">
        <v>9</v>
      </c>
      <c r="B4" s="319" t="s">
        <v>16</v>
      </c>
      <c r="C4" s="464">
        <v>0.33</v>
      </c>
      <c r="D4" s="319"/>
      <c r="E4" s="463"/>
      <c r="F4" s="319" t="s">
        <v>17</v>
      </c>
      <c r="G4" s="463">
        <v>1.41</v>
      </c>
      <c r="H4" s="319"/>
      <c r="I4" s="463"/>
      <c r="J4" s="319" t="s">
        <v>16</v>
      </c>
      <c r="K4" s="463">
        <v>0.33</v>
      </c>
      <c r="L4" s="322"/>
      <c r="M4" s="463"/>
      <c r="N4" s="320">
        <f>K4+I4+G4+E4+C4</f>
        <v>2.0699999999999998</v>
      </c>
    </row>
    <row r="5" spans="1:14" ht="22.5" x14ac:dyDescent="0.25">
      <c r="A5" s="316"/>
      <c r="B5" s="465"/>
      <c r="C5" s="312"/>
      <c r="D5" s="465"/>
      <c r="E5" s="466"/>
      <c r="F5" s="467" t="s">
        <v>86</v>
      </c>
      <c r="G5" s="466"/>
      <c r="H5" s="467"/>
      <c r="I5" s="466"/>
      <c r="J5" s="465"/>
      <c r="K5" s="466"/>
      <c r="L5" s="465"/>
      <c r="M5" s="466"/>
      <c r="N5" s="466"/>
    </row>
    <row r="6" spans="1:14" x14ac:dyDescent="0.25">
      <c r="A6" s="321">
        <v>2.99</v>
      </c>
      <c r="B6" s="367"/>
      <c r="C6" s="318"/>
      <c r="D6" s="368"/>
      <c r="E6" s="473"/>
      <c r="F6" s="367" t="s">
        <v>17</v>
      </c>
      <c r="G6" s="469">
        <v>0.69</v>
      </c>
      <c r="H6" s="367"/>
      <c r="I6" s="469"/>
      <c r="J6" s="368"/>
      <c r="K6" s="473"/>
      <c r="L6" s="368"/>
      <c r="M6" s="469"/>
      <c r="N6" s="469">
        <f>C6+E6+G6+I6+K6+M6</f>
        <v>0.69</v>
      </c>
    </row>
    <row r="7" spans="1:14" ht="22.5" x14ac:dyDescent="0.25">
      <c r="A7" s="316"/>
      <c r="B7" s="471" t="s">
        <v>87</v>
      </c>
      <c r="C7" s="312"/>
      <c r="D7" s="471"/>
      <c r="E7" s="466"/>
      <c r="F7" s="472"/>
      <c r="G7" s="466"/>
      <c r="H7" s="471" t="s">
        <v>87</v>
      </c>
      <c r="I7" s="466"/>
      <c r="J7" s="471"/>
      <c r="K7" s="466"/>
      <c r="L7" s="472"/>
      <c r="M7" s="466"/>
      <c r="N7" s="466"/>
    </row>
    <row r="8" spans="1:14" x14ac:dyDescent="0.25">
      <c r="A8" s="321">
        <v>3.98</v>
      </c>
      <c r="B8" s="368" t="s">
        <v>40</v>
      </c>
      <c r="C8" s="470">
        <v>0.33</v>
      </c>
      <c r="D8" s="368"/>
      <c r="E8" s="473"/>
      <c r="F8" s="367"/>
      <c r="G8" s="469"/>
      <c r="H8" s="368" t="s">
        <v>17</v>
      </c>
      <c r="I8" s="473">
        <v>0.59</v>
      </c>
      <c r="J8" s="368"/>
      <c r="K8" s="473"/>
      <c r="L8" s="368"/>
      <c r="M8" s="469"/>
      <c r="N8" s="469">
        <f>C8+E8+G8+I8+K8+M8</f>
        <v>0.91999999999999993</v>
      </c>
    </row>
    <row r="9" spans="1:14" x14ac:dyDescent="0.25">
      <c r="A9" s="359"/>
      <c r="B9" s="361"/>
      <c r="C9" s="363"/>
      <c r="D9" s="361"/>
      <c r="E9" s="489"/>
      <c r="F9" s="476" t="s">
        <v>88</v>
      </c>
      <c r="G9" s="474"/>
      <c r="H9" s="476"/>
      <c r="I9" s="474"/>
      <c r="J9" s="360"/>
      <c r="K9" s="474"/>
      <c r="L9" s="360"/>
      <c r="M9" s="474"/>
      <c r="N9" s="474"/>
    </row>
    <row r="10" spans="1:14" x14ac:dyDescent="0.25">
      <c r="A10" s="359">
        <v>5.15</v>
      </c>
      <c r="B10" s="361"/>
      <c r="C10" s="363"/>
      <c r="D10" s="361"/>
      <c r="E10" s="489"/>
      <c r="F10" s="361" t="s">
        <v>17</v>
      </c>
      <c r="G10" s="473">
        <v>1.19</v>
      </c>
      <c r="H10" s="361"/>
      <c r="I10" s="473"/>
      <c r="J10" s="360"/>
      <c r="K10" s="474"/>
      <c r="L10" s="360"/>
      <c r="M10" s="474"/>
      <c r="N10" s="474">
        <f>C10+E10+G10+I10+K10</f>
        <v>1.19</v>
      </c>
    </row>
    <row r="11" spans="1:14" x14ac:dyDescent="0.25">
      <c r="A11" s="316"/>
      <c r="B11" s="468"/>
      <c r="C11" s="312"/>
      <c r="D11" s="476" t="s">
        <v>89</v>
      </c>
      <c r="E11" s="466"/>
      <c r="F11" s="476"/>
      <c r="G11" s="466"/>
      <c r="H11" s="476" t="s">
        <v>90</v>
      </c>
      <c r="I11" s="484"/>
      <c r="J11" s="476"/>
      <c r="K11" s="484"/>
      <c r="L11" s="476"/>
      <c r="M11" s="466"/>
      <c r="N11" s="466"/>
    </row>
    <row r="12" spans="1:14" x14ac:dyDescent="0.25">
      <c r="A12" s="321">
        <v>6</v>
      </c>
      <c r="B12" s="368"/>
      <c r="C12" s="318"/>
      <c r="D12" s="367" t="s">
        <v>17</v>
      </c>
      <c r="E12" s="479">
        <v>1.1000000000000001</v>
      </c>
      <c r="F12" s="367"/>
      <c r="G12" s="469"/>
      <c r="H12" s="367" t="s">
        <v>16</v>
      </c>
      <c r="I12" s="473">
        <v>0.28999999999999998</v>
      </c>
      <c r="J12" s="367"/>
      <c r="K12" s="473"/>
      <c r="L12" s="367"/>
      <c r="M12" s="469"/>
      <c r="N12" s="469">
        <f>E12+I12</f>
        <v>1.3900000000000001</v>
      </c>
    </row>
    <row r="13" spans="1:14" ht="33.75" x14ac:dyDescent="0.25">
      <c r="A13" s="316"/>
      <c r="B13" s="471"/>
      <c r="C13" s="365"/>
      <c r="D13" s="471"/>
      <c r="E13" s="478"/>
      <c r="F13" s="471" t="s">
        <v>91</v>
      </c>
      <c r="G13" s="478"/>
      <c r="H13" s="472"/>
      <c r="I13" s="478"/>
      <c r="J13" s="472"/>
      <c r="K13" s="485"/>
      <c r="L13" s="476"/>
      <c r="M13" s="485"/>
      <c r="N13" s="466"/>
    </row>
    <row r="14" spans="1:14" x14ac:dyDescent="0.25">
      <c r="A14" s="321">
        <v>2</v>
      </c>
      <c r="B14" s="367"/>
      <c r="C14" s="371"/>
      <c r="D14" s="367"/>
      <c r="E14" s="479"/>
      <c r="F14" s="367" t="s">
        <v>17</v>
      </c>
      <c r="G14" s="479">
        <v>0.46</v>
      </c>
      <c r="H14" s="367"/>
      <c r="I14" s="479"/>
      <c r="J14" s="367"/>
      <c r="K14" s="479"/>
      <c r="L14" s="367"/>
      <c r="M14" s="479"/>
      <c r="N14" s="469">
        <f>C14+E14+G14+I14+K14+M14</f>
        <v>0.46</v>
      </c>
    </row>
    <row r="15" spans="1:14" x14ac:dyDescent="0.25">
      <c r="A15" s="316"/>
      <c r="B15" s="476"/>
      <c r="C15" s="312"/>
      <c r="D15" s="468"/>
      <c r="E15" s="490"/>
      <c r="F15" s="476"/>
      <c r="G15" s="466"/>
      <c r="H15" s="481"/>
      <c r="I15" s="466"/>
      <c r="J15" s="481" t="s">
        <v>92</v>
      </c>
      <c r="K15" s="466"/>
      <c r="L15" s="476"/>
      <c r="M15" s="466"/>
      <c r="N15" s="466"/>
    </row>
    <row r="16" spans="1:14" x14ac:dyDescent="0.25">
      <c r="A16" s="321">
        <v>5.75</v>
      </c>
      <c r="B16" s="367"/>
      <c r="C16" s="318"/>
      <c r="D16" s="368"/>
      <c r="E16" s="491"/>
      <c r="F16" s="367"/>
      <c r="G16" s="469"/>
      <c r="H16" s="370"/>
      <c r="I16" s="469"/>
      <c r="J16" s="370" t="s">
        <v>17</v>
      </c>
      <c r="K16" s="469">
        <v>1.33</v>
      </c>
      <c r="L16" s="367"/>
      <c r="M16" s="469"/>
      <c r="N16" s="469">
        <f>C16+E16+G16+I16+K16+M16</f>
        <v>1.33</v>
      </c>
    </row>
    <row r="17" spans="1:14" x14ac:dyDescent="0.25">
      <c r="A17" s="359"/>
      <c r="B17" s="360" t="s">
        <v>203</v>
      </c>
      <c r="C17" s="363"/>
      <c r="D17" s="361"/>
      <c r="E17" s="492"/>
      <c r="F17" s="360"/>
      <c r="G17" s="474"/>
      <c r="H17" s="364"/>
      <c r="I17" s="474"/>
      <c r="J17" s="364"/>
      <c r="K17" s="474"/>
      <c r="L17" s="360" t="s">
        <v>203</v>
      </c>
      <c r="M17" s="474"/>
      <c r="N17" s="478"/>
    </row>
    <row r="18" spans="1:14" ht="165" x14ac:dyDescent="0.25">
      <c r="A18" s="321">
        <v>15.16</v>
      </c>
      <c r="B18" s="367" t="s">
        <v>204</v>
      </c>
      <c r="C18" s="318">
        <v>3</v>
      </c>
      <c r="D18" s="368"/>
      <c r="E18" s="491"/>
      <c r="F18" s="367"/>
      <c r="G18" s="469"/>
      <c r="H18" s="370"/>
      <c r="I18" s="469"/>
      <c r="J18" s="370"/>
      <c r="K18" s="469"/>
      <c r="L18" s="482" t="s">
        <v>205</v>
      </c>
      <c r="M18" s="469">
        <v>0.5</v>
      </c>
      <c r="N18" s="479">
        <v>3.5</v>
      </c>
    </row>
    <row r="19" spans="1:14" ht="23.25" x14ac:dyDescent="0.25">
      <c r="A19" s="249"/>
      <c r="B19" s="487"/>
      <c r="C19" s="75"/>
      <c r="D19" s="487" t="s">
        <v>233</v>
      </c>
      <c r="E19" s="138"/>
      <c r="F19" s="40" t="s">
        <v>233</v>
      </c>
      <c r="G19" s="138"/>
      <c r="H19" s="487"/>
      <c r="I19" s="138"/>
      <c r="J19" s="40" t="s">
        <v>234</v>
      </c>
      <c r="K19" s="138"/>
      <c r="L19" s="488"/>
      <c r="M19" s="138"/>
      <c r="N19" s="138"/>
    </row>
    <row r="20" spans="1:14" x14ac:dyDescent="0.25">
      <c r="A20" s="250">
        <v>12.99</v>
      </c>
      <c r="B20" s="31"/>
      <c r="C20" s="77"/>
      <c r="D20" s="31"/>
      <c r="E20" s="141">
        <v>1</v>
      </c>
      <c r="F20" s="29"/>
      <c r="G20" s="141">
        <v>1</v>
      </c>
      <c r="H20" s="31"/>
      <c r="I20" s="141"/>
      <c r="J20" s="31"/>
      <c r="K20" s="141">
        <v>1</v>
      </c>
      <c r="L20" s="31"/>
      <c r="M20" s="141"/>
      <c r="N20" s="190">
        <f>M20+K20+I20+G20+E20+C20</f>
        <v>3</v>
      </c>
    </row>
    <row r="21" spans="1:14" ht="23.25" x14ac:dyDescent="0.25">
      <c r="A21" s="75"/>
      <c r="B21" s="53"/>
      <c r="C21" s="75"/>
      <c r="D21" s="40"/>
      <c r="E21" s="138"/>
      <c r="F21" s="39"/>
      <c r="G21" s="138"/>
      <c r="H21" s="40" t="s">
        <v>235</v>
      </c>
      <c r="I21" s="138"/>
      <c r="J21" s="40"/>
      <c r="K21" s="138"/>
      <c r="L21" s="488"/>
      <c r="M21" s="138"/>
      <c r="N21" s="138"/>
    </row>
    <row r="22" spans="1:14" x14ac:dyDescent="0.25">
      <c r="A22" s="77">
        <v>5</v>
      </c>
      <c r="B22" s="29"/>
      <c r="C22" s="77"/>
      <c r="D22" s="59"/>
      <c r="E22" s="141"/>
      <c r="F22" s="42"/>
      <c r="G22" s="141"/>
      <c r="H22" s="59" t="s">
        <v>17</v>
      </c>
      <c r="I22" s="141">
        <v>1.1499999999999999</v>
      </c>
      <c r="J22" s="59"/>
      <c r="K22" s="141"/>
      <c r="L22" s="31"/>
      <c r="M22" s="141"/>
      <c r="N22" s="198">
        <f>I22</f>
        <v>1.1499999999999999</v>
      </c>
    </row>
    <row r="23" spans="1:14" ht="23.25" x14ac:dyDescent="0.25">
      <c r="A23" s="75"/>
      <c r="B23" s="488"/>
      <c r="C23" s="75"/>
      <c r="D23" s="40" t="s">
        <v>236</v>
      </c>
      <c r="E23" s="495"/>
      <c r="F23" s="40"/>
      <c r="G23" s="138"/>
      <c r="H23" s="40"/>
      <c r="I23" s="138"/>
      <c r="J23" s="488"/>
      <c r="K23" s="138"/>
      <c r="L23" s="140"/>
      <c r="M23" s="138"/>
      <c r="N23" s="138"/>
    </row>
    <row r="24" spans="1:14" x14ac:dyDescent="0.25">
      <c r="A24" s="77">
        <v>5</v>
      </c>
      <c r="B24" s="42"/>
      <c r="C24" s="77"/>
      <c r="D24" s="59" t="s">
        <v>17</v>
      </c>
      <c r="E24" s="141">
        <v>1.1499999999999999</v>
      </c>
      <c r="F24" s="8"/>
      <c r="G24" s="141"/>
      <c r="H24" s="31"/>
      <c r="I24" s="141"/>
      <c r="J24" s="8"/>
      <c r="K24" s="141"/>
      <c r="L24" s="33"/>
      <c r="M24" s="141"/>
      <c r="N24" s="141">
        <f>C24+E24+G24+I24+K24</f>
        <v>1.1499999999999999</v>
      </c>
    </row>
    <row r="25" spans="1:14" ht="24.75" x14ac:dyDescent="0.25">
      <c r="A25" s="25"/>
      <c r="B25" s="36"/>
      <c r="C25" s="25"/>
      <c r="D25" s="36"/>
      <c r="E25" s="25"/>
      <c r="F25" s="68"/>
      <c r="G25" s="266"/>
      <c r="H25" s="68"/>
      <c r="I25" s="266"/>
      <c r="J25" s="36"/>
      <c r="K25" s="25"/>
      <c r="L25" s="68" t="s">
        <v>258</v>
      </c>
      <c r="M25" s="266"/>
      <c r="N25" s="25"/>
    </row>
    <row r="26" spans="1:14" x14ac:dyDescent="0.25">
      <c r="A26" s="30">
        <v>4.09</v>
      </c>
      <c r="B26" s="33"/>
      <c r="C26" s="30"/>
      <c r="D26" s="33"/>
      <c r="E26" s="32"/>
      <c r="F26" s="379"/>
      <c r="G26" s="190"/>
      <c r="H26" s="379"/>
      <c r="I26" s="190"/>
      <c r="J26" s="38"/>
      <c r="K26" s="30"/>
      <c r="L26" s="379" t="s">
        <v>17</v>
      </c>
      <c r="M26" s="190">
        <v>0.94</v>
      </c>
      <c r="N26" s="77">
        <v>0.94</v>
      </c>
    </row>
    <row r="27" spans="1:14" ht="24.75" x14ac:dyDescent="0.25">
      <c r="A27" s="25"/>
      <c r="B27" s="36"/>
      <c r="C27" s="25"/>
      <c r="D27" s="36"/>
      <c r="E27" s="25"/>
      <c r="F27" s="68"/>
      <c r="G27" s="266"/>
      <c r="H27" s="68"/>
      <c r="I27" s="266"/>
      <c r="J27" s="36"/>
      <c r="K27" s="25"/>
      <c r="L27" s="68" t="s">
        <v>259</v>
      </c>
      <c r="M27" s="266"/>
      <c r="N27" s="25"/>
    </row>
    <row r="28" spans="1:14" x14ac:dyDescent="0.25">
      <c r="A28" s="30">
        <v>4.09</v>
      </c>
      <c r="B28" s="33"/>
      <c r="C28" s="30"/>
      <c r="D28" s="38"/>
      <c r="E28" s="37"/>
      <c r="F28" s="379"/>
      <c r="G28" s="190"/>
      <c r="H28" s="379"/>
      <c r="I28" s="190"/>
      <c r="J28" s="38"/>
      <c r="K28" s="30"/>
      <c r="L28" s="379" t="s">
        <v>17</v>
      </c>
      <c r="M28" s="190">
        <v>0.94</v>
      </c>
      <c r="N28" s="77">
        <v>0.94</v>
      </c>
    </row>
    <row r="29" spans="1:14" x14ac:dyDescent="0.25">
      <c r="A29" s="25"/>
      <c r="B29" s="36"/>
      <c r="C29" s="25"/>
      <c r="D29" s="36"/>
      <c r="E29" s="35"/>
      <c r="F29" s="36"/>
      <c r="G29" s="279"/>
      <c r="H29" s="36"/>
      <c r="I29" s="279"/>
      <c r="J29" s="36"/>
      <c r="K29" s="25"/>
      <c r="L29" s="36" t="s">
        <v>260</v>
      </c>
      <c r="M29" s="279"/>
      <c r="N29" s="25"/>
    </row>
    <row r="30" spans="1:14" x14ac:dyDescent="0.25">
      <c r="A30" s="30">
        <v>4.09</v>
      </c>
      <c r="B30" s="33"/>
      <c r="C30" s="30"/>
      <c r="D30" s="38"/>
      <c r="E30" s="37"/>
      <c r="F30" s="57"/>
      <c r="G30" s="190"/>
      <c r="H30" s="57"/>
      <c r="I30" s="190"/>
      <c r="J30" s="57"/>
      <c r="K30" s="30"/>
      <c r="L30" s="57" t="s">
        <v>17</v>
      </c>
      <c r="M30" s="190">
        <v>0.94</v>
      </c>
      <c r="N30" s="77">
        <v>0.94</v>
      </c>
    </row>
    <row r="31" spans="1:14" x14ac:dyDescent="0.25">
      <c r="A31" s="25"/>
      <c r="B31" s="36"/>
      <c r="C31" s="25"/>
      <c r="D31" s="36"/>
      <c r="E31" s="25"/>
      <c r="F31" s="36"/>
      <c r="G31" s="279"/>
      <c r="H31" s="525"/>
      <c r="I31" s="496"/>
      <c r="J31" s="36"/>
      <c r="K31" s="25"/>
      <c r="L31" s="36" t="s">
        <v>261</v>
      </c>
      <c r="M31" s="279"/>
      <c r="N31" s="25"/>
    </row>
    <row r="32" spans="1:14" x14ac:dyDescent="0.25">
      <c r="A32" s="30">
        <v>4.09</v>
      </c>
      <c r="B32" s="33"/>
      <c r="C32" s="30"/>
      <c r="D32" s="33"/>
      <c r="E32" s="30"/>
      <c r="F32" s="379"/>
      <c r="G32" s="190"/>
      <c r="H32" s="33"/>
      <c r="I32" s="190"/>
      <c r="J32" s="379"/>
      <c r="K32" s="30"/>
      <c r="L32" s="379" t="s">
        <v>17</v>
      </c>
      <c r="M32" s="190">
        <v>0.94</v>
      </c>
      <c r="N32" s="77">
        <v>0.94</v>
      </c>
    </row>
    <row r="33" spans="1:14" ht="27" x14ac:dyDescent="0.25">
      <c r="A33" s="25"/>
      <c r="B33" s="36"/>
      <c r="C33" s="25"/>
      <c r="D33" s="36"/>
      <c r="E33" s="25"/>
      <c r="F33" s="526"/>
      <c r="G33" s="279"/>
      <c r="H33" s="527"/>
      <c r="I33" s="279"/>
      <c r="J33" s="526"/>
      <c r="K33" s="25"/>
      <c r="L33" s="526" t="s">
        <v>262</v>
      </c>
      <c r="M33" s="279"/>
      <c r="N33" s="25"/>
    </row>
    <row r="34" spans="1:14" ht="57.75" x14ac:dyDescent="0.25">
      <c r="A34" s="30">
        <v>0.66</v>
      </c>
      <c r="B34" s="33"/>
      <c r="C34" s="30"/>
      <c r="D34" s="33"/>
      <c r="E34" s="30"/>
      <c r="F34" s="531"/>
      <c r="G34" s="190"/>
      <c r="H34" s="532"/>
      <c r="I34" s="190"/>
      <c r="J34" s="531"/>
      <c r="K34" s="30"/>
      <c r="L34" s="531" t="s">
        <v>263</v>
      </c>
      <c r="M34" s="190">
        <v>0.15</v>
      </c>
      <c r="N34" s="77">
        <v>0.15</v>
      </c>
    </row>
    <row r="35" spans="1:14" x14ac:dyDescent="0.25">
      <c r="A35" s="132"/>
      <c r="B35" s="132" t="s">
        <v>282</v>
      </c>
      <c r="C35" s="132"/>
      <c r="D35" s="132"/>
      <c r="E35" s="132"/>
      <c r="F35" s="133"/>
      <c r="G35" s="132"/>
      <c r="H35" s="144"/>
      <c r="I35" s="196"/>
      <c r="J35" s="132" t="s">
        <v>282</v>
      </c>
      <c r="K35" s="132"/>
      <c r="L35" s="132"/>
      <c r="M35" s="132"/>
      <c r="N35" s="132"/>
    </row>
    <row r="36" spans="1:14" ht="33.75" x14ac:dyDescent="0.25">
      <c r="A36" s="135">
        <v>5.74</v>
      </c>
      <c r="B36" s="135" t="s">
        <v>17</v>
      </c>
      <c r="C36" s="135">
        <v>0.86</v>
      </c>
      <c r="D36" s="135"/>
      <c r="E36" s="135"/>
      <c r="F36" s="136"/>
      <c r="G36" s="135"/>
      <c r="H36" s="146"/>
      <c r="I36" s="198"/>
      <c r="J36" s="523" t="s">
        <v>283</v>
      </c>
      <c r="K36" s="135">
        <v>0.46</v>
      </c>
      <c r="L36" s="135"/>
      <c r="M36" s="135"/>
      <c r="N36" s="77">
        <f>C36+E36+G36+I36+K36</f>
        <v>1.32</v>
      </c>
    </row>
    <row r="37" spans="1:14" x14ac:dyDescent="0.25">
      <c r="A37" s="25"/>
      <c r="B37" s="537" t="s">
        <v>284</v>
      </c>
      <c r="C37" s="25"/>
      <c r="D37" s="51"/>
      <c r="E37" s="538"/>
      <c r="F37" s="51"/>
      <c r="G37" s="36"/>
      <c r="H37" s="51"/>
      <c r="I37" s="279"/>
      <c r="J37" s="51"/>
      <c r="K37" s="36"/>
      <c r="L37" s="36"/>
      <c r="M37" s="36"/>
      <c r="N37" s="25"/>
    </row>
    <row r="38" spans="1:14" ht="24.75" x14ac:dyDescent="0.25">
      <c r="A38" s="30">
        <v>3</v>
      </c>
      <c r="B38" s="539" t="s">
        <v>48</v>
      </c>
      <c r="C38" s="30">
        <v>0.69</v>
      </c>
      <c r="D38" s="540"/>
      <c r="E38" s="379"/>
      <c r="F38" s="540"/>
      <c r="G38" s="33"/>
      <c r="H38" s="540"/>
      <c r="I38" s="190"/>
      <c r="J38" s="540"/>
      <c r="K38" s="33"/>
      <c r="L38" s="33"/>
      <c r="M38" s="33"/>
      <c r="N38" s="77">
        <f>C38+E38+G38+I38+K38</f>
        <v>0.69</v>
      </c>
    </row>
    <row r="39" spans="1:14" x14ac:dyDescent="0.25">
      <c r="A39" s="25"/>
      <c r="B39" s="537" t="s">
        <v>285</v>
      </c>
      <c r="C39" s="25"/>
      <c r="D39" s="51"/>
      <c r="E39" s="538"/>
      <c r="F39" s="51"/>
      <c r="G39" s="36"/>
      <c r="H39" s="51"/>
      <c r="I39" s="279"/>
      <c r="J39" s="51"/>
      <c r="K39" s="36"/>
      <c r="L39" s="36"/>
      <c r="M39" s="36"/>
      <c r="N39" s="25"/>
    </row>
    <row r="40" spans="1:14" ht="24.75" x14ac:dyDescent="0.25">
      <c r="A40" s="30">
        <v>3</v>
      </c>
      <c r="B40" s="539" t="s">
        <v>48</v>
      </c>
      <c r="C40" s="30">
        <v>0.69</v>
      </c>
      <c r="D40" s="540"/>
      <c r="E40" s="379"/>
      <c r="F40" s="540"/>
      <c r="G40" s="33"/>
      <c r="H40" s="540"/>
      <c r="I40" s="190"/>
      <c r="J40" s="540"/>
      <c r="K40" s="33"/>
      <c r="L40" s="33"/>
      <c r="M40" s="33"/>
      <c r="N40" s="77">
        <f>C40+E40+G40+I40+K40</f>
        <v>0.69</v>
      </c>
    </row>
    <row r="41" spans="1:14" ht="24" x14ac:dyDescent="0.25">
      <c r="A41" s="25"/>
      <c r="B41" s="71"/>
      <c r="C41" s="172"/>
      <c r="D41" s="109" t="s">
        <v>300</v>
      </c>
      <c r="E41" s="568"/>
      <c r="F41" s="109"/>
      <c r="G41" s="568"/>
      <c r="H41" s="109"/>
      <c r="I41" s="173"/>
      <c r="J41" s="109" t="s">
        <v>300</v>
      </c>
      <c r="K41" s="172"/>
      <c r="L41" s="569"/>
      <c r="M41" s="36"/>
      <c r="N41" s="25"/>
    </row>
    <row r="42" spans="1:14" x14ac:dyDescent="0.25">
      <c r="A42" s="30">
        <v>3</v>
      </c>
      <c r="B42" s="72"/>
      <c r="C42" s="99"/>
      <c r="D42" s="85" t="s">
        <v>17</v>
      </c>
      <c r="E42" s="99">
        <v>0.44</v>
      </c>
      <c r="F42" s="85"/>
      <c r="G42" s="99"/>
      <c r="H42" s="85"/>
      <c r="I42" s="570"/>
      <c r="J42" s="85" t="s">
        <v>40</v>
      </c>
      <c r="K42" s="99">
        <v>0.25</v>
      </c>
      <c r="L42" s="571"/>
      <c r="M42" s="33"/>
      <c r="N42" s="77">
        <f>C42+E42+G42+I42+K42</f>
        <v>0.69</v>
      </c>
    </row>
    <row r="43" spans="1:14" ht="22.5" x14ac:dyDescent="0.25">
      <c r="A43" s="572"/>
      <c r="B43" s="34"/>
      <c r="C43" s="75"/>
      <c r="D43" s="34"/>
      <c r="E43" s="75"/>
      <c r="F43" s="53"/>
      <c r="G43" s="34"/>
      <c r="H43" s="71" t="s">
        <v>301</v>
      </c>
      <c r="I43" s="138"/>
      <c r="J43" s="34"/>
      <c r="K43" s="75"/>
      <c r="L43" s="34"/>
      <c r="M43" s="34"/>
      <c r="N43" s="75"/>
    </row>
    <row r="44" spans="1:14" x14ac:dyDescent="0.25">
      <c r="A44" s="56">
        <v>1.5</v>
      </c>
      <c r="B44" s="31"/>
      <c r="C44" s="77"/>
      <c r="D44" s="31"/>
      <c r="E44" s="77"/>
      <c r="F44" s="29"/>
      <c r="G44" s="31"/>
      <c r="H44" s="31" t="s">
        <v>302</v>
      </c>
      <c r="I44" s="141">
        <v>0.35</v>
      </c>
      <c r="J44" s="31"/>
      <c r="K44" s="77"/>
      <c r="L44" s="31"/>
      <c r="M44" s="31"/>
      <c r="N44" s="77">
        <f>C44+E44+G44+I44+K44</f>
        <v>0.35</v>
      </c>
    </row>
    <row r="45" spans="1:14" ht="34.5" x14ac:dyDescent="0.25">
      <c r="A45" s="304"/>
      <c r="B45" s="52"/>
      <c r="C45" s="82"/>
      <c r="D45" s="52"/>
      <c r="E45" s="82"/>
      <c r="F45" s="44"/>
      <c r="G45" s="52"/>
      <c r="H45" s="44" t="s">
        <v>303</v>
      </c>
      <c r="I45" s="171"/>
      <c r="J45" s="52"/>
      <c r="K45" s="82"/>
      <c r="L45" s="52"/>
      <c r="M45" s="52"/>
      <c r="N45" s="82"/>
    </row>
    <row r="46" spans="1:14" x14ac:dyDescent="0.25">
      <c r="A46" s="304">
        <v>0.75</v>
      </c>
      <c r="B46" s="52"/>
      <c r="C46" s="82"/>
      <c r="D46" s="52"/>
      <c r="E46" s="82"/>
      <c r="F46" s="44"/>
      <c r="G46" s="52"/>
      <c r="H46" s="52" t="s">
        <v>302</v>
      </c>
      <c r="I46" s="171">
        <v>0.17</v>
      </c>
      <c r="J46" s="52"/>
      <c r="K46" s="82"/>
      <c r="L46" s="52"/>
      <c r="M46" s="52"/>
      <c r="N46" s="82">
        <v>0.17</v>
      </c>
    </row>
    <row r="47" spans="1:14" x14ac:dyDescent="0.25">
      <c r="A47" s="112"/>
      <c r="B47" s="132"/>
      <c r="C47" s="132"/>
      <c r="D47" s="132"/>
      <c r="E47" s="132"/>
      <c r="F47" s="535"/>
      <c r="G47" s="140"/>
      <c r="H47" s="133" t="s">
        <v>275</v>
      </c>
      <c r="I47" s="132"/>
      <c r="J47" s="132"/>
      <c r="K47" s="132"/>
      <c r="L47" s="132"/>
      <c r="M47" s="132"/>
      <c r="N47" s="132"/>
    </row>
    <row r="48" spans="1:14" x14ac:dyDescent="0.25">
      <c r="A48" s="117">
        <v>11.91</v>
      </c>
      <c r="B48" s="135"/>
      <c r="C48" s="135"/>
      <c r="D48" s="135"/>
      <c r="E48" s="135"/>
      <c r="F48" s="536"/>
      <c r="G48" s="301"/>
      <c r="H48" s="136" t="s">
        <v>17</v>
      </c>
      <c r="I48" s="135">
        <v>2.75</v>
      </c>
      <c r="J48" s="135"/>
      <c r="K48" s="135"/>
      <c r="L48" s="135"/>
      <c r="M48" s="135"/>
      <c r="N48" s="135">
        <v>2.75</v>
      </c>
    </row>
    <row r="49" spans="1:14" ht="34.5" x14ac:dyDescent="0.25">
      <c r="A49" s="82"/>
      <c r="B49" s="44"/>
      <c r="C49" s="82"/>
      <c r="D49" s="44" t="s">
        <v>276</v>
      </c>
      <c r="E49" s="82"/>
      <c r="F49" s="533"/>
      <c r="G49" s="82"/>
      <c r="H49" s="534"/>
      <c r="I49" s="82"/>
      <c r="J49" s="534" t="s">
        <v>277</v>
      </c>
      <c r="K49" s="82"/>
      <c r="L49" s="52"/>
      <c r="M49" s="82"/>
      <c r="N49" s="196"/>
    </row>
    <row r="50" spans="1:14" x14ac:dyDescent="0.25">
      <c r="A50" s="77">
        <v>5.98</v>
      </c>
      <c r="B50" s="29"/>
      <c r="C50" s="77"/>
      <c r="D50" s="29"/>
      <c r="E50" s="77">
        <v>0.69</v>
      </c>
      <c r="F50" s="42"/>
      <c r="G50" s="77"/>
      <c r="H50" s="59"/>
      <c r="I50" s="77"/>
      <c r="J50" s="59"/>
      <c r="K50" s="77">
        <v>0.69</v>
      </c>
      <c r="L50" s="31"/>
      <c r="M50" s="77"/>
      <c r="N50" s="198">
        <v>1.38</v>
      </c>
    </row>
    <row r="51" spans="1:14" ht="22.5" x14ac:dyDescent="0.25">
      <c r="A51" s="75"/>
      <c r="B51" s="573" t="s">
        <v>305</v>
      </c>
      <c r="C51" s="178"/>
      <c r="D51" s="573" t="s">
        <v>306</v>
      </c>
      <c r="E51" s="178"/>
      <c r="F51" s="177" t="s">
        <v>307</v>
      </c>
      <c r="G51" s="495"/>
      <c r="H51" s="573"/>
      <c r="I51" s="178"/>
      <c r="J51" s="573" t="s">
        <v>306</v>
      </c>
      <c r="K51" s="96"/>
      <c r="L51" s="71"/>
      <c r="M51" s="96"/>
      <c r="N51" s="178"/>
    </row>
    <row r="52" spans="1:14" ht="41.25" x14ac:dyDescent="0.25">
      <c r="A52" s="574">
        <v>17.329999999999998</v>
      </c>
      <c r="B52" s="174" t="s">
        <v>308</v>
      </c>
      <c r="C52" s="265">
        <v>1</v>
      </c>
      <c r="D52" s="174" t="s">
        <v>309</v>
      </c>
      <c r="E52" s="265">
        <v>1</v>
      </c>
      <c r="F52" s="575" t="s">
        <v>310</v>
      </c>
      <c r="G52" s="11">
        <v>1.5</v>
      </c>
      <c r="H52" s="174"/>
      <c r="I52" s="265"/>
      <c r="J52" s="576" t="s">
        <v>311</v>
      </c>
      <c r="K52" s="100">
        <v>0.5</v>
      </c>
      <c r="L52" s="72"/>
      <c r="M52" s="100"/>
      <c r="N52" s="265">
        <f>C52+E52+G52+I52+K52+M52</f>
        <v>4</v>
      </c>
    </row>
    <row r="53" spans="1:14" ht="24.75" x14ac:dyDescent="0.25">
      <c r="A53" s="577">
        <v>1</v>
      </c>
      <c r="B53" s="177"/>
      <c r="C53" s="178"/>
      <c r="D53" s="573" t="s">
        <v>312</v>
      </c>
      <c r="E53" s="178">
        <v>0.23</v>
      </c>
      <c r="F53" s="573"/>
      <c r="G53" s="495"/>
      <c r="H53" s="177"/>
      <c r="I53" s="178"/>
      <c r="J53" s="177"/>
      <c r="K53" s="96"/>
      <c r="L53" s="71"/>
      <c r="M53" s="96"/>
      <c r="N53" s="264">
        <f>C53+E53+G53+I53+K53+M53</f>
        <v>0.23</v>
      </c>
    </row>
    <row r="54" spans="1:14" x14ac:dyDescent="0.25">
      <c r="A54" s="388"/>
      <c r="B54" s="34"/>
      <c r="C54" s="25"/>
      <c r="D54" s="36"/>
      <c r="E54" s="493"/>
      <c r="F54" s="68"/>
      <c r="G54" s="279"/>
      <c r="H54" s="36"/>
      <c r="I54" s="279"/>
      <c r="J54" s="36"/>
      <c r="K54" s="279"/>
      <c r="L54" s="36"/>
      <c r="M54" s="279"/>
      <c r="N54" s="382"/>
    </row>
    <row r="55" spans="1:14" x14ac:dyDescent="0.25">
      <c r="A55" s="390">
        <f>SUM(A3:A54)</f>
        <v>143.25</v>
      </c>
      <c r="B55" s="56" t="s">
        <v>9</v>
      </c>
      <c r="C55" s="30">
        <f>SUM(C3:C54)</f>
        <v>6.9</v>
      </c>
      <c r="D55" s="57"/>
      <c r="E55" s="486">
        <f>SUM(E3:E54)</f>
        <v>5.61</v>
      </c>
      <c r="F55" s="189"/>
      <c r="G55" s="190">
        <f>SUM(G3:G54)</f>
        <v>6.25</v>
      </c>
      <c r="H55" s="28"/>
      <c r="I55" s="190">
        <f>SUM(I3:I54)</f>
        <v>5.3</v>
      </c>
      <c r="J55" s="28"/>
      <c r="K55" s="486">
        <f>SUM(K3:K54)</f>
        <v>4.5600000000000005</v>
      </c>
      <c r="L55" s="57"/>
      <c r="M55" s="486">
        <f>SUM(M3:M54)</f>
        <v>4.41</v>
      </c>
      <c r="N55" s="494">
        <f>SUM(N3:N54)</f>
        <v>33.030000000000008</v>
      </c>
    </row>
    <row r="56" spans="1:14" x14ac:dyDescent="0.25">
      <c r="A56" s="19"/>
      <c r="B56" s="2"/>
      <c r="C56" s="19"/>
      <c r="D56" s="19"/>
      <c r="E56" s="19"/>
      <c r="F56" s="20"/>
      <c r="G56" s="19"/>
      <c r="H56" s="19"/>
      <c r="I56" s="19"/>
      <c r="J56" s="62"/>
      <c r="K56" s="19"/>
      <c r="L56" s="64">
        <f>N55*4.33</f>
        <v>143.01990000000004</v>
      </c>
      <c r="M56" s="19"/>
      <c r="N56" s="19"/>
    </row>
    <row r="57" spans="1:14" x14ac:dyDescent="0.25">
      <c r="A57" s="19"/>
      <c r="B57" s="2" t="s">
        <v>10</v>
      </c>
      <c r="C57" s="19"/>
      <c r="D57" s="19"/>
      <c r="E57" s="19"/>
      <c r="F57" s="391">
        <v>44908</v>
      </c>
      <c r="G57" s="19"/>
      <c r="H57" s="19" t="s">
        <v>32</v>
      </c>
      <c r="I57" s="19"/>
      <c r="J57" s="62"/>
      <c r="L57" s="64"/>
      <c r="M57" s="64"/>
      <c r="N57" s="19"/>
    </row>
    <row r="58" spans="1:14" x14ac:dyDescent="0.25">
      <c r="A58" s="19"/>
      <c r="B58" s="2" t="s">
        <v>11</v>
      </c>
      <c r="C58" s="19"/>
      <c r="D58" s="19" t="str">
        <f>B1</f>
        <v>MARIA DEL CARMEN CARREÑO</v>
      </c>
      <c r="E58" s="19"/>
      <c r="F58" s="20"/>
      <c r="G58" s="19"/>
      <c r="H58" s="19"/>
      <c r="I58" s="63">
        <f>N55</f>
        <v>33.030000000000008</v>
      </c>
      <c r="J58" s="19"/>
      <c r="K58" s="19"/>
      <c r="L58" s="19"/>
      <c r="M58" s="19"/>
      <c r="N58" s="19"/>
    </row>
    <row r="64" spans="1:14" x14ac:dyDescent="0.25">
      <c r="E64" t="s">
        <v>278</v>
      </c>
    </row>
    <row r="66" spans="5:5" x14ac:dyDescent="0.25">
      <c r="E66" t="s">
        <v>279</v>
      </c>
    </row>
    <row r="68" spans="5:5" x14ac:dyDescent="0.25">
      <c r="E68" t="s">
        <v>280</v>
      </c>
    </row>
    <row r="70" spans="5:5" x14ac:dyDescent="0.25">
      <c r="E70" t="s">
        <v>281</v>
      </c>
    </row>
    <row r="72" spans="5:5" x14ac:dyDescent="0.25">
      <c r="E72" t="s">
        <v>304</v>
      </c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opLeftCell="A45" workbookViewId="0">
      <selection activeCell="E59" sqref="E59:J65"/>
    </sheetView>
  </sheetViews>
  <sheetFormatPr baseColWidth="10" defaultRowHeight="15" x14ac:dyDescent="0.25"/>
  <cols>
    <col min="1" max="1" width="8.7109375" customWidth="1"/>
    <col min="3" max="3" width="6.7109375" customWidth="1"/>
    <col min="5" max="5" width="6.7109375" customWidth="1"/>
    <col min="7" max="7" width="6.28515625" customWidth="1"/>
    <col min="9" max="9" width="6.7109375" customWidth="1"/>
    <col min="11" max="11" width="6" customWidth="1"/>
    <col min="13" max="13" width="6.28515625" customWidth="1"/>
    <col min="14" max="14" width="6.85546875" customWidth="1"/>
  </cols>
  <sheetData>
    <row r="1" spans="1:14" x14ac:dyDescent="0.25">
      <c r="B1" t="s">
        <v>208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x14ac:dyDescent="0.25">
      <c r="A3" s="316"/>
      <c r="B3" s="315" t="s">
        <v>81</v>
      </c>
      <c r="C3" s="316"/>
      <c r="D3" s="315"/>
      <c r="E3" s="314"/>
      <c r="F3" s="315" t="s">
        <v>81</v>
      </c>
      <c r="G3" s="314"/>
      <c r="H3" s="315"/>
      <c r="I3" s="314"/>
      <c r="J3" s="315" t="s">
        <v>81</v>
      </c>
      <c r="K3" s="314"/>
      <c r="L3" s="315"/>
      <c r="M3" s="314"/>
      <c r="N3" s="314"/>
    </row>
    <row r="4" spans="1:14" x14ac:dyDescent="0.25">
      <c r="A4" s="321">
        <v>9</v>
      </c>
      <c r="B4" s="319" t="s">
        <v>16</v>
      </c>
      <c r="C4" s="464">
        <v>0.33</v>
      </c>
      <c r="D4" s="319"/>
      <c r="E4" s="463"/>
      <c r="F4" s="319" t="s">
        <v>17</v>
      </c>
      <c r="G4" s="463">
        <v>1.41</v>
      </c>
      <c r="H4" s="319"/>
      <c r="I4" s="463"/>
      <c r="J4" s="319" t="s">
        <v>16</v>
      </c>
      <c r="K4" s="463">
        <v>0.33</v>
      </c>
      <c r="L4" s="322"/>
      <c r="M4" s="463"/>
      <c r="N4" s="320">
        <f>K4+I4+G4+E4+C4</f>
        <v>2.0699999999999998</v>
      </c>
    </row>
    <row r="5" spans="1:14" ht="22.5" x14ac:dyDescent="0.25">
      <c r="A5" s="316"/>
      <c r="B5" s="465"/>
      <c r="C5" s="312"/>
      <c r="D5" s="465"/>
      <c r="E5" s="466"/>
      <c r="F5" s="467" t="s">
        <v>86</v>
      </c>
      <c r="G5" s="466"/>
      <c r="H5" s="467"/>
      <c r="I5" s="466"/>
      <c r="J5" s="465"/>
      <c r="K5" s="466"/>
      <c r="L5" s="465"/>
      <c r="M5" s="466"/>
      <c r="N5" s="466"/>
    </row>
    <row r="6" spans="1:14" x14ac:dyDescent="0.25">
      <c r="A6" s="321">
        <v>2.99</v>
      </c>
      <c r="B6" s="367"/>
      <c r="C6" s="318"/>
      <c r="D6" s="368"/>
      <c r="E6" s="473"/>
      <c r="F6" s="367" t="s">
        <v>17</v>
      </c>
      <c r="G6" s="469">
        <v>0.69</v>
      </c>
      <c r="H6" s="367"/>
      <c r="I6" s="469"/>
      <c r="J6" s="368"/>
      <c r="K6" s="473"/>
      <c r="L6" s="368"/>
      <c r="M6" s="469"/>
      <c r="N6" s="469">
        <f>C6+E6+G6+I6+K6+M6</f>
        <v>0.69</v>
      </c>
    </row>
    <row r="7" spans="1:14" ht="22.5" x14ac:dyDescent="0.25">
      <c r="A7" s="316"/>
      <c r="B7" s="471" t="s">
        <v>87</v>
      </c>
      <c r="C7" s="312"/>
      <c r="D7" s="471"/>
      <c r="E7" s="466"/>
      <c r="F7" s="472"/>
      <c r="G7" s="466"/>
      <c r="H7" s="471" t="s">
        <v>87</v>
      </c>
      <c r="I7" s="466"/>
      <c r="J7" s="471"/>
      <c r="K7" s="466"/>
      <c r="L7" s="472"/>
      <c r="M7" s="466"/>
      <c r="N7" s="466"/>
    </row>
    <row r="8" spans="1:14" x14ac:dyDescent="0.25">
      <c r="A8" s="321">
        <v>3.98</v>
      </c>
      <c r="B8" s="368" t="s">
        <v>40</v>
      </c>
      <c r="C8" s="470">
        <v>0.33</v>
      </c>
      <c r="D8" s="368"/>
      <c r="E8" s="473"/>
      <c r="F8" s="367"/>
      <c r="G8" s="469"/>
      <c r="H8" s="368" t="s">
        <v>17</v>
      </c>
      <c r="I8" s="473">
        <v>0.59</v>
      </c>
      <c r="J8" s="368"/>
      <c r="K8" s="473"/>
      <c r="L8" s="368"/>
      <c r="M8" s="469"/>
      <c r="N8" s="469">
        <f>C8+E8+G8+I8+K8+M8</f>
        <v>0.91999999999999993</v>
      </c>
    </row>
    <row r="9" spans="1:14" x14ac:dyDescent="0.25">
      <c r="A9" s="359"/>
      <c r="B9" s="361"/>
      <c r="C9" s="363"/>
      <c r="D9" s="361"/>
      <c r="E9" s="489"/>
      <c r="F9" s="476" t="s">
        <v>88</v>
      </c>
      <c r="G9" s="474"/>
      <c r="H9" s="476"/>
      <c r="I9" s="474"/>
      <c r="J9" s="360"/>
      <c r="K9" s="474"/>
      <c r="L9" s="360"/>
      <c r="M9" s="474"/>
      <c r="N9" s="474"/>
    </row>
    <row r="10" spans="1:14" x14ac:dyDescent="0.25">
      <c r="A10" s="359">
        <v>5.15</v>
      </c>
      <c r="B10" s="361"/>
      <c r="C10" s="363"/>
      <c r="D10" s="361"/>
      <c r="E10" s="489"/>
      <c r="F10" s="361" t="s">
        <v>17</v>
      </c>
      <c r="G10" s="473">
        <v>1.19</v>
      </c>
      <c r="H10" s="361"/>
      <c r="I10" s="473"/>
      <c r="J10" s="360"/>
      <c r="K10" s="474"/>
      <c r="L10" s="360"/>
      <c r="M10" s="474"/>
      <c r="N10" s="474">
        <f>C10+E10+G10+I10+K10</f>
        <v>1.19</v>
      </c>
    </row>
    <row r="11" spans="1:14" x14ac:dyDescent="0.25">
      <c r="A11" s="316"/>
      <c r="B11" s="468"/>
      <c r="C11" s="312"/>
      <c r="D11" s="476" t="s">
        <v>89</v>
      </c>
      <c r="E11" s="466"/>
      <c r="F11" s="476"/>
      <c r="G11" s="466"/>
      <c r="H11" s="476" t="s">
        <v>90</v>
      </c>
      <c r="I11" s="484"/>
      <c r="J11" s="476"/>
      <c r="K11" s="484"/>
      <c r="L11" s="476"/>
      <c r="M11" s="466"/>
      <c r="N11" s="466"/>
    </row>
    <row r="12" spans="1:14" x14ac:dyDescent="0.25">
      <c r="A12" s="321">
        <v>6</v>
      </c>
      <c r="B12" s="368"/>
      <c r="C12" s="318"/>
      <c r="D12" s="367" t="s">
        <v>17</v>
      </c>
      <c r="E12" s="479">
        <v>1.1000000000000001</v>
      </c>
      <c r="F12" s="367"/>
      <c r="G12" s="469"/>
      <c r="H12" s="367" t="s">
        <v>16</v>
      </c>
      <c r="I12" s="473">
        <v>0.28999999999999998</v>
      </c>
      <c r="J12" s="367"/>
      <c r="K12" s="473"/>
      <c r="L12" s="367"/>
      <c r="M12" s="469"/>
      <c r="N12" s="469">
        <f>E12+I12</f>
        <v>1.3900000000000001</v>
      </c>
    </row>
    <row r="13" spans="1:14" ht="33.75" x14ac:dyDescent="0.25">
      <c r="A13" s="316"/>
      <c r="B13" s="471"/>
      <c r="C13" s="365"/>
      <c r="D13" s="471"/>
      <c r="E13" s="478"/>
      <c r="F13" s="471" t="s">
        <v>91</v>
      </c>
      <c r="G13" s="478"/>
      <c r="H13" s="472"/>
      <c r="I13" s="478"/>
      <c r="J13" s="472"/>
      <c r="K13" s="485"/>
      <c r="L13" s="476"/>
      <c r="M13" s="485"/>
      <c r="N13" s="466"/>
    </row>
    <row r="14" spans="1:14" x14ac:dyDescent="0.25">
      <c r="A14" s="321">
        <v>2</v>
      </c>
      <c r="B14" s="367"/>
      <c r="C14" s="371"/>
      <c r="D14" s="367"/>
      <c r="E14" s="479"/>
      <c r="F14" s="367" t="s">
        <v>17</v>
      </c>
      <c r="G14" s="479">
        <v>0.46</v>
      </c>
      <c r="H14" s="367"/>
      <c r="I14" s="479"/>
      <c r="J14" s="367"/>
      <c r="K14" s="479"/>
      <c r="L14" s="367"/>
      <c r="M14" s="479"/>
      <c r="N14" s="469">
        <f>C14+E14+G14+I14+K14+M14</f>
        <v>0.46</v>
      </c>
    </row>
    <row r="15" spans="1:14" x14ac:dyDescent="0.25">
      <c r="A15" s="316"/>
      <c r="B15" s="476"/>
      <c r="C15" s="312"/>
      <c r="D15" s="468"/>
      <c r="E15" s="490"/>
      <c r="F15" s="476"/>
      <c r="G15" s="466"/>
      <c r="H15" s="481"/>
      <c r="I15" s="466"/>
      <c r="J15" s="481" t="s">
        <v>92</v>
      </c>
      <c r="K15" s="466"/>
      <c r="L15" s="476"/>
      <c r="M15" s="466"/>
      <c r="N15" s="466"/>
    </row>
    <row r="16" spans="1:14" x14ac:dyDescent="0.25">
      <c r="A16" s="321">
        <v>5.75</v>
      </c>
      <c r="B16" s="367"/>
      <c r="C16" s="318"/>
      <c r="D16" s="368"/>
      <c r="E16" s="491"/>
      <c r="F16" s="367"/>
      <c r="G16" s="469"/>
      <c r="H16" s="370"/>
      <c r="I16" s="469"/>
      <c r="J16" s="370" t="s">
        <v>17</v>
      </c>
      <c r="K16" s="469">
        <v>1.33</v>
      </c>
      <c r="L16" s="367"/>
      <c r="M16" s="469"/>
      <c r="N16" s="469">
        <f>C16+E16+G16+I16+K16+M16</f>
        <v>1.33</v>
      </c>
    </row>
    <row r="17" spans="1:14" x14ac:dyDescent="0.25">
      <c r="A17" s="359"/>
      <c r="B17" s="360" t="s">
        <v>203</v>
      </c>
      <c r="C17" s="363"/>
      <c r="D17" s="361"/>
      <c r="E17" s="492"/>
      <c r="F17" s="360"/>
      <c r="G17" s="474"/>
      <c r="H17" s="364"/>
      <c r="I17" s="474"/>
      <c r="J17" s="364"/>
      <c r="K17" s="474"/>
      <c r="L17" s="360" t="s">
        <v>203</v>
      </c>
      <c r="M17" s="474"/>
      <c r="N17" s="478"/>
    </row>
    <row r="18" spans="1:14" ht="165" x14ac:dyDescent="0.25">
      <c r="A18" s="321">
        <v>15.16</v>
      </c>
      <c r="B18" s="367" t="s">
        <v>204</v>
      </c>
      <c r="C18" s="318">
        <v>3</v>
      </c>
      <c r="D18" s="368"/>
      <c r="E18" s="491"/>
      <c r="F18" s="367"/>
      <c r="G18" s="469"/>
      <c r="H18" s="370"/>
      <c r="I18" s="469"/>
      <c r="J18" s="370"/>
      <c r="K18" s="469"/>
      <c r="L18" s="482" t="s">
        <v>205</v>
      </c>
      <c r="M18" s="469">
        <v>0.5</v>
      </c>
      <c r="N18" s="479">
        <v>3.5</v>
      </c>
    </row>
    <row r="19" spans="1:14" ht="23.25" x14ac:dyDescent="0.25">
      <c r="A19" s="249"/>
      <c r="B19" s="487"/>
      <c r="C19" s="75"/>
      <c r="D19" s="487" t="s">
        <v>233</v>
      </c>
      <c r="E19" s="138"/>
      <c r="F19" s="40" t="s">
        <v>233</v>
      </c>
      <c r="G19" s="138"/>
      <c r="H19" s="487"/>
      <c r="I19" s="138"/>
      <c r="J19" s="40" t="s">
        <v>234</v>
      </c>
      <c r="K19" s="138"/>
      <c r="L19" s="488"/>
      <c r="M19" s="138"/>
      <c r="N19" s="138"/>
    </row>
    <row r="20" spans="1:14" x14ac:dyDescent="0.25">
      <c r="A20" s="250">
        <v>12.99</v>
      </c>
      <c r="B20" s="31"/>
      <c r="C20" s="77"/>
      <c r="D20" s="31"/>
      <c r="E20" s="141">
        <v>1</v>
      </c>
      <c r="F20" s="29"/>
      <c r="G20" s="141">
        <v>1</v>
      </c>
      <c r="H20" s="31"/>
      <c r="I20" s="141"/>
      <c r="J20" s="31"/>
      <c r="K20" s="141">
        <v>1</v>
      </c>
      <c r="L20" s="31"/>
      <c r="M20" s="141"/>
      <c r="N20" s="190">
        <f>M20+K20+I20+G20+E20+C20</f>
        <v>3</v>
      </c>
    </row>
    <row r="21" spans="1:14" ht="23.25" x14ac:dyDescent="0.25">
      <c r="A21" s="75"/>
      <c r="B21" s="53"/>
      <c r="C21" s="75"/>
      <c r="D21" s="40"/>
      <c r="E21" s="138"/>
      <c r="F21" s="39"/>
      <c r="G21" s="138"/>
      <c r="H21" s="40" t="s">
        <v>235</v>
      </c>
      <c r="I21" s="138"/>
      <c r="J21" s="40"/>
      <c r="K21" s="138"/>
      <c r="L21" s="488"/>
      <c r="M21" s="138"/>
      <c r="N21" s="138"/>
    </row>
    <row r="22" spans="1:14" x14ac:dyDescent="0.25">
      <c r="A22" s="77">
        <v>5</v>
      </c>
      <c r="B22" s="29"/>
      <c r="C22" s="77"/>
      <c r="D22" s="59"/>
      <c r="E22" s="141"/>
      <c r="F22" s="42"/>
      <c r="G22" s="141"/>
      <c r="H22" s="59" t="s">
        <v>17</v>
      </c>
      <c r="I22" s="141">
        <v>1.1499999999999999</v>
      </c>
      <c r="J22" s="59"/>
      <c r="K22" s="141"/>
      <c r="L22" s="31"/>
      <c r="M22" s="141"/>
      <c r="N22" s="198">
        <f>I22</f>
        <v>1.1499999999999999</v>
      </c>
    </row>
    <row r="23" spans="1:14" ht="23.25" x14ac:dyDescent="0.25">
      <c r="A23" s="75"/>
      <c r="B23" s="488"/>
      <c r="C23" s="75"/>
      <c r="D23" s="40" t="s">
        <v>236</v>
      </c>
      <c r="E23" s="495"/>
      <c r="F23" s="40"/>
      <c r="G23" s="138"/>
      <c r="H23" s="40"/>
      <c r="I23" s="138"/>
      <c r="J23" s="488"/>
      <c r="K23" s="138"/>
      <c r="L23" s="140"/>
      <c r="M23" s="138"/>
      <c r="N23" s="138"/>
    </row>
    <row r="24" spans="1:14" x14ac:dyDescent="0.25">
      <c r="A24" s="77">
        <v>5</v>
      </c>
      <c r="B24" s="42"/>
      <c r="C24" s="77"/>
      <c r="D24" s="59" t="s">
        <v>17</v>
      </c>
      <c r="E24" s="141">
        <v>1.1499999999999999</v>
      </c>
      <c r="F24" s="8"/>
      <c r="G24" s="141"/>
      <c r="H24" s="31"/>
      <c r="I24" s="141"/>
      <c r="J24" s="8"/>
      <c r="K24" s="141"/>
      <c r="L24" s="33"/>
      <c r="M24" s="141"/>
      <c r="N24" s="141">
        <f>C24+E24+G24+I24+K24</f>
        <v>1.1499999999999999</v>
      </c>
    </row>
    <row r="25" spans="1:14" ht="24.75" x14ac:dyDescent="0.25">
      <c r="A25" s="25"/>
      <c r="B25" s="36"/>
      <c r="C25" s="25"/>
      <c r="D25" s="36"/>
      <c r="E25" s="25"/>
      <c r="F25" s="68" t="s">
        <v>258</v>
      </c>
      <c r="G25" s="266"/>
      <c r="H25" s="68"/>
      <c r="I25" s="266"/>
      <c r="J25" s="36"/>
      <c r="K25" s="25"/>
      <c r="L25" s="68"/>
      <c r="M25" s="266"/>
      <c r="N25" s="25"/>
    </row>
    <row r="26" spans="1:14" x14ac:dyDescent="0.25">
      <c r="A26" s="30">
        <v>4.09</v>
      </c>
      <c r="B26" s="33"/>
      <c r="C26" s="30"/>
      <c r="D26" s="33"/>
      <c r="E26" s="32"/>
      <c r="F26" s="379" t="s">
        <v>17</v>
      </c>
      <c r="G26" s="190">
        <v>0.94</v>
      </c>
      <c r="H26" s="379"/>
      <c r="I26" s="190"/>
      <c r="J26" s="38"/>
      <c r="K26" s="30"/>
      <c r="L26" s="379"/>
      <c r="M26" s="190"/>
      <c r="N26" s="77">
        <v>0.94</v>
      </c>
    </row>
    <row r="27" spans="1:14" ht="24.75" x14ac:dyDescent="0.25">
      <c r="A27" s="25"/>
      <c r="B27" s="36"/>
      <c r="C27" s="25"/>
      <c r="D27" s="36"/>
      <c r="E27" s="25"/>
      <c r="F27" s="68" t="s">
        <v>259</v>
      </c>
      <c r="G27" s="266"/>
      <c r="H27" s="68"/>
      <c r="I27" s="266"/>
      <c r="J27" s="36"/>
      <c r="K27" s="25"/>
      <c r="L27" s="68"/>
      <c r="M27" s="266"/>
      <c r="N27" s="25"/>
    </row>
    <row r="28" spans="1:14" x14ac:dyDescent="0.25">
      <c r="A28" s="30">
        <v>4.09</v>
      </c>
      <c r="B28" s="33"/>
      <c r="C28" s="30"/>
      <c r="D28" s="38"/>
      <c r="E28" s="37"/>
      <c r="F28" s="379" t="s">
        <v>17</v>
      </c>
      <c r="G28" s="190">
        <v>0.94</v>
      </c>
      <c r="H28" s="379"/>
      <c r="I28" s="190"/>
      <c r="J28" s="38"/>
      <c r="K28" s="30"/>
      <c r="L28" s="379"/>
      <c r="M28" s="190"/>
      <c r="N28" s="77">
        <v>0.94</v>
      </c>
    </row>
    <row r="29" spans="1:14" x14ac:dyDescent="0.25">
      <c r="A29" s="25"/>
      <c r="B29" s="36"/>
      <c r="C29" s="25"/>
      <c r="D29" s="36"/>
      <c r="E29" s="35"/>
      <c r="F29" s="36" t="s">
        <v>260</v>
      </c>
      <c r="G29" s="279"/>
      <c r="H29" s="36"/>
      <c r="I29" s="279"/>
      <c r="J29" s="36"/>
      <c r="K29" s="25"/>
      <c r="L29" s="36"/>
      <c r="M29" s="279"/>
      <c r="N29" s="25"/>
    </row>
    <row r="30" spans="1:14" x14ac:dyDescent="0.25">
      <c r="A30" s="30">
        <v>4.09</v>
      </c>
      <c r="B30" s="33"/>
      <c r="C30" s="30"/>
      <c r="D30" s="38"/>
      <c r="E30" s="37"/>
      <c r="F30" s="57" t="s">
        <v>17</v>
      </c>
      <c r="G30" s="190">
        <v>0.94</v>
      </c>
      <c r="H30" s="57"/>
      <c r="I30" s="190"/>
      <c r="J30" s="57"/>
      <c r="K30" s="30"/>
      <c r="L30" s="57"/>
      <c r="M30" s="190"/>
      <c r="N30" s="77">
        <v>0.94</v>
      </c>
    </row>
    <row r="31" spans="1:14" x14ac:dyDescent="0.25">
      <c r="A31" s="25"/>
      <c r="B31" s="36"/>
      <c r="C31" s="25"/>
      <c r="D31" s="36"/>
      <c r="E31" s="25"/>
      <c r="F31" s="36" t="s">
        <v>261</v>
      </c>
      <c r="G31" s="279"/>
      <c r="H31" s="525"/>
      <c r="I31" s="496"/>
      <c r="J31" s="36"/>
      <c r="K31" s="25"/>
      <c r="L31" s="36"/>
      <c r="M31" s="279"/>
      <c r="N31" s="25"/>
    </row>
    <row r="32" spans="1:14" x14ac:dyDescent="0.25">
      <c r="A32" s="30">
        <v>4.09</v>
      </c>
      <c r="B32" s="33"/>
      <c r="C32" s="30"/>
      <c r="D32" s="33"/>
      <c r="E32" s="30"/>
      <c r="F32" s="379" t="s">
        <v>17</v>
      </c>
      <c r="G32" s="190">
        <v>0.94</v>
      </c>
      <c r="H32" s="33"/>
      <c r="I32" s="190"/>
      <c r="J32" s="379"/>
      <c r="K32" s="30"/>
      <c r="L32" s="379"/>
      <c r="M32" s="190"/>
      <c r="N32" s="77">
        <v>0.94</v>
      </c>
    </row>
    <row r="33" spans="1:14" ht="27" x14ac:dyDescent="0.25">
      <c r="A33" s="25"/>
      <c r="B33" s="36"/>
      <c r="C33" s="25"/>
      <c r="D33" s="36"/>
      <c r="E33" s="25"/>
      <c r="F33" s="526" t="s">
        <v>262</v>
      </c>
      <c r="G33" s="279"/>
      <c r="H33" s="527"/>
      <c r="I33" s="279"/>
      <c r="J33" s="526"/>
      <c r="K33" s="25"/>
      <c r="L33" s="526"/>
      <c r="M33" s="279"/>
      <c r="N33" s="25"/>
    </row>
    <row r="34" spans="1:14" ht="57.75" x14ac:dyDescent="0.25">
      <c r="A34" s="30">
        <v>0.66</v>
      </c>
      <c r="B34" s="33"/>
      <c r="C34" s="30"/>
      <c r="D34" s="33"/>
      <c r="E34" s="30"/>
      <c r="F34" s="531" t="s">
        <v>263</v>
      </c>
      <c r="G34" s="190">
        <v>0.15</v>
      </c>
      <c r="H34" s="532"/>
      <c r="I34" s="190"/>
      <c r="J34" s="531"/>
      <c r="K34" s="30"/>
      <c r="L34" s="531"/>
      <c r="M34" s="190"/>
      <c r="N34" s="77">
        <v>0.15</v>
      </c>
    </row>
    <row r="35" spans="1:14" x14ac:dyDescent="0.25">
      <c r="A35" s="132"/>
      <c r="B35" s="132" t="s">
        <v>282</v>
      </c>
      <c r="C35" s="132"/>
      <c r="D35" s="132"/>
      <c r="E35" s="132"/>
      <c r="F35" s="133"/>
      <c r="G35" s="132"/>
      <c r="H35" s="144"/>
      <c r="I35" s="196"/>
      <c r="J35" s="132" t="s">
        <v>282</v>
      </c>
      <c r="K35" s="132"/>
      <c r="L35" s="132"/>
      <c r="M35" s="132"/>
      <c r="N35" s="132"/>
    </row>
    <row r="36" spans="1:14" ht="33.75" x14ac:dyDescent="0.25">
      <c r="A36" s="135">
        <v>5.74</v>
      </c>
      <c r="B36" s="135" t="s">
        <v>17</v>
      </c>
      <c r="C36" s="135">
        <v>0.86</v>
      </c>
      <c r="D36" s="135"/>
      <c r="E36" s="135"/>
      <c r="F36" s="136"/>
      <c r="G36" s="135"/>
      <c r="H36" s="146"/>
      <c r="I36" s="198"/>
      <c r="J36" s="523" t="s">
        <v>283</v>
      </c>
      <c r="K36" s="135">
        <v>0.46</v>
      </c>
      <c r="L36" s="135"/>
      <c r="M36" s="135"/>
      <c r="N36" s="77">
        <f>C36+E36+G36+I36+K36</f>
        <v>1.32</v>
      </c>
    </row>
    <row r="37" spans="1:14" x14ac:dyDescent="0.25">
      <c r="A37" s="25"/>
      <c r="B37" s="537" t="s">
        <v>284</v>
      </c>
      <c r="C37" s="25"/>
      <c r="D37" s="51"/>
      <c r="E37" s="538"/>
      <c r="F37" s="51"/>
      <c r="G37" s="36"/>
      <c r="H37" s="51"/>
      <c r="I37" s="279"/>
      <c r="J37" s="51"/>
      <c r="K37" s="36"/>
      <c r="L37" s="36"/>
      <c r="M37" s="36"/>
      <c r="N37" s="25"/>
    </row>
    <row r="38" spans="1:14" ht="24.75" x14ac:dyDescent="0.25">
      <c r="A38" s="30">
        <v>3</v>
      </c>
      <c r="B38" s="539" t="s">
        <v>48</v>
      </c>
      <c r="C38" s="30">
        <v>0.69</v>
      </c>
      <c r="D38" s="540"/>
      <c r="E38" s="379"/>
      <c r="F38" s="540"/>
      <c r="G38" s="33"/>
      <c r="H38" s="540"/>
      <c r="I38" s="190"/>
      <c r="J38" s="540"/>
      <c r="K38" s="33"/>
      <c r="L38" s="33"/>
      <c r="M38" s="33"/>
      <c r="N38" s="77">
        <f>C38+E38+G38+I38+K38</f>
        <v>0.69</v>
      </c>
    </row>
    <row r="39" spans="1:14" x14ac:dyDescent="0.25">
      <c r="A39" s="25"/>
      <c r="B39" s="537" t="s">
        <v>285</v>
      </c>
      <c r="C39" s="25"/>
      <c r="D39" s="51"/>
      <c r="E39" s="538"/>
      <c r="F39" s="51"/>
      <c r="G39" s="36"/>
      <c r="H39" s="51"/>
      <c r="I39" s="279"/>
      <c r="J39" s="51"/>
      <c r="K39" s="36"/>
      <c r="L39" s="36"/>
      <c r="M39" s="36"/>
      <c r="N39" s="25"/>
    </row>
    <row r="40" spans="1:14" ht="24.75" x14ac:dyDescent="0.25">
      <c r="A40" s="30">
        <v>3</v>
      </c>
      <c r="B40" s="539" t="s">
        <v>48</v>
      </c>
      <c r="C40" s="30">
        <v>0.69</v>
      </c>
      <c r="D40" s="540"/>
      <c r="E40" s="379"/>
      <c r="F40" s="540"/>
      <c r="G40" s="33"/>
      <c r="H40" s="540"/>
      <c r="I40" s="190"/>
      <c r="J40" s="540"/>
      <c r="K40" s="33"/>
      <c r="L40" s="33"/>
      <c r="M40" s="33"/>
      <c r="N40" s="77">
        <f>C40+E40+G40+I40+K40</f>
        <v>0.69</v>
      </c>
    </row>
    <row r="41" spans="1:14" ht="24" x14ac:dyDescent="0.25">
      <c r="A41" s="25"/>
      <c r="B41" s="71"/>
      <c r="C41" s="172"/>
      <c r="D41" s="109" t="s">
        <v>300</v>
      </c>
      <c r="E41" s="568"/>
      <c r="F41" s="109"/>
      <c r="G41" s="568"/>
      <c r="H41" s="109"/>
      <c r="I41" s="173"/>
      <c r="J41" s="109" t="s">
        <v>300</v>
      </c>
      <c r="K41" s="172"/>
      <c r="L41" s="569"/>
      <c r="M41" s="36"/>
      <c r="N41" s="25"/>
    </row>
    <row r="42" spans="1:14" x14ac:dyDescent="0.25">
      <c r="A42" s="30">
        <v>3</v>
      </c>
      <c r="B42" s="72"/>
      <c r="C42" s="99"/>
      <c r="D42" s="85" t="s">
        <v>17</v>
      </c>
      <c r="E42" s="99">
        <v>0.44</v>
      </c>
      <c r="F42" s="85"/>
      <c r="G42" s="99"/>
      <c r="H42" s="85"/>
      <c r="I42" s="570"/>
      <c r="J42" s="85" t="s">
        <v>40</v>
      </c>
      <c r="K42" s="99">
        <v>0.25</v>
      </c>
      <c r="L42" s="571"/>
      <c r="M42" s="33"/>
      <c r="N42" s="77">
        <f>C42+E42+G42+I42+K42</f>
        <v>0.69</v>
      </c>
    </row>
    <row r="43" spans="1:14" ht="33.75" x14ac:dyDescent="0.25">
      <c r="A43" s="572"/>
      <c r="B43" s="34"/>
      <c r="C43" s="75"/>
      <c r="D43" s="34"/>
      <c r="E43" s="75"/>
      <c r="F43" s="53"/>
      <c r="G43" s="34"/>
      <c r="H43" s="71" t="s">
        <v>301</v>
      </c>
      <c r="I43" s="138"/>
      <c r="J43" s="34"/>
      <c r="K43" s="75"/>
      <c r="L43" s="34"/>
      <c r="M43" s="34"/>
      <c r="N43" s="75"/>
    </row>
    <row r="44" spans="1:14" x14ac:dyDescent="0.25">
      <c r="A44" s="56">
        <v>1.5</v>
      </c>
      <c r="B44" s="31"/>
      <c r="C44" s="77"/>
      <c r="D44" s="31"/>
      <c r="E44" s="77"/>
      <c r="F44" s="29"/>
      <c r="G44" s="31"/>
      <c r="H44" s="31" t="s">
        <v>302</v>
      </c>
      <c r="I44" s="141">
        <v>0.35</v>
      </c>
      <c r="J44" s="31"/>
      <c r="K44" s="77"/>
      <c r="L44" s="31"/>
      <c r="M44" s="31"/>
      <c r="N44" s="77">
        <f>C44+E44+G44+I44+K44</f>
        <v>0.35</v>
      </c>
    </row>
    <row r="45" spans="1:14" ht="45.75" x14ac:dyDescent="0.25">
      <c r="A45" s="304"/>
      <c r="B45" s="52"/>
      <c r="C45" s="82"/>
      <c r="D45" s="52"/>
      <c r="E45" s="82"/>
      <c r="F45" s="44"/>
      <c r="G45" s="52"/>
      <c r="H45" s="44" t="s">
        <v>303</v>
      </c>
      <c r="I45" s="171"/>
      <c r="J45" s="52"/>
      <c r="K45" s="82"/>
      <c r="L45" s="52"/>
      <c r="M45" s="52"/>
      <c r="N45" s="82"/>
    </row>
    <row r="46" spans="1:14" x14ac:dyDescent="0.25">
      <c r="A46" s="304">
        <v>0.75</v>
      </c>
      <c r="B46" s="52"/>
      <c r="C46" s="82"/>
      <c r="D46" s="52"/>
      <c r="E46" s="82"/>
      <c r="F46" s="44"/>
      <c r="G46" s="52"/>
      <c r="H46" s="52" t="s">
        <v>302</v>
      </c>
      <c r="I46" s="171">
        <v>0.17</v>
      </c>
      <c r="J46" s="52"/>
      <c r="K46" s="82"/>
      <c r="L46" s="52"/>
      <c r="M46" s="52"/>
      <c r="N46" s="82">
        <v>0.17</v>
      </c>
    </row>
    <row r="47" spans="1:14" ht="23.25" x14ac:dyDescent="0.25">
      <c r="A47" s="112"/>
      <c r="B47" s="132"/>
      <c r="C47" s="132"/>
      <c r="D47" s="132"/>
      <c r="E47" s="132"/>
      <c r="F47" s="535"/>
      <c r="G47" s="140"/>
      <c r="H47" s="133" t="s">
        <v>275</v>
      </c>
      <c r="I47" s="132"/>
      <c r="J47" s="132"/>
      <c r="K47" s="132"/>
      <c r="L47" s="132"/>
      <c r="M47" s="132"/>
      <c r="N47" s="132"/>
    </row>
    <row r="48" spans="1:14" x14ac:dyDescent="0.25">
      <c r="A48" s="117">
        <v>11.91</v>
      </c>
      <c r="B48" s="135"/>
      <c r="C48" s="135"/>
      <c r="D48" s="135"/>
      <c r="E48" s="135"/>
      <c r="F48" s="536"/>
      <c r="G48" s="301"/>
      <c r="H48" s="136" t="s">
        <v>17</v>
      </c>
      <c r="I48" s="135">
        <v>2.75</v>
      </c>
      <c r="J48" s="135"/>
      <c r="K48" s="135"/>
      <c r="L48" s="135"/>
      <c r="M48" s="135"/>
      <c r="N48" s="135">
        <v>2.75</v>
      </c>
    </row>
    <row r="49" spans="1:14" ht="34.5" x14ac:dyDescent="0.25">
      <c r="A49" s="82"/>
      <c r="B49" s="44"/>
      <c r="C49" s="82"/>
      <c r="D49" s="44" t="s">
        <v>276</v>
      </c>
      <c r="E49" s="82"/>
      <c r="F49" s="533"/>
      <c r="G49" s="82"/>
      <c r="H49" s="534"/>
      <c r="I49" s="82"/>
      <c r="J49" s="534" t="s">
        <v>277</v>
      </c>
      <c r="K49" s="82"/>
      <c r="L49" s="52"/>
      <c r="M49" s="82"/>
      <c r="N49" s="196"/>
    </row>
    <row r="50" spans="1:14" x14ac:dyDescent="0.25">
      <c r="A50" s="77">
        <v>5.98</v>
      </c>
      <c r="B50" s="29"/>
      <c r="C50" s="77"/>
      <c r="D50" s="29"/>
      <c r="E50" s="77">
        <v>0.69</v>
      </c>
      <c r="F50" s="42"/>
      <c r="G50" s="77"/>
      <c r="H50" s="59"/>
      <c r="I50" s="77"/>
      <c r="J50" s="59"/>
      <c r="K50" s="77">
        <v>0.69</v>
      </c>
      <c r="L50" s="31"/>
      <c r="M50" s="77"/>
      <c r="N50" s="198">
        <v>1.38</v>
      </c>
    </row>
    <row r="51" spans="1:14" x14ac:dyDescent="0.25">
      <c r="A51" s="388"/>
      <c r="B51" s="34"/>
      <c r="C51" s="25"/>
      <c r="D51" s="36"/>
      <c r="E51" s="493"/>
      <c r="F51" s="68"/>
      <c r="G51" s="279"/>
      <c r="H51" s="36"/>
      <c r="I51" s="279"/>
      <c r="J51" s="36"/>
      <c r="K51" s="279"/>
      <c r="L51" s="36"/>
      <c r="M51" s="279"/>
      <c r="N51" s="382"/>
    </row>
    <row r="52" spans="1:14" x14ac:dyDescent="0.25">
      <c r="A52" s="390">
        <f>SUM(A3:A51)</f>
        <v>124.92000000000002</v>
      </c>
      <c r="B52" s="56" t="s">
        <v>9</v>
      </c>
      <c r="C52" s="30">
        <f>SUM(C3:C51)</f>
        <v>5.9</v>
      </c>
      <c r="D52" s="57"/>
      <c r="E52" s="486">
        <f>SUM(E3:E51)</f>
        <v>4.38</v>
      </c>
      <c r="F52" s="189"/>
      <c r="G52" s="190">
        <f>SUM(G3:G51)</f>
        <v>8.6599999999999984</v>
      </c>
      <c r="H52" s="28"/>
      <c r="I52" s="190">
        <f>SUM(I3:I51)</f>
        <v>5.3</v>
      </c>
      <c r="J52" s="28"/>
      <c r="K52" s="486">
        <f>SUM(K3:K51)</f>
        <v>4.0600000000000005</v>
      </c>
      <c r="L52" s="57"/>
      <c r="M52" s="486">
        <f>SUM(M3:M51)</f>
        <v>0.5</v>
      </c>
      <c r="N52" s="494">
        <f>SUM(N3:N51)</f>
        <v>28.800000000000011</v>
      </c>
    </row>
    <row r="53" spans="1:14" x14ac:dyDescent="0.25">
      <c r="A53" s="19"/>
      <c r="B53" s="2"/>
      <c r="C53" s="19"/>
      <c r="D53" s="19"/>
      <c r="E53" s="19"/>
      <c r="F53" s="20"/>
      <c r="G53" s="19"/>
      <c r="H53" s="19"/>
      <c r="I53" s="19"/>
      <c r="J53" s="62"/>
      <c r="K53" s="19"/>
      <c r="L53" s="64">
        <f>N52*4.33</f>
        <v>124.70400000000005</v>
      </c>
      <c r="M53" s="19"/>
      <c r="N53" s="19"/>
    </row>
    <row r="54" spans="1:14" x14ac:dyDescent="0.25">
      <c r="A54" s="19"/>
      <c r="B54" s="2" t="s">
        <v>10</v>
      </c>
      <c r="C54" s="19"/>
      <c r="D54" s="19"/>
      <c r="E54" s="19"/>
      <c r="F54" s="391">
        <v>44907</v>
      </c>
      <c r="G54" s="19"/>
      <c r="H54" s="19" t="s">
        <v>32</v>
      </c>
      <c r="I54" s="19"/>
      <c r="J54" s="62"/>
      <c r="L54" s="64"/>
      <c r="M54" s="64"/>
      <c r="N54" s="19"/>
    </row>
    <row r="55" spans="1:14" x14ac:dyDescent="0.25">
      <c r="A55" s="19"/>
      <c r="B55" s="2" t="s">
        <v>11</v>
      </c>
      <c r="C55" s="19"/>
      <c r="D55" s="19" t="str">
        <f>B1</f>
        <v>MARIA DEL CARMEN CARREÑO</v>
      </c>
      <c r="E55" s="19"/>
      <c r="F55" s="20"/>
      <c r="G55" s="19"/>
      <c r="H55" s="19"/>
      <c r="I55" s="63">
        <f>N52</f>
        <v>28.800000000000011</v>
      </c>
      <c r="J55" s="19"/>
      <c r="K55" s="19"/>
      <c r="L55" s="19"/>
      <c r="M55" s="19"/>
      <c r="N55" s="19"/>
    </row>
    <row r="59" spans="1:14" x14ac:dyDescent="0.25">
      <c r="E59" t="s">
        <v>278</v>
      </c>
    </row>
    <row r="61" spans="1:14" x14ac:dyDescent="0.25">
      <c r="E61" t="s">
        <v>279</v>
      </c>
    </row>
    <row r="63" spans="1:14" x14ac:dyDescent="0.25">
      <c r="E63" t="s">
        <v>280</v>
      </c>
    </row>
    <row r="65" spans="5:5" x14ac:dyDescent="0.25">
      <c r="E65" t="s">
        <v>281</v>
      </c>
    </row>
  </sheetData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34" workbookViewId="0">
      <selection activeCell="A41" sqref="A41:N46"/>
    </sheetView>
  </sheetViews>
  <sheetFormatPr baseColWidth="10" defaultRowHeight="15" x14ac:dyDescent="0.25"/>
  <sheetData>
    <row r="1" spans="1:14" x14ac:dyDescent="0.25">
      <c r="B1" t="s">
        <v>208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x14ac:dyDescent="0.25">
      <c r="A3" s="316"/>
      <c r="B3" s="315" t="s">
        <v>81</v>
      </c>
      <c r="C3" s="316"/>
      <c r="D3" s="315"/>
      <c r="E3" s="314"/>
      <c r="F3" s="315" t="s">
        <v>81</v>
      </c>
      <c r="G3" s="314"/>
      <c r="H3" s="315"/>
      <c r="I3" s="314"/>
      <c r="J3" s="315" t="s">
        <v>81</v>
      </c>
      <c r="K3" s="314"/>
      <c r="L3" s="315"/>
      <c r="M3" s="314"/>
      <c r="N3" s="314"/>
    </row>
    <row r="4" spans="1:14" x14ac:dyDescent="0.25">
      <c r="A4" s="321">
        <v>9</v>
      </c>
      <c r="B4" s="319" t="s">
        <v>16</v>
      </c>
      <c r="C4" s="464">
        <v>0.33</v>
      </c>
      <c r="D4" s="319"/>
      <c r="E4" s="463"/>
      <c r="F4" s="319" t="s">
        <v>17</v>
      </c>
      <c r="G4" s="463">
        <v>1.41</v>
      </c>
      <c r="H4" s="319"/>
      <c r="I4" s="463"/>
      <c r="J4" s="319" t="s">
        <v>16</v>
      </c>
      <c r="K4" s="463">
        <v>0.33</v>
      </c>
      <c r="L4" s="322"/>
      <c r="M4" s="463"/>
      <c r="N4" s="320">
        <f>K4+I4+G4+E4+C4</f>
        <v>2.0699999999999998</v>
      </c>
    </row>
    <row r="5" spans="1:14" ht="22.5" x14ac:dyDescent="0.25">
      <c r="A5" s="316"/>
      <c r="B5" s="465"/>
      <c r="C5" s="312"/>
      <c r="D5" s="465"/>
      <c r="E5" s="466"/>
      <c r="F5" s="467" t="s">
        <v>86</v>
      </c>
      <c r="G5" s="466"/>
      <c r="H5" s="467"/>
      <c r="I5" s="466"/>
      <c r="J5" s="465"/>
      <c r="K5" s="466"/>
      <c r="L5" s="465"/>
      <c r="M5" s="466"/>
      <c r="N5" s="466"/>
    </row>
    <row r="6" spans="1:14" x14ac:dyDescent="0.25">
      <c r="A6" s="321">
        <v>2.99</v>
      </c>
      <c r="B6" s="367"/>
      <c r="C6" s="318"/>
      <c r="D6" s="368"/>
      <c r="E6" s="473"/>
      <c r="F6" s="367" t="s">
        <v>17</v>
      </c>
      <c r="G6" s="469">
        <v>0.69</v>
      </c>
      <c r="H6" s="367"/>
      <c r="I6" s="469"/>
      <c r="J6" s="368"/>
      <c r="K6" s="473"/>
      <c r="L6" s="368"/>
      <c r="M6" s="469"/>
      <c r="N6" s="469">
        <f>C6+E6+G6+I6+K6+M6</f>
        <v>0.69</v>
      </c>
    </row>
    <row r="7" spans="1:14" ht="22.5" x14ac:dyDescent="0.25">
      <c r="A7" s="316"/>
      <c r="B7" s="471" t="s">
        <v>87</v>
      </c>
      <c r="C7" s="312"/>
      <c r="D7" s="471"/>
      <c r="E7" s="466"/>
      <c r="F7" s="472"/>
      <c r="G7" s="466"/>
      <c r="H7" s="471" t="s">
        <v>87</v>
      </c>
      <c r="I7" s="466"/>
      <c r="J7" s="471"/>
      <c r="K7" s="466"/>
      <c r="L7" s="472"/>
      <c r="M7" s="466"/>
      <c r="N7" s="466"/>
    </row>
    <row r="8" spans="1:14" x14ac:dyDescent="0.25">
      <c r="A8" s="321">
        <v>3.98</v>
      </c>
      <c r="B8" s="368" t="s">
        <v>40</v>
      </c>
      <c r="C8" s="470">
        <v>0.33</v>
      </c>
      <c r="D8" s="368"/>
      <c r="E8" s="473"/>
      <c r="F8" s="367"/>
      <c r="G8" s="469"/>
      <c r="H8" s="368" t="s">
        <v>17</v>
      </c>
      <c r="I8" s="473">
        <v>0.59</v>
      </c>
      <c r="J8" s="368"/>
      <c r="K8" s="473"/>
      <c r="L8" s="368"/>
      <c r="M8" s="469"/>
      <c r="N8" s="469">
        <f>C8+E8+G8+I8+K8+M8</f>
        <v>0.91999999999999993</v>
      </c>
    </row>
    <row r="9" spans="1:14" x14ac:dyDescent="0.25">
      <c r="A9" s="359"/>
      <c r="B9" s="361"/>
      <c r="C9" s="363"/>
      <c r="D9" s="361"/>
      <c r="E9" s="489"/>
      <c r="F9" s="476" t="s">
        <v>88</v>
      </c>
      <c r="G9" s="474"/>
      <c r="H9" s="476"/>
      <c r="I9" s="474"/>
      <c r="J9" s="360"/>
      <c r="K9" s="474"/>
      <c r="L9" s="360"/>
      <c r="M9" s="474"/>
      <c r="N9" s="474"/>
    </row>
    <row r="10" spans="1:14" x14ac:dyDescent="0.25">
      <c r="A10" s="359">
        <v>5.15</v>
      </c>
      <c r="B10" s="361"/>
      <c r="C10" s="363"/>
      <c r="D10" s="361"/>
      <c r="E10" s="489"/>
      <c r="F10" s="361" t="s">
        <v>17</v>
      </c>
      <c r="G10" s="473">
        <v>1.19</v>
      </c>
      <c r="H10" s="361"/>
      <c r="I10" s="473"/>
      <c r="J10" s="360"/>
      <c r="K10" s="474"/>
      <c r="L10" s="360"/>
      <c r="M10" s="474"/>
      <c r="N10" s="474">
        <f>C10+E10+G10+I10+K10</f>
        <v>1.19</v>
      </c>
    </row>
    <row r="11" spans="1:14" x14ac:dyDescent="0.25">
      <c r="A11" s="316"/>
      <c r="B11" s="468"/>
      <c r="C11" s="312"/>
      <c r="D11" s="476" t="s">
        <v>89</v>
      </c>
      <c r="E11" s="466"/>
      <c r="F11" s="476"/>
      <c r="G11" s="466"/>
      <c r="H11" s="476" t="s">
        <v>90</v>
      </c>
      <c r="I11" s="484"/>
      <c r="J11" s="476"/>
      <c r="K11" s="484"/>
      <c r="L11" s="476"/>
      <c r="M11" s="466"/>
      <c r="N11" s="466"/>
    </row>
    <row r="12" spans="1:14" x14ac:dyDescent="0.25">
      <c r="A12" s="321">
        <v>6</v>
      </c>
      <c r="B12" s="368"/>
      <c r="C12" s="318"/>
      <c r="D12" s="367" t="s">
        <v>17</v>
      </c>
      <c r="E12" s="479">
        <v>1.1000000000000001</v>
      </c>
      <c r="F12" s="367"/>
      <c r="G12" s="469"/>
      <c r="H12" s="367" t="s">
        <v>16</v>
      </c>
      <c r="I12" s="473">
        <v>0.28999999999999998</v>
      </c>
      <c r="J12" s="367"/>
      <c r="K12" s="473"/>
      <c r="L12" s="367"/>
      <c r="M12" s="469"/>
      <c r="N12" s="469">
        <f>E12+I12</f>
        <v>1.3900000000000001</v>
      </c>
    </row>
    <row r="13" spans="1:14" ht="33.75" x14ac:dyDescent="0.25">
      <c r="A13" s="316"/>
      <c r="B13" s="471"/>
      <c r="C13" s="365"/>
      <c r="D13" s="471"/>
      <c r="E13" s="478"/>
      <c r="F13" s="471" t="s">
        <v>91</v>
      </c>
      <c r="G13" s="478"/>
      <c r="H13" s="472"/>
      <c r="I13" s="478"/>
      <c r="J13" s="472"/>
      <c r="K13" s="485"/>
      <c r="L13" s="476"/>
      <c r="M13" s="485"/>
      <c r="N13" s="466"/>
    </row>
    <row r="14" spans="1:14" x14ac:dyDescent="0.25">
      <c r="A14" s="321">
        <v>2</v>
      </c>
      <c r="B14" s="367"/>
      <c r="C14" s="371"/>
      <c r="D14" s="367"/>
      <c r="E14" s="479"/>
      <c r="F14" s="367" t="s">
        <v>17</v>
      </c>
      <c r="G14" s="479">
        <v>0.46</v>
      </c>
      <c r="H14" s="367"/>
      <c r="I14" s="479"/>
      <c r="J14" s="367"/>
      <c r="K14" s="479"/>
      <c r="L14" s="367"/>
      <c r="M14" s="479"/>
      <c r="N14" s="469">
        <f>C14+E14+G14+I14+K14+M14</f>
        <v>0.46</v>
      </c>
    </row>
    <row r="15" spans="1:14" x14ac:dyDescent="0.25">
      <c r="A15" s="316"/>
      <c r="B15" s="476"/>
      <c r="C15" s="312"/>
      <c r="D15" s="468"/>
      <c r="E15" s="490"/>
      <c r="F15" s="476"/>
      <c r="G15" s="466"/>
      <c r="H15" s="481"/>
      <c r="I15" s="466"/>
      <c r="J15" s="481" t="s">
        <v>92</v>
      </c>
      <c r="K15" s="466"/>
      <c r="L15" s="476"/>
      <c r="M15" s="466"/>
      <c r="N15" s="466"/>
    </row>
    <row r="16" spans="1:14" x14ac:dyDescent="0.25">
      <c r="A16" s="321">
        <v>5.75</v>
      </c>
      <c r="B16" s="367"/>
      <c r="C16" s="318"/>
      <c r="D16" s="368"/>
      <c r="E16" s="491"/>
      <c r="F16" s="367"/>
      <c r="G16" s="469"/>
      <c r="H16" s="370"/>
      <c r="I16" s="469"/>
      <c r="J16" s="370" t="s">
        <v>17</v>
      </c>
      <c r="K16" s="469">
        <v>1.33</v>
      </c>
      <c r="L16" s="367"/>
      <c r="M16" s="469"/>
      <c r="N16" s="469">
        <f>C16+E16+G16+I16+K16+M16</f>
        <v>1.33</v>
      </c>
    </row>
    <row r="17" spans="1:14" x14ac:dyDescent="0.25">
      <c r="A17" s="359"/>
      <c r="B17" s="360" t="s">
        <v>203</v>
      </c>
      <c r="C17" s="363"/>
      <c r="D17" s="361"/>
      <c r="E17" s="492"/>
      <c r="F17" s="360"/>
      <c r="G17" s="474"/>
      <c r="H17" s="364"/>
      <c r="I17" s="474"/>
      <c r="J17" s="364"/>
      <c r="K17" s="474"/>
      <c r="L17" s="360" t="s">
        <v>203</v>
      </c>
      <c r="M17" s="474"/>
      <c r="N17" s="478"/>
    </row>
    <row r="18" spans="1:14" ht="165" x14ac:dyDescent="0.25">
      <c r="A18" s="321">
        <v>15.16</v>
      </c>
      <c r="B18" s="367" t="s">
        <v>204</v>
      </c>
      <c r="C18" s="318">
        <v>3</v>
      </c>
      <c r="D18" s="368"/>
      <c r="E18" s="491"/>
      <c r="F18" s="367"/>
      <c r="G18" s="469"/>
      <c r="H18" s="370"/>
      <c r="I18" s="469"/>
      <c r="J18" s="370"/>
      <c r="K18" s="469"/>
      <c r="L18" s="482" t="s">
        <v>205</v>
      </c>
      <c r="M18" s="469">
        <v>0.5</v>
      </c>
      <c r="N18" s="479">
        <v>3.5</v>
      </c>
    </row>
    <row r="19" spans="1:14" ht="23.25" x14ac:dyDescent="0.25">
      <c r="A19" s="249"/>
      <c r="B19" s="487"/>
      <c r="C19" s="75"/>
      <c r="D19" s="487" t="s">
        <v>233</v>
      </c>
      <c r="E19" s="138"/>
      <c r="F19" s="40" t="s">
        <v>233</v>
      </c>
      <c r="G19" s="138"/>
      <c r="H19" s="487"/>
      <c r="I19" s="138"/>
      <c r="J19" s="40" t="s">
        <v>234</v>
      </c>
      <c r="K19" s="138"/>
      <c r="L19" s="488"/>
      <c r="M19" s="138"/>
      <c r="N19" s="138"/>
    </row>
    <row r="20" spans="1:14" x14ac:dyDescent="0.25">
      <c r="A20" s="250">
        <v>12.99</v>
      </c>
      <c r="B20" s="31"/>
      <c r="C20" s="77"/>
      <c r="D20" s="31"/>
      <c r="E20" s="141">
        <v>1</v>
      </c>
      <c r="F20" s="29"/>
      <c r="G20" s="141">
        <v>1</v>
      </c>
      <c r="H20" s="31"/>
      <c r="I20" s="141"/>
      <c r="J20" s="31"/>
      <c r="K20" s="141">
        <v>1</v>
      </c>
      <c r="L20" s="31"/>
      <c r="M20" s="141"/>
      <c r="N20" s="190">
        <f>M20+K20+I20+G20+E20+C20</f>
        <v>3</v>
      </c>
    </row>
    <row r="21" spans="1:14" ht="23.25" x14ac:dyDescent="0.25">
      <c r="A21" s="75"/>
      <c r="B21" s="53"/>
      <c r="C21" s="75"/>
      <c r="D21" s="40"/>
      <c r="E21" s="138"/>
      <c r="F21" s="39"/>
      <c r="G21" s="138"/>
      <c r="H21" s="40" t="s">
        <v>235</v>
      </c>
      <c r="I21" s="138"/>
      <c r="J21" s="40"/>
      <c r="K21" s="138"/>
      <c r="L21" s="488"/>
      <c r="M21" s="138"/>
      <c r="N21" s="138"/>
    </row>
    <row r="22" spans="1:14" x14ac:dyDescent="0.25">
      <c r="A22" s="77">
        <v>5</v>
      </c>
      <c r="B22" s="29"/>
      <c r="C22" s="77"/>
      <c r="D22" s="59"/>
      <c r="E22" s="141"/>
      <c r="F22" s="42"/>
      <c r="G22" s="141"/>
      <c r="H22" s="59" t="s">
        <v>17</v>
      </c>
      <c r="I22" s="141">
        <v>1.1499999999999999</v>
      </c>
      <c r="J22" s="59"/>
      <c r="K22" s="141"/>
      <c r="L22" s="31"/>
      <c r="M22" s="141"/>
      <c r="N22" s="198">
        <f>I22</f>
        <v>1.1499999999999999</v>
      </c>
    </row>
    <row r="23" spans="1:14" ht="23.25" x14ac:dyDescent="0.25">
      <c r="A23" s="75"/>
      <c r="B23" s="488"/>
      <c r="C23" s="75"/>
      <c r="D23" s="40" t="s">
        <v>236</v>
      </c>
      <c r="E23" s="495"/>
      <c r="F23" s="40"/>
      <c r="G23" s="138"/>
      <c r="H23" s="40"/>
      <c r="I23" s="138"/>
      <c r="J23" s="488"/>
      <c r="K23" s="138"/>
      <c r="L23" s="140"/>
      <c r="M23" s="138"/>
      <c r="N23" s="138"/>
    </row>
    <row r="24" spans="1:14" x14ac:dyDescent="0.25">
      <c r="A24" s="77">
        <v>5</v>
      </c>
      <c r="B24" s="42"/>
      <c r="C24" s="77"/>
      <c r="D24" s="59" t="s">
        <v>17</v>
      </c>
      <c r="E24" s="141">
        <v>1.1499999999999999</v>
      </c>
      <c r="F24" s="8"/>
      <c r="G24" s="141"/>
      <c r="H24" s="31"/>
      <c r="I24" s="141"/>
      <c r="J24" s="8"/>
      <c r="K24" s="141"/>
      <c r="L24" s="33"/>
      <c r="M24" s="141"/>
      <c r="N24" s="141">
        <f>C24+E24+G24+I24+K24</f>
        <v>1.1499999999999999</v>
      </c>
    </row>
    <row r="25" spans="1:14" ht="24.75" x14ac:dyDescent="0.25">
      <c r="A25" s="25"/>
      <c r="B25" s="36"/>
      <c r="C25" s="25"/>
      <c r="D25" s="36"/>
      <c r="E25" s="25"/>
      <c r="F25" s="68" t="s">
        <v>258</v>
      </c>
      <c r="G25" s="266"/>
      <c r="H25" s="68"/>
      <c r="I25" s="266"/>
      <c r="J25" s="36"/>
      <c r="K25" s="25"/>
      <c r="L25" s="68"/>
      <c r="M25" s="266"/>
      <c r="N25" s="25"/>
    </row>
    <row r="26" spans="1:14" x14ac:dyDescent="0.25">
      <c r="A26" s="30">
        <v>4.09</v>
      </c>
      <c r="B26" s="33"/>
      <c r="C26" s="30"/>
      <c r="D26" s="33"/>
      <c r="E26" s="32"/>
      <c r="F26" s="379" t="s">
        <v>17</v>
      </c>
      <c r="G26" s="190">
        <v>0.94</v>
      </c>
      <c r="H26" s="379"/>
      <c r="I26" s="190"/>
      <c r="J26" s="38"/>
      <c r="K26" s="30"/>
      <c r="L26" s="379"/>
      <c r="M26" s="190"/>
      <c r="N26" s="77">
        <v>0.94</v>
      </c>
    </row>
    <row r="27" spans="1:14" ht="24.75" x14ac:dyDescent="0.25">
      <c r="A27" s="25"/>
      <c r="B27" s="36"/>
      <c r="C27" s="25"/>
      <c r="D27" s="36"/>
      <c r="E27" s="25"/>
      <c r="F27" s="68" t="s">
        <v>259</v>
      </c>
      <c r="G27" s="266"/>
      <c r="H27" s="68"/>
      <c r="I27" s="266"/>
      <c r="J27" s="36"/>
      <c r="K27" s="25"/>
      <c r="L27" s="68"/>
      <c r="M27" s="266"/>
      <c r="N27" s="25"/>
    </row>
    <row r="28" spans="1:14" x14ac:dyDescent="0.25">
      <c r="A28" s="30">
        <v>4.09</v>
      </c>
      <c r="B28" s="33"/>
      <c r="C28" s="30"/>
      <c r="D28" s="38"/>
      <c r="E28" s="37"/>
      <c r="F28" s="379" t="s">
        <v>17</v>
      </c>
      <c r="G28" s="190">
        <v>0.94</v>
      </c>
      <c r="H28" s="379"/>
      <c r="I28" s="190"/>
      <c r="J28" s="38"/>
      <c r="K28" s="30"/>
      <c r="L28" s="379"/>
      <c r="M28" s="190"/>
      <c r="N28" s="77">
        <v>0.94</v>
      </c>
    </row>
    <row r="29" spans="1:14" x14ac:dyDescent="0.25">
      <c r="A29" s="25"/>
      <c r="B29" s="36"/>
      <c r="C29" s="25"/>
      <c r="D29" s="36"/>
      <c r="E29" s="35"/>
      <c r="F29" s="36" t="s">
        <v>260</v>
      </c>
      <c r="G29" s="279"/>
      <c r="H29" s="36"/>
      <c r="I29" s="279"/>
      <c r="J29" s="36"/>
      <c r="K29" s="25"/>
      <c r="L29" s="36"/>
      <c r="M29" s="279"/>
      <c r="N29" s="25"/>
    </row>
    <row r="30" spans="1:14" x14ac:dyDescent="0.25">
      <c r="A30" s="30">
        <v>4.09</v>
      </c>
      <c r="B30" s="33"/>
      <c r="C30" s="30"/>
      <c r="D30" s="38"/>
      <c r="E30" s="37"/>
      <c r="F30" s="57" t="s">
        <v>17</v>
      </c>
      <c r="G30" s="190">
        <v>0.94</v>
      </c>
      <c r="H30" s="57"/>
      <c r="I30" s="190"/>
      <c r="J30" s="57"/>
      <c r="K30" s="30"/>
      <c r="L30" s="57"/>
      <c r="M30" s="190"/>
      <c r="N30" s="77">
        <v>0.94</v>
      </c>
    </row>
    <row r="31" spans="1:14" x14ac:dyDescent="0.25">
      <c r="A31" s="25"/>
      <c r="B31" s="36"/>
      <c r="C31" s="25"/>
      <c r="D31" s="36"/>
      <c r="E31" s="25"/>
      <c r="F31" s="36" t="s">
        <v>261</v>
      </c>
      <c r="G31" s="279"/>
      <c r="H31" s="525"/>
      <c r="I31" s="496"/>
      <c r="J31" s="36"/>
      <c r="K31" s="25"/>
      <c r="L31" s="36"/>
      <c r="M31" s="279"/>
      <c r="N31" s="25"/>
    </row>
    <row r="32" spans="1:14" x14ac:dyDescent="0.25">
      <c r="A32" s="30">
        <v>4.09</v>
      </c>
      <c r="B32" s="33"/>
      <c r="C32" s="30"/>
      <c r="D32" s="33"/>
      <c r="E32" s="30"/>
      <c r="F32" s="379" t="s">
        <v>17</v>
      </c>
      <c r="G32" s="190">
        <v>0.94</v>
      </c>
      <c r="H32" s="33"/>
      <c r="I32" s="190"/>
      <c r="J32" s="379"/>
      <c r="K32" s="30"/>
      <c r="L32" s="379"/>
      <c r="M32" s="190"/>
      <c r="N32" s="77">
        <v>0.94</v>
      </c>
    </row>
    <row r="33" spans="1:14" ht="27" x14ac:dyDescent="0.25">
      <c r="A33" s="25"/>
      <c r="B33" s="36"/>
      <c r="C33" s="25"/>
      <c r="D33" s="36"/>
      <c r="E33" s="25"/>
      <c r="F33" s="526" t="s">
        <v>262</v>
      </c>
      <c r="G33" s="279"/>
      <c r="H33" s="527"/>
      <c r="I33" s="279"/>
      <c r="J33" s="526"/>
      <c r="K33" s="25"/>
      <c r="L33" s="526"/>
      <c r="M33" s="279"/>
      <c r="N33" s="25"/>
    </row>
    <row r="34" spans="1:14" ht="57.75" x14ac:dyDescent="0.25">
      <c r="A34" s="30">
        <v>0.66</v>
      </c>
      <c r="B34" s="33"/>
      <c r="C34" s="30"/>
      <c r="D34" s="33"/>
      <c r="E34" s="30"/>
      <c r="F34" s="531" t="s">
        <v>263</v>
      </c>
      <c r="G34" s="190">
        <v>0.15</v>
      </c>
      <c r="H34" s="532"/>
      <c r="I34" s="190"/>
      <c r="J34" s="531"/>
      <c r="K34" s="30"/>
      <c r="L34" s="531"/>
      <c r="M34" s="190"/>
      <c r="N34" s="77">
        <v>0.15</v>
      </c>
    </row>
    <row r="35" spans="1:14" x14ac:dyDescent="0.25">
      <c r="A35" s="132"/>
      <c r="B35" s="132" t="s">
        <v>282</v>
      </c>
      <c r="C35" s="132"/>
      <c r="D35" s="132"/>
      <c r="E35" s="132"/>
      <c r="F35" s="133"/>
      <c r="G35" s="132"/>
      <c r="H35" s="144"/>
      <c r="I35" s="196"/>
      <c r="J35" s="132" t="s">
        <v>282</v>
      </c>
      <c r="K35" s="132"/>
      <c r="L35" s="132"/>
      <c r="M35" s="132"/>
      <c r="N35" s="132"/>
    </row>
    <row r="36" spans="1:14" ht="33.75" x14ac:dyDescent="0.25">
      <c r="A36" s="135">
        <v>5.74</v>
      </c>
      <c r="B36" s="135" t="s">
        <v>17</v>
      </c>
      <c r="C36" s="135">
        <v>0.86</v>
      </c>
      <c r="D36" s="135"/>
      <c r="E36" s="135"/>
      <c r="F36" s="136"/>
      <c r="G36" s="135"/>
      <c r="H36" s="146"/>
      <c r="I36" s="198"/>
      <c r="J36" s="523" t="s">
        <v>283</v>
      </c>
      <c r="K36" s="135">
        <v>0.46</v>
      </c>
      <c r="L36" s="135"/>
      <c r="M36" s="135"/>
      <c r="N36" s="77">
        <f>C36+E36+G36+I36+K36</f>
        <v>1.32</v>
      </c>
    </row>
    <row r="37" spans="1:14" x14ac:dyDescent="0.25">
      <c r="A37" s="25"/>
      <c r="B37" s="537" t="s">
        <v>284</v>
      </c>
      <c r="C37" s="25"/>
      <c r="D37" s="51"/>
      <c r="E37" s="538"/>
      <c r="F37" s="51"/>
      <c r="G37" s="36"/>
      <c r="H37" s="51"/>
      <c r="I37" s="279"/>
      <c r="J37" s="51"/>
      <c r="K37" s="36"/>
      <c r="L37" s="36"/>
      <c r="M37" s="36"/>
      <c r="N37" s="25"/>
    </row>
    <row r="38" spans="1:14" ht="24.75" x14ac:dyDescent="0.25">
      <c r="A38" s="30">
        <v>3</v>
      </c>
      <c r="B38" s="539" t="s">
        <v>48</v>
      </c>
      <c r="C38" s="30">
        <v>0.69</v>
      </c>
      <c r="D38" s="540"/>
      <c r="E38" s="379"/>
      <c r="F38" s="540"/>
      <c r="G38" s="33"/>
      <c r="H38" s="540"/>
      <c r="I38" s="190"/>
      <c r="J38" s="540"/>
      <c r="K38" s="33"/>
      <c r="L38" s="33"/>
      <c r="M38" s="33"/>
      <c r="N38" s="77">
        <f>C38+E38+G38+I38+K38</f>
        <v>0.69</v>
      </c>
    </row>
    <row r="39" spans="1:14" x14ac:dyDescent="0.25">
      <c r="A39" s="25"/>
      <c r="B39" s="537" t="s">
        <v>285</v>
      </c>
      <c r="C39" s="25"/>
      <c r="D39" s="51"/>
      <c r="E39" s="538"/>
      <c r="F39" s="51"/>
      <c r="G39" s="36"/>
      <c r="H39" s="51"/>
      <c r="I39" s="279"/>
      <c r="J39" s="51"/>
      <c r="K39" s="36"/>
      <c r="L39" s="36"/>
      <c r="M39" s="36"/>
      <c r="N39" s="25"/>
    </row>
    <row r="40" spans="1:14" ht="24.75" x14ac:dyDescent="0.25">
      <c r="A40" s="30">
        <v>3</v>
      </c>
      <c r="B40" s="539" t="s">
        <v>48</v>
      </c>
      <c r="C40" s="30">
        <v>0.69</v>
      </c>
      <c r="D40" s="540"/>
      <c r="E40" s="379"/>
      <c r="F40" s="540"/>
      <c r="G40" s="33"/>
      <c r="H40" s="540"/>
      <c r="I40" s="190"/>
      <c r="J40" s="540"/>
      <c r="K40" s="33"/>
      <c r="L40" s="33"/>
      <c r="M40" s="33"/>
      <c r="N40" s="77">
        <f>C40+E40+G40+I40+K40</f>
        <v>0.69</v>
      </c>
    </row>
    <row r="41" spans="1:14" ht="24" x14ac:dyDescent="0.25">
      <c r="A41" s="25"/>
      <c r="B41" s="71"/>
      <c r="C41" s="172"/>
      <c r="D41" s="109" t="s">
        <v>300</v>
      </c>
      <c r="E41" s="568"/>
      <c r="F41" s="109"/>
      <c r="G41" s="568"/>
      <c r="H41" s="109"/>
      <c r="I41" s="173"/>
      <c r="J41" s="109" t="s">
        <v>300</v>
      </c>
      <c r="K41" s="172"/>
      <c r="L41" s="569"/>
      <c r="M41" s="36"/>
      <c r="N41" s="25"/>
    </row>
    <row r="42" spans="1:14" x14ac:dyDescent="0.25">
      <c r="A42" s="30">
        <v>3</v>
      </c>
      <c r="B42" s="72"/>
      <c r="C42" s="99"/>
      <c r="D42" s="85" t="s">
        <v>17</v>
      </c>
      <c r="E42" s="99">
        <v>0.44</v>
      </c>
      <c r="F42" s="85"/>
      <c r="G42" s="99"/>
      <c r="H42" s="85"/>
      <c r="I42" s="570"/>
      <c r="J42" s="85" t="s">
        <v>40</v>
      </c>
      <c r="K42" s="99">
        <v>0.25</v>
      </c>
      <c r="L42" s="571"/>
      <c r="M42" s="33"/>
      <c r="N42" s="77">
        <f>C42+E42+G42+I42+K42</f>
        <v>0.69</v>
      </c>
    </row>
    <row r="43" spans="1:14" ht="33.75" x14ac:dyDescent="0.25">
      <c r="A43" s="572"/>
      <c r="B43" s="34"/>
      <c r="C43" s="75"/>
      <c r="D43" s="34"/>
      <c r="E43" s="75"/>
      <c r="F43" s="53"/>
      <c r="G43" s="34"/>
      <c r="H43" s="71" t="s">
        <v>301</v>
      </c>
      <c r="I43" s="138"/>
      <c r="J43" s="34"/>
      <c r="K43" s="75"/>
      <c r="L43" s="34"/>
      <c r="M43" s="34"/>
      <c r="N43" s="75"/>
    </row>
    <row r="44" spans="1:14" x14ac:dyDescent="0.25">
      <c r="A44" s="56">
        <v>1.5</v>
      </c>
      <c r="B44" s="31"/>
      <c r="C44" s="77"/>
      <c r="D44" s="31"/>
      <c r="E44" s="77"/>
      <c r="F44" s="29"/>
      <c r="G44" s="31"/>
      <c r="H44" s="31" t="s">
        <v>302</v>
      </c>
      <c r="I44" s="141">
        <v>0.35</v>
      </c>
      <c r="J44" s="31"/>
      <c r="K44" s="77"/>
      <c r="L44" s="31"/>
      <c r="M44" s="31"/>
      <c r="N44" s="77">
        <f>C44+E44+G44+I44+K44</f>
        <v>0.35</v>
      </c>
    </row>
    <row r="45" spans="1:14" ht="45.75" x14ac:dyDescent="0.25">
      <c r="A45" s="304"/>
      <c r="B45" s="52"/>
      <c r="C45" s="82"/>
      <c r="D45" s="52"/>
      <c r="E45" s="82"/>
      <c r="F45" s="44"/>
      <c r="G45" s="52"/>
      <c r="H45" s="44" t="s">
        <v>303</v>
      </c>
      <c r="I45" s="171"/>
      <c r="J45" s="52"/>
      <c r="K45" s="82"/>
      <c r="L45" s="52"/>
      <c r="M45" s="52"/>
      <c r="N45" s="82"/>
    </row>
    <row r="46" spans="1:14" x14ac:dyDescent="0.25">
      <c r="A46" s="304">
        <v>0.75</v>
      </c>
      <c r="B46" s="52"/>
      <c r="C46" s="82"/>
      <c r="D46" s="52"/>
      <c r="E46" s="82"/>
      <c r="F46" s="44"/>
      <c r="G46" s="52"/>
      <c r="H46" s="52" t="s">
        <v>302</v>
      </c>
      <c r="I46" s="171">
        <v>0.17</v>
      </c>
      <c r="J46" s="52"/>
      <c r="K46" s="82"/>
      <c r="L46" s="52"/>
      <c r="M46" s="52"/>
      <c r="N46" s="82">
        <v>0.17</v>
      </c>
    </row>
    <row r="47" spans="1:14" x14ac:dyDescent="0.25">
      <c r="A47" s="388"/>
      <c r="B47" s="34"/>
      <c r="C47" s="25"/>
      <c r="D47" s="36"/>
      <c r="E47" s="493"/>
      <c r="F47" s="68"/>
      <c r="G47" s="279"/>
      <c r="H47" s="36"/>
      <c r="I47" s="279"/>
      <c r="J47" s="36"/>
      <c r="K47" s="279"/>
      <c r="L47" s="36"/>
      <c r="M47" s="279"/>
      <c r="N47" s="279"/>
    </row>
    <row r="48" spans="1:14" x14ac:dyDescent="0.25">
      <c r="A48" s="390">
        <f>SUM(A3:A47)</f>
        <v>107.03000000000002</v>
      </c>
      <c r="B48" s="56" t="s">
        <v>9</v>
      </c>
      <c r="C48" s="30">
        <f>SUM(C3:C47)</f>
        <v>5.9</v>
      </c>
      <c r="D48" s="57"/>
      <c r="E48" s="486">
        <f>SUM(E3:E47)</f>
        <v>3.69</v>
      </c>
      <c r="F48" s="189"/>
      <c r="G48" s="190">
        <f>SUM(G3:G47)</f>
        <v>8.6599999999999984</v>
      </c>
      <c r="H48" s="28"/>
      <c r="I48" s="190">
        <f>SUM(I3:I47)</f>
        <v>2.5499999999999998</v>
      </c>
      <c r="J48" s="28"/>
      <c r="K48" s="486">
        <f>SUM(K3:K47)</f>
        <v>3.37</v>
      </c>
      <c r="L48" s="57"/>
      <c r="M48" s="486">
        <f>SUM(M3:M47)</f>
        <v>0.5</v>
      </c>
      <c r="N48" s="494">
        <f>SUM(N3:N47)</f>
        <v>24.670000000000012</v>
      </c>
    </row>
    <row r="49" spans="1:14" x14ac:dyDescent="0.25">
      <c r="A49" s="19"/>
      <c r="B49" s="2"/>
      <c r="C49" s="19"/>
      <c r="D49" s="19"/>
      <c r="E49" s="19"/>
      <c r="F49" s="20"/>
      <c r="G49" s="19"/>
      <c r="H49" s="19"/>
      <c r="I49" s="19"/>
      <c r="J49" s="62"/>
      <c r="K49" s="19"/>
      <c r="L49" s="64">
        <f>N48*4.33</f>
        <v>106.82110000000006</v>
      </c>
      <c r="M49" s="19"/>
      <c r="N49" s="19"/>
    </row>
    <row r="50" spans="1:14" x14ac:dyDescent="0.25">
      <c r="A50" s="19"/>
      <c r="B50" s="2" t="s">
        <v>10</v>
      </c>
      <c r="C50" s="19"/>
      <c r="D50" s="19"/>
      <c r="E50" s="19"/>
      <c r="F50" s="391">
        <v>44896</v>
      </c>
      <c r="G50" s="19"/>
      <c r="H50" s="19" t="s">
        <v>32</v>
      </c>
      <c r="I50" s="19"/>
      <c r="J50" s="62"/>
      <c r="L50" s="64"/>
      <c r="M50" s="64"/>
      <c r="N50" s="19"/>
    </row>
    <row r="51" spans="1:14" x14ac:dyDescent="0.25">
      <c r="A51" s="19"/>
      <c r="B51" s="2" t="s">
        <v>11</v>
      </c>
      <c r="C51" s="19"/>
      <c r="D51" s="19" t="str">
        <f>B1</f>
        <v>MARIA DEL CARMEN CARREÑO</v>
      </c>
      <c r="E51" s="19"/>
      <c r="F51" s="20"/>
      <c r="G51" s="19"/>
      <c r="H51" s="19"/>
      <c r="I51" s="63">
        <f>N48</f>
        <v>24.670000000000012</v>
      </c>
      <c r="J51" s="19"/>
      <c r="K51" s="19"/>
      <c r="L51" s="19"/>
      <c r="M51" s="19"/>
      <c r="N51" s="19"/>
    </row>
    <row r="54" spans="1:14" x14ac:dyDescent="0.25">
      <c r="G54" t="s">
        <v>274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A37" workbookViewId="0">
      <selection activeCell="F63" sqref="F63"/>
    </sheetView>
  </sheetViews>
  <sheetFormatPr baseColWidth="10" defaultRowHeight="15" x14ac:dyDescent="0.25"/>
  <cols>
    <col min="1" max="1" width="7.140625" customWidth="1"/>
    <col min="3" max="3" width="6" customWidth="1"/>
    <col min="5" max="5" width="8" customWidth="1"/>
    <col min="7" max="7" width="6.5703125" customWidth="1"/>
    <col min="9" max="9" width="5.28515625" customWidth="1"/>
    <col min="11" max="11" width="6.7109375" customWidth="1"/>
    <col min="12" max="12" width="13.42578125" customWidth="1"/>
    <col min="13" max="13" width="8.28515625" customWidth="1"/>
    <col min="14" max="14" width="9.140625" customWidth="1"/>
  </cols>
  <sheetData>
    <row r="1" spans="1:14" x14ac:dyDescent="0.25">
      <c r="B1" t="s">
        <v>208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x14ac:dyDescent="0.25">
      <c r="A3" s="316"/>
      <c r="B3" s="315" t="s">
        <v>81</v>
      </c>
      <c r="C3" s="316"/>
      <c r="D3" s="315"/>
      <c r="E3" s="314"/>
      <c r="F3" s="315" t="s">
        <v>81</v>
      </c>
      <c r="G3" s="314"/>
      <c r="H3" s="315"/>
      <c r="I3" s="314"/>
      <c r="J3" s="315" t="s">
        <v>81</v>
      </c>
      <c r="K3" s="314"/>
      <c r="L3" s="315"/>
      <c r="M3" s="314"/>
      <c r="N3" s="314"/>
    </row>
    <row r="4" spans="1:14" x14ac:dyDescent="0.25">
      <c r="A4" s="321">
        <v>9</v>
      </c>
      <c r="B4" s="319" t="s">
        <v>16</v>
      </c>
      <c r="C4" s="464">
        <v>0.33</v>
      </c>
      <c r="D4" s="319"/>
      <c r="E4" s="463"/>
      <c r="F4" s="319" t="s">
        <v>17</v>
      </c>
      <c r="G4" s="463">
        <v>1.41</v>
      </c>
      <c r="H4" s="319"/>
      <c r="I4" s="463"/>
      <c r="J4" s="319" t="s">
        <v>16</v>
      </c>
      <c r="K4" s="463">
        <v>0.33</v>
      </c>
      <c r="L4" s="322"/>
      <c r="M4" s="463"/>
      <c r="N4" s="320">
        <f>K4+I4+G4+E4+C4</f>
        <v>2.0699999999999998</v>
      </c>
    </row>
    <row r="5" spans="1:14" ht="22.5" x14ac:dyDescent="0.25">
      <c r="A5" s="316"/>
      <c r="B5" s="465"/>
      <c r="C5" s="312"/>
      <c r="D5" s="465"/>
      <c r="E5" s="466"/>
      <c r="F5" s="467" t="s">
        <v>86</v>
      </c>
      <c r="G5" s="466"/>
      <c r="H5" s="467"/>
      <c r="I5" s="466"/>
      <c r="J5" s="465"/>
      <c r="K5" s="466"/>
      <c r="L5" s="465"/>
      <c r="M5" s="466"/>
      <c r="N5" s="466"/>
    </row>
    <row r="6" spans="1:14" x14ac:dyDescent="0.25">
      <c r="A6" s="321">
        <v>2.99</v>
      </c>
      <c r="B6" s="367"/>
      <c r="C6" s="318"/>
      <c r="D6" s="368"/>
      <c r="E6" s="473"/>
      <c r="F6" s="367" t="s">
        <v>17</v>
      </c>
      <c r="G6" s="469">
        <v>0.69</v>
      </c>
      <c r="H6" s="367"/>
      <c r="I6" s="469"/>
      <c r="J6" s="368"/>
      <c r="K6" s="473"/>
      <c r="L6" s="368"/>
      <c r="M6" s="469"/>
      <c r="N6" s="469">
        <f>C6+E6+G6+I6+K6+M6</f>
        <v>0.69</v>
      </c>
    </row>
    <row r="7" spans="1:14" ht="22.5" x14ac:dyDescent="0.25">
      <c r="A7" s="316"/>
      <c r="B7" s="471" t="s">
        <v>87</v>
      </c>
      <c r="C7" s="312"/>
      <c r="D7" s="471"/>
      <c r="E7" s="466"/>
      <c r="F7" s="472"/>
      <c r="G7" s="466"/>
      <c r="H7" s="471" t="s">
        <v>87</v>
      </c>
      <c r="I7" s="466"/>
      <c r="J7" s="471"/>
      <c r="K7" s="466"/>
      <c r="L7" s="472"/>
      <c r="M7" s="466"/>
      <c r="N7" s="466"/>
    </row>
    <row r="8" spans="1:14" x14ac:dyDescent="0.25">
      <c r="A8" s="321">
        <v>3.98</v>
      </c>
      <c r="B8" s="368" t="s">
        <v>40</v>
      </c>
      <c r="C8" s="470">
        <v>0.33</v>
      </c>
      <c r="D8" s="368"/>
      <c r="E8" s="473"/>
      <c r="F8" s="367"/>
      <c r="G8" s="469"/>
      <c r="H8" s="368" t="s">
        <v>17</v>
      </c>
      <c r="I8" s="473">
        <v>0.59</v>
      </c>
      <c r="J8" s="368"/>
      <c r="K8" s="473"/>
      <c r="L8" s="368"/>
      <c r="M8" s="469"/>
      <c r="N8" s="469">
        <f>C8+E8+G8+I8+K8+M8</f>
        <v>0.91999999999999993</v>
      </c>
    </row>
    <row r="9" spans="1:14" x14ac:dyDescent="0.25">
      <c r="A9" s="359"/>
      <c r="B9" s="361"/>
      <c r="C9" s="363"/>
      <c r="D9" s="361"/>
      <c r="E9" s="489"/>
      <c r="F9" s="476" t="s">
        <v>88</v>
      </c>
      <c r="G9" s="474"/>
      <c r="H9" s="476"/>
      <c r="I9" s="474"/>
      <c r="J9" s="360"/>
      <c r="K9" s="474"/>
      <c r="L9" s="360"/>
      <c r="M9" s="474"/>
      <c r="N9" s="474"/>
    </row>
    <row r="10" spans="1:14" x14ac:dyDescent="0.25">
      <c r="A10" s="359">
        <v>5.15</v>
      </c>
      <c r="B10" s="361"/>
      <c r="C10" s="363"/>
      <c r="D10" s="361"/>
      <c r="E10" s="489"/>
      <c r="F10" s="361" t="s">
        <v>17</v>
      </c>
      <c r="G10" s="473">
        <v>1.19</v>
      </c>
      <c r="H10" s="361"/>
      <c r="I10" s="473"/>
      <c r="J10" s="360"/>
      <c r="K10" s="474"/>
      <c r="L10" s="360"/>
      <c r="M10" s="474"/>
      <c r="N10" s="474">
        <f>C10+E10+G10+I10+K10</f>
        <v>1.19</v>
      </c>
    </row>
    <row r="11" spans="1:14" x14ac:dyDescent="0.25">
      <c r="A11" s="316"/>
      <c r="B11" s="468"/>
      <c r="C11" s="312"/>
      <c r="D11" s="476" t="s">
        <v>89</v>
      </c>
      <c r="E11" s="466"/>
      <c r="F11" s="476"/>
      <c r="G11" s="466"/>
      <c r="H11" s="476" t="s">
        <v>90</v>
      </c>
      <c r="I11" s="484"/>
      <c r="J11" s="476"/>
      <c r="K11" s="484"/>
      <c r="L11" s="476"/>
      <c r="M11" s="466"/>
      <c r="N11" s="466"/>
    </row>
    <row r="12" spans="1:14" x14ac:dyDescent="0.25">
      <c r="A12" s="321">
        <v>6</v>
      </c>
      <c r="B12" s="368"/>
      <c r="C12" s="318"/>
      <c r="D12" s="367" t="s">
        <v>17</v>
      </c>
      <c r="E12" s="479">
        <v>1.1000000000000001</v>
      </c>
      <c r="F12" s="367"/>
      <c r="G12" s="469"/>
      <c r="H12" s="367" t="s">
        <v>16</v>
      </c>
      <c r="I12" s="473">
        <v>0.28999999999999998</v>
      </c>
      <c r="J12" s="367"/>
      <c r="K12" s="473"/>
      <c r="L12" s="367"/>
      <c r="M12" s="469"/>
      <c r="N12" s="469">
        <f>E12+I12</f>
        <v>1.3900000000000001</v>
      </c>
    </row>
    <row r="13" spans="1:14" ht="33.75" x14ac:dyDescent="0.25">
      <c r="A13" s="316"/>
      <c r="B13" s="471"/>
      <c r="C13" s="365"/>
      <c r="D13" s="471"/>
      <c r="E13" s="478"/>
      <c r="F13" s="471" t="s">
        <v>91</v>
      </c>
      <c r="G13" s="478"/>
      <c r="H13" s="472"/>
      <c r="I13" s="478"/>
      <c r="J13" s="472"/>
      <c r="K13" s="485"/>
      <c r="L13" s="476"/>
      <c r="M13" s="485"/>
      <c r="N13" s="466"/>
    </row>
    <row r="14" spans="1:14" x14ac:dyDescent="0.25">
      <c r="A14" s="321">
        <v>2</v>
      </c>
      <c r="B14" s="367"/>
      <c r="C14" s="371"/>
      <c r="D14" s="367"/>
      <c r="E14" s="479"/>
      <c r="F14" s="367" t="s">
        <v>17</v>
      </c>
      <c r="G14" s="479">
        <v>0.46</v>
      </c>
      <c r="H14" s="367"/>
      <c r="I14" s="479"/>
      <c r="J14" s="367"/>
      <c r="K14" s="479"/>
      <c r="L14" s="367"/>
      <c r="M14" s="479"/>
      <c r="N14" s="469">
        <f>C14+E14+G14+I14+K14+M14</f>
        <v>0.46</v>
      </c>
    </row>
    <row r="15" spans="1:14" x14ac:dyDescent="0.25">
      <c r="A15" s="316"/>
      <c r="B15" s="476"/>
      <c r="C15" s="312"/>
      <c r="D15" s="468"/>
      <c r="E15" s="490"/>
      <c r="F15" s="476"/>
      <c r="G15" s="466"/>
      <c r="H15" s="481"/>
      <c r="I15" s="466"/>
      <c r="J15" s="481" t="s">
        <v>92</v>
      </c>
      <c r="K15" s="466"/>
      <c r="L15" s="476"/>
      <c r="M15" s="466"/>
      <c r="N15" s="466"/>
    </row>
    <row r="16" spans="1:14" x14ac:dyDescent="0.25">
      <c r="A16" s="321">
        <v>5.75</v>
      </c>
      <c r="B16" s="367"/>
      <c r="C16" s="318"/>
      <c r="D16" s="368"/>
      <c r="E16" s="491"/>
      <c r="F16" s="367"/>
      <c r="G16" s="469"/>
      <c r="H16" s="370"/>
      <c r="I16" s="469"/>
      <c r="J16" s="370" t="s">
        <v>17</v>
      </c>
      <c r="K16" s="469">
        <v>1.33</v>
      </c>
      <c r="L16" s="367"/>
      <c r="M16" s="469"/>
      <c r="N16" s="469">
        <f>C16+E16+G16+I16+K16+M16</f>
        <v>1.33</v>
      </c>
    </row>
    <row r="17" spans="1:14" x14ac:dyDescent="0.25">
      <c r="A17" s="359"/>
      <c r="B17" s="360" t="s">
        <v>203</v>
      </c>
      <c r="C17" s="363"/>
      <c r="D17" s="361"/>
      <c r="E17" s="492"/>
      <c r="F17" s="360"/>
      <c r="G17" s="474"/>
      <c r="H17" s="364"/>
      <c r="I17" s="474"/>
      <c r="J17" s="364"/>
      <c r="K17" s="474"/>
      <c r="L17" s="360" t="s">
        <v>203</v>
      </c>
      <c r="M17" s="474"/>
      <c r="N17" s="478"/>
    </row>
    <row r="18" spans="1:14" ht="150" x14ac:dyDescent="0.25">
      <c r="A18" s="321">
        <v>15.16</v>
      </c>
      <c r="B18" s="367" t="s">
        <v>204</v>
      </c>
      <c r="C18" s="318">
        <v>3</v>
      </c>
      <c r="D18" s="368"/>
      <c r="E18" s="491"/>
      <c r="F18" s="367"/>
      <c r="G18" s="469"/>
      <c r="H18" s="370"/>
      <c r="I18" s="469"/>
      <c r="J18" s="370"/>
      <c r="K18" s="469"/>
      <c r="L18" s="482" t="s">
        <v>205</v>
      </c>
      <c r="M18" s="469">
        <v>0.5</v>
      </c>
      <c r="N18" s="479">
        <v>3.5</v>
      </c>
    </row>
    <row r="19" spans="1:14" ht="23.25" x14ac:dyDescent="0.25">
      <c r="A19" s="249"/>
      <c r="B19" s="487"/>
      <c r="C19" s="75"/>
      <c r="D19" s="487" t="s">
        <v>233</v>
      </c>
      <c r="E19" s="138"/>
      <c r="F19" s="40" t="s">
        <v>233</v>
      </c>
      <c r="G19" s="138"/>
      <c r="H19" s="487"/>
      <c r="I19" s="138"/>
      <c r="J19" s="40" t="s">
        <v>234</v>
      </c>
      <c r="K19" s="138"/>
      <c r="L19" s="488"/>
      <c r="M19" s="138"/>
      <c r="N19" s="138"/>
    </row>
    <row r="20" spans="1:14" x14ac:dyDescent="0.25">
      <c r="A20" s="250">
        <v>12.99</v>
      </c>
      <c r="B20" s="31"/>
      <c r="C20" s="77"/>
      <c r="D20" s="31"/>
      <c r="E20" s="141">
        <v>1</v>
      </c>
      <c r="F20" s="29"/>
      <c r="G20" s="141">
        <v>1</v>
      </c>
      <c r="H20" s="31"/>
      <c r="I20" s="141"/>
      <c r="J20" s="31"/>
      <c r="K20" s="141">
        <v>1</v>
      </c>
      <c r="L20" s="31"/>
      <c r="M20" s="141"/>
      <c r="N20" s="190">
        <f>M20+K20+I20+G20+E20+C20</f>
        <v>3</v>
      </c>
    </row>
    <row r="21" spans="1:14" ht="23.25" x14ac:dyDescent="0.25">
      <c r="A21" s="75"/>
      <c r="B21" s="53"/>
      <c r="C21" s="75"/>
      <c r="D21" s="40"/>
      <c r="E21" s="138"/>
      <c r="F21" s="39"/>
      <c r="G21" s="138"/>
      <c r="H21" s="40" t="s">
        <v>235</v>
      </c>
      <c r="I21" s="138"/>
      <c r="J21" s="40"/>
      <c r="K21" s="138"/>
      <c r="L21" s="488"/>
      <c r="M21" s="138"/>
      <c r="N21" s="138"/>
    </row>
    <row r="22" spans="1:14" x14ac:dyDescent="0.25">
      <c r="A22" s="77">
        <v>5</v>
      </c>
      <c r="B22" s="29"/>
      <c r="C22" s="77"/>
      <c r="D22" s="59"/>
      <c r="E22" s="141"/>
      <c r="F22" s="42"/>
      <c r="G22" s="141"/>
      <c r="H22" s="59" t="s">
        <v>17</v>
      </c>
      <c r="I22" s="141">
        <v>1.1499999999999999</v>
      </c>
      <c r="J22" s="59"/>
      <c r="K22" s="141"/>
      <c r="L22" s="31"/>
      <c r="M22" s="141"/>
      <c r="N22" s="198">
        <f>I22</f>
        <v>1.1499999999999999</v>
      </c>
    </row>
    <row r="23" spans="1:14" ht="23.25" x14ac:dyDescent="0.25">
      <c r="A23" s="75"/>
      <c r="B23" s="488"/>
      <c r="C23" s="75"/>
      <c r="D23" s="40" t="s">
        <v>236</v>
      </c>
      <c r="E23" s="495"/>
      <c r="F23" s="40"/>
      <c r="G23" s="138"/>
      <c r="H23" s="40"/>
      <c r="I23" s="138"/>
      <c r="J23" s="488"/>
      <c r="K23" s="138"/>
      <c r="L23" s="140"/>
      <c r="M23" s="138"/>
      <c r="N23" s="138"/>
    </row>
    <row r="24" spans="1:14" x14ac:dyDescent="0.25">
      <c r="A24" s="77">
        <v>5</v>
      </c>
      <c r="B24" s="42"/>
      <c r="C24" s="77"/>
      <c r="D24" s="59" t="s">
        <v>17</v>
      </c>
      <c r="E24" s="141">
        <v>1.1499999999999999</v>
      </c>
      <c r="F24" s="8"/>
      <c r="G24" s="141"/>
      <c r="H24" s="31"/>
      <c r="I24" s="141"/>
      <c r="J24" s="8"/>
      <c r="K24" s="141"/>
      <c r="L24" s="33"/>
      <c r="M24" s="141"/>
      <c r="N24" s="141">
        <f>C24+E24+G24+I24+K24</f>
        <v>1.1499999999999999</v>
      </c>
    </row>
    <row r="25" spans="1:14" x14ac:dyDescent="0.25">
      <c r="A25" s="23"/>
      <c r="B25" s="497" t="s">
        <v>240</v>
      </c>
      <c r="C25" s="498"/>
      <c r="D25" s="497"/>
      <c r="E25" s="109"/>
      <c r="F25" s="109" t="s">
        <v>240</v>
      </c>
      <c r="G25" s="173"/>
      <c r="H25" s="497"/>
      <c r="I25" s="499"/>
      <c r="J25" s="497" t="s">
        <v>240</v>
      </c>
      <c r="K25" s="498"/>
      <c r="L25" s="497"/>
      <c r="M25" s="498"/>
      <c r="N25" s="498"/>
    </row>
    <row r="26" spans="1:14" ht="27" x14ac:dyDescent="0.25">
      <c r="A26" s="28">
        <v>8</v>
      </c>
      <c r="B26" s="236" t="s">
        <v>241</v>
      </c>
      <c r="C26" s="500">
        <v>0.48</v>
      </c>
      <c r="D26" s="84"/>
      <c r="E26" s="84"/>
      <c r="F26" s="85" t="s">
        <v>17</v>
      </c>
      <c r="G26" s="500">
        <v>1.1100000000000001</v>
      </c>
      <c r="H26" s="501"/>
      <c r="I26" s="502"/>
      <c r="J26" s="501" t="s">
        <v>16</v>
      </c>
      <c r="K26" s="500">
        <v>0.25</v>
      </c>
      <c r="L26" s="84"/>
      <c r="M26" s="500"/>
      <c r="N26" s="500">
        <f>C26+E26+G26+I26+K26+M26</f>
        <v>1.84</v>
      </c>
    </row>
    <row r="27" spans="1:14" x14ac:dyDescent="0.25">
      <c r="A27" s="23"/>
      <c r="B27" s="176" t="s">
        <v>242</v>
      </c>
      <c r="C27" s="503"/>
      <c r="D27" s="176"/>
      <c r="E27" s="176"/>
      <c r="F27" s="176"/>
      <c r="G27" s="503"/>
      <c r="H27" s="65" t="s">
        <v>242</v>
      </c>
      <c r="I27" s="504"/>
      <c r="J27" s="176"/>
      <c r="K27" s="498"/>
      <c r="L27" s="497"/>
      <c r="M27" s="498"/>
      <c r="N27" s="498"/>
    </row>
    <row r="28" spans="1:14" ht="41.25" x14ac:dyDescent="0.25">
      <c r="A28" s="47">
        <v>7.58</v>
      </c>
      <c r="B28" s="505" t="s">
        <v>243</v>
      </c>
      <c r="C28" s="503">
        <v>0.75</v>
      </c>
      <c r="D28" s="176"/>
      <c r="E28" s="176"/>
      <c r="F28" s="176"/>
      <c r="G28" s="503"/>
      <c r="H28" s="176" t="s">
        <v>83</v>
      </c>
      <c r="I28" s="504">
        <v>1</v>
      </c>
      <c r="J28" s="176"/>
      <c r="K28" s="503"/>
      <c r="L28" s="176"/>
      <c r="M28" s="503"/>
      <c r="N28" s="503">
        <f>C28+E28+G28+I28+K28+M28</f>
        <v>1.75</v>
      </c>
    </row>
    <row r="29" spans="1:14" ht="24" x14ac:dyDescent="0.25">
      <c r="A29" s="23"/>
      <c r="B29" s="109"/>
      <c r="C29" s="498"/>
      <c r="D29" s="109"/>
      <c r="E29" s="109"/>
      <c r="F29" s="109"/>
      <c r="G29" s="498"/>
      <c r="H29" s="110" t="s">
        <v>244</v>
      </c>
      <c r="I29" s="499"/>
      <c r="J29" s="110"/>
      <c r="K29" s="498"/>
      <c r="L29" s="109"/>
      <c r="M29" s="498"/>
      <c r="N29" s="498"/>
    </row>
    <row r="30" spans="1:14" x14ac:dyDescent="0.25">
      <c r="A30" s="28">
        <v>1</v>
      </c>
      <c r="B30" s="84"/>
      <c r="C30" s="500"/>
      <c r="D30" s="84"/>
      <c r="E30" s="84"/>
      <c r="F30" s="84"/>
      <c r="G30" s="500"/>
      <c r="H30" s="507" t="s">
        <v>245</v>
      </c>
      <c r="I30" s="502">
        <v>0.23</v>
      </c>
      <c r="J30" s="507"/>
      <c r="K30" s="500"/>
      <c r="L30" s="84"/>
      <c r="M30" s="500"/>
      <c r="N30" s="500">
        <f>C30+E30+G30+I30+K30+M30</f>
        <v>0.23</v>
      </c>
    </row>
    <row r="31" spans="1:14" x14ac:dyDescent="0.25">
      <c r="A31" s="75"/>
      <c r="B31" s="73" t="s">
        <v>246</v>
      </c>
      <c r="C31" s="240"/>
      <c r="D31" s="71"/>
      <c r="E31" s="71"/>
      <c r="F31" s="71"/>
      <c r="G31" s="240"/>
      <c r="H31" s="73" t="s">
        <v>246</v>
      </c>
      <c r="I31" s="249"/>
      <c r="J31" s="140"/>
      <c r="K31" s="508"/>
      <c r="L31" s="160"/>
      <c r="M31" s="240"/>
      <c r="N31" s="240"/>
    </row>
    <row r="32" spans="1:14" x14ac:dyDescent="0.25">
      <c r="A32" s="77">
        <v>5.63</v>
      </c>
      <c r="B32" s="509" t="s">
        <v>17</v>
      </c>
      <c r="C32" s="241">
        <v>1</v>
      </c>
      <c r="D32" s="72"/>
      <c r="E32" s="72"/>
      <c r="F32" s="72"/>
      <c r="G32" s="241"/>
      <c r="H32" s="72" t="s">
        <v>16</v>
      </c>
      <c r="I32" s="250">
        <v>0.3</v>
      </c>
      <c r="J32" s="301"/>
      <c r="K32" s="508"/>
      <c r="L32" s="72"/>
      <c r="M32" s="241"/>
      <c r="N32" s="241">
        <f>C32+I32</f>
        <v>1.3</v>
      </c>
    </row>
    <row r="33" spans="1:14" ht="23.25" x14ac:dyDescent="0.25">
      <c r="A33" s="23"/>
      <c r="B33" s="44" t="s">
        <v>247</v>
      </c>
      <c r="C33" s="138"/>
      <c r="D33" s="34"/>
      <c r="E33" s="510"/>
      <c r="F33" s="53"/>
      <c r="G33" s="138"/>
      <c r="H33" s="24" t="s">
        <v>248</v>
      </c>
      <c r="I33" s="75"/>
      <c r="J33" s="34"/>
      <c r="K33" s="138"/>
      <c r="L33" s="34"/>
      <c r="M33" s="138"/>
      <c r="N33" s="138"/>
    </row>
    <row r="34" spans="1:14" ht="37.5" x14ac:dyDescent="0.25">
      <c r="A34" s="28">
        <v>8.26</v>
      </c>
      <c r="B34" s="29" t="s">
        <v>16</v>
      </c>
      <c r="C34" s="141">
        <v>0.33</v>
      </c>
      <c r="D34" s="31"/>
      <c r="E34" s="511"/>
      <c r="F34" s="29"/>
      <c r="G34" s="141"/>
      <c r="H34" s="297" t="s">
        <v>249</v>
      </c>
      <c r="I34" s="77">
        <v>1.57</v>
      </c>
      <c r="J34" s="31"/>
      <c r="K34" s="141"/>
      <c r="L34" s="31"/>
      <c r="M34" s="141"/>
      <c r="N34" s="141">
        <f>C34+E34+G34+I34+K34+M34</f>
        <v>1.9000000000000001</v>
      </c>
    </row>
    <row r="35" spans="1:14" ht="23.25" x14ac:dyDescent="0.25">
      <c r="A35" s="47"/>
      <c r="B35" s="44" t="s">
        <v>250</v>
      </c>
      <c r="C35" s="171"/>
      <c r="D35" s="52"/>
      <c r="E35" s="512"/>
      <c r="F35" s="44"/>
      <c r="G35" s="171"/>
      <c r="H35" s="44" t="s">
        <v>250</v>
      </c>
      <c r="I35" s="82"/>
      <c r="J35" s="52"/>
      <c r="K35" s="171"/>
      <c r="L35" s="52"/>
      <c r="M35" s="171"/>
      <c r="N35" s="171"/>
    </row>
    <row r="36" spans="1:14" ht="34.5" x14ac:dyDescent="0.25">
      <c r="A36" s="28">
        <v>5.51</v>
      </c>
      <c r="B36" s="29" t="s">
        <v>251</v>
      </c>
      <c r="C36" s="141">
        <v>0.87</v>
      </c>
      <c r="D36" s="31"/>
      <c r="E36" s="511"/>
      <c r="F36" s="29"/>
      <c r="G36" s="141"/>
      <c r="H36" s="297" t="s">
        <v>40</v>
      </c>
      <c r="I36" s="77">
        <v>0.4</v>
      </c>
      <c r="J36" s="31"/>
      <c r="K36" s="141"/>
      <c r="L36" s="31"/>
      <c r="M36" s="141"/>
      <c r="N36" s="141">
        <f>C36+E36+G36+I36+K36+M36</f>
        <v>1.27</v>
      </c>
    </row>
    <row r="37" spans="1:14" ht="23.25" x14ac:dyDescent="0.25">
      <c r="A37" s="23"/>
      <c r="B37" s="53" t="s">
        <v>252</v>
      </c>
      <c r="C37" s="138"/>
      <c r="D37" s="53"/>
      <c r="E37" s="75"/>
      <c r="F37" s="53"/>
      <c r="G37" s="138"/>
      <c r="H37" s="53" t="s">
        <v>252</v>
      </c>
      <c r="I37" s="75"/>
      <c r="J37" s="53"/>
      <c r="K37" s="138"/>
      <c r="L37" s="34"/>
      <c r="M37" s="138"/>
      <c r="N37" s="138"/>
    </row>
    <row r="38" spans="1:14" ht="34.5" x14ac:dyDescent="0.25">
      <c r="A38" s="28">
        <v>5.51</v>
      </c>
      <c r="B38" s="29" t="s">
        <v>251</v>
      </c>
      <c r="C38" s="141">
        <v>0.87</v>
      </c>
      <c r="D38" s="29"/>
      <c r="E38" s="77"/>
      <c r="F38" s="29"/>
      <c r="G38" s="141"/>
      <c r="H38" s="297" t="s">
        <v>40</v>
      </c>
      <c r="I38" s="77">
        <v>0.4</v>
      </c>
      <c r="J38" s="297"/>
      <c r="K38" s="141"/>
      <c r="L38" s="31"/>
      <c r="M38" s="141"/>
      <c r="N38" s="141">
        <f>C38+E38+G38+I38+K38+M38</f>
        <v>1.27</v>
      </c>
    </row>
    <row r="39" spans="1:14" x14ac:dyDescent="0.25">
      <c r="A39" s="112"/>
      <c r="B39" s="513"/>
      <c r="C39" s="514"/>
      <c r="D39" s="513"/>
      <c r="E39" s="513"/>
      <c r="F39" s="515" t="s">
        <v>253</v>
      </c>
      <c r="G39" s="514"/>
      <c r="H39" s="513"/>
      <c r="I39" s="516"/>
      <c r="J39" s="513"/>
      <c r="K39" s="514"/>
      <c r="L39" s="513"/>
      <c r="M39" s="514"/>
      <c r="N39" s="514"/>
    </row>
    <row r="40" spans="1:14" x14ac:dyDescent="0.25">
      <c r="A40" s="116">
        <v>3.5</v>
      </c>
      <c r="B40" s="517"/>
      <c r="C40" s="518"/>
      <c r="D40" s="517"/>
      <c r="E40" s="517"/>
      <c r="F40" s="519" t="s">
        <v>17</v>
      </c>
      <c r="G40" s="518">
        <v>0.81</v>
      </c>
      <c r="H40" s="517"/>
      <c r="I40" s="520"/>
      <c r="J40" s="517"/>
      <c r="K40" s="518"/>
      <c r="L40" s="517"/>
      <c r="M40" s="518"/>
      <c r="N40" s="518">
        <f>C40+E40+G40+I40+K40</f>
        <v>0.81</v>
      </c>
    </row>
    <row r="41" spans="1:14" x14ac:dyDescent="0.25">
      <c r="A41" s="112"/>
      <c r="B41" s="513"/>
      <c r="C41" s="514"/>
      <c r="D41" s="513"/>
      <c r="E41" s="513"/>
      <c r="F41" s="515" t="s">
        <v>254</v>
      </c>
      <c r="G41" s="514"/>
      <c r="H41" s="513"/>
      <c r="I41" s="516"/>
      <c r="J41" s="513"/>
      <c r="K41" s="514"/>
      <c r="L41" s="513"/>
      <c r="M41" s="514"/>
      <c r="N41" s="514"/>
    </row>
    <row r="42" spans="1:14" x14ac:dyDescent="0.25">
      <c r="A42" s="117">
        <v>0.65</v>
      </c>
      <c r="B42" s="521"/>
      <c r="C42" s="522"/>
      <c r="D42" s="521"/>
      <c r="E42" s="521"/>
      <c r="F42" s="523" t="s">
        <v>255</v>
      </c>
      <c r="G42" s="522">
        <v>0.15</v>
      </c>
      <c r="H42" s="521"/>
      <c r="I42" s="524"/>
      <c r="J42" s="521"/>
      <c r="K42" s="522"/>
      <c r="L42" s="521"/>
      <c r="M42" s="522"/>
      <c r="N42" s="518">
        <f>C42+E42+G42+I42+K42</f>
        <v>0.15</v>
      </c>
    </row>
    <row r="43" spans="1:14" ht="24.75" x14ac:dyDescent="0.25">
      <c r="A43" s="25"/>
      <c r="B43" s="36"/>
      <c r="C43" s="25"/>
      <c r="D43" s="36"/>
      <c r="E43" s="25"/>
      <c r="F43" s="140"/>
      <c r="G43" s="529"/>
      <c r="H43" s="68"/>
      <c r="I43" s="266"/>
      <c r="J43" s="36"/>
      <c r="K43" s="25"/>
      <c r="L43" s="68" t="s">
        <v>258</v>
      </c>
      <c r="M43" s="266"/>
      <c r="N43" s="25"/>
    </row>
    <row r="44" spans="1:14" x14ac:dyDescent="0.25">
      <c r="A44" s="30">
        <v>4.09</v>
      </c>
      <c r="B44" s="33"/>
      <c r="C44" s="30"/>
      <c r="D44" s="33"/>
      <c r="E44" s="32"/>
      <c r="F44" s="301"/>
      <c r="G44" s="530"/>
      <c r="H44" s="379"/>
      <c r="I44" s="190"/>
      <c r="J44" s="38"/>
      <c r="K44" s="30"/>
      <c r="L44" s="379" t="s">
        <v>17</v>
      </c>
      <c r="M44" s="190">
        <v>0.94</v>
      </c>
      <c r="N44" s="77">
        <f>C44+E44+M44+I44+K44</f>
        <v>0.94</v>
      </c>
    </row>
    <row r="45" spans="1:14" x14ac:dyDescent="0.25">
      <c r="A45" s="25"/>
      <c r="B45" s="36"/>
      <c r="C45" s="25"/>
      <c r="D45" s="36"/>
      <c r="E45" s="25"/>
      <c r="F45" s="142"/>
      <c r="H45" s="68"/>
      <c r="I45" s="266"/>
      <c r="J45" s="36"/>
      <c r="K45" s="25"/>
      <c r="L45" s="68" t="s">
        <v>259</v>
      </c>
      <c r="M45" s="266"/>
      <c r="N45" s="25"/>
    </row>
    <row r="46" spans="1:14" x14ac:dyDescent="0.25">
      <c r="A46" s="30">
        <v>4.09</v>
      </c>
      <c r="B46" s="33"/>
      <c r="C46" s="30"/>
      <c r="D46" s="38"/>
      <c r="E46" s="37"/>
      <c r="F46" s="301"/>
      <c r="G46" s="530"/>
      <c r="H46" s="379"/>
      <c r="I46" s="190"/>
      <c r="J46" s="38"/>
      <c r="K46" s="30"/>
      <c r="L46" s="379" t="s">
        <v>17</v>
      </c>
      <c r="M46" s="190">
        <v>0.94</v>
      </c>
      <c r="N46" s="77">
        <f>C46+E46+M46+I46+K46</f>
        <v>0.94</v>
      </c>
    </row>
    <row r="47" spans="1:14" x14ac:dyDescent="0.25">
      <c r="A47" s="25"/>
      <c r="B47" s="36"/>
      <c r="C47" s="25"/>
      <c r="D47" s="36"/>
      <c r="E47" s="35"/>
      <c r="F47" s="142"/>
      <c r="H47" s="36"/>
      <c r="I47" s="279"/>
      <c r="J47" s="36"/>
      <c r="K47" s="25"/>
      <c r="L47" s="36" t="s">
        <v>260</v>
      </c>
      <c r="M47" s="279"/>
      <c r="N47" s="25"/>
    </row>
    <row r="48" spans="1:14" x14ac:dyDescent="0.25">
      <c r="A48" s="30">
        <v>4.09</v>
      </c>
      <c r="B48" s="33"/>
      <c r="C48" s="30"/>
      <c r="D48" s="38"/>
      <c r="E48" s="37"/>
      <c r="F48" s="301"/>
      <c r="G48" s="530"/>
      <c r="H48" s="57"/>
      <c r="I48" s="190"/>
      <c r="J48" s="57"/>
      <c r="K48" s="30"/>
      <c r="L48" s="57" t="s">
        <v>17</v>
      </c>
      <c r="M48" s="190">
        <v>0.94</v>
      </c>
      <c r="N48" s="77">
        <f>C48+E48+M48+I48+K48</f>
        <v>0.94</v>
      </c>
    </row>
    <row r="49" spans="1:14" x14ac:dyDescent="0.25">
      <c r="A49" s="25"/>
      <c r="B49" s="36"/>
      <c r="C49" s="25"/>
      <c r="D49" s="36"/>
      <c r="E49" s="25"/>
      <c r="F49" s="142"/>
      <c r="H49" s="525"/>
      <c r="I49" s="496"/>
      <c r="J49" s="36"/>
      <c r="K49" s="25"/>
      <c r="L49" s="36" t="s">
        <v>261</v>
      </c>
      <c r="M49" s="279"/>
      <c r="N49" s="25"/>
    </row>
    <row r="50" spans="1:14" x14ac:dyDescent="0.25">
      <c r="A50" s="30">
        <v>4.09</v>
      </c>
      <c r="B50" s="33"/>
      <c r="C50" s="30"/>
      <c r="D50" s="33"/>
      <c r="E50" s="30"/>
      <c r="F50" s="301"/>
      <c r="G50" s="530"/>
      <c r="H50" s="33"/>
      <c r="I50" s="190"/>
      <c r="J50" s="379"/>
      <c r="K50" s="30"/>
      <c r="L50" s="379" t="s">
        <v>17</v>
      </c>
      <c r="M50" s="190">
        <v>0.94</v>
      </c>
      <c r="N50" s="77">
        <f>C50+E50+M50+I50+K50</f>
        <v>0.94</v>
      </c>
    </row>
    <row r="51" spans="1:14" ht="27" x14ac:dyDescent="0.25">
      <c r="A51" s="25"/>
      <c r="B51" s="36"/>
      <c r="C51" s="25"/>
      <c r="D51" s="36"/>
      <c r="E51" s="25"/>
      <c r="F51" s="140"/>
      <c r="G51" s="140"/>
      <c r="H51" s="527"/>
      <c r="I51" s="279"/>
      <c r="J51" s="526"/>
      <c r="K51" s="25"/>
      <c r="L51" s="526" t="s">
        <v>262</v>
      </c>
      <c r="M51" s="279"/>
      <c r="N51" s="25"/>
    </row>
    <row r="52" spans="1:14" ht="41.25" x14ac:dyDescent="0.25">
      <c r="A52" s="43">
        <v>0.66</v>
      </c>
      <c r="B52" s="188"/>
      <c r="C52" s="43"/>
      <c r="D52" s="188"/>
      <c r="E52" s="43"/>
      <c r="F52" s="301"/>
      <c r="G52" s="301"/>
      <c r="H52" s="527"/>
      <c r="I52" s="187"/>
      <c r="J52" s="528"/>
      <c r="K52" s="43"/>
      <c r="L52" s="528" t="s">
        <v>263</v>
      </c>
      <c r="M52" s="187">
        <v>0.15</v>
      </c>
      <c r="N52" s="77">
        <f>C52+E52+M52+I52+K52</f>
        <v>0.15</v>
      </c>
    </row>
    <row r="53" spans="1:14" x14ac:dyDescent="0.25">
      <c r="A53" s="388"/>
      <c r="B53" s="34"/>
      <c r="C53" s="25"/>
      <c r="D53" s="36"/>
      <c r="E53" s="493"/>
      <c r="F53" s="68"/>
      <c r="G53" s="279"/>
      <c r="H53" s="36"/>
      <c r="I53" s="279"/>
      <c r="J53" s="36"/>
      <c r="K53" s="279"/>
      <c r="L53" s="36"/>
      <c r="M53" s="279"/>
      <c r="N53" s="382"/>
    </row>
    <row r="54" spans="1:14" x14ac:dyDescent="0.25">
      <c r="A54" s="390">
        <f>SUM(A3:A53)</f>
        <v>135.68000000000004</v>
      </c>
      <c r="B54" s="56" t="s">
        <v>9</v>
      </c>
      <c r="C54" s="30">
        <f>SUM(C3:C42)</f>
        <v>7.9600000000000009</v>
      </c>
      <c r="D54" s="57"/>
      <c r="E54" s="486">
        <f>SUM(E3:E53)</f>
        <v>3.25</v>
      </c>
      <c r="F54" s="189"/>
      <c r="G54" s="190">
        <f>SUM(G3:G53)</f>
        <v>6.82</v>
      </c>
      <c r="H54" s="28"/>
      <c r="I54" s="190">
        <f>SUM(I3:I53)</f>
        <v>5.9300000000000006</v>
      </c>
      <c r="J54" s="28"/>
      <c r="K54" s="486">
        <f>SUM(K3:K53)</f>
        <v>2.91</v>
      </c>
      <c r="L54" s="57"/>
      <c r="M54" s="486">
        <f>SUM(M3:M53)</f>
        <v>4.41</v>
      </c>
      <c r="N54" s="494">
        <f>SUM(N3:N53)</f>
        <v>31.28</v>
      </c>
    </row>
    <row r="55" spans="1:14" x14ac:dyDescent="0.25">
      <c r="A55" s="19"/>
      <c r="B55" s="2"/>
      <c r="C55" s="19"/>
      <c r="D55" s="19"/>
      <c r="E55" s="19"/>
      <c r="F55" s="20"/>
      <c r="G55" s="19"/>
      <c r="H55" s="19"/>
      <c r="I55" s="19"/>
      <c r="J55" s="62"/>
      <c r="K55" s="19"/>
      <c r="L55" s="64">
        <f>N54*4.33</f>
        <v>135.44240000000002</v>
      </c>
      <c r="M55" s="19"/>
      <c r="N55" s="19"/>
    </row>
    <row r="56" spans="1:14" x14ac:dyDescent="0.25">
      <c r="A56" s="19"/>
      <c r="B56" s="2" t="s">
        <v>10</v>
      </c>
      <c r="C56" s="19"/>
      <c r="D56" s="19"/>
      <c r="E56" s="19"/>
      <c r="F56" s="391">
        <v>44895</v>
      </c>
      <c r="G56" s="19"/>
      <c r="H56" s="19" t="s">
        <v>32</v>
      </c>
      <c r="I56" s="19"/>
      <c r="J56" s="62"/>
      <c r="L56" s="64"/>
      <c r="M56" s="64"/>
      <c r="N56" s="19"/>
    </row>
    <row r="57" spans="1:14" x14ac:dyDescent="0.25">
      <c r="A57" s="19"/>
      <c r="B57" s="2" t="s">
        <v>11</v>
      </c>
      <c r="C57" s="19"/>
      <c r="D57" s="19" t="str">
        <f>B1</f>
        <v>MARIA DEL CARMEN CARREÑO</v>
      </c>
      <c r="E57" s="19"/>
      <c r="F57" s="20"/>
      <c r="G57" s="19"/>
      <c r="H57" s="19"/>
      <c r="I57" s="63">
        <f>N54</f>
        <v>31.28</v>
      </c>
      <c r="J57" s="19"/>
      <c r="K57" s="19"/>
      <c r="L57" s="19"/>
      <c r="M57" s="19"/>
      <c r="N57" s="19"/>
    </row>
    <row r="61" spans="1:14" x14ac:dyDescent="0.25">
      <c r="F61" t="s">
        <v>273</v>
      </c>
    </row>
  </sheetData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opLeftCell="A36" workbookViewId="0">
      <selection activeCell="L70" sqref="L70"/>
    </sheetView>
  </sheetViews>
  <sheetFormatPr baseColWidth="10" defaultRowHeight="15" x14ac:dyDescent="0.25"/>
  <cols>
    <col min="1" max="1" width="8.28515625" customWidth="1"/>
    <col min="3" max="3" width="8.42578125" customWidth="1"/>
    <col min="4" max="4" width="10.28515625" customWidth="1"/>
    <col min="5" max="5" width="7.28515625" customWidth="1"/>
    <col min="7" max="7" width="8.7109375" customWidth="1"/>
    <col min="9" max="9" width="8.140625" customWidth="1"/>
    <col min="11" max="11" width="6.7109375" customWidth="1"/>
    <col min="13" max="13" width="8" customWidth="1"/>
    <col min="14" max="14" width="7.140625" customWidth="1"/>
  </cols>
  <sheetData>
    <row r="1" spans="1:14" x14ac:dyDescent="0.25">
      <c r="B1" t="s">
        <v>208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x14ac:dyDescent="0.25">
      <c r="A3" s="316"/>
      <c r="B3" s="315" t="s">
        <v>81</v>
      </c>
      <c r="C3" s="316"/>
      <c r="D3" s="315"/>
      <c r="E3" s="314"/>
      <c r="F3" s="315" t="s">
        <v>81</v>
      </c>
      <c r="G3" s="314"/>
      <c r="H3" s="315"/>
      <c r="I3" s="314"/>
      <c r="J3" s="315" t="s">
        <v>81</v>
      </c>
      <c r="K3" s="314"/>
      <c r="L3" s="315"/>
      <c r="M3" s="314"/>
      <c r="N3" s="314"/>
    </row>
    <row r="4" spans="1:14" x14ac:dyDescent="0.25">
      <c r="A4" s="321">
        <v>9</v>
      </c>
      <c r="B4" s="319" t="s">
        <v>16</v>
      </c>
      <c r="C4" s="464">
        <v>0.33</v>
      </c>
      <c r="D4" s="319"/>
      <c r="E4" s="463"/>
      <c r="F4" s="319" t="s">
        <v>17</v>
      </c>
      <c r="G4" s="463">
        <v>1.41</v>
      </c>
      <c r="H4" s="319"/>
      <c r="I4" s="463"/>
      <c r="J4" s="319" t="s">
        <v>16</v>
      </c>
      <c r="K4" s="463">
        <v>0.33</v>
      </c>
      <c r="L4" s="322"/>
      <c r="M4" s="463"/>
      <c r="N4" s="320">
        <f>K4+I4+G4+E4+C4</f>
        <v>2.0699999999999998</v>
      </c>
    </row>
    <row r="5" spans="1:14" ht="22.5" x14ac:dyDescent="0.25">
      <c r="A5" s="316"/>
      <c r="B5" s="465"/>
      <c r="C5" s="312"/>
      <c r="D5" s="465"/>
      <c r="E5" s="466"/>
      <c r="F5" s="467" t="s">
        <v>86</v>
      </c>
      <c r="G5" s="466"/>
      <c r="H5" s="467"/>
      <c r="I5" s="466"/>
      <c r="J5" s="465"/>
      <c r="K5" s="466"/>
      <c r="L5" s="465"/>
      <c r="M5" s="466"/>
      <c r="N5" s="466"/>
    </row>
    <row r="6" spans="1:14" x14ac:dyDescent="0.25">
      <c r="A6" s="321">
        <v>2.99</v>
      </c>
      <c r="B6" s="367"/>
      <c r="C6" s="318"/>
      <c r="D6" s="368"/>
      <c r="E6" s="473"/>
      <c r="F6" s="367" t="s">
        <v>17</v>
      </c>
      <c r="G6" s="469">
        <v>0.69</v>
      </c>
      <c r="H6" s="367"/>
      <c r="I6" s="469"/>
      <c r="J6" s="368"/>
      <c r="K6" s="473"/>
      <c r="L6" s="368"/>
      <c r="M6" s="469"/>
      <c r="N6" s="469">
        <f>C6+E6+G6+I6+K6+M6</f>
        <v>0.69</v>
      </c>
    </row>
    <row r="7" spans="1:14" ht="22.5" x14ac:dyDescent="0.25">
      <c r="A7" s="316"/>
      <c r="B7" s="471" t="s">
        <v>87</v>
      </c>
      <c r="C7" s="312"/>
      <c r="D7" s="471"/>
      <c r="E7" s="466"/>
      <c r="F7" s="472"/>
      <c r="G7" s="466"/>
      <c r="H7" s="471" t="s">
        <v>87</v>
      </c>
      <c r="I7" s="466"/>
      <c r="J7" s="471"/>
      <c r="K7" s="466"/>
      <c r="L7" s="472"/>
      <c r="M7" s="466"/>
      <c r="N7" s="466"/>
    </row>
    <row r="8" spans="1:14" x14ac:dyDescent="0.25">
      <c r="A8" s="321">
        <v>3.98</v>
      </c>
      <c r="B8" s="368" t="s">
        <v>40</v>
      </c>
      <c r="C8" s="470">
        <v>0.33</v>
      </c>
      <c r="D8" s="368"/>
      <c r="E8" s="473"/>
      <c r="F8" s="367"/>
      <c r="G8" s="469"/>
      <c r="H8" s="368" t="s">
        <v>17</v>
      </c>
      <c r="I8" s="473">
        <v>0.59</v>
      </c>
      <c r="J8" s="368"/>
      <c r="K8" s="473"/>
      <c r="L8" s="368"/>
      <c r="M8" s="469"/>
      <c r="N8" s="469">
        <f>C8+E8+G8+I8+K8+M8</f>
        <v>0.91999999999999993</v>
      </c>
    </row>
    <row r="9" spans="1:14" x14ac:dyDescent="0.25">
      <c r="A9" s="359"/>
      <c r="B9" s="361"/>
      <c r="C9" s="363"/>
      <c r="D9" s="361"/>
      <c r="E9" s="489"/>
      <c r="F9" s="476" t="s">
        <v>88</v>
      </c>
      <c r="G9" s="474"/>
      <c r="H9" s="476"/>
      <c r="I9" s="474"/>
      <c r="J9" s="360"/>
      <c r="K9" s="474"/>
      <c r="L9" s="360"/>
      <c r="M9" s="474"/>
      <c r="N9" s="474"/>
    </row>
    <row r="10" spans="1:14" x14ac:dyDescent="0.25">
      <c r="A10" s="359">
        <v>5.15</v>
      </c>
      <c r="B10" s="361"/>
      <c r="C10" s="363"/>
      <c r="D10" s="361"/>
      <c r="E10" s="489"/>
      <c r="F10" s="361" t="s">
        <v>17</v>
      </c>
      <c r="G10" s="473">
        <v>1.19</v>
      </c>
      <c r="H10" s="361"/>
      <c r="I10" s="473"/>
      <c r="J10" s="360"/>
      <c r="K10" s="474"/>
      <c r="L10" s="360"/>
      <c r="M10" s="474"/>
      <c r="N10" s="474">
        <f>C10+E10+G10+I10+K10</f>
        <v>1.19</v>
      </c>
    </row>
    <row r="11" spans="1:14" x14ac:dyDescent="0.25">
      <c r="A11" s="316"/>
      <c r="B11" s="468"/>
      <c r="C11" s="312"/>
      <c r="D11" s="476" t="s">
        <v>89</v>
      </c>
      <c r="E11" s="466"/>
      <c r="F11" s="476"/>
      <c r="G11" s="466"/>
      <c r="H11" s="476" t="s">
        <v>90</v>
      </c>
      <c r="I11" s="484"/>
      <c r="J11" s="476"/>
      <c r="K11" s="484"/>
      <c r="L11" s="476"/>
      <c r="M11" s="466"/>
      <c r="N11" s="466"/>
    </row>
    <row r="12" spans="1:14" x14ac:dyDescent="0.25">
      <c r="A12" s="321">
        <v>6</v>
      </c>
      <c r="B12" s="368"/>
      <c r="C12" s="318"/>
      <c r="D12" s="367" t="s">
        <v>17</v>
      </c>
      <c r="E12" s="479">
        <v>1.1000000000000001</v>
      </c>
      <c r="F12" s="367"/>
      <c r="G12" s="469"/>
      <c r="H12" s="367" t="s">
        <v>16</v>
      </c>
      <c r="I12" s="473">
        <v>0.28999999999999998</v>
      </c>
      <c r="J12" s="367"/>
      <c r="K12" s="473"/>
      <c r="L12" s="367"/>
      <c r="M12" s="469"/>
      <c r="N12" s="469">
        <f>E12+I12</f>
        <v>1.3900000000000001</v>
      </c>
    </row>
    <row r="13" spans="1:14" ht="33.75" x14ac:dyDescent="0.25">
      <c r="A13" s="316"/>
      <c r="B13" s="471"/>
      <c r="C13" s="365"/>
      <c r="D13" s="471"/>
      <c r="E13" s="478"/>
      <c r="F13" s="471" t="s">
        <v>91</v>
      </c>
      <c r="G13" s="478"/>
      <c r="H13" s="472"/>
      <c r="I13" s="478"/>
      <c r="J13" s="472"/>
      <c r="K13" s="485"/>
      <c r="L13" s="476"/>
      <c r="M13" s="485"/>
      <c r="N13" s="466"/>
    </row>
    <row r="14" spans="1:14" x14ac:dyDescent="0.25">
      <c r="A14" s="321">
        <v>2</v>
      </c>
      <c r="B14" s="367"/>
      <c r="C14" s="371"/>
      <c r="D14" s="367"/>
      <c r="E14" s="479"/>
      <c r="F14" s="367" t="s">
        <v>17</v>
      </c>
      <c r="G14" s="479">
        <v>0.46</v>
      </c>
      <c r="H14" s="367"/>
      <c r="I14" s="479"/>
      <c r="J14" s="367"/>
      <c r="K14" s="479"/>
      <c r="L14" s="367"/>
      <c r="M14" s="479"/>
      <c r="N14" s="469">
        <f>C14+E14+G14+I14+K14+M14</f>
        <v>0.46</v>
      </c>
    </row>
    <row r="15" spans="1:14" x14ac:dyDescent="0.25">
      <c r="A15" s="316"/>
      <c r="B15" s="476"/>
      <c r="C15" s="312"/>
      <c r="D15" s="468"/>
      <c r="E15" s="490"/>
      <c r="F15" s="476"/>
      <c r="G15" s="466"/>
      <c r="H15" s="481"/>
      <c r="I15" s="466"/>
      <c r="J15" s="481" t="s">
        <v>92</v>
      </c>
      <c r="K15" s="466"/>
      <c r="L15" s="476"/>
      <c r="M15" s="466"/>
      <c r="N15" s="466"/>
    </row>
    <row r="16" spans="1:14" x14ac:dyDescent="0.25">
      <c r="A16" s="321">
        <v>5.75</v>
      </c>
      <c r="B16" s="367"/>
      <c r="C16" s="318"/>
      <c r="D16" s="368"/>
      <c r="E16" s="491"/>
      <c r="F16" s="367"/>
      <c r="G16" s="469"/>
      <c r="H16" s="370"/>
      <c r="I16" s="469"/>
      <c r="J16" s="370" t="s">
        <v>17</v>
      </c>
      <c r="K16" s="469">
        <v>1.33</v>
      </c>
      <c r="L16" s="367"/>
      <c r="M16" s="469"/>
      <c r="N16" s="469">
        <f>C16+E16+G16+I16+K16+M16</f>
        <v>1.33</v>
      </c>
    </row>
    <row r="17" spans="1:14" x14ac:dyDescent="0.25">
      <c r="A17" s="359"/>
      <c r="B17" s="360" t="s">
        <v>203</v>
      </c>
      <c r="C17" s="363"/>
      <c r="D17" s="361"/>
      <c r="E17" s="492"/>
      <c r="F17" s="360"/>
      <c r="G17" s="474"/>
      <c r="H17" s="364"/>
      <c r="I17" s="474"/>
      <c r="J17" s="364"/>
      <c r="K17" s="474"/>
      <c r="L17" s="360" t="s">
        <v>203</v>
      </c>
      <c r="M17" s="474"/>
      <c r="N17" s="478"/>
    </row>
    <row r="18" spans="1:14" ht="165" x14ac:dyDescent="0.25">
      <c r="A18" s="321">
        <v>15.16</v>
      </c>
      <c r="B18" s="367" t="s">
        <v>204</v>
      </c>
      <c r="C18" s="318">
        <v>3</v>
      </c>
      <c r="D18" s="368"/>
      <c r="E18" s="491"/>
      <c r="F18" s="367"/>
      <c r="G18" s="469"/>
      <c r="H18" s="370"/>
      <c r="I18" s="469"/>
      <c r="J18" s="370"/>
      <c r="K18" s="469"/>
      <c r="L18" s="482" t="s">
        <v>205</v>
      </c>
      <c r="M18" s="469">
        <v>0.5</v>
      </c>
      <c r="N18" s="479">
        <v>3.5</v>
      </c>
    </row>
    <row r="19" spans="1:14" x14ac:dyDescent="0.25">
      <c r="A19" s="23"/>
      <c r="B19" s="24" t="s">
        <v>209</v>
      </c>
      <c r="C19" s="25"/>
      <c r="D19" s="27"/>
      <c r="E19" s="279"/>
      <c r="F19" s="46" t="s">
        <v>209</v>
      </c>
      <c r="G19" s="279"/>
      <c r="H19" s="46"/>
      <c r="I19" s="266"/>
      <c r="J19" s="46" t="s">
        <v>209</v>
      </c>
      <c r="K19" s="279"/>
      <c r="L19" s="27"/>
      <c r="M19" s="279"/>
      <c r="N19" s="279"/>
    </row>
    <row r="20" spans="1:14" x14ac:dyDescent="0.25">
      <c r="A20" s="28">
        <v>9</v>
      </c>
      <c r="B20" s="29" t="s">
        <v>16</v>
      </c>
      <c r="C20" s="30">
        <v>0.25</v>
      </c>
      <c r="D20" s="33"/>
      <c r="E20" s="287"/>
      <c r="F20" s="38" t="s">
        <v>17</v>
      </c>
      <c r="G20" s="190">
        <v>1.32</v>
      </c>
      <c r="H20" s="33"/>
      <c r="I20" s="190"/>
      <c r="J20" s="33" t="s">
        <v>210</v>
      </c>
      <c r="K20" s="287">
        <v>0.5</v>
      </c>
      <c r="L20" s="33"/>
      <c r="M20" s="190"/>
      <c r="N20" s="190">
        <f>C20+E20+G20+I20+K20+M20</f>
        <v>2.0700000000000003</v>
      </c>
    </row>
    <row r="21" spans="1:14" x14ac:dyDescent="0.25">
      <c r="A21" s="23"/>
      <c r="B21" s="24" t="s">
        <v>211</v>
      </c>
      <c r="C21" s="25"/>
      <c r="D21" s="36"/>
      <c r="E21" s="266"/>
      <c r="F21" s="68"/>
      <c r="G21" s="266"/>
      <c r="H21" s="46" t="s">
        <v>211</v>
      </c>
      <c r="I21" s="279"/>
      <c r="J21" s="36"/>
      <c r="K21" s="266"/>
      <c r="L21" s="36"/>
      <c r="M21" s="266"/>
      <c r="N21" s="279"/>
    </row>
    <row r="22" spans="1:14" x14ac:dyDescent="0.25">
      <c r="A22" s="28">
        <v>8</v>
      </c>
      <c r="B22" s="29" t="s">
        <v>16</v>
      </c>
      <c r="C22" s="30">
        <v>0.25</v>
      </c>
      <c r="D22" s="38"/>
      <c r="E22" s="189"/>
      <c r="F22" s="38"/>
      <c r="G22" s="189"/>
      <c r="H22" s="38" t="s">
        <v>212</v>
      </c>
      <c r="I22" s="190">
        <v>1.59</v>
      </c>
      <c r="J22" s="38"/>
      <c r="K22" s="189"/>
      <c r="L22" s="38"/>
      <c r="M22" s="189"/>
      <c r="N22" s="190">
        <f t="shared" ref="N22" si="0">C22+E22+G22+I22+K22+M22</f>
        <v>1.84</v>
      </c>
    </row>
    <row r="23" spans="1:14" ht="23.25" x14ac:dyDescent="0.25">
      <c r="A23" s="249"/>
      <c r="B23" s="487"/>
      <c r="C23" s="75"/>
      <c r="D23" s="487" t="s">
        <v>233</v>
      </c>
      <c r="E23" s="138"/>
      <c r="F23" s="40" t="s">
        <v>233</v>
      </c>
      <c r="G23" s="138"/>
      <c r="H23" s="487"/>
      <c r="I23" s="138"/>
      <c r="J23" s="40" t="s">
        <v>234</v>
      </c>
      <c r="K23" s="138"/>
      <c r="L23" s="488"/>
      <c r="M23" s="138"/>
      <c r="N23" s="138"/>
    </row>
    <row r="24" spans="1:14" x14ac:dyDescent="0.25">
      <c r="A24" s="250">
        <v>12.99</v>
      </c>
      <c r="B24" s="31"/>
      <c r="C24" s="77"/>
      <c r="D24" s="31"/>
      <c r="E24" s="141">
        <v>1</v>
      </c>
      <c r="F24" s="29"/>
      <c r="G24" s="141">
        <v>1</v>
      </c>
      <c r="H24" s="31"/>
      <c r="I24" s="141"/>
      <c r="J24" s="31"/>
      <c r="K24" s="141">
        <v>1</v>
      </c>
      <c r="L24" s="31"/>
      <c r="M24" s="141"/>
      <c r="N24" s="190">
        <f>M24+K24+I24+G24+E24+C24</f>
        <v>3</v>
      </c>
    </row>
    <row r="25" spans="1:14" ht="23.25" x14ac:dyDescent="0.25">
      <c r="A25" s="75"/>
      <c r="B25" s="53"/>
      <c r="C25" s="75"/>
      <c r="D25" s="40"/>
      <c r="E25" s="138"/>
      <c r="F25" s="39"/>
      <c r="G25" s="138"/>
      <c r="H25" s="40" t="s">
        <v>235</v>
      </c>
      <c r="I25" s="138"/>
      <c r="J25" s="40"/>
      <c r="K25" s="138"/>
      <c r="L25" s="488"/>
      <c r="M25" s="138"/>
      <c r="N25" s="138"/>
    </row>
    <row r="26" spans="1:14" x14ac:dyDescent="0.25">
      <c r="A26" s="77">
        <v>5</v>
      </c>
      <c r="B26" s="29"/>
      <c r="C26" s="77"/>
      <c r="D26" s="59"/>
      <c r="E26" s="141"/>
      <c r="F26" s="42"/>
      <c r="G26" s="141"/>
      <c r="H26" s="59" t="s">
        <v>17</v>
      </c>
      <c r="I26" s="141">
        <v>1.1499999999999999</v>
      </c>
      <c r="J26" s="59"/>
      <c r="K26" s="141"/>
      <c r="L26" s="31"/>
      <c r="M26" s="141"/>
      <c r="N26" s="198">
        <f>I26</f>
        <v>1.1499999999999999</v>
      </c>
    </row>
    <row r="27" spans="1:14" ht="23.25" x14ac:dyDescent="0.25">
      <c r="A27" s="75"/>
      <c r="B27" s="488"/>
      <c r="C27" s="75"/>
      <c r="D27" s="40" t="s">
        <v>236</v>
      </c>
      <c r="E27" s="495"/>
      <c r="F27" s="40"/>
      <c r="G27" s="138"/>
      <c r="H27" s="40"/>
      <c r="I27" s="138"/>
      <c r="J27" s="488"/>
      <c r="K27" s="138"/>
      <c r="L27" s="140"/>
      <c r="M27" s="138"/>
      <c r="N27" s="138"/>
    </row>
    <row r="28" spans="1:14" x14ac:dyDescent="0.25">
      <c r="A28" s="77">
        <v>5</v>
      </c>
      <c r="B28" s="42"/>
      <c r="C28" s="77"/>
      <c r="D28" s="59" t="s">
        <v>17</v>
      </c>
      <c r="E28" s="141">
        <v>1.1499999999999999</v>
      </c>
      <c r="F28" s="8"/>
      <c r="G28" s="141"/>
      <c r="H28" s="31"/>
      <c r="I28" s="141"/>
      <c r="J28" s="8"/>
      <c r="K28" s="141"/>
      <c r="L28" s="33"/>
      <c r="M28" s="141"/>
      <c r="N28" s="141">
        <f>C28+E28+G28+I28+K28</f>
        <v>1.1499999999999999</v>
      </c>
    </row>
    <row r="29" spans="1:14" x14ac:dyDescent="0.25">
      <c r="A29" s="23"/>
      <c r="B29" s="497" t="s">
        <v>240</v>
      </c>
      <c r="C29" s="498"/>
      <c r="D29" s="497"/>
      <c r="E29" s="109"/>
      <c r="F29" s="109" t="s">
        <v>240</v>
      </c>
      <c r="G29" s="173"/>
      <c r="H29" s="497"/>
      <c r="I29" s="499"/>
      <c r="J29" s="497" t="s">
        <v>240</v>
      </c>
      <c r="K29" s="498"/>
      <c r="L29" s="497"/>
      <c r="M29" s="498"/>
      <c r="N29" s="498"/>
    </row>
    <row r="30" spans="1:14" ht="27" x14ac:dyDescent="0.25">
      <c r="A30" s="28">
        <v>8</v>
      </c>
      <c r="B30" s="236" t="s">
        <v>241</v>
      </c>
      <c r="C30" s="500">
        <v>0.48</v>
      </c>
      <c r="D30" s="84"/>
      <c r="E30" s="84"/>
      <c r="F30" s="85" t="s">
        <v>17</v>
      </c>
      <c r="G30" s="500">
        <v>1.1100000000000001</v>
      </c>
      <c r="H30" s="501"/>
      <c r="I30" s="502"/>
      <c r="J30" s="501" t="s">
        <v>16</v>
      </c>
      <c r="K30" s="500">
        <v>0.25</v>
      </c>
      <c r="L30" s="84"/>
      <c r="M30" s="500"/>
      <c r="N30" s="500">
        <f>C30+E30+G30+I30+K30+M30</f>
        <v>1.84</v>
      </c>
    </row>
    <row r="31" spans="1:14" x14ac:dyDescent="0.25">
      <c r="A31" s="23"/>
      <c r="B31" s="176" t="s">
        <v>242</v>
      </c>
      <c r="C31" s="503"/>
      <c r="D31" s="176"/>
      <c r="E31" s="176"/>
      <c r="F31" s="176"/>
      <c r="G31" s="503"/>
      <c r="H31" s="65" t="s">
        <v>242</v>
      </c>
      <c r="I31" s="504"/>
      <c r="J31" s="176"/>
      <c r="K31" s="498"/>
      <c r="L31" s="497"/>
      <c r="M31" s="498"/>
      <c r="N31" s="498"/>
    </row>
    <row r="32" spans="1:14" ht="41.25" x14ac:dyDescent="0.25">
      <c r="A32" s="47">
        <v>7.58</v>
      </c>
      <c r="B32" s="505" t="s">
        <v>243</v>
      </c>
      <c r="C32" s="503">
        <v>0.75</v>
      </c>
      <c r="D32" s="176"/>
      <c r="E32" s="176"/>
      <c r="F32" s="176"/>
      <c r="G32" s="503"/>
      <c r="H32" s="176" t="s">
        <v>83</v>
      </c>
      <c r="I32" s="504">
        <v>1</v>
      </c>
      <c r="J32" s="176"/>
      <c r="K32" s="503"/>
      <c r="L32" s="176"/>
      <c r="M32" s="503"/>
      <c r="N32" s="503">
        <f>C32+E32+G32+I32+K32+M32</f>
        <v>1.75</v>
      </c>
    </row>
    <row r="33" spans="1:14" ht="24" x14ac:dyDescent="0.25">
      <c r="A33" s="23"/>
      <c r="B33" s="109"/>
      <c r="C33" s="498"/>
      <c r="D33" s="109"/>
      <c r="E33" s="109"/>
      <c r="F33" s="109"/>
      <c r="G33" s="498"/>
      <c r="H33" s="110" t="s">
        <v>244</v>
      </c>
      <c r="I33" s="499"/>
      <c r="J33" s="110"/>
      <c r="K33" s="498"/>
      <c r="L33" s="109"/>
      <c r="M33" s="498"/>
      <c r="N33" s="498"/>
    </row>
    <row r="34" spans="1:14" x14ac:dyDescent="0.25">
      <c r="A34" s="28">
        <v>1</v>
      </c>
      <c r="B34" s="84"/>
      <c r="C34" s="500"/>
      <c r="D34" s="84"/>
      <c r="E34" s="84"/>
      <c r="F34" s="84"/>
      <c r="G34" s="500"/>
      <c r="H34" s="507" t="s">
        <v>245</v>
      </c>
      <c r="I34" s="502">
        <v>0.23</v>
      </c>
      <c r="J34" s="507"/>
      <c r="K34" s="500"/>
      <c r="L34" s="84"/>
      <c r="M34" s="500"/>
      <c r="N34" s="500">
        <f>C34+E34+G34+I34+K34+M34</f>
        <v>0.23</v>
      </c>
    </row>
    <row r="35" spans="1:14" x14ac:dyDescent="0.25">
      <c r="A35" s="75"/>
      <c r="B35" s="73" t="s">
        <v>246</v>
      </c>
      <c r="C35" s="240"/>
      <c r="D35" s="71"/>
      <c r="E35" s="71"/>
      <c r="F35" s="71"/>
      <c r="G35" s="240"/>
      <c r="H35" s="73" t="s">
        <v>246</v>
      </c>
      <c r="I35" s="249"/>
      <c r="J35" s="140"/>
      <c r="K35" s="508"/>
      <c r="L35" s="160"/>
      <c r="M35" s="240"/>
      <c r="N35" s="240"/>
    </row>
    <row r="36" spans="1:14" x14ac:dyDescent="0.25">
      <c r="A36" s="77">
        <v>5.63</v>
      </c>
      <c r="B36" s="509" t="s">
        <v>17</v>
      </c>
      <c r="C36" s="241">
        <v>1</v>
      </c>
      <c r="D36" s="72"/>
      <c r="E36" s="72"/>
      <c r="F36" s="72"/>
      <c r="G36" s="241"/>
      <c r="H36" s="72" t="s">
        <v>16</v>
      </c>
      <c r="I36" s="250">
        <v>0.3</v>
      </c>
      <c r="J36" s="301"/>
      <c r="K36" s="508"/>
      <c r="L36" s="72"/>
      <c r="M36" s="241"/>
      <c r="N36" s="241">
        <f>C36+I36</f>
        <v>1.3</v>
      </c>
    </row>
    <row r="37" spans="1:14" ht="23.25" x14ac:dyDescent="0.25">
      <c r="A37" s="23"/>
      <c r="B37" s="44" t="s">
        <v>247</v>
      </c>
      <c r="C37" s="138"/>
      <c r="D37" s="34"/>
      <c r="E37" s="510"/>
      <c r="F37" s="53"/>
      <c r="G37" s="138"/>
      <c r="H37" s="24" t="s">
        <v>248</v>
      </c>
      <c r="I37" s="75"/>
      <c r="J37" s="34"/>
      <c r="K37" s="138"/>
      <c r="L37" s="34"/>
      <c r="M37" s="138"/>
      <c r="N37" s="138"/>
    </row>
    <row r="38" spans="1:14" ht="37.5" x14ac:dyDescent="0.25">
      <c r="A38" s="28">
        <v>8.26</v>
      </c>
      <c r="B38" s="29" t="s">
        <v>16</v>
      </c>
      <c r="C38" s="141">
        <v>0.33</v>
      </c>
      <c r="D38" s="31"/>
      <c r="E38" s="511"/>
      <c r="F38" s="29"/>
      <c r="G38" s="141"/>
      <c r="H38" s="297" t="s">
        <v>249</v>
      </c>
      <c r="I38" s="77">
        <v>1.57</v>
      </c>
      <c r="J38" s="31"/>
      <c r="K38" s="141"/>
      <c r="L38" s="31"/>
      <c r="M38" s="141"/>
      <c r="N38" s="141">
        <f>C38+E38+G38+I38+K38+M38</f>
        <v>1.9000000000000001</v>
      </c>
    </row>
    <row r="39" spans="1:14" ht="23.25" x14ac:dyDescent="0.25">
      <c r="A39" s="47"/>
      <c r="B39" s="44" t="s">
        <v>250</v>
      </c>
      <c r="C39" s="171"/>
      <c r="D39" s="52"/>
      <c r="E39" s="512"/>
      <c r="F39" s="44"/>
      <c r="G39" s="171"/>
      <c r="H39" s="44" t="s">
        <v>250</v>
      </c>
      <c r="I39" s="82"/>
      <c r="J39" s="52"/>
      <c r="K39" s="171"/>
      <c r="L39" s="52"/>
      <c r="M39" s="171"/>
      <c r="N39" s="171"/>
    </row>
    <row r="40" spans="1:14" ht="34.5" x14ac:dyDescent="0.25">
      <c r="A40" s="28">
        <v>5.51</v>
      </c>
      <c r="B40" s="29" t="s">
        <v>251</v>
      </c>
      <c r="C40" s="141">
        <v>0.87</v>
      </c>
      <c r="D40" s="31"/>
      <c r="E40" s="511"/>
      <c r="F40" s="29"/>
      <c r="G40" s="141"/>
      <c r="H40" s="297" t="s">
        <v>40</v>
      </c>
      <c r="I40" s="77">
        <v>0.4</v>
      </c>
      <c r="J40" s="31"/>
      <c r="K40" s="141"/>
      <c r="L40" s="31"/>
      <c r="M40" s="141"/>
      <c r="N40" s="141">
        <f>C40+E40+G40+I40+K40+M40</f>
        <v>1.27</v>
      </c>
    </row>
    <row r="41" spans="1:14" ht="23.25" x14ac:dyDescent="0.25">
      <c r="A41" s="23"/>
      <c r="B41" s="53" t="s">
        <v>252</v>
      </c>
      <c r="C41" s="138"/>
      <c r="D41" s="53"/>
      <c r="E41" s="75"/>
      <c r="F41" s="53"/>
      <c r="G41" s="138"/>
      <c r="H41" s="53" t="s">
        <v>252</v>
      </c>
      <c r="I41" s="75"/>
      <c r="J41" s="53"/>
      <c r="K41" s="138"/>
      <c r="L41" s="34"/>
      <c r="M41" s="138"/>
      <c r="N41" s="138"/>
    </row>
    <row r="42" spans="1:14" ht="34.5" x14ac:dyDescent="0.25">
      <c r="A42" s="28">
        <v>5.51</v>
      </c>
      <c r="B42" s="29" t="s">
        <v>251</v>
      </c>
      <c r="C42" s="141">
        <v>0.87</v>
      </c>
      <c r="D42" s="29"/>
      <c r="E42" s="77"/>
      <c r="F42" s="29"/>
      <c r="G42" s="141"/>
      <c r="H42" s="297" t="s">
        <v>40</v>
      </c>
      <c r="I42" s="77">
        <v>0.4</v>
      </c>
      <c r="J42" s="297"/>
      <c r="K42" s="141"/>
      <c r="L42" s="31"/>
      <c r="M42" s="141"/>
      <c r="N42" s="141">
        <f>C42+E42+G42+I42+K42+M42</f>
        <v>1.27</v>
      </c>
    </row>
    <row r="43" spans="1:14" x14ac:dyDescent="0.25">
      <c r="A43" s="112"/>
      <c r="B43" s="513"/>
      <c r="C43" s="514"/>
      <c r="D43" s="513"/>
      <c r="E43" s="513"/>
      <c r="F43" s="515" t="s">
        <v>253</v>
      </c>
      <c r="G43" s="514"/>
      <c r="H43" s="513"/>
      <c r="I43" s="516"/>
      <c r="J43" s="513"/>
      <c r="K43" s="514"/>
      <c r="L43" s="513"/>
      <c r="M43" s="514"/>
      <c r="N43" s="514"/>
    </row>
    <row r="44" spans="1:14" x14ac:dyDescent="0.25">
      <c r="A44" s="116">
        <v>3.5</v>
      </c>
      <c r="B44" s="517"/>
      <c r="C44" s="518"/>
      <c r="D44" s="517"/>
      <c r="E44" s="517"/>
      <c r="F44" s="519" t="s">
        <v>17</v>
      </c>
      <c r="G44" s="518">
        <v>0.81</v>
      </c>
      <c r="H44" s="517"/>
      <c r="I44" s="520"/>
      <c r="J44" s="517"/>
      <c r="K44" s="518"/>
      <c r="L44" s="517"/>
      <c r="M44" s="518"/>
      <c r="N44" s="518">
        <f>C44+E44+G44+I44+K44</f>
        <v>0.81</v>
      </c>
    </row>
    <row r="45" spans="1:14" x14ac:dyDescent="0.25">
      <c r="A45" s="112"/>
      <c r="B45" s="513"/>
      <c r="C45" s="514"/>
      <c r="D45" s="513"/>
      <c r="E45" s="513"/>
      <c r="F45" s="515" t="s">
        <v>254</v>
      </c>
      <c r="G45" s="514"/>
      <c r="H45" s="513"/>
      <c r="I45" s="516"/>
      <c r="J45" s="513"/>
      <c r="K45" s="514"/>
      <c r="L45" s="513"/>
      <c r="M45" s="514"/>
      <c r="N45" s="514"/>
    </row>
    <row r="46" spans="1:14" x14ac:dyDescent="0.25">
      <c r="A46" s="117">
        <v>0.65</v>
      </c>
      <c r="B46" s="521"/>
      <c r="C46" s="522"/>
      <c r="D46" s="521"/>
      <c r="E46" s="521"/>
      <c r="F46" s="523" t="s">
        <v>255</v>
      </c>
      <c r="G46" s="522">
        <v>0.15</v>
      </c>
      <c r="H46" s="521"/>
      <c r="I46" s="524"/>
      <c r="J46" s="521"/>
      <c r="K46" s="522"/>
      <c r="L46" s="521"/>
      <c r="M46" s="522"/>
      <c r="N46" s="518">
        <f>C46+E46+G46+I46+K46</f>
        <v>0.15</v>
      </c>
    </row>
    <row r="47" spans="1:14" ht="24.75" x14ac:dyDescent="0.25">
      <c r="A47" s="25"/>
      <c r="B47" s="36"/>
      <c r="C47" s="25"/>
      <c r="D47" s="36"/>
      <c r="E47" s="25"/>
      <c r="F47" s="140"/>
      <c r="G47" s="529"/>
      <c r="H47" s="68"/>
      <c r="I47" s="266"/>
      <c r="J47" s="36"/>
      <c r="K47" s="25"/>
      <c r="L47" s="68" t="s">
        <v>258</v>
      </c>
      <c r="M47" s="266"/>
      <c r="N47" s="25"/>
    </row>
    <row r="48" spans="1:14" x14ac:dyDescent="0.25">
      <c r="A48" s="30">
        <v>4.09</v>
      </c>
      <c r="B48" s="33"/>
      <c r="C48" s="30"/>
      <c r="D48" s="33"/>
      <c r="E48" s="32"/>
      <c r="F48" s="301"/>
      <c r="G48" s="530"/>
      <c r="H48" s="379"/>
      <c r="I48" s="190"/>
      <c r="J48" s="38"/>
      <c r="K48" s="30"/>
      <c r="L48" s="379" t="s">
        <v>17</v>
      </c>
      <c r="M48" s="190">
        <v>0.94</v>
      </c>
      <c r="N48" s="77">
        <f>C48+E48+M48+I48+K48</f>
        <v>0.94</v>
      </c>
    </row>
    <row r="49" spans="1:18" ht="24.75" x14ac:dyDescent="0.25">
      <c r="A49" s="25"/>
      <c r="B49" s="36"/>
      <c r="C49" s="25"/>
      <c r="D49" s="36"/>
      <c r="E49" s="25"/>
      <c r="F49" s="142"/>
      <c r="H49" s="68"/>
      <c r="I49" s="266"/>
      <c r="J49" s="36"/>
      <c r="K49" s="25"/>
      <c r="L49" s="68" t="s">
        <v>259</v>
      </c>
      <c r="M49" s="266"/>
      <c r="N49" s="25"/>
    </row>
    <row r="50" spans="1:18" x14ac:dyDescent="0.25">
      <c r="A50" s="30">
        <v>4.09</v>
      </c>
      <c r="B50" s="33"/>
      <c r="C50" s="30"/>
      <c r="D50" s="38"/>
      <c r="E50" s="37"/>
      <c r="F50" s="301"/>
      <c r="G50" s="530"/>
      <c r="H50" s="379"/>
      <c r="I50" s="190"/>
      <c r="J50" s="38"/>
      <c r="K50" s="30"/>
      <c r="L50" s="379" t="s">
        <v>17</v>
      </c>
      <c r="M50" s="190">
        <v>0.94</v>
      </c>
      <c r="N50" s="77">
        <f>C50+E50+M50+I50+K50</f>
        <v>0.94</v>
      </c>
    </row>
    <row r="51" spans="1:18" x14ac:dyDescent="0.25">
      <c r="A51" s="25"/>
      <c r="B51" s="36"/>
      <c r="C51" s="25"/>
      <c r="D51" s="36"/>
      <c r="E51" s="35"/>
      <c r="F51" s="142"/>
      <c r="H51" s="36"/>
      <c r="I51" s="279"/>
      <c r="J51" s="36"/>
      <c r="K51" s="25"/>
      <c r="L51" s="36" t="s">
        <v>260</v>
      </c>
      <c r="M51" s="279"/>
      <c r="N51" s="25"/>
    </row>
    <row r="52" spans="1:18" x14ac:dyDescent="0.25">
      <c r="A52" s="30">
        <v>4.09</v>
      </c>
      <c r="B52" s="33"/>
      <c r="C52" s="30"/>
      <c r="D52" s="38"/>
      <c r="E52" s="37"/>
      <c r="F52" s="301"/>
      <c r="G52" s="530"/>
      <c r="H52" s="57"/>
      <c r="I52" s="190"/>
      <c r="J52" s="57"/>
      <c r="K52" s="30"/>
      <c r="L52" s="57" t="s">
        <v>17</v>
      </c>
      <c r="M52" s="190">
        <v>0.94</v>
      </c>
      <c r="N52" s="77">
        <f>C52+E52+M52+I52+K52</f>
        <v>0.94</v>
      </c>
    </row>
    <row r="53" spans="1:18" x14ac:dyDescent="0.25">
      <c r="A53" s="25"/>
      <c r="B53" s="36"/>
      <c r="C53" s="25"/>
      <c r="D53" s="36"/>
      <c r="E53" s="25"/>
      <c r="F53" s="142"/>
      <c r="H53" s="525"/>
      <c r="I53" s="496"/>
      <c r="J53" s="36"/>
      <c r="K53" s="25"/>
      <c r="L53" s="36" t="s">
        <v>261</v>
      </c>
      <c r="M53" s="279"/>
      <c r="N53" s="25"/>
    </row>
    <row r="54" spans="1:18" x14ac:dyDescent="0.25">
      <c r="A54" s="30">
        <v>4.09</v>
      </c>
      <c r="B54" s="33"/>
      <c r="C54" s="30"/>
      <c r="D54" s="33"/>
      <c r="E54" s="30"/>
      <c r="F54" s="301"/>
      <c r="G54" s="530"/>
      <c r="H54" s="33"/>
      <c r="I54" s="190"/>
      <c r="J54" s="379"/>
      <c r="K54" s="30"/>
      <c r="L54" s="379" t="s">
        <v>17</v>
      </c>
      <c r="M54" s="190">
        <v>0.94</v>
      </c>
      <c r="N54" s="77">
        <f>C54+E54+M54+I54+K54</f>
        <v>0.94</v>
      </c>
    </row>
    <row r="55" spans="1:18" ht="27" x14ac:dyDescent="0.25">
      <c r="A55" s="25"/>
      <c r="B55" s="36"/>
      <c r="C55" s="25"/>
      <c r="D55" s="36"/>
      <c r="E55" s="25"/>
      <c r="F55" s="140"/>
      <c r="G55" s="140"/>
      <c r="H55" s="527"/>
      <c r="I55" s="279"/>
      <c r="J55" s="526"/>
      <c r="K55" s="25"/>
      <c r="L55" s="526" t="s">
        <v>262</v>
      </c>
      <c r="M55" s="279"/>
      <c r="N55" s="25"/>
      <c r="R55" t="s">
        <v>271</v>
      </c>
    </row>
    <row r="56" spans="1:18" ht="57.75" x14ac:dyDescent="0.25">
      <c r="A56" s="43">
        <v>0.66</v>
      </c>
      <c r="B56" s="188"/>
      <c r="C56" s="43"/>
      <c r="D56" s="188"/>
      <c r="E56" s="43"/>
      <c r="F56" s="301"/>
      <c r="G56" s="301"/>
      <c r="H56" s="527"/>
      <c r="I56" s="187"/>
      <c r="J56" s="528"/>
      <c r="K56" s="43"/>
      <c r="L56" s="528" t="s">
        <v>263</v>
      </c>
      <c r="M56" s="187">
        <v>0.15</v>
      </c>
      <c r="N56" s="77">
        <f>C56+E56+M56+I56+K56</f>
        <v>0.15</v>
      </c>
    </row>
    <row r="57" spans="1:18" x14ac:dyDescent="0.25">
      <c r="A57" s="388"/>
      <c r="B57" s="34"/>
      <c r="C57" s="25"/>
      <c r="D57" s="36"/>
      <c r="E57" s="493"/>
      <c r="F57" s="68"/>
      <c r="G57" s="279"/>
      <c r="H57" s="36"/>
      <c r="I57" s="279"/>
      <c r="J57" s="36"/>
      <c r="K57" s="279"/>
      <c r="L57" s="36"/>
      <c r="M57" s="279"/>
      <c r="N57" s="382"/>
    </row>
    <row r="58" spans="1:18" x14ac:dyDescent="0.25">
      <c r="A58" s="390">
        <f>SUM(A3:A57)</f>
        <v>152.68</v>
      </c>
      <c r="B58" s="56" t="s">
        <v>9</v>
      </c>
      <c r="C58" s="30">
        <f>SUM(C3:C46)</f>
        <v>8.4600000000000009</v>
      </c>
      <c r="D58" s="57"/>
      <c r="E58" s="486">
        <f>SUM(E3:E57)</f>
        <v>3.25</v>
      </c>
      <c r="F58" s="189"/>
      <c r="G58" s="190">
        <f>SUM(G3:G57)</f>
        <v>8.14</v>
      </c>
      <c r="H58" s="28"/>
      <c r="I58" s="190">
        <f>SUM(I3:I57)</f>
        <v>7.5200000000000005</v>
      </c>
      <c r="J58" s="28"/>
      <c r="K58" s="486">
        <f>SUM(K3:K57)</f>
        <v>3.41</v>
      </c>
      <c r="L58" s="57"/>
      <c r="M58" s="486">
        <f>SUM(M3:M57)</f>
        <v>4.41</v>
      </c>
      <c r="N58" s="494">
        <f>SUM(N3:N57)</f>
        <v>35.189999999999984</v>
      </c>
    </row>
    <row r="59" spans="1:18" x14ac:dyDescent="0.25">
      <c r="A59" s="19"/>
      <c r="B59" s="2"/>
      <c r="C59" s="19"/>
      <c r="D59" s="19"/>
      <c r="E59" s="19"/>
      <c r="F59" s="20"/>
      <c r="G59" s="19"/>
      <c r="H59" s="19"/>
      <c r="I59" s="19"/>
      <c r="J59" s="62"/>
      <c r="K59" s="19"/>
      <c r="L59" s="64">
        <f>N58*4.33</f>
        <v>152.37269999999992</v>
      </c>
      <c r="M59" s="19"/>
      <c r="N59" s="19"/>
    </row>
    <row r="60" spans="1:18" x14ac:dyDescent="0.25">
      <c r="A60" s="19"/>
      <c r="B60" s="2" t="s">
        <v>10</v>
      </c>
      <c r="C60" s="19"/>
      <c r="D60" s="19"/>
      <c r="E60" s="19"/>
      <c r="F60" s="391">
        <v>44886</v>
      </c>
      <c r="G60" s="19"/>
      <c r="H60" s="19" t="s">
        <v>32</v>
      </c>
      <c r="I60" s="19"/>
      <c r="J60" s="62"/>
      <c r="L60" s="64"/>
      <c r="M60" s="64"/>
      <c r="N60" s="19"/>
    </row>
    <row r="61" spans="1:18" x14ac:dyDescent="0.25">
      <c r="A61" s="19"/>
      <c r="B61" s="2" t="s">
        <v>11</v>
      </c>
      <c r="C61" s="19"/>
      <c r="D61" s="19" t="str">
        <f>B1</f>
        <v>MARIA DEL CARMEN CARREÑO</v>
      </c>
      <c r="E61" s="19"/>
      <c r="F61" s="20"/>
      <c r="G61" s="19"/>
      <c r="H61" s="19"/>
      <c r="I61" s="63">
        <f>N58</f>
        <v>35.189999999999984</v>
      </c>
      <c r="J61" s="19"/>
      <c r="K61" s="19"/>
      <c r="L61" s="19"/>
      <c r="M61" s="19"/>
      <c r="N61" s="19"/>
    </row>
    <row r="63" spans="1:18" x14ac:dyDescent="0.25">
      <c r="F63" t="s">
        <v>266</v>
      </c>
    </row>
    <row r="64" spans="1:18" x14ac:dyDescent="0.25">
      <c r="F64" t="s">
        <v>270</v>
      </c>
    </row>
    <row r="65" spans="6:6" x14ac:dyDescent="0.25">
      <c r="F65" t="s">
        <v>268</v>
      </c>
    </row>
    <row r="66" spans="6:6" x14ac:dyDescent="0.25">
      <c r="F66" t="s">
        <v>264</v>
      </c>
    </row>
    <row r="67" spans="6:6" x14ac:dyDescent="0.25">
      <c r="F67" t="s">
        <v>265</v>
      </c>
    </row>
    <row r="68" spans="6:6" x14ac:dyDescent="0.25">
      <c r="F68" t="s">
        <v>272</v>
      </c>
    </row>
    <row r="69" spans="6:6" x14ac:dyDescent="0.25">
      <c r="F69" t="s">
        <v>267</v>
      </c>
    </row>
    <row r="72" spans="6:6" x14ac:dyDescent="0.25">
      <c r="F72" t="s">
        <v>269</v>
      </c>
    </row>
  </sheetData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49" workbookViewId="0">
      <selection activeCell="C77" sqref="C77"/>
    </sheetView>
  </sheetViews>
  <sheetFormatPr baseColWidth="10" defaultRowHeight="15" x14ac:dyDescent="0.25"/>
  <cols>
    <col min="1" max="1" width="8.42578125" customWidth="1"/>
    <col min="3" max="3" width="6.5703125" customWidth="1"/>
    <col min="5" max="5" width="7.28515625" customWidth="1"/>
    <col min="7" max="7" width="7.140625" customWidth="1"/>
    <col min="9" max="9" width="6.7109375" customWidth="1"/>
    <col min="11" max="11" width="6.7109375" customWidth="1"/>
    <col min="13" max="13" width="8" customWidth="1"/>
    <col min="14" max="14" width="7.42578125" customWidth="1"/>
  </cols>
  <sheetData>
    <row r="1" spans="1:14" x14ac:dyDescent="0.25">
      <c r="B1" t="s">
        <v>208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x14ac:dyDescent="0.25">
      <c r="A3" s="316"/>
      <c r="B3" s="315" t="s">
        <v>81</v>
      </c>
      <c r="C3" s="316"/>
      <c r="D3" s="315"/>
      <c r="E3" s="314"/>
      <c r="F3" s="315" t="s">
        <v>81</v>
      </c>
      <c r="G3" s="314"/>
      <c r="H3" s="315"/>
      <c r="I3" s="314"/>
      <c r="J3" s="315" t="s">
        <v>81</v>
      </c>
      <c r="K3" s="314"/>
      <c r="L3" s="315"/>
      <c r="M3" s="316"/>
      <c r="N3" s="314"/>
    </row>
    <row r="4" spans="1:14" x14ac:dyDescent="0.25">
      <c r="A4" s="321">
        <v>9</v>
      </c>
      <c r="B4" s="319" t="s">
        <v>16</v>
      </c>
      <c r="C4" s="464">
        <v>0.33</v>
      </c>
      <c r="D4" s="319"/>
      <c r="E4" s="463"/>
      <c r="F4" s="319" t="s">
        <v>17</v>
      </c>
      <c r="G4" s="463">
        <v>1.41</v>
      </c>
      <c r="H4" s="319"/>
      <c r="I4" s="463"/>
      <c r="J4" s="319" t="s">
        <v>16</v>
      </c>
      <c r="K4" s="463">
        <v>0.33</v>
      </c>
      <c r="L4" s="322"/>
      <c r="M4" s="464"/>
      <c r="N4" s="320">
        <f>K4+I4+G4+E4+C4</f>
        <v>2.0699999999999998</v>
      </c>
    </row>
    <row r="5" spans="1:14" ht="22.5" x14ac:dyDescent="0.25">
      <c r="A5" s="316"/>
      <c r="B5" s="465"/>
      <c r="C5" s="312"/>
      <c r="D5" s="465"/>
      <c r="E5" s="466"/>
      <c r="F5" s="467" t="s">
        <v>86</v>
      </c>
      <c r="G5" s="466"/>
      <c r="H5" s="467"/>
      <c r="I5" s="466"/>
      <c r="J5" s="465"/>
      <c r="K5" s="466"/>
      <c r="L5" s="465"/>
      <c r="M5" s="468"/>
      <c r="N5" s="466"/>
    </row>
    <row r="6" spans="1:14" x14ac:dyDescent="0.25">
      <c r="A6" s="321">
        <v>2.99</v>
      </c>
      <c r="B6" s="367"/>
      <c r="C6" s="318"/>
      <c r="D6" s="368"/>
      <c r="E6" s="473"/>
      <c r="F6" s="367" t="s">
        <v>17</v>
      </c>
      <c r="G6" s="469">
        <v>0.69</v>
      </c>
      <c r="H6" s="367"/>
      <c r="I6" s="469"/>
      <c r="J6" s="368"/>
      <c r="K6" s="473"/>
      <c r="L6" s="368"/>
      <c r="M6" s="368"/>
      <c r="N6" s="469">
        <f>C6+E6+G6+I6+K6+M6</f>
        <v>0.69</v>
      </c>
    </row>
    <row r="7" spans="1:14" ht="22.5" x14ac:dyDescent="0.25">
      <c r="A7" s="316"/>
      <c r="B7" s="471" t="s">
        <v>87</v>
      </c>
      <c r="C7" s="312"/>
      <c r="D7" s="471"/>
      <c r="E7" s="466"/>
      <c r="F7" s="472"/>
      <c r="G7" s="466"/>
      <c r="H7" s="471" t="s">
        <v>87</v>
      </c>
      <c r="I7" s="466"/>
      <c r="J7" s="471"/>
      <c r="K7" s="466"/>
      <c r="L7" s="472"/>
      <c r="M7" s="468"/>
      <c r="N7" s="466"/>
    </row>
    <row r="8" spans="1:14" x14ac:dyDescent="0.25">
      <c r="A8" s="321">
        <v>3.98</v>
      </c>
      <c r="B8" s="368" t="s">
        <v>40</v>
      </c>
      <c r="C8" s="470">
        <v>0.33</v>
      </c>
      <c r="D8" s="368"/>
      <c r="E8" s="473"/>
      <c r="F8" s="367"/>
      <c r="G8" s="469"/>
      <c r="H8" s="368" t="s">
        <v>17</v>
      </c>
      <c r="I8" s="473">
        <v>0.59</v>
      </c>
      <c r="J8" s="368"/>
      <c r="K8" s="473"/>
      <c r="L8" s="368"/>
      <c r="M8" s="368"/>
      <c r="N8" s="469">
        <f>C8+E8+G8+I8+K8+M8</f>
        <v>0.91999999999999993</v>
      </c>
    </row>
    <row r="9" spans="1:14" x14ac:dyDescent="0.25">
      <c r="A9" s="359"/>
      <c r="B9" s="361"/>
      <c r="C9" s="363"/>
      <c r="D9" s="361"/>
      <c r="E9" s="489"/>
      <c r="F9" s="476" t="s">
        <v>88</v>
      </c>
      <c r="G9" s="474"/>
      <c r="H9" s="476"/>
      <c r="I9" s="474"/>
      <c r="J9" s="360"/>
      <c r="K9" s="474"/>
      <c r="L9" s="360"/>
      <c r="M9" s="361"/>
      <c r="N9" s="474"/>
    </row>
    <row r="10" spans="1:14" x14ac:dyDescent="0.25">
      <c r="A10" s="359">
        <v>5.15</v>
      </c>
      <c r="B10" s="361"/>
      <c r="C10" s="363"/>
      <c r="D10" s="361"/>
      <c r="E10" s="489"/>
      <c r="F10" s="361" t="s">
        <v>17</v>
      </c>
      <c r="G10" s="473">
        <v>1.19</v>
      </c>
      <c r="H10" s="361"/>
      <c r="I10" s="473"/>
      <c r="J10" s="360"/>
      <c r="K10" s="474"/>
      <c r="L10" s="360"/>
      <c r="M10" s="361"/>
      <c r="N10" s="474">
        <f>C10+E10+G10+I10+K10</f>
        <v>1.19</v>
      </c>
    </row>
    <row r="11" spans="1:14" x14ac:dyDescent="0.25">
      <c r="A11" s="316"/>
      <c r="B11" s="468"/>
      <c r="C11" s="312"/>
      <c r="D11" s="476" t="s">
        <v>89</v>
      </c>
      <c r="E11" s="466"/>
      <c r="F11" s="476"/>
      <c r="G11" s="466"/>
      <c r="H11" s="476" t="s">
        <v>90</v>
      </c>
      <c r="I11" s="484"/>
      <c r="J11" s="476"/>
      <c r="K11" s="484"/>
      <c r="L11" s="476"/>
      <c r="M11" s="468"/>
      <c r="N11" s="466"/>
    </row>
    <row r="12" spans="1:14" x14ac:dyDescent="0.25">
      <c r="A12" s="321">
        <v>6</v>
      </c>
      <c r="B12" s="368"/>
      <c r="C12" s="318"/>
      <c r="D12" s="367" t="s">
        <v>17</v>
      </c>
      <c r="E12" s="479">
        <v>1.1000000000000001</v>
      </c>
      <c r="F12" s="367"/>
      <c r="G12" s="469"/>
      <c r="H12" s="367" t="s">
        <v>16</v>
      </c>
      <c r="I12" s="473">
        <v>0.28999999999999998</v>
      </c>
      <c r="J12" s="367"/>
      <c r="K12" s="473"/>
      <c r="L12" s="367"/>
      <c r="M12" s="368"/>
      <c r="N12" s="469">
        <f>E12+I12</f>
        <v>1.3900000000000001</v>
      </c>
    </row>
    <row r="13" spans="1:14" ht="33.75" x14ac:dyDescent="0.25">
      <c r="A13" s="316"/>
      <c r="B13" s="471"/>
      <c r="C13" s="365"/>
      <c r="D13" s="471"/>
      <c r="E13" s="478"/>
      <c r="F13" s="471" t="s">
        <v>91</v>
      </c>
      <c r="G13" s="478"/>
      <c r="H13" s="472"/>
      <c r="I13" s="478"/>
      <c r="J13" s="472"/>
      <c r="K13" s="485"/>
      <c r="L13" s="476"/>
      <c r="M13" s="476"/>
      <c r="N13" s="466"/>
    </row>
    <row r="14" spans="1:14" x14ac:dyDescent="0.25">
      <c r="A14" s="321">
        <v>2</v>
      </c>
      <c r="B14" s="367"/>
      <c r="C14" s="371"/>
      <c r="D14" s="367"/>
      <c r="E14" s="479"/>
      <c r="F14" s="367" t="s">
        <v>17</v>
      </c>
      <c r="G14" s="479">
        <v>0.46</v>
      </c>
      <c r="H14" s="367"/>
      <c r="I14" s="479"/>
      <c r="J14" s="367"/>
      <c r="K14" s="479"/>
      <c r="L14" s="367"/>
      <c r="M14" s="367"/>
      <c r="N14" s="469">
        <f>C14+E14+G14+I14+K14+M14</f>
        <v>0.46</v>
      </c>
    </row>
    <row r="15" spans="1:14" x14ac:dyDescent="0.25">
      <c r="A15" s="316"/>
      <c r="B15" s="476"/>
      <c r="C15" s="312"/>
      <c r="D15" s="468"/>
      <c r="E15" s="490"/>
      <c r="F15" s="476"/>
      <c r="G15" s="466"/>
      <c r="H15" s="481"/>
      <c r="I15" s="466"/>
      <c r="J15" s="481" t="s">
        <v>92</v>
      </c>
      <c r="K15" s="466"/>
      <c r="L15" s="476"/>
      <c r="M15" s="468"/>
      <c r="N15" s="466"/>
    </row>
    <row r="16" spans="1:14" x14ac:dyDescent="0.25">
      <c r="A16" s="321">
        <v>5.75</v>
      </c>
      <c r="B16" s="367"/>
      <c r="C16" s="318"/>
      <c r="D16" s="368"/>
      <c r="E16" s="491"/>
      <c r="F16" s="367"/>
      <c r="G16" s="469"/>
      <c r="H16" s="370"/>
      <c r="I16" s="469"/>
      <c r="J16" s="370" t="s">
        <v>17</v>
      </c>
      <c r="K16" s="469">
        <v>1.33</v>
      </c>
      <c r="L16" s="367"/>
      <c r="M16" s="368"/>
      <c r="N16" s="469">
        <f>C16+E16+G16+I16+K16+M16</f>
        <v>1.33</v>
      </c>
    </row>
    <row r="17" spans="1:14" x14ac:dyDescent="0.25">
      <c r="A17" s="359"/>
      <c r="B17" s="360" t="s">
        <v>203</v>
      </c>
      <c r="C17" s="363"/>
      <c r="D17" s="361"/>
      <c r="E17" s="492"/>
      <c r="F17" s="360"/>
      <c r="G17" s="474"/>
      <c r="H17" s="364"/>
      <c r="I17" s="474"/>
      <c r="J17" s="364"/>
      <c r="K17" s="474"/>
      <c r="L17" s="360" t="s">
        <v>203</v>
      </c>
      <c r="M17" s="361"/>
      <c r="N17" s="478"/>
    </row>
    <row r="18" spans="1:14" ht="165" x14ac:dyDescent="0.25">
      <c r="A18" s="321">
        <v>15.16</v>
      </c>
      <c r="B18" s="367" t="s">
        <v>204</v>
      </c>
      <c r="C18" s="318">
        <v>3</v>
      </c>
      <c r="D18" s="368"/>
      <c r="E18" s="491"/>
      <c r="F18" s="367"/>
      <c r="G18" s="469"/>
      <c r="H18" s="370"/>
      <c r="I18" s="469"/>
      <c r="J18" s="370"/>
      <c r="K18" s="469"/>
      <c r="L18" s="482" t="s">
        <v>205</v>
      </c>
      <c r="M18" s="368">
        <v>0.5</v>
      </c>
      <c r="N18" s="479">
        <v>3.5</v>
      </c>
    </row>
    <row r="19" spans="1:14" x14ac:dyDescent="0.25">
      <c r="A19" s="23"/>
      <c r="B19" s="24" t="s">
        <v>209</v>
      </c>
      <c r="C19" s="25"/>
      <c r="D19" s="27"/>
      <c r="E19" s="279"/>
      <c r="F19" s="46" t="s">
        <v>209</v>
      </c>
      <c r="G19" s="279"/>
      <c r="H19" s="46"/>
      <c r="I19" s="266"/>
      <c r="J19" s="46" t="s">
        <v>209</v>
      </c>
      <c r="K19" s="279"/>
      <c r="L19" s="27"/>
      <c r="M19" s="36"/>
      <c r="N19" s="279"/>
    </row>
    <row r="20" spans="1:14" x14ac:dyDescent="0.25">
      <c r="A20" s="28">
        <v>9</v>
      </c>
      <c r="B20" s="29" t="s">
        <v>16</v>
      </c>
      <c r="C20" s="30">
        <v>0.25</v>
      </c>
      <c r="D20" s="33"/>
      <c r="E20" s="287"/>
      <c r="F20" s="38" t="s">
        <v>17</v>
      </c>
      <c r="G20" s="190">
        <v>1.32</v>
      </c>
      <c r="H20" s="33"/>
      <c r="I20" s="190"/>
      <c r="J20" s="33" t="s">
        <v>210</v>
      </c>
      <c r="K20" s="287">
        <v>0.5</v>
      </c>
      <c r="L20" s="33"/>
      <c r="M20" s="33"/>
      <c r="N20" s="190">
        <f>C20+E20+G20+I20+K20+M20</f>
        <v>2.0700000000000003</v>
      </c>
    </row>
    <row r="21" spans="1:14" x14ac:dyDescent="0.25">
      <c r="A21" s="23"/>
      <c r="B21" s="24" t="s">
        <v>211</v>
      </c>
      <c r="C21" s="25"/>
      <c r="D21" s="36"/>
      <c r="E21" s="266"/>
      <c r="F21" s="68"/>
      <c r="G21" s="266"/>
      <c r="H21" s="46" t="s">
        <v>211</v>
      </c>
      <c r="I21" s="279"/>
      <c r="J21" s="36"/>
      <c r="K21" s="266"/>
      <c r="L21" s="36"/>
      <c r="M21" s="68"/>
      <c r="N21" s="279"/>
    </row>
    <row r="22" spans="1:14" x14ac:dyDescent="0.25">
      <c r="A22" s="28">
        <v>8</v>
      </c>
      <c r="B22" s="29" t="s">
        <v>16</v>
      </c>
      <c r="C22" s="30">
        <v>0.25</v>
      </c>
      <c r="D22" s="38"/>
      <c r="E22" s="189"/>
      <c r="F22" s="38"/>
      <c r="G22" s="189"/>
      <c r="H22" s="38" t="s">
        <v>212</v>
      </c>
      <c r="I22" s="190">
        <v>1.59</v>
      </c>
      <c r="J22" s="38"/>
      <c r="K22" s="189"/>
      <c r="L22" s="38"/>
      <c r="M22" s="38"/>
      <c r="N22" s="190">
        <f t="shared" ref="N22" si="0">C22+E22+G22+I22+K22+M22</f>
        <v>1.84</v>
      </c>
    </row>
    <row r="23" spans="1:14" ht="23.25" x14ac:dyDescent="0.25">
      <c r="A23" s="249"/>
      <c r="B23" s="487"/>
      <c r="C23" s="75"/>
      <c r="D23" s="487" t="s">
        <v>233</v>
      </c>
      <c r="E23" s="138"/>
      <c r="F23" s="40" t="s">
        <v>233</v>
      </c>
      <c r="G23" s="138"/>
      <c r="H23" s="487"/>
      <c r="I23" s="138"/>
      <c r="J23" s="40" t="s">
        <v>234</v>
      </c>
      <c r="K23" s="138"/>
      <c r="L23" s="488"/>
      <c r="M23" s="34"/>
      <c r="N23" s="138"/>
    </row>
    <row r="24" spans="1:14" x14ac:dyDescent="0.25">
      <c r="A24" s="250">
        <v>12.99</v>
      </c>
      <c r="B24" s="31"/>
      <c r="C24" s="77"/>
      <c r="D24" s="31"/>
      <c r="E24" s="141">
        <v>1</v>
      </c>
      <c r="F24" s="29"/>
      <c r="G24" s="141">
        <v>1</v>
      </c>
      <c r="H24" s="31"/>
      <c r="I24" s="141"/>
      <c r="J24" s="31"/>
      <c r="K24" s="141">
        <v>1</v>
      </c>
      <c r="L24" s="31"/>
      <c r="M24" s="31"/>
      <c r="N24" s="190">
        <f>M24+K24+I24+G24+E24+C24</f>
        <v>3</v>
      </c>
    </row>
    <row r="25" spans="1:14" ht="23.25" x14ac:dyDescent="0.25">
      <c r="A25" s="75"/>
      <c r="B25" s="53"/>
      <c r="C25" s="75"/>
      <c r="D25" s="40"/>
      <c r="E25" s="138"/>
      <c r="F25" s="39"/>
      <c r="G25" s="138"/>
      <c r="H25" s="40" t="s">
        <v>235</v>
      </c>
      <c r="I25" s="138"/>
      <c r="J25" s="40"/>
      <c r="K25" s="138"/>
      <c r="L25" s="488"/>
      <c r="M25" s="75"/>
      <c r="N25" s="138"/>
    </row>
    <row r="26" spans="1:14" x14ac:dyDescent="0.25">
      <c r="A26" s="77">
        <v>5</v>
      </c>
      <c r="B26" s="29"/>
      <c r="C26" s="77"/>
      <c r="D26" s="59"/>
      <c r="E26" s="141"/>
      <c r="F26" s="42"/>
      <c r="G26" s="141"/>
      <c r="H26" s="59" t="s">
        <v>17</v>
      </c>
      <c r="I26" s="141">
        <v>1.1499999999999999</v>
      </c>
      <c r="J26" s="59"/>
      <c r="K26" s="141"/>
      <c r="L26" s="31"/>
      <c r="M26" s="77"/>
      <c r="N26" s="198">
        <f>I26</f>
        <v>1.1499999999999999</v>
      </c>
    </row>
    <row r="27" spans="1:14" ht="23.25" x14ac:dyDescent="0.25">
      <c r="A27" s="75"/>
      <c r="B27" s="488"/>
      <c r="C27" s="75"/>
      <c r="D27" s="40" t="s">
        <v>236</v>
      </c>
      <c r="E27" s="495"/>
      <c r="F27" s="40"/>
      <c r="G27" s="138"/>
      <c r="H27" s="40"/>
      <c r="I27" s="138"/>
      <c r="J27" s="488"/>
      <c r="K27" s="138"/>
      <c r="L27" s="140"/>
      <c r="M27" s="75"/>
      <c r="N27" s="138"/>
    </row>
    <row r="28" spans="1:14" x14ac:dyDescent="0.25">
      <c r="A28" s="77">
        <v>5</v>
      </c>
      <c r="B28" s="42"/>
      <c r="C28" s="77"/>
      <c r="D28" s="59" t="s">
        <v>17</v>
      </c>
      <c r="E28" s="141">
        <v>1.1499999999999999</v>
      </c>
      <c r="F28" s="8"/>
      <c r="G28" s="141"/>
      <c r="H28" s="31"/>
      <c r="I28" s="141"/>
      <c r="J28" s="8"/>
      <c r="K28" s="141"/>
      <c r="L28" s="33"/>
      <c r="M28" s="77"/>
      <c r="N28" s="141">
        <f>C28+E28+G28+I28+K28</f>
        <v>1.1499999999999999</v>
      </c>
    </row>
    <row r="29" spans="1:14" x14ac:dyDescent="0.25">
      <c r="A29" s="23"/>
      <c r="B29" s="497" t="s">
        <v>240</v>
      </c>
      <c r="C29" s="498"/>
      <c r="D29" s="497"/>
      <c r="E29" s="109"/>
      <c r="F29" s="109" t="s">
        <v>240</v>
      </c>
      <c r="G29" s="173"/>
      <c r="H29" s="497"/>
      <c r="I29" s="499"/>
      <c r="J29" s="497" t="s">
        <v>240</v>
      </c>
      <c r="K29" s="498"/>
      <c r="L29" s="497"/>
      <c r="M29" s="497"/>
      <c r="N29" s="498"/>
    </row>
    <row r="30" spans="1:14" ht="27" x14ac:dyDescent="0.25">
      <c r="A30" s="28">
        <v>8</v>
      </c>
      <c r="B30" s="236" t="s">
        <v>241</v>
      </c>
      <c r="C30" s="500">
        <v>0.48</v>
      </c>
      <c r="D30" s="84"/>
      <c r="E30" s="84"/>
      <c r="F30" s="85" t="s">
        <v>17</v>
      </c>
      <c r="G30" s="500">
        <v>1.1100000000000001</v>
      </c>
      <c r="H30" s="501"/>
      <c r="I30" s="502"/>
      <c r="J30" s="501" t="s">
        <v>16</v>
      </c>
      <c r="K30" s="500">
        <v>0.25</v>
      </c>
      <c r="L30" s="84"/>
      <c r="M30" s="501"/>
      <c r="N30" s="500">
        <f>C30+E30+G30+I30+K30+M30</f>
        <v>1.84</v>
      </c>
    </row>
    <row r="31" spans="1:14" x14ac:dyDescent="0.25">
      <c r="A31" s="23"/>
      <c r="B31" s="176" t="s">
        <v>242</v>
      </c>
      <c r="C31" s="503"/>
      <c r="D31" s="176"/>
      <c r="E31" s="176"/>
      <c r="F31" s="176"/>
      <c r="G31" s="503"/>
      <c r="H31" s="65" t="s">
        <v>242</v>
      </c>
      <c r="I31" s="504"/>
      <c r="J31" s="176"/>
      <c r="K31" s="498"/>
      <c r="L31" s="497"/>
      <c r="M31" s="497"/>
      <c r="N31" s="498"/>
    </row>
    <row r="32" spans="1:14" ht="41.25" x14ac:dyDescent="0.25">
      <c r="A32" s="47">
        <v>7.58</v>
      </c>
      <c r="B32" s="505" t="s">
        <v>243</v>
      </c>
      <c r="C32" s="503">
        <v>0.75</v>
      </c>
      <c r="D32" s="176"/>
      <c r="E32" s="176"/>
      <c r="F32" s="176"/>
      <c r="G32" s="503"/>
      <c r="H32" s="176" t="s">
        <v>83</v>
      </c>
      <c r="I32" s="504">
        <v>1</v>
      </c>
      <c r="J32" s="176"/>
      <c r="K32" s="503"/>
      <c r="L32" s="176"/>
      <c r="M32" s="506"/>
      <c r="N32" s="503">
        <f>C32+E32+G32+I32+K32+M32</f>
        <v>1.75</v>
      </c>
    </row>
    <row r="33" spans="1:16" ht="24" x14ac:dyDescent="0.25">
      <c r="A33" s="23"/>
      <c r="B33" s="109"/>
      <c r="C33" s="498"/>
      <c r="D33" s="109"/>
      <c r="E33" s="109"/>
      <c r="F33" s="109"/>
      <c r="G33" s="498"/>
      <c r="H33" s="110" t="s">
        <v>244</v>
      </c>
      <c r="I33" s="499"/>
      <c r="J33" s="110"/>
      <c r="K33" s="498"/>
      <c r="L33" s="109"/>
      <c r="M33" s="497"/>
      <c r="N33" s="498"/>
    </row>
    <row r="34" spans="1:16" x14ac:dyDescent="0.25">
      <c r="A34" s="28">
        <v>1</v>
      </c>
      <c r="B34" s="84"/>
      <c r="C34" s="500"/>
      <c r="D34" s="84"/>
      <c r="E34" s="84"/>
      <c r="F34" s="84"/>
      <c r="G34" s="500"/>
      <c r="H34" s="507" t="s">
        <v>245</v>
      </c>
      <c r="I34" s="502">
        <v>0.23</v>
      </c>
      <c r="J34" s="507"/>
      <c r="K34" s="500"/>
      <c r="L34" s="84"/>
      <c r="M34" s="501"/>
      <c r="N34" s="500">
        <f>C34+E34+G34+I34+K34+M34</f>
        <v>0.23</v>
      </c>
    </row>
    <row r="35" spans="1:16" x14ac:dyDescent="0.25">
      <c r="A35" s="75"/>
      <c r="B35" s="73" t="s">
        <v>246</v>
      </c>
      <c r="C35" s="240"/>
      <c r="D35" s="71"/>
      <c r="E35" s="71"/>
      <c r="F35" s="71"/>
      <c r="G35" s="240"/>
      <c r="H35" s="73" t="s">
        <v>246</v>
      </c>
      <c r="I35" s="249"/>
      <c r="J35" s="140"/>
      <c r="K35" s="508"/>
      <c r="L35" s="160"/>
      <c r="M35" s="160"/>
      <c r="N35" s="240"/>
    </row>
    <row r="36" spans="1:16" x14ac:dyDescent="0.25">
      <c r="A36" s="77">
        <v>5.63</v>
      </c>
      <c r="B36" s="509" t="s">
        <v>17</v>
      </c>
      <c r="C36" s="241">
        <v>1</v>
      </c>
      <c r="D36" s="72"/>
      <c r="E36" s="72"/>
      <c r="F36" s="72"/>
      <c r="G36" s="241"/>
      <c r="H36" s="72" t="s">
        <v>16</v>
      </c>
      <c r="I36" s="250">
        <v>0.3</v>
      </c>
      <c r="J36" s="301"/>
      <c r="K36" s="508"/>
      <c r="L36" s="72"/>
      <c r="M36" s="161"/>
      <c r="N36" s="241">
        <f>C36+I36</f>
        <v>1.3</v>
      </c>
    </row>
    <row r="37" spans="1:16" ht="23.25" x14ac:dyDescent="0.25">
      <c r="A37" s="23"/>
      <c r="B37" s="44" t="s">
        <v>247</v>
      </c>
      <c r="C37" s="138"/>
      <c r="D37" s="34"/>
      <c r="E37" s="510"/>
      <c r="F37" s="53"/>
      <c r="G37" s="138"/>
      <c r="H37" s="24" t="s">
        <v>248</v>
      </c>
      <c r="I37" s="75"/>
      <c r="J37" s="34"/>
      <c r="K37" s="138"/>
      <c r="L37" s="34"/>
      <c r="M37" s="34"/>
      <c r="N37" s="138"/>
    </row>
    <row r="38" spans="1:16" ht="37.5" x14ac:dyDescent="0.25">
      <c r="A38" s="28">
        <v>8.26</v>
      </c>
      <c r="B38" s="29" t="s">
        <v>16</v>
      </c>
      <c r="C38" s="141">
        <v>0.33</v>
      </c>
      <c r="D38" s="31"/>
      <c r="E38" s="511"/>
      <c r="F38" s="29"/>
      <c r="G38" s="141"/>
      <c r="H38" s="297" t="s">
        <v>249</v>
      </c>
      <c r="I38" s="77">
        <v>1.57</v>
      </c>
      <c r="J38" s="31"/>
      <c r="K38" s="141"/>
      <c r="L38" s="31"/>
      <c r="M38" s="31"/>
      <c r="N38" s="141">
        <f>C38+E38+G38+I38+K38+M38</f>
        <v>1.9000000000000001</v>
      </c>
      <c r="P38" t="s">
        <v>256</v>
      </c>
    </row>
    <row r="39" spans="1:16" ht="23.25" x14ac:dyDescent="0.25">
      <c r="A39" s="47"/>
      <c r="B39" s="44" t="s">
        <v>250</v>
      </c>
      <c r="C39" s="171"/>
      <c r="D39" s="52"/>
      <c r="E39" s="512"/>
      <c r="F39" s="44"/>
      <c r="G39" s="171"/>
      <c r="H39" s="44" t="s">
        <v>250</v>
      </c>
      <c r="I39" s="82"/>
      <c r="J39" s="52"/>
      <c r="K39" s="171"/>
      <c r="L39" s="52"/>
      <c r="M39" s="52"/>
      <c r="N39" s="171"/>
      <c r="P39" t="s">
        <v>257</v>
      </c>
    </row>
    <row r="40" spans="1:16" ht="34.5" x14ac:dyDescent="0.25">
      <c r="A40" s="28">
        <v>5.51</v>
      </c>
      <c r="B40" s="29" t="s">
        <v>251</v>
      </c>
      <c r="C40" s="141">
        <v>0.87</v>
      </c>
      <c r="D40" s="31"/>
      <c r="E40" s="511"/>
      <c r="F40" s="29"/>
      <c r="G40" s="141"/>
      <c r="H40" s="297" t="s">
        <v>40</v>
      </c>
      <c r="I40" s="77">
        <v>0.4</v>
      </c>
      <c r="J40" s="31"/>
      <c r="K40" s="141"/>
      <c r="L40" s="31"/>
      <c r="M40" s="31"/>
      <c r="N40" s="141">
        <f>C40+E40+G40+I40+K40+M40</f>
        <v>1.27</v>
      </c>
    </row>
    <row r="41" spans="1:16" ht="23.25" x14ac:dyDescent="0.25">
      <c r="A41" s="23"/>
      <c r="B41" s="53" t="s">
        <v>252</v>
      </c>
      <c r="C41" s="138"/>
      <c r="D41" s="53"/>
      <c r="E41" s="75"/>
      <c r="F41" s="53"/>
      <c r="G41" s="138"/>
      <c r="H41" s="53" t="s">
        <v>252</v>
      </c>
      <c r="I41" s="75"/>
      <c r="J41" s="53"/>
      <c r="K41" s="138"/>
      <c r="L41" s="34"/>
      <c r="M41" s="34"/>
      <c r="N41" s="138"/>
    </row>
    <row r="42" spans="1:16" ht="34.5" x14ac:dyDescent="0.25">
      <c r="A42" s="28">
        <v>5.51</v>
      </c>
      <c r="B42" s="29" t="s">
        <v>251</v>
      </c>
      <c r="C42" s="141">
        <v>0.87</v>
      </c>
      <c r="D42" s="29"/>
      <c r="E42" s="77"/>
      <c r="F42" s="29"/>
      <c r="G42" s="141"/>
      <c r="H42" s="297" t="s">
        <v>40</v>
      </c>
      <c r="I42" s="77">
        <v>0.4</v>
      </c>
      <c r="J42" s="297"/>
      <c r="K42" s="141"/>
      <c r="L42" s="31"/>
      <c r="M42" s="31"/>
      <c r="N42" s="141">
        <f>C42+E42+G42+I42+K42+M42</f>
        <v>1.27</v>
      </c>
    </row>
    <row r="43" spans="1:16" x14ac:dyDescent="0.25">
      <c r="A43" s="112"/>
      <c r="B43" s="513"/>
      <c r="C43" s="514"/>
      <c r="D43" s="513"/>
      <c r="E43" s="513"/>
      <c r="F43" s="515" t="s">
        <v>253</v>
      </c>
      <c r="G43" s="514"/>
      <c r="H43" s="513"/>
      <c r="I43" s="516"/>
      <c r="J43" s="513"/>
      <c r="K43" s="514"/>
      <c r="L43" s="513"/>
      <c r="M43" s="513"/>
      <c r="N43" s="514"/>
    </row>
    <row r="44" spans="1:16" x14ac:dyDescent="0.25">
      <c r="A44" s="116">
        <v>3.5</v>
      </c>
      <c r="B44" s="517"/>
      <c r="C44" s="518"/>
      <c r="D44" s="517"/>
      <c r="E44" s="517"/>
      <c r="F44" s="519" t="s">
        <v>17</v>
      </c>
      <c r="G44" s="518">
        <v>0.81</v>
      </c>
      <c r="H44" s="517"/>
      <c r="I44" s="520"/>
      <c r="J44" s="517"/>
      <c r="K44" s="518"/>
      <c r="L44" s="517"/>
      <c r="M44" s="517"/>
      <c r="N44" s="518">
        <f>C44+E44+G44+I44+K44</f>
        <v>0.81</v>
      </c>
    </row>
    <row r="45" spans="1:16" x14ac:dyDescent="0.25">
      <c r="A45" s="112"/>
      <c r="B45" s="513"/>
      <c r="C45" s="514"/>
      <c r="D45" s="513"/>
      <c r="E45" s="513"/>
      <c r="F45" s="515" t="s">
        <v>254</v>
      </c>
      <c r="G45" s="514"/>
      <c r="H45" s="513"/>
      <c r="I45" s="516"/>
      <c r="J45" s="513"/>
      <c r="K45" s="514"/>
      <c r="L45" s="513"/>
      <c r="M45" s="513"/>
      <c r="N45" s="514"/>
    </row>
    <row r="46" spans="1:16" x14ac:dyDescent="0.25">
      <c r="A46" s="117">
        <v>0.65</v>
      </c>
      <c r="B46" s="521"/>
      <c r="C46" s="522"/>
      <c r="D46" s="521"/>
      <c r="E46" s="521"/>
      <c r="F46" s="523" t="s">
        <v>255</v>
      </c>
      <c r="G46" s="522">
        <v>0.15</v>
      </c>
      <c r="H46" s="521"/>
      <c r="I46" s="524"/>
      <c r="J46" s="521"/>
      <c r="K46" s="522"/>
      <c r="L46" s="521"/>
      <c r="M46" s="521"/>
      <c r="N46" s="518">
        <f>C46+E46+G46+I46+K46</f>
        <v>0.15</v>
      </c>
    </row>
    <row r="47" spans="1:16" x14ac:dyDescent="0.25">
      <c r="A47" s="388"/>
      <c r="B47" s="34"/>
      <c r="C47" s="25"/>
      <c r="D47" s="36"/>
      <c r="E47" s="493"/>
      <c r="F47" s="68"/>
      <c r="G47" s="279"/>
      <c r="H47" s="36"/>
      <c r="I47" s="279"/>
      <c r="J47" s="36"/>
      <c r="K47" s="279"/>
      <c r="L47" s="36"/>
      <c r="M47" s="36"/>
      <c r="N47" s="382"/>
    </row>
    <row r="48" spans="1:16" x14ac:dyDescent="0.25">
      <c r="A48" s="390">
        <f>SUM(A3:A47)</f>
        <v>135.66</v>
      </c>
      <c r="B48" s="56" t="s">
        <v>9</v>
      </c>
      <c r="C48" s="30">
        <f>SUM(C3:C46)</f>
        <v>8.4600000000000009</v>
      </c>
      <c r="D48" s="57"/>
      <c r="E48" s="486">
        <f>SUM(E3:E47)</f>
        <v>3.25</v>
      </c>
      <c r="F48" s="189"/>
      <c r="G48" s="190">
        <f>SUM(G3:G47)</f>
        <v>8.14</v>
      </c>
      <c r="H48" s="28"/>
      <c r="I48" s="190">
        <f>SUM(I3:I47)</f>
        <v>7.5200000000000005</v>
      </c>
      <c r="J48" s="28"/>
      <c r="K48" s="486">
        <f>SUM(K3:K47)</f>
        <v>3.41</v>
      </c>
      <c r="L48" s="57"/>
      <c r="M48" s="57">
        <v>0.5</v>
      </c>
      <c r="N48" s="494">
        <f>SUM(N3:N47)</f>
        <v>31.279999999999994</v>
      </c>
    </row>
    <row r="49" spans="1:14" x14ac:dyDescent="0.25">
      <c r="A49" s="19"/>
      <c r="B49" s="2"/>
      <c r="C49" s="19"/>
      <c r="D49" s="19"/>
      <c r="E49" s="19"/>
      <c r="F49" s="20"/>
      <c r="G49" s="19"/>
      <c r="H49" s="19"/>
      <c r="I49" s="19"/>
      <c r="J49" s="62"/>
      <c r="K49" s="19"/>
      <c r="L49" s="64">
        <f>N48*4.33</f>
        <v>135.44239999999996</v>
      </c>
      <c r="M49" s="19"/>
      <c r="N49" s="19"/>
    </row>
    <row r="50" spans="1:14" x14ac:dyDescent="0.25">
      <c r="A50" s="19"/>
      <c r="B50" s="2" t="s">
        <v>10</v>
      </c>
      <c r="C50" s="19"/>
      <c r="D50" s="19"/>
      <c r="E50" s="19"/>
      <c r="F50" s="391">
        <v>44881</v>
      </c>
      <c r="G50" s="19"/>
      <c r="H50" s="19" t="s">
        <v>32</v>
      </c>
      <c r="I50" s="19"/>
      <c r="J50" s="62"/>
      <c r="L50" s="64"/>
      <c r="M50" s="64"/>
      <c r="N50" s="19"/>
    </row>
    <row r="51" spans="1:14" x14ac:dyDescent="0.25">
      <c r="A51" s="19"/>
      <c r="B51" s="2" t="s">
        <v>11</v>
      </c>
      <c r="C51" s="19"/>
      <c r="D51" s="19" t="str">
        <f>B1</f>
        <v>MARIA DEL CARMEN CARREÑO</v>
      </c>
      <c r="E51" s="19"/>
      <c r="F51" s="20"/>
      <c r="G51" s="19"/>
      <c r="H51" s="19"/>
      <c r="I51" s="63">
        <f>N48</f>
        <v>31.279999999999994</v>
      </c>
      <c r="J51" s="19"/>
      <c r="K51" s="19"/>
      <c r="L51" s="19"/>
      <c r="M51" s="19"/>
      <c r="N51" s="19"/>
    </row>
    <row r="54" spans="1:14" x14ac:dyDescent="0.25">
      <c r="F54" t="s">
        <v>237</v>
      </c>
    </row>
  </sheetData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4" workbookViewId="0">
      <selection sqref="A1:N55"/>
    </sheetView>
  </sheetViews>
  <sheetFormatPr baseColWidth="10" defaultRowHeight="15" x14ac:dyDescent="0.25"/>
  <cols>
    <col min="1" max="1" width="8.5703125" customWidth="1"/>
    <col min="3" max="3" width="8" customWidth="1"/>
    <col min="5" max="5" width="8.140625" customWidth="1"/>
    <col min="7" max="7" width="6.140625" customWidth="1"/>
    <col min="9" max="9" width="7.42578125" customWidth="1"/>
    <col min="10" max="10" width="14" customWidth="1"/>
    <col min="11" max="11" width="6.85546875" customWidth="1"/>
    <col min="12" max="12" width="9.5703125" customWidth="1"/>
    <col min="13" max="13" width="7.42578125" customWidth="1"/>
    <col min="14" max="14" width="8.28515625" customWidth="1"/>
  </cols>
  <sheetData>
    <row r="1" spans="1:14" x14ac:dyDescent="0.25">
      <c r="B1" t="s">
        <v>34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ht="22.5" x14ac:dyDescent="0.25">
      <c r="A3" s="316"/>
      <c r="B3" s="465"/>
      <c r="C3" s="312"/>
      <c r="D3" s="465"/>
      <c r="E3" s="466"/>
      <c r="F3" s="467" t="s">
        <v>86</v>
      </c>
      <c r="G3" s="466"/>
      <c r="H3" s="467"/>
      <c r="I3" s="466"/>
      <c r="J3" s="465"/>
      <c r="K3" s="466"/>
      <c r="L3" s="465"/>
      <c r="M3" s="466"/>
      <c r="N3" s="466"/>
    </row>
    <row r="4" spans="1:14" x14ac:dyDescent="0.25">
      <c r="A4" s="321">
        <v>2.99</v>
      </c>
      <c r="B4" s="367"/>
      <c r="C4" s="318"/>
      <c r="D4" s="368"/>
      <c r="E4" s="473"/>
      <c r="F4" s="367" t="s">
        <v>17</v>
      </c>
      <c r="G4" s="469">
        <v>0.69</v>
      </c>
      <c r="H4" s="367"/>
      <c r="I4" s="469"/>
      <c r="J4" s="368"/>
      <c r="K4" s="473"/>
      <c r="L4" s="368"/>
      <c r="M4" s="469"/>
      <c r="N4" s="469">
        <f>C4+E4+G4+I4+K4+M4</f>
        <v>0.69</v>
      </c>
    </row>
    <row r="5" spans="1:14" ht="22.5" x14ac:dyDescent="0.25">
      <c r="A5" s="316"/>
      <c r="B5" s="471" t="s">
        <v>87</v>
      </c>
      <c r="C5" s="312"/>
      <c r="D5" s="471"/>
      <c r="E5" s="466"/>
      <c r="F5" s="472"/>
      <c r="G5" s="466"/>
      <c r="H5" s="471" t="s">
        <v>87</v>
      </c>
      <c r="I5" s="466"/>
      <c r="J5" s="471"/>
      <c r="K5" s="466"/>
      <c r="L5" s="472"/>
      <c r="M5" s="466"/>
      <c r="N5" s="466"/>
    </row>
    <row r="6" spans="1:14" x14ac:dyDescent="0.25">
      <c r="A6" s="321">
        <v>3.98</v>
      </c>
      <c r="B6" s="368" t="s">
        <v>40</v>
      </c>
      <c r="C6" s="470">
        <v>0.33</v>
      </c>
      <c r="D6" s="368"/>
      <c r="E6" s="473"/>
      <c r="F6" s="367"/>
      <c r="G6" s="469"/>
      <c r="H6" s="368" t="s">
        <v>17</v>
      </c>
      <c r="I6" s="473">
        <v>0.59</v>
      </c>
      <c r="J6" s="368"/>
      <c r="K6" s="473"/>
      <c r="L6" s="368"/>
      <c r="M6" s="469"/>
      <c r="N6" s="469">
        <f>C6+E6+G6+I6+K6+M6</f>
        <v>0.91999999999999993</v>
      </c>
    </row>
    <row r="7" spans="1:14" x14ac:dyDescent="0.25">
      <c r="A7" s="316"/>
      <c r="B7" s="468"/>
      <c r="C7" s="312"/>
      <c r="D7" s="476" t="s">
        <v>89</v>
      </c>
      <c r="E7" s="466"/>
      <c r="F7" s="476"/>
      <c r="G7" s="466"/>
      <c r="H7" s="476" t="s">
        <v>90</v>
      </c>
      <c r="I7" s="484"/>
      <c r="J7" s="476"/>
      <c r="K7" s="484"/>
      <c r="L7" s="476"/>
      <c r="M7" s="466"/>
      <c r="N7" s="466"/>
    </row>
    <row r="8" spans="1:14" x14ac:dyDescent="0.25">
      <c r="A8" s="321">
        <v>6</v>
      </c>
      <c r="B8" s="368"/>
      <c r="C8" s="318"/>
      <c r="D8" s="367" t="s">
        <v>17</v>
      </c>
      <c r="E8" s="479">
        <v>1.1000000000000001</v>
      </c>
      <c r="F8" s="367"/>
      <c r="G8" s="469"/>
      <c r="H8" s="367" t="s">
        <v>16</v>
      </c>
      <c r="I8" s="473">
        <v>0.28999999999999998</v>
      </c>
      <c r="J8" s="367"/>
      <c r="K8" s="473"/>
      <c r="L8" s="367"/>
      <c r="M8" s="469"/>
      <c r="N8" s="469">
        <f>E8+I8</f>
        <v>1.3900000000000001</v>
      </c>
    </row>
    <row r="9" spans="1:14" ht="33.75" x14ac:dyDescent="0.25">
      <c r="A9" s="316"/>
      <c r="B9" s="471"/>
      <c r="C9" s="365"/>
      <c r="D9" s="471"/>
      <c r="E9" s="478"/>
      <c r="F9" s="471" t="s">
        <v>91</v>
      </c>
      <c r="G9" s="478"/>
      <c r="H9" s="472"/>
      <c r="I9" s="478"/>
      <c r="J9" s="472"/>
      <c r="K9" s="485"/>
      <c r="L9" s="476"/>
      <c r="M9" s="485"/>
      <c r="N9" s="466"/>
    </row>
    <row r="10" spans="1:14" x14ac:dyDescent="0.25">
      <c r="A10" s="321">
        <v>2</v>
      </c>
      <c r="B10" s="367"/>
      <c r="C10" s="371"/>
      <c r="D10" s="367"/>
      <c r="E10" s="479"/>
      <c r="F10" s="367" t="s">
        <v>17</v>
      </c>
      <c r="G10" s="479">
        <v>0.46</v>
      </c>
      <c r="H10" s="367"/>
      <c r="I10" s="479"/>
      <c r="J10" s="367"/>
      <c r="K10" s="479"/>
      <c r="L10" s="367"/>
      <c r="M10" s="479"/>
      <c r="N10" s="469">
        <f>C10+E10+G10+I10+K10+M10</f>
        <v>0.46</v>
      </c>
    </row>
    <row r="11" spans="1:14" ht="23.25" x14ac:dyDescent="0.25">
      <c r="A11" s="75"/>
      <c r="B11" s="53"/>
      <c r="C11" s="75"/>
      <c r="D11" s="40"/>
      <c r="E11" s="138"/>
      <c r="F11" s="39"/>
      <c r="G11" s="138"/>
      <c r="H11" s="40" t="s">
        <v>235</v>
      </c>
      <c r="I11" s="138"/>
      <c r="J11" s="40"/>
      <c r="K11" s="138"/>
      <c r="L11" s="488"/>
      <c r="M11" s="138"/>
      <c r="N11" s="138"/>
    </row>
    <row r="12" spans="1:14" x14ac:dyDescent="0.25">
      <c r="A12" s="77">
        <v>5</v>
      </c>
      <c r="B12" s="29"/>
      <c r="C12" s="77"/>
      <c r="D12" s="59"/>
      <c r="E12" s="141"/>
      <c r="F12" s="42"/>
      <c r="G12" s="141"/>
      <c r="H12" s="59" t="s">
        <v>17</v>
      </c>
      <c r="I12" s="141">
        <v>1.1499999999999999</v>
      </c>
      <c r="J12" s="59"/>
      <c r="K12" s="141"/>
      <c r="L12" s="31"/>
      <c r="M12" s="141"/>
      <c r="N12" s="198">
        <f>I12</f>
        <v>1.1499999999999999</v>
      </c>
    </row>
    <row r="13" spans="1:14" ht="23.25" x14ac:dyDescent="0.25">
      <c r="A13" s="75"/>
      <c r="B13" s="488"/>
      <c r="C13" s="75"/>
      <c r="D13" s="40" t="s">
        <v>236</v>
      </c>
      <c r="E13" s="495"/>
      <c r="F13" s="40"/>
      <c r="G13" s="138"/>
      <c r="H13" s="40"/>
      <c r="I13" s="138"/>
      <c r="J13" s="488"/>
      <c r="K13" s="138"/>
      <c r="L13" s="140"/>
      <c r="M13" s="138"/>
      <c r="N13" s="138"/>
    </row>
    <row r="14" spans="1:14" x14ac:dyDescent="0.25">
      <c r="A14" s="77">
        <v>5</v>
      </c>
      <c r="B14" s="42"/>
      <c r="C14" s="77"/>
      <c r="D14" s="59" t="s">
        <v>17</v>
      </c>
      <c r="E14" s="141">
        <v>1.1499999999999999</v>
      </c>
      <c r="F14" s="8"/>
      <c r="G14" s="141"/>
      <c r="H14" s="31"/>
      <c r="I14" s="141"/>
      <c r="J14" s="8"/>
      <c r="K14" s="141"/>
      <c r="L14" s="33"/>
      <c r="M14" s="141"/>
      <c r="N14" s="141">
        <f>C14+E14+G14+I14+K14</f>
        <v>1.1499999999999999</v>
      </c>
    </row>
    <row r="15" spans="1:14" x14ac:dyDescent="0.25">
      <c r="A15" s="75"/>
      <c r="B15" s="533" t="s">
        <v>314</v>
      </c>
      <c r="C15" s="82"/>
      <c r="D15" s="578"/>
      <c r="E15" s="138"/>
      <c r="F15" s="48"/>
      <c r="G15" s="171"/>
      <c r="H15" s="52" t="s">
        <v>314</v>
      </c>
      <c r="I15" s="171"/>
      <c r="J15" s="48"/>
      <c r="K15" s="171"/>
      <c r="L15" s="188"/>
      <c r="M15" s="171"/>
      <c r="N15" s="138"/>
    </row>
    <row r="16" spans="1:14" ht="90.75" x14ac:dyDescent="0.25">
      <c r="A16" s="82"/>
      <c r="B16" s="533" t="s">
        <v>290</v>
      </c>
      <c r="C16" s="82"/>
      <c r="D16" s="578"/>
      <c r="E16" s="171"/>
      <c r="F16" s="48"/>
      <c r="G16" s="171"/>
      <c r="H16" s="44" t="s">
        <v>315</v>
      </c>
      <c r="I16" s="171"/>
      <c r="J16" s="48"/>
      <c r="K16" s="171"/>
      <c r="L16" s="188"/>
      <c r="M16" s="171"/>
      <c r="N16" s="171"/>
    </row>
    <row r="17" spans="1:14" x14ac:dyDescent="0.25">
      <c r="A17" s="77">
        <v>15.16</v>
      </c>
      <c r="B17" s="42"/>
      <c r="C17" s="77">
        <v>3</v>
      </c>
      <c r="D17" s="59"/>
      <c r="E17" s="141"/>
      <c r="F17" s="8"/>
      <c r="G17" s="141"/>
      <c r="H17" s="31"/>
      <c r="I17" s="141">
        <v>0.5</v>
      </c>
      <c r="J17" s="8"/>
      <c r="K17" s="141"/>
      <c r="L17" s="33"/>
      <c r="M17" s="141"/>
      <c r="N17" s="141">
        <v>3.5</v>
      </c>
    </row>
    <row r="18" spans="1:14" ht="23.25" x14ac:dyDescent="0.25">
      <c r="A18" s="75"/>
      <c r="B18" s="533"/>
      <c r="C18" s="82"/>
      <c r="D18" s="44" t="s">
        <v>316</v>
      </c>
      <c r="E18" s="171"/>
      <c r="F18" s="44" t="s">
        <v>316</v>
      </c>
      <c r="G18" s="171"/>
      <c r="H18" s="52"/>
      <c r="I18" s="171"/>
      <c r="J18" s="44" t="s">
        <v>316</v>
      </c>
      <c r="K18" s="171"/>
      <c r="L18" s="171"/>
      <c r="M18" s="171"/>
      <c r="N18" s="138"/>
    </row>
    <row r="19" spans="1:14" x14ac:dyDescent="0.25">
      <c r="A19" s="82">
        <v>12.99</v>
      </c>
      <c r="B19" s="533"/>
      <c r="C19" s="82"/>
      <c r="D19" s="578"/>
      <c r="E19" s="171">
        <v>1</v>
      </c>
      <c r="F19" s="578"/>
      <c r="G19" s="171">
        <v>1</v>
      </c>
      <c r="H19" s="52"/>
      <c r="I19" s="171"/>
      <c r="J19" s="578"/>
      <c r="K19" s="171">
        <v>1</v>
      </c>
      <c r="L19" s="171"/>
      <c r="M19" s="171"/>
      <c r="N19" s="171">
        <v>3</v>
      </c>
    </row>
    <row r="20" spans="1:14" ht="24" x14ac:dyDescent="0.25">
      <c r="A20" s="140">
        <v>16</v>
      </c>
      <c r="B20" s="109" t="s">
        <v>352</v>
      </c>
      <c r="C20" s="608"/>
      <c r="D20" s="34"/>
      <c r="E20" s="611"/>
      <c r="F20" s="34" t="s">
        <v>352</v>
      </c>
      <c r="G20" s="612"/>
      <c r="H20" s="34"/>
      <c r="I20" s="608"/>
      <c r="J20" s="34" t="s">
        <v>352</v>
      </c>
      <c r="K20" s="608"/>
      <c r="L20" s="609"/>
      <c r="M20" s="25"/>
      <c r="N20" s="279"/>
    </row>
    <row r="21" spans="1:14" ht="36.75" x14ac:dyDescent="0.25">
      <c r="A21" s="301"/>
      <c r="B21" s="84" t="s">
        <v>353</v>
      </c>
      <c r="C21" s="610">
        <v>0.69</v>
      </c>
      <c r="D21" s="180"/>
      <c r="E21" s="613"/>
      <c r="F21" s="181" t="s">
        <v>354</v>
      </c>
      <c r="G21" s="614">
        <v>1.5</v>
      </c>
      <c r="H21" s="180"/>
      <c r="I21" s="610"/>
      <c r="J21" s="181" t="s">
        <v>355</v>
      </c>
      <c r="K21" s="610">
        <v>1.5</v>
      </c>
      <c r="L21" s="180"/>
      <c r="M21" s="150"/>
      <c r="N21" s="610">
        <f t="shared" ref="N21" si="0">C21+E21+G21+I21+K21</f>
        <v>3.69</v>
      </c>
    </row>
    <row r="22" spans="1:14" ht="23.25" x14ac:dyDescent="0.25">
      <c r="A22" s="82"/>
      <c r="B22" s="304"/>
      <c r="C22" s="598"/>
      <c r="D22" s="534" t="s">
        <v>373</v>
      </c>
      <c r="E22" s="605"/>
      <c r="F22" s="534"/>
      <c r="G22" s="598"/>
      <c r="H22" s="534"/>
      <c r="I22" s="82"/>
      <c r="J22" s="534" t="s">
        <v>373</v>
      </c>
      <c r="K22" s="82"/>
      <c r="L22" s="52"/>
      <c r="M22" s="52"/>
      <c r="N22" s="82"/>
    </row>
    <row r="23" spans="1:14" x14ac:dyDescent="0.25">
      <c r="A23" s="82"/>
      <c r="B23" s="304"/>
      <c r="C23" s="598"/>
      <c r="D23" s="534"/>
      <c r="E23" s="605"/>
      <c r="F23" s="534"/>
      <c r="G23" s="598"/>
      <c r="H23" s="52"/>
      <c r="I23" s="82"/>
      <c r="J23" s="52"/>
      <c r="K23" s="82"/>
      <c r="L23" s="52"/>
      <c r="M23" s="52"/>
      <c r="N23" s="82"/>
    </row>
    <row r="24" spans="1:14" x14ac:dyDescent="0.25">
      <c r="A24" s="77">
        <v>9.74</v>
      </c>
      <c r="B24" s="56"/>
      <c r="C24" s="80"/>
      <c r="D24" s="293" t="s">
        <v>17</v>
      </c>
      <c r="E24" s="606">
        <v>1.75</v>
      </c>
      <c r="F24" s="293"/>
      <c r="G24" s="80"/>
      <c r="H24" s="31"/>
      <c r="I24" s="77"/>
      <c r="J24" s="31" t="s">
        <v>16</v>
      </c>
      <c r="K24" s="77">
        <v>0.5</v>
      </c>
      <c r="L24" s="31"/>
      <c r="M24" s="31"/>
      <c r="N24" s="77">
        <v>2.25</v>
      </c>
    </row>
    <row r="25" spans="1:14" ht="23.25" x14ac:dyDescent="0.25">
      <c r="A25" s="82"/>
      <c r="B25" s="304"/>
      <c r="C25" s="598"/>
      <c r="D25" s="534" t="s">
        <v>374</v>
      </c>
      <c r="E25" s="605"/>
      <c r="F25" s="534"/>
      <c r="G25" s="598"/>
      <c r="H25" s="52"/>
      <c r="I25" s="82"/>
      <c r="J25" s="52"/>
      <c r="K25" s="82"/>
      <c r="L25" s="52"/>
      <c r="M25" s="52"/>
      <c r="N25" s="82"/>
    </row>
    <row r="26" spans="1:14" ht="57" x14ac:dyDescent="0.25">
      <c r="A26" s="77">
        <v>1</v>
      </c>
      <c r="B26" s="56"/>
      <c r="C26" s="80"/>
      <c r="D26" s="293" t="s">
        <v>375</v>
      </c>
      <c r="E26" s="606">
        <v>0.23</v>
      </c>
      <c r="F26" s="293"/>
      <c r="G26" s="80"/>
      <c r="H26" s="31"/>
      <c r="I26" s="77"/>
      <c r="J26" s="31"/>
      <c r="K26" s="77"/>
      <c r="L26" s="31"/>
      <c r="M26" s="31"/>
      <c r="N26" s="77">
        <v>0.23</v>
      </c>
    </row>
    <row r="27" spans="1:14" ht="23.25" x14ac:dyDescent="0.25">
      <c r="A27" s="82"/>
      <c r="B27" s="304"/>
      <c r="C27" s="598"/>
      <c r="D27" s="534" t="s">
        <v>373</v>
      </c>
      <c r="E27" s="605"/>
      <c r="F27" s="534"/>
      <c r="G27" s="598"/>
      <c r="H27" s="52"/>
      <c r="I27" s="82"/>
      <c r="J27" s="52"/>
      <c r="K27" s="82"/>
      <c r="L27" s="52"/>
      <c r="M27" s="52"/>
      <c r="N27" s="82"/>
    </row>
    <row r="28" spans="1:14" ht="23.25" x14ac:dyDescent="0.25">
      <c r="A28" s="77">
        <v>1.42</v>
      </c>
      <c r="B28" s="56"/>
      <c r="C28" s="80"/>
      <c r="D28" s="293" t="s">
        <v>376</v>
      </c>
      <c r="E28" s="606">
        <v>0.33</v>
      </c>
      <c r="F28" s="293"/>
      <c r="G28" s="80"/>
      <c r="H28" s="31"/>
      <c r="I28" s="77"/>
      <c r="J28" s="31"/>
      <c r="K28" s="77"/>
      <c r="L28" s="31"/>
      <c r="M28" s="31"/>
      <c r="N28" s="77">
        <v>0.33</v>
      </c>
    </row>
    <row r="29" spans="1:14" ht="24" x14ac:dyDescent="0.25">
      <c r="A29" s="47"/>
      <c r="B29" s="176" t="s">
        <v>356</v>
      </c>
      <c r="C29" s="186"/>
      <c r="D29" s="142"/>
      <c r="E29" s="545"/>
      <c r="F29" s="176" t="s">
        <v>356</v>
      </c>
      <c r="G29" s="187"/>
      <c r="H29" s="142"/>
      <c r="I29" s="545"/>
      <c r="J29" s="176" t="s">
        <v>356</v>
      </c>
      <c r="K29" s="187"/>
      <c r="L29" s="142"/>
      <c r="M29" s="620"/>
      <c r="N29" s="187"/>
    </row>
    <row r="30" spans="1:14" x14ac:dyDescent="0.25">
      <c r="A30" s="28">
        <v>4</v>
      </c>
      <c r="B30" s="38" t="s">
        <v>16</v>
      </c>
      <c r="C30" s="189">
        <v>0.2</v>
      </c>
      <c r="D30" s="301"/>
      <c r="E30" s="544"/>
      <c r="F30" s="38" t="s">
        <v>17</v>
      </c>
      <c r="G30" s="190">
        <v>0.52</v>
      </c>
      <c r="H30" s="301"/>
      <c r="I30" s="544"/>
      <c r="J30" s="38" t="s">
        <v>16</v>
      </c>
      <c r="K30" s="190">
        <v>0.2</v>
      </c>
      <c r="L30" s="301"/>
      <c r="M30" s="615"/>
      <c r="N30" s="190">
        <f>C30+E30+G30+I30+K30+M30</f>
        <v>0.91999999999999993</v>
      </c>
    </row>
    <row r="31" spans="1:14" ht="24.75" x14ac:dyDescent="0.25">
      <c r="A31" s="23"/>
      <c r="B31" s="40" t="s">
        <v>357</v>
      </c>
      <c r="C31" s="279"/>
      <c r="D31" s="51" t="s">
        <v>357</v>
      </c>
      <c r="E31" s="266"/>
      <c r="F31" s="51" t="s">
        <v>357</v>
      </c>
      <c r="G31" s="266"/>
      <c r="H31" s="51" t="s">
        <v>357</v>
      </c>
      <c r="I31" s="266"/>
      <c r="J31" s="51" t="s">
        <v>357</v>
      </c>
      <c r="K31" s="266"/>
      <c r="L31" s="51" t="s">
        <v>357</v>
      </c>
      <c r="M31" s="35"/>
      <c r="N31" s="279"/>
    </row>
    <row r="32" spans="1:14" x14ac:dyDescent="0.25">
      <c r="A32" s="28">
        <v>11</v>
      </c>
      <c r="B32" s="9" t="s">
        <v>17</v>
      </c>
      <c r="C32" s="190">
        <v>0.89</v>
      </c>
      <c r="D32" s="539" t="s">
        <v>16</v>
      </c>
      <c r="E32" s="189">
        <v>0.33</v>
      </c>
      <c r="F32" s="539" t="s">
        <v>16</v>
      </c>
      <c r="G32" s="189">
        <v>0.33</v>
      </c>
      <c r="H32" s="539" t="s">
        <v>16</v>
      </c>
      <c r="I32" s="189">
        <v>0.33</v>
      </c>
      <c r="J32" s="539" t="s">
        <v>16</v>
      </c>
      <c r="K32" s="189">
        <v>0.33</v>
      </c>
      <c r="L32" s="539" t="s">
        <v>16</v>
      </c>
      <c r="M32" s="37">
        <v>0.33</v>
      </c>
      <c r="N32" s="190">
        <f>M32+K32+I32+G32+E32+C32</f>
        <v>2.54</v>
      </c>
    </row>
    <row r="33" spans="1:14" x14ac:dyDescent="0.25">
      <c r="A33" s="69"/>
      <c r="B33" s="53"/>
      <c r="C33" s="138"/>
      <c r="D33" s="53" t="s">
        <v>358</v>
      </c>
      <c r="E33" s="138"/>
      <c r="F33" s="53"/>
      <c r="G33" s="138"/>
      <c r="H33" s="53"/>
      <c r="I33" s="138"/>
      <c r="J33" s="53" t="s">
        <v>359</v>
      </c>
      <c r="K33" s="138"/>
      <c r="L33" s="53"/>
      <c r="M33" s="94"/>
      <c r="N33" s="138"/>
    </row>
    <row r="34" spans="1:14" x14ac:dyDescent="0.25">
      <c r="A34" s="56">
        <v>6</v>
      </c>
      <c r="B34" s="29"/>
      <c r="C34" s="141"/>
      <c r="D34" s="29" t="s">
        <v>40</v>
      </c>
      <c r="E34" s="141">
        <v>0.33</v>
      </c>
      <c r="F34" s="29"/>
      <c r="G34" s="141"/>
      <c r="H34" s="29"/>
      <c r="I34" s="141"/>
      <c r="J34" s="29" t="s">
        <v>17</v>
      </c>
      <c r="K34" s="141">
        <v>1.05</v>
      </c>
      <c r="L34" s="29"/>
      <c r="M34" s="78"/>
      <c r="N34" s="141">
        <f>C34+E34+G34+I34+K34</f>
        <v>1.3800000000000001</v>
      </c>
    </row>
    <row r="35" spans="1:14" x14ac:dyDescent="0.25">
      <c r="A35" s="69"/>
      <c r="B35" s="24" t="s">
        <v>360</v>
      </c>
      <c r="C35" s="75"/>
      <c r="D35" s="155"/>
      <c r="E35" s="75"/>
      <c r="F35" s="155" t="s">
        <v>360</v>
      </c>
      <c r="G35" s="138"/>
      <c r="H35" s="155"/>
      <c r="I35" s="75"/>
      <c r="J35" s="53" t="s">
        <v>360</v>
      </c>
      <c r="K35" s="75"/>
      <c r="L35" s="24"/>
      <c r="M35" s="34"/>
      <c r="N35" s="75"/>
    </row>
    <row r="36" spans="1:14" x14ac:dyDescent="0.25">
      <c r="A36" s="56">
        <v>7.36</v>
      </c>
      <c r="B36" s="29" t="s">
        <v>16</v>
      </c>
      <c r="C36" s="77">
        <v>0.33</v>
      </c>
      <c r="D36" s="141"/>
      <c r="E36" s="78"/>
      <c r="F36" s="11" t="s">
        <v>17</v>
      </c>
      <c r="G36" s="141">
        <v>1.03</v>
      </c>
      <c r="H36" s="11"/>
      <c r="I36" s="77"/>
      <c r="J36" s="29" t="s">
        <v>16</v>
      </c>
      <c r="K36" s="77">
        <v>0.33</v>
      </c>
      <c r="L36" s="31"/>
      <c r="M36" s="31"/>
      <c r="N36" s="77">
        <f>C36+E36+G36+I36+K36+M36</f>
        <v>1.6900000000000002</v>
      </c>
    </row>
    <row r="37" spans="1:14" x14ac:dyDescent="0.25">
      <c r="A37" s="69"/>
      <c r="B37" s="622"/>
      <c r="C37" s="623"/>
      <c r="D37" s="624" t="s">
        <v>361</v>
      </c>
      <c r="E37" s="625"/>
      <c r="F37" s="626"/>
      <c r="G37" s="627"/>
      <c r="H37" s="628"/>
      <c r="I37" s="75"/>
      <c r="J37" s="115" t="s">
        <v>362</v>
      </c>
      <c r="K37" s="75"/>
      <c r="L37" s="34"/>
      <c r="M37" s="34"/>
      <c r="N37" s="75"/>
    </row>
    <row r="38" spans="1:14" x14ac:dyDescent="0.25">
      <c r="A38" s="56">
        <v>5.76</v>
      </c>
      <c r="B38" s="629"/>
      <c r="C38" s="630"/>
      <c r="D38" s="631" t="s">
        <v>17</v>
      </c>
      <c r="E38" s="632">
        <v>1</v>
      </c>
      <c r="F38" s="633"/>
      <c r="G38" s="634"/>
      <c r="H38" s="631"/>
      <c r="I38" s="77"/>
      <c r="J38" s="118" t="s">
        <v>16</v>
      </c>
      <c r="K38" s="77">
        <v>0.33</v>
      </c>
      <c r="L38" s="31"/>
      <c r="M38" s="31"/>
      <c r="N38" s="77">
        <f t="shared" ref="N38" si="1">C38+E38+G38+I38+K38</f>
        <v>1.33</v>
      </c>
    </row>
    <row r="39" spans="1:14" ht="23.25" x14ac:dyDescent="0.25">
      <c r="A39" s="139"/>
      <c r="B39" s="292" t="s">
        <v>363</v>
      </c>
      <c r="C39" s="75"/>
      <c r="D39" s="292" t="s">
        <v>364</v>
      </c>
      <c r="E39" s="79"/>
      <c r="F39" s="292" t="s">
        <v>364</v>
      </c>
      <c r="G39" s="79"/>
      <c r="H39" s="292" t="s">
        <v>365</v>
      </c>
      <c r="I39" s="75"/>
      <c r="J39" s="292" t="s">
        <v>364</v>
      </c>
      <c r="K39" s="75"/>
      <c r="L39" s="165" t="s">
        <v>363</v>
      </c>
      <c r="M39" s="75"/>
      <c r="N39" s="635"/>
    </row>
    <row r="40" spans="1:14" ht="26.25" x14ac:dyDescent="0.25">
      <c r="A40" s="636">
        <v>14.5</v>
      </c>
      <c r="B40" s="29" t="s">
        <v>16</v>
      </c>
      <c r="C40" s="77">
        <v>0.33</v>
      </c>
      <c r="D40" s="291" t="s">
        <v>40</v>
      </c>
      <c r="E40" s="77">
        <v>0.33</v>
      </c>
      <c r="F40" s="291" t="s">
        <v>366</v>
      </c>
      <c r="G40" s="77">
        <v>1.69</v>
      </c>
      <c r="H40" s="29" t="s">
        <v>16</v>
      </c>
      <c r="I40" s="77">
        <v>0.33</v>
      </c>
      <c r="J40" s="29" t="s">
        <v>16</v>
      </c>
      <c r="K40" s="77">
        <v>0.33</v>
      </c>
      <c r="L40" s="29" t="s">
        <v>16</v>
      </c>
      <c r="M40" s="77">
        <v>0.33</v>
      </c>
      <c r="N40" s="615">
        <f>M40+K40+I40++G40+E40+C40</f>
        <v>3.34</v>
      </c>
    </row>
    <row r="41" spans="1:14" x14ac:dyDescent="0.25">
      <c r="A41" s="75"/>
      <c r="B41" s="41" t="s">
        <v>81</v>
      </c>
      <c r="C41" s="75"/>
      <c r="D41" s="579"/>
      <c r="E41" s="295"/>
      <c r="F41" s="34" t="s">
        <v>81</v>
      </c>
      <c r="G41" s="138"/>
      <c r="H41" s="34"/>
      <c r="I41" s="138"/>
      <c r="J41" s="34" t="s">
        <v>317</v>
      </c>
      <c r="K41" s="138"/>
      <c r="L41" s="138"/>
      <c r="M41" s="138"/>
      <c r="N41" s="138"/>
    </row>
    <row r="42" spans="1:14" x14ac:dyDescent="0.25">
      <c r="A42" s="77">
        <v>9</v>
      </c>
      <c r="B42" s="42" t="s">
        <v>40</v>
      </c>
      <c r="C42" s="77">
        <v>0.33</v>
      </c>
      <c r="D42" s="59"/>
      <c r="E42" s="284"/>
      <c r="F42" s="31" t="s">
        <v>17</v>
      </c>
      <c r="G42" s="141">
        <v>1.41</v>
      </c>
      <c r="H42" s="31"/>
      <c r="I42" s="141"/>
      <c r="J42" s="31" t="s">
        <v>40</v>
      </c>
      <c r="K42" s="141">
        <v>0.33</v>
      </c>
      <c r="L42" s="141"/>
      <c r="M42" s="141"/>
      <c r="N42" s="141">
        <v>2.0699999999999998</v>
      </c>
    </row>
    <row r="43" spans="1:14" x14ac:dyDescent="0.25">
      <c r="A43" s="75"/>
      <c r="B43" s="53"/>
      <c r="C43" s="75"/>
      <c r="D43" s="579"/>
      <c r="E43" s="295"/>
      <c r="F43" s="34"/>
      <c r="G43" s="138"/>
      <c r="H43" s="34" t="s">
        <v>318</v>
      </c>
      <c r="I43" s="138"/>
      <c r="J43" s="34"/>
      <c r="K43" s="138"/>
      <c r="L43" s="138"/>
      <c r="M43" s="138"/>
      <c r="N43" s="138"/>
    </row>
    <row r="44" spans="1:14" x14ac:dyDescent="0.25">
      <c r="A44" s="77">
        <v>5.15</v>
      </c>
      <c r="B44" s="29"/>
      <c r="C44" s="77"/>
      <c r="D44" s="59"/>
      <c r="E44" s="284"/>
      <c r="F44" s="31"/>
      <c r="G44" s="141"/>
      <c r="H44" s="31" t="s">
        <v>17</v>
      </c>
      <c r="I44" s="141">
        <v>1.19</v>
      </c>
      <c r="J44" s="31"/>
      <c r="K44" s="141"/>
      <c r="L44" s="141"/>
      <c r="M44" s="141"/>
      <c r="N44" s="141">
        <v>1.19</v>
      </c>
    </row>
    <row r="45" spans="1:14" x14ac:dyDescent="0.25">
      <c r="A45" s="75"/>
      <c r="B45" s="41"/>
      <c r="C45" s="75"/>
      <c r="D45" s="579"/>
      <c r="E45" s="295"/>
      <c r="F45" s="34"/>
      <c r="G45" s="138"/>
      <c r="H45" s="34"/>
      <c r="I45" s="138"/>
      <c r="J45" s="34" t="s">
        <v>319</v>
      </c>
      <c r="K45" s="138"/>
      <c r="L45" s="138"/>
      <c r="M45" s="590"/>
      <c r="N45" s="138"/>
    </row>
    <row r="46" spans="1:14" x14ac:dyDescent="0.25">
      <c r="A46" s="77">
        <v>5.75</v>
      </c>
      <c r="B46" s="42"/>
      <c r="C46" s="77"/>
      <c r="D46" s="59"/>
      <c r="E46" s="284"/>
      <c r="F46" s="31"/>
      <c r="G46" s="141"/>
      <c r="H46" s="31"/>
      <c r="I46" s="141"/>
      <c r="J46" s="31" t="s">
        <v>17</v>
      </c>
      <c r="K46" s="141">
        <v>1.33</v>
      </c>
      <c r="L46" s="141"/>
      <c r="M46" s="171"/>
      <c r="N46" s="171">
        <v>1.33</v>
      </c>
    </row>
    <row r="47" spans="1:14" x14ac:dyDescent="0.25">
      <c r="A47" s="25"/>
      <c r="B47" s="537" t="s">
        <v>284</v>
      </c>
      <c r="C47" s="25"/>
      <c r="D47" s="51"/>
      <c r="E47" s="538"/>
      <c r="F47" s="51"/>
      <c r="G47" s="36"/>
      <c r="H47" s="51"/>
      <c r="I47" s="279"/>
      <c r="J47" s="51"/>
      <c r="K47" s="36"/>
      <c r="L47" s="36"/>
      <c r="M47" s="36"/>
      <c r="N47" s="25"/>
    </row>
    <row r="48" spans="1:14" ht="24.75" x14ac:dyDescent="0.25">
      <c r="A48" s="30">
        <v>3</v>
      </c>
      <c r="B48" s="539" t="s">
        <v>48</v>
      </c>
      <c r="C48" s="30">
        <v>0.69</v>
      </c>
      <c r="D48" s="540"/>
      <c r="E48" s="379"/>
      <c r="F48" s="540"/>
      <c r="G48" s="33"/>
      <c r="H48" s="540"/>
      <c r="I48" s="190"/>
      <c r="J48" s="540"/>
      <c r="K48" s="33"/>
      <c r="L48" s="33"/>
      <c r="M48" s="33"/>
      <c r="N48" s="77">
        <f>C48+E48+G48+I48+K48</f>
        <v>0.69</v>
      </c>
    </row>
    <row r="49" spans="1:14" x14ac:dyDescent="0.25">
      <c r="A49" s="25"/>
      <c r="B49" s="537" t="s">
        <v>285</v>
      </c>
      <c r="C49" s="25"/>
      <c r="D49" s="51"/>
      <c r="E49" s="538"/>
      <c r="F49" s="51"/>
      <c r="G49" s="36"/>
      <c r="H49" s="51"/>
      <c r="I49" s="279"/>
      <c r="J49" s="51"/>
      <c r="K49" s="36"/>
      <c r="L49" s="36"/>
      <c r="M49" s="36"/>
      <c r="N49" s="25"/>
    </row>
    <row r="50" spans="1:14" ht="24.75" x14ac:dyDescent="0.25">
      <c r="A50" s="30">
        <v>3</v>
      </c>
      <c r="B50" s="539" t="s">
        <v>48</v>
      </c>
      <c r="C50" s="30">
        <v>0.69</v>
      </c>
      <c r="D50" s="540"/>
      <c r="E50" s="379"/>
      <c r="F50" s="540"/>
      <c r="G50" s="33"/>
      <c r="H50" s="540"/>
      <c r="I50" s="190"/>
      <c r="J50" s="540"/>
      <c r="K50" s="33"/>
      <c r="L50" s="33"/>
      <c r="M50" s="33"/>
      <c r="N50" s="77">
        <f>C50+E50+G50+I50+K50</f>
        <v>0.69</v>
      </c>
    </row>
    <row r="51" spans="1:14" x14ac:dyDescent="0.25">
      <c r="A51" s="388"/>
      <c r="B51" s="34"/>
      <c r="C51" s="25"/>
      <c r="D51" s="36"/>
      <c r="E51" s="493"/>
      <c r="F51" s="68"/>
      <c r="G51" s="279"/>
      <c r="H51" s="36"/>
      <c r="I51" s="279"/>
      <c r="J51" s="36"/>
      <c r="K51" s="279"/>
      <c r="L51" s="36"/>
      <c r="M51" s="559"/>
      <c r="N51" s="279"/>
    </row>
    <row r="52" spans="1:14" x14ac:dyDescent="0.25">
      <c r="A52" s="390">
        <f>SUM(A3:A51)</f>
        <v>155.80000000000001</v>
      </c>
      <c r="B52" s="56" t="s">
        <v>9</v>
      </c>
      <c r="C52" s="30">
        <f>SUM(C3:C51)</f>
        <v>7.4799999999999986</v>
      </c>
      <c r="D52" s="57"/>
      <c r="E52" s="486">
        <f>SUM(E3:E51)</f>
        <v>7.5500000000000007</v>
      </c>
      <c r="F52" s="189"/>
      <c r="G52" s="190">
        <f>SUM(G3:G51)</f>
        <v>8.6300000000000008</v>
      </c>
      <c r="H52" s="28"/>
      <c r="I52" s="190">
        <f>SUM(I3:I51)</f>
        <v>4.38</v>
      </c>
      <c r="J52" s="28"/>
      <c r="K52" s="486">
        <f>SUM(K3:K51)</f>
        <v>7.23</v>
      </c>
      <c r="L52" s="57"/>
      <c r="M52" s="581">
        <f>SUM(M3:M51)</f>
        <v>0.66</v>
      </c>
      <c r="N52" s="494">
        <f>SUM(N3:N51)</f>
        <v>35.929999999999986</v>
      </c>
    </row>
    <row r="53" spans="1:14" x14ac:dyDescent="0.25">
      <c r="D53" s="2"/>
      <c r="E53" s="19"/>
      <c r="F53" s="19"/>
      <c r="G53" s="19"/>
      <c r="H53" s="20"/>
      <c r="I53" s="19"/>
      <c r="J53" s="19"/>
      <c r="K53" s="19"/>
      <c r="L53" s="62"/>
      <c r="M53" s="19"/>
      <c r="N53" s="64"/>
    </row>
    <row r="54" spans="1:14" x14ac:dyDescent="0.25">
      <c r="D54" s="2" t="s">
        <v>10</v>
      </c>
      <c r="E54" s="19"/>
      <c r="F54" s="19"/>
      <c r="G54" s="19"/>
      <c r="H54" s="391">
        <v>44988</v>
      </c>
      <c r="I54" s="19"/>
      <c r="J54" s="19" t="s">
        <v>32</v>
      </c>
      <c r="K54" s="19"/>
      <c r="L54" s="62"/>
      <c r="N54" s="64"/>
    </row>
    <row r="55" spans="1:14" x14ac:dyDescent="0.25">
      <c r="D55" s="2" t="s">
        <v>11</v>
      </c>
      <c r="E55" s="19"/>
      <c r="F55" s="19" t="s">
        <v>320</v>
      </c>
      <c r="G55" s="19"/>
      <c r="H55" s="20"/>
      <c r="I55" s="19"/>
      <c r="J55" s="19"/>
      <c r="K55" s="63">
        <f>N52*4.33</f>
        <v>155.57689999999994</v>
      </c>
      <c r="L55" s="19"/>
      <c r="M55" s="19"/>
      <c r="N55" s="19"/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3" workbookViewId="0">
      <selection sqref="A1:N33"/>
    </sheetView>
  </sheetViews>
  <sheetFormatPr baseColWidth="10" defaultRowHeight="15" x14ac:dyDescent="0.25"/>
  <cols>
    <col min="1" max="1" width="7.28515625" customWidth="1"/>
    <col min="3" max="3" width="7.28515625" customWidth="1"/>
    <col min="5" max="5" width="6.5703125" customWidth="1"/>
    <col min="7" max="7" width="7.140625" customWidth="1"/>
    <col min="9" max="9" width="8.140625" customWidth="1"/>
    <col min="11" max="11" width="8" customWidth="1"/>
    <col min="13" max="13" width="8.85546875" customWidth="1"/>
    <col min="14" max="14" width="9.28515625" customWidth="1"/>
  </cols>
  <sheetData>
    <row r="1" spans="1:14" x14ac:dyDescent="0.25">
      <c r="B1" t="s">
        <v>208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x14ac:dyDescent="0.25">
      <c r="A3" s="316"/>
      <c r="B3" s="315" t="s">
        <v>81</v>
      </c>
      <c r="C3" s="316"/>
      <c r="D3" s="315"/>
      <c r="E3" s="314"/>
      <c r="F3" s="315" t="s">
        <v>81</v>
      </c>
      <c r="G3" s="314"/>
      <c r="H3" s="315"/>
      <c r="I3" s="314"/>
      <c r="J3" s="315" t="s">
        <v>81</v>
      </c>
      <c r="K3" s="314"/>
      <c r="L3" s="315"/>
      <c r="M3" s="316"/>
      <c r="N3" s="314"/>
    </row>
    <row r="4" spans="1:14" x14ac:dyDescent="0.25">
      <c r="A4" s="321">
        <v>9</v>
      </c>
      <c r="B4" s="319" t="s">
        <v>16</v>
      </c>
      <c r="C4" s="464">
        <v>0.33</v>
      </c>
      <c r="D4" s="319"/>
      <c r="E4" s="463"/>
      <c r="F4" s="319" t="s">
        <v>17</v>
      </c>
      <c r="G4" s="463">
        <v>1.41</v>
      </c>
      <c r="H4" s="319"/>
      <c r="I4" s="463"/>
      <c r="J4" s="319" t="s">
        <v>16</v>
      </c>
      <c r="K4" s="463">
        <v>0.33</v>
      </c>
      <c r="L4" s="322"/>
      <c r="M4" s="464"/>
      <c r="N4" s="320">
        <f>K4+I4+G4+E4+C4</f>
        <v>2.0699999999999998</v>
      </c>
    </row>
    <row r="5" spans="1:14" ht="22.5" x14ac:dyDescent="0.25">
      <c r="A5" s="316"/>
      <c r="B5" s="465"/>
      <c r="C5" s="312"/>
      <c r="D5" s="465"/>
      <c r="E5" s="466"/>
      <c r="F5" s="467" t="s">
        <v>86</v>
      </c>
      <c r="G5" s="466"/>
      <c r="H5" s="467"/>
      <c r="I5" s="466"/>
      <c r="J5" s="465"/>
      <c r="K5" s="466"/>
      <c r="L5" s="465"/>
      <c r="M5" s="468"/>
      <c r="N5" s="466"/>
    </row>
    <row r="6" spans="1:14" x14ac:dyDescent="0.25">
      <c r="A6" s="321">
        <v>2.99</v>
      </c>
      <c r="B6" s="367"/>
      <c r="C6" s="318"/>
      <c r="D6" s="368"/>
      <c r="E6" s="473"/>
      <c r="F6" s="367" t="s">
        <v>17</v>
      </c>
      <c r="G6" s="469">
        <v>0.69</v>
      </c>
      <c r="H6" s="367"/>
      <c r="I6" s="469"/>
      <c r="J6" s="368"/>
      <c r="K6" s="473"/>
      <c r="L6" s="368"/>
      <c r="M6" s="368"/>
      <c r="N6" s="469">
        <f>C6+E6+G6+I6+K6+M6</f>
        <v>0.69</v>
      </c>
    </row>
    <row r="7" spans="1:14" ht="22.5" x14ac:dyDescent="0.25">
      <c r="A7" s="316"/>
      <c r="B7" s="471" t="s">
        <v>87</v>
      </c>
      <c r="C7" s="312"/>
      <c r="D7" s="471"/>
      <c r="E7" s="466"/>
      <c r="F7" s="472"/>
      <c r="G7" s="466"/>
      <c r="H7" s="471" t="s">
        <v>87</v>
      </c>
      <c r="I7" s="466"/>
      <c r="J7" s="471"/>
      <c r="K7" s="466"/>
      <c r="L7" s="472"/>
      <c r="M7" s="468"/>
      <c r="N7" s="466"/>
    </row>
    <row r="8" spans="1:14" x14ac:dyDescent="0.25">
      <c r="A8" s="321">
        <v>3.98</v>
      </c>
      <c r="B8" s="368" t="s">
        <v>40</v>
      </c>
      <c r="C8" s="470">
        <v>0.33</v>
      </c>
      <c r="D8" s="368"/>
      <c r="E8" s="473"/>
      <c r="F8" s="367"/>
      <c r="G8" s="469"/>
      <c r="H8" s="368" t="s">
        <v>17</v>
      </c>
      <c r="I8" s="473">
        <v>0.59</v>
      </c>
      <c r="J8" s="368"/>
      <c r="K8" s="473"/>
      <c r="L8" s="368"/>
      <c r="M8" s="368"/>
      <c r="N8" s="469">
        <f>C8+E8+G8+I8+K8+M8</f>
        <v>0.91999999999999993</v>
      </c>
    </row>
    <row r="9" spans="1:14" x14ac:dyDescent="0.25">
      <c r="A9" s="359"/>
      <c r="B9" s="361"/>
      <c r="C9" s="363"/>
      <c r="D9" s="361"/>
      <c r="E9" s="489"/>
      <c r="F9" s="476" t="s">
        <v>88</v>
      </c>
      <c r="G9" s="474"/>
      <c r="H9" s="476"/>
      <c r="I9" s="474"/>
      <c r="J9" s="360"/>
      <c r="K9" s="474"/>
      <c r="L9" s="360"/>
      <c r="M9" s="361"/>
      <c r="N9" s="474"/>
    </row>
    <row r="10" spans="1:14" x14ac:dyDescent="0.25">
      <c r="A10" s="359">
        <v>5.15</v>
      </c>
      <c r="B10" s="361"/>
      <c r="C10" s="363"/>
      <c r="D10" s="361"/>
      <c r="E10" s="489"/>
      <c r="F10" s="361" t="s">
        <v>17</v>
      </c>
      <c r="G10" s="473">
        <v>1.19</v>
      </c>
      <c r="H10" s="361"/>
      <c r="I10" s="473"/>
      <c r="J10" s="360"/>
      <c r="K10" s="474"/>
      <c r="L10" s="360"/>
      <c r="M10" s="361"/>
      <c r="N10" s="474">
        <f>C10+E10+G10+I10+K10</f>
        <v>1.19</v>
      </c>
    </row>
    <row r="11" spans="1:14" x14ac:dyDescent="0.25">
      <c r="A11" s="316"/>
      <c r="B11" s="468"/>
      <c r="C11" s="312"/>
      <c r="D11" s="476" t="s">
        <v>89</v>
      </c>
      <c r="E11" s="466"/>
      <c r="F11" s="476"/>
      <c r="G11" s="466"/>
      <c r="H11" s="476" t="s">
        <v>90</v>
      </c>
      <c r="I11" s="484"/>
      <c r="J11" s="476"/>
      <c r="K11" s="484"/>
      <c r="L11" s="476"/>
      <c r="M11" s="468"/>
      <c r="N11" s="466"/>
    </row>
    <row r="12" spans="1:14" x14ac:dyDescent="0.25">
      <c r="A12" s="321">
        <v>6</v>
      </c>
      <c r="B12" s="368"/>
      <c r="C12" s="318"/>
      <c r="D12" s="367" t="s">
        <v>17</v>
      </c>
      <c r="E12" s="479">
        <v>1.1000000000000001</v>
      </c>
      <c r="F12" s="367"/>
      <c r="G12" s="469"/>
      <c r="H12" s="367" t="s">
        <v>16</v>
      </c>
      <c r="I12" s="473">
        <v>0.28999999999999998</v>
      </c>
      <c r="J12" s="367"/>
      <c r="K12" s="473"/>
      <c r="L12" s="367"/>
      <c r="M12" s="368"/>
      <c r="N12" s="469">
        <f>E12+I12</f>
        <v>1.3900000000000001</v>
      </c>
    </row>
    <row r="13" spans="1:14" ht="33.75" x14ac:dyDescent="0.25">
      <c r="A13" s="316"/>
      <c r="B13" s="471"/>
      <c r="C13" s="365"/>
      <c r="D13" s="471"/>
      <c r="E13" s="478"/>
      <c r="F13" s="471" t="s">
        <v>91</v>
      </c>
      <c r="G13" s="478"/>
      <c r="H13" s="472"/>
      <c r="I13" s="478"/>
      <c r="J13" s="472"/>
      <c r="K13" s="485"/>
      <c r="L13" s="476"/>
      <c r="M13" s="476"/>
      <c r="N13" s="466"/>
    </row>
    <row r="14" spans="1:14" x14ac:dyDescent="0.25">
      <c r="A14" s="321">
        <v>2</v>
      </c>
      <c r="B14" s="367"/>
      <c r="C14" s="371"/>
      <c r="D14" s="367"/>
      <c r="E14" s="479"/>
      <c r="F14" s="367" t="s">
        <v>17</v>
      </c>
      <c r="G14" s="479">
        <v>0.46</v>
      </c>
      <c r="H14" s="367"/>
      <c r="I14" s="479"/>
      <c r="J14" s="367"/>
      <c r="K14" s="479"/>
      <c r="L14" s="367"/>
      <c r="M14" s="367"/>
      <c r="N14" s="469">
        <f>C14+E14+G14+I14+K14+M14</f>
        <v>0.46</v>
      </c>
    </row>
    <row r="15" spans="1:14" x14ac:dyDescent="0.25">
      <c r="A15" s="316"/>
      <c r="B15" s="476"/>
      <c r="C15" s="312"/>
      <c r="D15" s="468"/>
      <c r="E15" s="490"/>
      <c r="F15" s="476"/>
      <c r="G15" s="466"/>
      <c r="H15" s="481"/>
      <c r="I15" s="466"/>
      <c r="J15" s="481" t="s">
        <v>92</v>
      </c>
      <c r="K15" s="466"/>
      <c r="L15" s="476"/>
      <c r="M15" s="468"/>
      <c r="N15" s="466"/>
    </row>
    <row r="16" spans="1:14" x14ac:dyDescent="0.25">
      <c r="A16" s="321">
        <v>5.75</v>
      </c>
      <c r="B16" s="367"/>
      <c r="C16" s="318"/>
      <c r="D16" s="368"/>
      <c r="E16" s="491"/>
      <c r="F16" s="367"/>
      <c r="G16" s="469"/>
      <c r="H16" s="370"/>
      <c r="I16" s="469"/>
      <c r="J16" s="370" t="s">
        <v>17</v>
      </c>
      <c r="K16" s="469">
        <v>1.33</v>
      </c>
      <c r="L16" s="367"/>
      <c r="M16" s="368"/>
      <c r="N16" s="469">
        <f>C16+E16+G16+I16+K16+M16</f>
        <v>1.33</v>
      </c>
    </row>
    <row r="17" spans="1:14" x14ac:dyDescent="0.25">
      <c r="A17" s="359"/>
      <c r="B17" s="360" t="s">
        <v>203</v>
      </c>
      <c r="C17" s="363"/>
      <c r="D17" s="361"/>
      <c r="E17" s="492"/>
      <c r="F17" s="360"/>
      <c r="G17" s="474"/>
      <c r="H17" s="364"/>
      <c r="I17" s="474"/>
      <c r="J17" s="364"/>
      <c r="K17" s="474"/>
      <c r="L17" s="360" t="s">
        <v>203</v>
      </c>
      <c r="M17" s="361"/>
      <c r="N17" s="478"/>
    </row>
    <row r="18" spans="1:14" ht="165" x14ac:dyDescent="0.25">
      <c r="A18" s="321">
        <v>15.16</v>
      </c>
      <c r="B18" s="367" t="s">
        <v>204</v>
      </c>
      <c r="C18" s="318">
        <v>3</v>
      </c>
      <c r="D18" s="368"/>
      <c r="E18" s="491"/>
      <c r="F18" s="367"/>
      <c r="G18" s="469"/>
      <c r="H18" s="370"/>
      <c r="I18" s="469"/>
      <c r="J18" s="370"/>
      <c r="K18" s="469"/>
      <c r="L18" s="482" t="s">
        <v>205</v>
      </c>
      <c r="M18" s="368">
        <v>0.5</v>
      </c>
      <c r="N18" s="479">
        <v>3.5</v>
      </c>
    </row>
    <row r="19" spans="1:14" x14ac:dyDescent="0.25">
      <c r="A19" s="23"/>
      <c r="B19" s="24" t="s">
        <v>209</v>
      </c>
      <c r="C19" s="25"/>
      <c r="D19" s="27"/>
      <c r="E19" s="279"/>
      <c r="F19" s="46" t="s">
        <v>209</v>
      </c>
      <c r="G19" s="279"/>
      <c r="H19" s="46"/>
      <c r="I19" s="266"/>
      <c r="J19" s="46" t="s">
        <v>209</v>
      </c>
      <c r="K19" s="279"/>
      <c r="L19" s="27"/>
      <c r="M19" s="36"/>
      <c r="N19" s="279"/>
    </row>
    <row r="20" spans="1:14" x14ac:dyDescent="0.25">
      <c r="A20" s="28">
        <v>9</v>
      </c>
      <c r="B20" s="29" t="s">
        <v>16</v>
      </c>
      <c r="C20" s="30">
        <v>0.25</v>
      </c>
      <c r="D20" s="33"/>
      <c r="E20" s="287"/>
      <c r="F20" s="38" t="s">
        <v>17</v>
      </c>
      <c r="G20" s="190">
        <v>1.32</v>
      </c>
      <c r="H20" s="33"/>
      <c r="I20" s="190"/>
      <c r="J20" s="33" t="s">
        <v>210</v>
      </c>
      <c r="K20" s="287">
        <v>0.5</v>
      </c>
      <c r="L20" s="33"/>
      <c r="M20" s="33"/>
      <c r="N20" s="190">
        <f>C20+E20+G20+I20+K20+M20</f>
        <v>2.0700000000000003</v>
      </c>
    </row>
    <row r="21" spans="1:14" x14ac:dyDescent="0.25">
      <c r="A21" s="23"/>
      <c r="B21" s="24" t="s">
        <v>211</v>
      </c>
      <c r="C21" s="25"/>
      <c r="D21" s="36"/>
      <c r="E21" s="266"/>
      <c r="F21" s="68"/>
      <c r="G21" s="266"/>
      <c r="H21" s="46" t="s">
        <v>211</v>
      </c>
      <c r="I21" s="279"/>
      <c r="J21" s="36"/>
      <c r="K21" s="266"/>
      <c r="L21" s="36"/>
      <c r="M21" s="68"/>
      <c r="N21" s="279"/>
    </row>
    <row r="22" spans="1:14" x14ac:dyDescent="0.25">
      <c r="A22" s="28">
        <v>8</v>
      </c>
      <c r="B22" s="29" t="s">
        <v>16</v>
      </c>
      <c r="C22" s="30">
        <v>0.25</v>
      </c>
      <c r="D22" s="38"/>
      <c r="E22" s="189"/>
      <c r="F22" s="38"/>
      <c r="G22" s="189"/>
      <c r="H22" s="38" t="s">
        <v>212</v>
      </c>
      <c r="I22" s="190">
        <v>1.59</v>
      </c>
      <c r="J22" s="38"/>
      <c r="K22" s="189"/>
      <c r="L22" s="38"/>
      <c r="M22" s="38"/>
      <c r="N22" s="190">
        <f t="shared" ref="N22" si="0">C22+E22+G22+I22+K22+M22</f>
        <v>1.84</v>
      </c>
    </row>
    <row r="23" spans="1:14" ht="23.25" x14ac:dyDescent="0.25">
      <c r="A23" s="249"/>
      <c r="B23" s="487"/>
      <c r="C23" s="75"/>
      <c r="D23" s="487" t="s">
        <v>233</v>
      </c>
      <c r="E23" s="138"/>
      <c r="F23" s="40" t="s">
        <v>233</v>
      </c>
      <c r="G23" s="138"/>
      <c r="H23" s="487"/>
      <c r="I23" s="138"/>
      <c r="J23" s="40" t="s">
        <v>234</v>
      </c>
      <c r="K23" s="138"/>
      <c r="L23" s="488"/>
      <c r="M23" s="34"/>
      <c r="N23" s="138"/>
    </row>
    <row r="24" spans="1:14" x14ac:dyDescent="0.25">
      <c r="A24" s="250">
        <v>12.99</v>
      </c>
      <c r="B24" s="31"/>
      <c r="C24" s="77"/>
      <c r="D24" s="31"/>
      <c r="E24" s="141">
        <v>1</v>
      </c>
      <c r="F24" s="29"/>
      <c r="G24" s="141">
        <v>1</v>
      </c>
      <c r="H24" s="31"/>
      <c r="I24" s="141"/>
      <c r="J24" s="31"/>
      <c r="K24" s="141">
        <v>1</v>
      </c>
      <c r="L24" s="31"/>
      <c r="M24" s="31"/>
      <c r="N24" s="190">
        <f>M24+K24+I24+G24+E24+C24</f>
        <v>3</v>
      </c>
    </row>
    <row r="25" spans="1:14" ht="23.25" x14ac:dyDescent="0.25">
      <c r="A25" s="75"/>
      <c r="B25" s="53"/>
      <c r="C25" s="75"/>
      <c r="D25" s="40"/>
      <c r="E25" s="138"/>
      <c r="F25" s="39"/>
      <c r="G25" s="138"/>
      <c r="H25" s="40" t="s">
        <v>235</v>
      </c>
      <c r="I25" s="138"/>
      <c r="J25" s="40"/>
      <c r="K25" s="138"/>
      <c r="L25" s="488"/>
      <c r="M25" s="75"/>
      <c r="N25" s="138"/>
    </row>
    <row r="26" spans="1:14" x14ac:dyDescent="0.25">
      <c r="A26" s="77">
        <v>5</v>
      </c>
      <c r="B26" s="29"/>
      <c r="C26" s="77"/>
      <c r="D26" s="59"/>
      <c r="E26" s="141"/>
      <c r="F26" s="42"/>
      <c r="G26" s="141"/>
      <c r="H26" s="59" t="s">
        <v>17</v>
      </c>
      <c r="I26" s="141">
        <v>1.1499999999999999</v>
      </c>
      <c r="J26" s="59"/>
      <c r="K26" s="141"/>
      <c r="L26" s="31"/>
      <c r="M26" s="77"/>
      <c r="N26" s="198">
        <f>I26</f>
        <v>1.1499999999999999</v>
      </c>
    </row>
    <row r="27" spans="1:14" ht="23.25" x14ac:dyDescent="0.25">
      <c r="A27" s="75"/>
      <c r="B27" s="488"/>
      <c r="C27" s="75"/>
      <c r="D27" s="40" t="s">
        <v>236</v>
      </c>
      <c r="E27" s="495"/>
      <c r="F27" s="40"/>
      <c r="G27" s="138"/>
      <c r="H27" s="40"/>
      <c r="I27" s="138"/>
      <c r="J27" s="488"/>
      <c r="K27" s="138"/>
      <c r="L27" s="140"/>
      <c r="M27" s="75"/>
      <c r="N27" s="138"/>
    </row>
    <row r="28" spans="1:14" x14ac:dyDescent="0.25">
      <c r="A28" s="77">
        <v>5</v>
      </c>
      <c r="B28" s="42"/>
      <c r="C28" s="77"/>
      <c r="D28" s="59" t="s">
        <v>17</v>
      </c>
      <c r="E28" s="141">
        <v>1.1499999999999999</v>
      </c>
      <c r="F28" s="8"/>
      <c r="G28" s="141"/>
      <c r="H28" s="31"/>
      <c r="I28" s="141"/>
      <c r="J28" s="8"/>
      <c r="K28" s="141"/>
      <c r="L28" s="33"/>
      <c r="M28" s="77"/>
      <c r="N28" s="141">
        <f>C28+E28+G28+I28+K28</f>
        <v>1.1499999999999999</v>
      </c>
    </row>
    <row r="29" spans="1:14" x14ac:dyDescent="0.25">
      <c r="A29" s="388"/>
      <c r="B29" s="34"/>
      <c r="C29" s="25"/>
      <c r="D29" s="36"/>
      <c r="E29" s="493"/>
      <c r="F29" s="68"/>
      <c r="G29" s="279"/>
      <c r="H29" s="36"/>
      <c r="I29" s="279"/>
      <c r="J29" s="36"/>
      <c r="K29" s="279"/>
      <c r="L29" s="36"/>
      <c r="M29" s="36"/>
      <c r="N29" s="382"/>
    </row>
    <row r="30" spans="1:14" x14ac:dyDescent="0.25">
      <c r="A30" s="390">
        <f>SUM(A3:A29)</f>
        <v>90.02</v>
      </c>
      <c r="B30" s="56" t="s">
        <v>9</v>
      </c>
      <c r="C30" s="30">
        <f>SUM(C3:C22)</f>
        <v>4.16</v>
      </c>
      <c r="D30" s="57"/>
      <c r="E30" s="486">
        <f>SUM(E3:E29)</f>
        <v>3.25</v>
      </c>
      <c r="F30" s="189"/>
      <c r="G30" s="190">
        <f>SUM(G3:G29)</f>
        <v>6.0699999999999994</v>
      </c>
      <c r="H30" s="28"/>
      <c r="I30" s="190">
        <f>SUM(I3:I29)</f>
        <v>3.6199999999999997</v>
      </c>
      <c r="J30" s="28"/>
      <c r="K30" s="486">
        <f>SUM(K3:K29)</f>
        <v>3.16</v>
      </c>
      <c r="L30" s="57"/>
      <c r="M30" s="57">
        <v>0.5</v>
      </c>
      <c r="N30" s="494">
        <f>SUM(N3:N29)</f>
        <v>20.759999999999998</v>
      </c>
    </row>
    <row r="31" spans="1:14" x14ac:dyDescent="0.25">
      <c r="A31" s="19"/>
      <c r="B31" s="2"/>
      <c r="C31" s="19"/>
      <c r="D31" s="19"/>
      <c r="E31" s="19"/>
      <c r="F31" s="20"/>
      <c r="G31" s="19"/>
      <c r="H31" s="19"/>
      <c r="I31" s="19"/>
      <c r="J31" s="62"/>
      <c r="K31" s="19"/>
      <c r="L31" s="64">
        <f>N30*4.33</f>
        <v>89.890799999999999</v>
      </c>
      <c r="M31" s="19"/>
      <c r="N31" s="19"/>
    </row>
    <row r="32" spans="1:14" x14ac:dyDescent="0.25">
      <c r="A32" s="19"/>
      <c r="B32" s="2" t="s">
        <v>10</v>
      </c>
      <c r="C32" s="19"/>
      <c r="D32" s="19"/>
      <c r="E32" s="19"/>
      <c r="F32" s="391">
        <v>44880</v>
      </c>
      <c r="G32" s="19"/>
      <c r="H32" s="19" t="s">
        <v>32</v>
      </c>
      <c r="I32" s="19"/>
      <c r="J32" s="62"/>
      <c r="L32" s="64"/>
      <c r="M32" s="64"/>
      <c r="N32" s="19"/>
    </row>
    <row r="33" spans="1:14" x14ac:dyDescent="0.25">
      <c r="A33" s="19"/>
      <c r="B33" s="2" t="s">
        <v>11</v>
      </c>
      <c r="C33" s="19"/>
      <c r="D33" s="19" t="str">
        <f>B1</f>
        <v>MARIA DEL CARMEN CARREÑO</v>
      </c>
      <c r="E33" s="19"/>
      <c r="F33" s="20"/>
      <c r="G33" s="19"/>
      <c r="H33" s="19"/>
      <c r="I33" s="63">
        <f>N30</f>
        <v>20.759999999999998</v>
      </c>
      <c r="J33" s="19"/>
      <c r="K33" s="19"/>
      <c r="L33" s="19"/>
      <c r="M33" s="19"/>
      <c r="N33" s="19"/>
    </row>
    <row r="35" spans="1:14" x14ac:dyDescent="0.25">
      <c r="F35" t="s">
        <v>238</v>
      </c>
    </row>
    <row r="36" spans="1:14" x14ac:dyDescent="0.25">
      <c r="F36" t="s">
        <v>237</v>
      </c>
    </row>
    <row r="37" spans="1:14" x14ac:dyDescent="0.25">
      <c r="F37" t="s">
        <v>239</v>
      </c>
    </row>
  </sheetData>
  <pageMargins left="0.7" right="0.7" top="0.75" bottom="0.75" header="0.3" footer="0.3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20" workbookViewId="0">
      <selection sqref="A1:N46"/>
    </sheetView>
  </sheetViews>
  <sheetFormatPr baseColWidth="10" defaultRowHeight="15" x14ac:dyDescent="0.25"/>
  <cols>
    <col min="1" max="1" width="7.140625" customWidth="1"/>
    <col min="3" max="3" width="7" customWidth="1"/>
    <col min="5" max="5" width="8" customWidth="1"/>
    <col min="7" max="7" width="7.7109375" customWidth="1"/>
    <col min="9" max="9" width="6.42578125" customWidth="1"/>
    <col min="11" max="11" width="7.5703125" customWidth="1"/>
    <col min="13" max="13" width="7.7109375" customWidth="1"/>
    <col min="14" max="14" width="5.5703125" customWidth="1"/>
  </cols>
  <sheetData>
    <row r="1" spans="1:14" x14ac:dyDescent="0.25">
      <c r="B1" t="s">
        <v>208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x14ac:dyDescent="0.25">
      <c r="A3" s="458"/>
      <c r="B3" s="459"/>
      <c r="C3" s="458"/>
      <c r="D3" s="460"/>
      <c r="E3" s="458"/>
      <c r="F3" s="461"/>
      <c r="G3" s="458"/>
      <c r="H3" s="460"/>
      <c r="I3" s="458"/>
      <c r="J3" s="460"/>
      <c r="K3" s="458"/>
      <c r="L3" s="460"/>
      <c r="M3" s="458"/>
      <c r="N3" s="458"/>
    </row>
    <row r="4" spans="1:14" x14ac:dyDescent="0.25">
      <c r="A4" s="316"/>
      <c r="B4" s="315" t="s">
        <v>81</v>
      </c>
      <c r="C4" s="316"/>
      <c r="D4" s="315"/>
      <c r="E4" s="314"/>
      <c r="F4" s="315" t="s">
        <v>81</v>
      </c>
      <c r="G4" s="314"/>
      <c r="H4" s="315"/>
      <c r="I4" s="314"/>
      <c r="J4" s="315" t="s">
        <v>81</v>
      </c>
      <c r="K4" s="314"/>
      <c r="L4" s="315"/>
      <c r="M4" s="316"/>
      <c r="N4" s="314"/>
    </row>
    <row r="5" spans="1:14" x14ac:dyDescent="0.25">
      <c r="A5" s="321">
        <v>9</v>
      </c>
      <c r="B5" s="319" t="s">
        <v>16</v>
      </c>
      <c r="C5" s="464">
        <v>0.33</v>
      </c>
      <c r="D5" s="319"/>
      <c r="E5" s="463"/>
      <c r="F5" s="319" t="s">
        <v>17</v>
      </c>
      <c r="G5" s="463">
        <v>1.41</v>
      </c>
      <c r="H5" s="319"/>
      <c r="I5" s="463"/>
      <c r="J5" s="319" t="s">
        <v>16</v>
      </c>
      <c r="K5" s="463">
        <v>0.33</v>
      </c>
      <c r="L5" s="322"/>
      <c r="M5" s="464"/>
      <c r="N5" s="320">
        <f>K5+I5+G5+E5+C5</f>
        <v>2.0699999999999998</v>
      </c>
    </row>
    <row r="6" spans="1:14" ht="22.5" x14ac:dyDescent="0.25">
      <c r="A6" s="316"/>
      <c r="B6" s="465"/>
      <c r="C6" s="312"/>
      <c r="D6" s="465"/>
      <c r="E6" s="466"/>
      <c r="F6" s="467" t="s">
        <v>86</v>
      </c>
      <c r="G6" s="466"/>
      <c r="H6" s="467"/>
      <c r="I6" s="466"/>
      <c r="J6" s="465"/>
      <c r="K6" s="466"/>
      <c r="L6" s="465"/>
      <c r="M6" s="468"/>
      <c r="N6" s="466"/>
    </row>
    <row r="7" spans="1:14" x14ac:dyDescent="0.25">
      <c r="A7" s="321">
        <v>2.99</v>
      </c>
      <c r="B7" s="367"/>
      <c r="C7" s="318"/>
      <c r="D7" s="368"/>
      <c r="E7" s="473"/>
      <c r="F7" s="367" t="s">
        <v>17</v>
      </c>
      <c r="G7" s="469">
        <v>0.69</v>
      </c>
      <c r="H7" s="367"/>
      <c r="I7" s="469"/>
      <c r="J7" s="368"/>
      <c r="K7" s="473"/>
      <c r="L7" s="368"/>
      <c r="M7" s="368"/>
      <c r="N7" s="469">
        <f>C7+E7+G7+I7+K7+M7</f>
        <v>0.69</v>
      </c>
    </row>
    <row r="8" spans="1:14" ht="22.5" x14ac:dyDescent="0.25">
      <c r="A8" s="316"/>
      <c r="B8" s="471" t="s">
        <v>87</v>
      </c>
      <c r="C8" s="312"/>
      <c r="D8" s="471"/>
      <c r="E8" s="466"/>
      <c r="F8" s="472"/>
      <c r="G8" s="466"/>
      <c r="H8" s="471" t="s">
        <v>87</v>
      </c>
      <c r="I8" s="466"/>
      <c r="J8" s="471"/>
      <c r="K8" s="466"/>
      <c r="L8" s="472"/>
      <c r="M8" s="468"/>
      <c r="N8" s="466"/>
    </row>
    <row r="9" spans="1:14" x14ac:dyDescent="0.25">
      <c r="A9" s="321">
        <v>3.98</v>
      </c>
      <c r="B9" s="368" t="s">
        <v>40</v>
      </c>
      <c r="C9" s="470">
        <v>0.33</v>
      </c>
      <c r="D9" s="368"/>
      <c r="E9" s="473"/>
      <c r="F9" s="367"/>
      <c r="G9" s="469"/>
      <c r="H9" s="368" t="s">
        <v>17</v>
      </c>
      <c r="I9" s="473">
        <v>0.59</v>
      </c>
      <c r="J9" s="368"/>
      <c r="K9" s="473"/>
      <c r="L9" s="368"/>
      <c r="M9" s="368"/>
      <c r="N9" s="469">
        <f>C9+E9+G9+I9+K9+M9</f>
        <v>0.91999999999999993</v>
      </c>
    </row>
    <row r="10" spans="1:14" x14ac:dyDescent="0.25">
      <c r="A10" s="359"/>
      <c r="B10" s="361"/>
      <c r="C10" s="363"/>
      <c r="D10" s="361"/>
      <c r="E10" s="489"/>
      <c r="F10" s="476" t="s">
        <v>88</v>
      </c>
      <c r="G10" s="474"/>
      <c r="H10" s="476"/>
      <c r="I10" s="474"/>
      <c r="J10" s="360"/>
      <c r="K10" s="474"/>
      <c r="L10" s="360"/>
      <c r="M10" s="361"/>
      <c r="N10" s="474"/>
    </row>
    <row r="11" spans="1:14" x14ac:dyDescent="0.25">
      <c r="A11" s="359">
        <v>5.15</v>
      </c>
      <c r="B11" s="361"/>
      <c r="C11" s="363"/>
      <c r="D11" s="361"/>
      <c r="E11" s="489"/>
      <c r="F11" s="361" t="s">
        <v>17</v>
      </c>
      <c r="G11" s="473">
        <v>1.19</v>
      </c>
      <c r="H11" s="361"/>
      <c r="I11" s="473"/>
      <c r="J11" s="360"/>
      <c r="K11" s="474"/>
      <c r="L11" s="360"/>
      <c r="M11" s="361"/>
      <c r="N11" s="474">
        <f>C11+E11+G11+I11+K11</f>
        <v>1.19</v>
      </c>
    </row>
    <row r="12" spans="1:14" x14ac:dyDescent="0.25">
      <c r="A12" s="316"/>
      <c r="B12" s="468"/>
      <c r="C12" s="312"/>
      <c r="D12" s="476" t="s">
        <v>89</v>
      </c>
      <c r="E12" s="466"/>
      <c r="F12" s="476"/>
      <c r="G12" s="466"/>
      <c r="H12" s="476" t="s">
        <v>90</v>
      </c>
      <c r="I12" s="484"/>
      <c r="J12" s="476"/>
      <c r="K12" s="484"/>
      <c r="L12" s="476"/>
      <c r="M12" s="468"/>
      <c r="N12" s="466"/>
    </row>
    <row r="13" spans="1:14" x14ac:dyDescent="0.25">
      <c r="A13" s="321">
        <v>6</v>
      </c>
      <c r="B13" s="368"/>
      <c r="C13" s="318"/>
      <c r="D13" s="367" t="s">
        <v>17</v>
      </c>
      <c r="E13" s="479">
        <v>1.1000000000000001</v>
      </c>
      <c r="F13" s="367"/>
      <c r="G13" s="469"/>
      <c r="H13" s="367" t="s">
        <v>16</v>
      </c>
      <c r="I13" s="473">
        <v>0.28999999999999998</v>
      </c>
      <c r="J13" s="367"/>
      <c r="K13" s="473"/>
      <c r="L13" s="367"/>
      <c r="M13" s="368"/>
      <c r="N13" s="469">
        <f>E13+I13</f>
        <v>1.3900000000000001</v>
      </c>
    </row>
    <row r="14" spans="1:14" ht="33.75" x14ac:dyDescent="0.25">
      <c r="A14" s="316"/>
      <c r="B14" s="471"/>
      <c r="C14" s="365"/>
      <c r="D14" s="471"/>
      <c r="E14" s="478"/>
      <c r="F14" s="471" t="s">
        <v>91</v>
      </c>
      <c r="G14" s="478"/>
      <c r="H14" s="472"/>
      <c r="I14" s="478"/>
      <c r="J14" s="472"/>
      <c r="K14" s="485"/>
      <c r="L14" s="476"/>
      <c r="M14" s="476"/>
      <c r="N14" s="466"/>
    </row>
    <row r="15" spans="1:14" x14ac:dyDescent="0.25">
      <c r="A15" s="321">
        <v>2</v>
      </c>
      <c r="B15" s="367"/>
      <c r="C15" s="371"/>
      <c r="D15" s="367"/>
      <c r="E15" s="479"/>
      <c r="F15" s="367" t="s">
        <v>17</v>
      </c>
      <c r="G15" s="479">
        <v>0.46</v>
      </c>
      <c r="H15" s="367"/>
      <c r="I15" s="479"/>
      <c r="J15" s="367"/>
      <c r="K15" s="479"/>
      <c r="L15" s="367"/>
      <c r="M15" s="367"/>
      <c r="N15" s="469">
        <f>C15+E15+G15+I15+K15+M15</f>
        <v>0.46</v>
      </c>
    </row>
    <row r="16" spans="1:14" x14ac:dyDescent="0.25">
      <c r="A16" s="316"/>
      <c r="B16" s="476"/>
      <c r="C16" s="312"/>
      <c r="D16" s="468"/>
      <c r="E16" s="490"/>
      <c r="F16" s="476"/>
      <c r="G16" s="466"/>
      <c r="H16" s="481"/>
      <c r="I16" s="466"/>
      <c r="J16" s="481" t="s">
        <v>92</v>
      </c>
      <c r="K16" s="466"/>
      <c r="L16" s="476"/>
      <c r="M16" s="468"/>
      <c r="N16" s="466"/>
    </row>
    <row r="17" spans="1:14" x14ac:dyDescent="0.25">
      <c r="A17" s="321">
        <v>5.75</v>
      </c>
      <c r="B17" s="367"/>
      <c r="C17" s="318"/>
      <c r="D17" s="368"/>
      <c r="E17" s="491"/>
      <c r="F17" s="367"/>
      <c r="G17" s="469"/>
      <c r="H17" s="370"/>
      <c r="I17" s="469"/>
      <c r="J17" s="370" t="s">
        <v>17</v>
      </c>
      <c r="K17" s="469">
        <v>1.33</v>
      </c>
      <c r="L17" s="367"/>
      <c r="M17" s="368"/>
      <c r="N17" s="469">
        <f>C17+E17+G17+I17+K17+M17</f>
        <v>1.33</v>
      </c>
    </row>
    <row r="18" spans="1:14" x14ac:dyDescent="0.25">
      <c r="A18" s="359"/>
      <c r="B18" s="360" t="s">
        <v>203</v>
      </c>
      <c r="C18" s="363"/>
      <c r="D18" s="361"/>
      <c r="E18" s="492"/>
      <c r="F18" s="360"/>
      <c r="G18" s="474"/>
      <c r="H18" s="364"/>
      <c r="I18" s="474"/>
      <c r="J18" s="364"/>
      <c r="K18" s="474"/>
      <c r="L18" s="360" t="s">
        <v>203</v>
      </c>
      <c r="M18" s="361"/>
      <c r="N18" s="478"/>
    </row>
    <row r="19" spans="1:14" ht="165" x14ac:dyDescent="0.25">
      <c r="A19" s="321">
        <v>15.16</v>
      </c>
      <c r="B19" s="367" t="s">
        <v>204</v>
      </c>
      <c r="C19" s="318">
        <v>3</v>
      </c>
      <c r="D19" s="368"/>
      <c r="E19" s="491"/>
      <c r="F19" s="367"/>
      <c r="G19" s="469"/>
      <c r="H19" s="370"/>
      <c r="I19" s="469"/>
      <c r="J19" s="370"/>
      <c r="K19" s="469"/>
      <c r="L19" s="482" t="s">
        <v>205</v>
      </c>
      <c r="M19" s="368">
        <v>0.5</v>
      </c>
      <c r="N19" s="479">
        <v>3.5</v>
      </c>
    </row>
    <row r="20" spans="1:14" x14ac:dyDescent="0.25">
      <c r="A20" s="23"/>
      <c r="B20" s="24" t="s">
        <v>209</v>
      </c>
      <c r="C20" s="25"/>
      <c r="D20" s="27"/>
      <c r="E20" s="279"/>
      <c r="F20" s="46" t="s">
        <v>209</v>
      </c>
      <c r="G20" s="279"/>
      <c r="H20" s="46"/>
      <c r="I20" s="266"/>
      <c r="J20" s="46" t="s">
        <v>209</v>
      </c>
      <c r="K20" s="279"/>
      <c r="L20" s="27"/>
      <c r="M20" s="36"/>
      <c r="N20" s="279"/>
    </row>
    <row r="21" spans="1:14" x14ac:dyDescent="0.25">
      <c r="A21" s="28">
        <v>9</v>
      </c>
      <c r="B21" s="29" t="s">
        <v>16</v>
      </c>
      <c r="C21" s="30">
        <v>0.25</v>
      </c>
      <c r="D21" s="33"/>
      <c r="E21" s="287"/>
      <c r="F21" s="38" t="s">
        <v>17</v>
      </c>
      <c r="G21" s="190">
        <v>1.32</v>
      </c>
      <c r="H21" s="33"/>
      <c r="I21" s="190"/>
      <c r="J21" s="33" t="s">
        <v>210</v>
      </c>
      <c r="K21" s="287">
        <v>0.5</v>
      </c>
      <c r="L21" s="33"/>
      <c r="M21" s="33"/>
      <c r="N21" s="190">
        <f>C21+E21+G21+I21+K21+M21</f>
        <v>2.0700000000000003</v>
      </c>
    </row>
    <row r="22" spans="1:14" x14ac:dyDescent="0.25">
      <c r="A22" s="23"/>
      <c r="B22" s="24" t="s">
        <v>211</v>
      </c>
      <c r="C22" s="25"/>
      <c r="D22" s="36"/>
      <c r="E22" s="266"/>
      <c r="F22" s="68"/>
      <c r="G22" s="266"/>
      <c r="H22" s="46" t="s">
        <v>211</v>
      </c>
      <c r="I22" s="279"/>
      <c r="J22" s="36"/>
      <c r="K22" s="266"/>
      <c r="L22" s="36"/>
      <c r="M22" s="68"/>
      <c r="N22" s="279"/>
    </row>
    <row r="23" spans="1:14" x14ac:dyDescent="0.25">
      <c r="A23" s="28">
        <v>8</v>
      </c>
      <c r="B23" s="29" t="s">
        <v>16</v>
      </c>
      <c r="C23" s="30">
        <v>0.25</v>
      </c>
      <c r="D23" s="38"/>
      <c r="E23" s="189"/>
      <c r="F23" s="38"/>
      <c r="G23" s="189"/>
      <c r="H23" s="38" t="s">
        <v>212</v>
      </c>
      <c r="I23" s="190">
        <v>1.59</v>
      </c>
      <c r="J23" s="38"/>
      <c r="K23" s="189"/>
      <c r="L23" s="38"/>
      <c r="M23" s="38"/>
      <c r="N23" s="190">
        <f t="shared" ref="N23" si="0">C23+E23+G23+I23+K23+M23</f>
        <v>1.84</v>
      </c>
    </row>
    <row r="24" spans="1:14" x14ac:dyDescent="0.25">
      <c r="A24" s="279">
        <v>6</v>
      </c>
      <c r="B24" s="19"/>
      <c r="C24" s="25"/>
      <c r="D24" s="380" t="s">
        <v>213</v>
      </c>
      <c r="E24" s="279"/>
      <c r="F24" s="68"/>
      <c r="G24" s="279"/>
      <c r="H24" s="380" t="s">
        <v>213</v>
      </c>
      <c r="I24" s="496"/>
      <c r="J24" s="380" t="s">
        <v>213</v>
      </c>
      <c r="K24" s="279"/>
      <c r="L24" s="36"/>
      <c r="M24" s="36"/>
      <c r="N24" s="279"/>
    </row>
    <row r="25" spans="1:14" x14ac:dyDescent="0.25">
      <c r="A25" s="190"/>
      <c r="B25" s="33"/>
      <c r="C25" s="30"/>
      <c r="D25" s="38" t="s">
        <v>17</v>
      </c>
      <c r="E25" s="190">
        <v>0.89</v>
      </c>
      <c r="F25" s="38"/>
      <c r="G25" s="190"/>
      <c r="H25" s="33" t="s">
        <v>16</v>
      </c>
      <c r="I25" s="190">
        <v>0.25</v>
      </c>
      <c r="J25" s="38" t="s">
        <v>16</v>
      </c>
      <c r="K25" s="190">
        <v>0.25</v>
      </c>
      <c r="L25" s="33"/>
      <c r="M25" s="33"/>
      <c r="N25" s="190">
        <f>C25+E25+G25+I25+K25+M25</f>
        <v>1.3900000000000001</v>
      </c>
    </row>
    <row r="26" spans="1:14" x14ac:dyDescent="0.25">
      <c r="A26" s="279">
        <v>6</v>
      </c>
      <c r="B26" s="19"/>
      <c r="C26" s="25"/>
      <c r="D26" s="380" t="s">
        <v>214</v>
      </c>
      <c r="E26" s="279"/>
      <c r="F26" s="68"/>
      <c r="G26" s="279"/>
      <c r="H26" s="380" t="s">
        <v>214</v>
      </c>
      <c r="I26" s="496"/>
      <c r="J26" s="380" t="s">
        <v>214</v>
      </c>
      <c r="K26" s="279"/>
      <c r="L26" s="36"/>
      <c r="M26" s="36"/>
      <c r="N26" s="279"/>
    </row>
    <row r="27" spans="1:14" x14ac:dyDescent="0.25">
      <c r="A27" s="190"/>
      <c r="B27" s="33"/>
      <c r="C27" s="30"/>
      <c r="D27" s="38" t="s">
        <v>17</v>
      </c>
      <c r="E27" s="190">
        <v>0.88</v>
      </c>
      <c r="F27" s="38"/>
      <c r="G27" s="190"/>
      <c r="H27" s="33"/>
      <c r="I27" s="190">
        <v>0.25</v>
      </c>
      <c r="J27" s="38"/>
      <c r="K27" s="190">
        <v>0.25</v>
      </c>
      <c r="L27" s="33"/>
      <c r="M27" s="33"/>
      <c r="N27" s="190">
        <f>C27+E27+G27+I27+K27+M27</f>
        <v>1.38</v>
      </c>
    </row>
    <row r="28" spans="1:14" x14ac:dyDescent="0.25">
      <c r="A28" s="279">
        <v>6</v>
      </c>
      <c r="B28" s="19"/>
      <c r="C28" s="25"/>
      <c r="D28" s="380" t="s">
        <v>215</v>
      </c>
      <c r="E28" s="279"/>
      <c r="F28" s="68"/>
      <c r="G28" s="279"/>
      <c r="H28" s="380" t="s">
        <v>215</v>
      </c>
      <c r="I28" s="496"/>
      <c r="J28" s="380" t="s">
        <v>215</v>
      </c>
      <c r="K28" s="279"/>
      <c r="L28" s="36"/>
      <c r="M28" s="36"/>
      <c r="N28" s="279"/>
    </row>
    <row r="29" spans="1:14" x14ac:dyDescent="0.25">
      <c r="A29" s="190"/>
      <c r="B29" s="33"/>
      <c r="C29" s="30"/>
      <c r="D29" s="38" t="s">
        <v>16</v>
      </c>
      <c r="E29" s="190">
        <v>0.25</v>
      </c>
      <c r="F29" s="38"/>
      <c r="G29" s="190"/>
      <c r="H29" s="33" t="s">
        <v>17</v>
      </c>
      <c r="I29" s="190">
        <v>0.88</v>
      </c>
      <c r="J29" s="38" t="s">
        <v>16</v>
      </c>
      <c r="K29" s="190">
        <v>0.25</v>
      </c>
      <c r="L29" s="33"/>
      <c r="M29" s="33"/>
      <c r="N29" s="190">
        <f>C29+E29+G29+I29+K29+M29</f>
        <v>1.38</v>
      </c>
    </row>
    <row r="30" spans="1:14" x14ac:dyDescent="0.25">
      <c r="A30" s="279">
        <v>6</v>
      </c>
      <c r="B30" s="19"/>
      <c r="C30" s="25"/>
      <c r="D30" s="380" t="s">
        <v>216</v>
      </c>
      <c r="E30" s="279"/>
      <c r="F30" s="68"/>
      <c r="G30" s="279"/>
      <c r="H30" s="380" t="s">
        <v>216</v>
      </c>
      <c r="I30" s="496"/>
      <c r="J30" s="380" t="s">
        <v>216</v>
      </c>
      <c r="K30" s="279"/>
      <c r="L30" s="36"/>
      <c r="M30" s="36"/>
      <c r="N30" s="279"/>
    </row>
    <row r="31" spans="1:14" x14ac:dyDescent="0.25">
      <c r="A31" s="190"/>
      <c r="B31" s="33"/>
      <c r="C31" s="30"/>
      <c r="D31" s="38" t="s">
        <v>16</v>
      </c>
      <c r="E31" s="190">
        <v>0.25</v>
      </c>
      <c r="F31" s="38"/>
      <c r="G31" s="190"/>
      <c r="H31" s="33" t="s">
        <v>17</v>
      </c>
      <c r="I31" s="190">
        <v>0.89</v>
      </c>
      <c r="J31" s="38" t="s">
        <v>16</v>
      </c>
      <c r="K31" s="190">
        <v>0.25</v>
      </c>
      <c r="L31" s="33"/>
      <c r="M31" s="33"/>
      <c r="N31" s="190">
        <f>C31+E31+G31+I31+K31+M31</f>
        <v>1.3900000000000001</v>
      </c>
    </row>
    <row r="32" spans="1:14" ht="60" x14ac:dyDescent="0.25">
      <c r="A32" s="382">
        <v>1</v>
      </c>
      <c r="B32" s="383"/>
      <c r="C32" s="385"/>
      <c r="D32" s="384"/>
      <c r="E32" s="382"/>
      <c r="F32" s="386"/>
      <c r="G32" s="382"/>
      <c r="H32" s="131" t="s">
        <v>217</v>
      </c>
      <c r="I32" s="382">
        <v>0.23</v>
      </c>
      <c r="J32" s="387"/>
      <c r="K32" s="382"/>
      <c r="L32" s="383"/>
      <c r="M32" s="383"/>
      <c r="N32" s="382">
        <f>C32+E32+G32+I32+K32+M32</f>
        <v>0.23</v>
      </c>
    </row>
    <row r="33" spans="1:14" ht="23.25" x14ac:dyDescent="0.25">
      <c r="A33" s="249"/>
      <c r="B33" s="487"/>
      <c r="C33" s="75"/>
      <c r="D33" s="487" t="s">
        <v>233</v>
      </c>
      <c r="E33" s="138"/>
      <c r="F33" s="40" t="s">
        <v>233</v>
      </c>
      <c r="G33" s="138"/>
      <c r="H33" s="487"/>
      <c r="I33" s="138"/>
      <c r="J33" s="40" t="s">
        <v>234</v>
      </c>
      <c r="K33" s="138"/>
      <c r="L33" s="488"/>
      <c r="M33" s="34"/>
      <c r="N33" s="138"/>
    </row>
    <row r="34" spans="1:14" x14ac:dyDescent="0.25">
      <c r="A34" s="250">
        <v>12.99</v>
      </c>
      <c r="B34" s="31"/>
      <c r="C34" s="77"/>
      <c r="D34" s="31"/>
      <c r="E34" s="141">
        <v>1</v>
      </c>
      <c r="F34" s="29"/>
      <c r="G34" s="141">
        <v>1</v>
      </c>
      <c r="H34" s="31"/>
      <c r="I34" s="141"/>
      <c r="J34" s="31"/>
      <c r="K34" s="141">
        <v>1</v>
      </c>
      <c r="L34" s="31"/>
      <c r="M34" s="31"/>
      <c r="N34" s="190">
        <f>M34+K34+I34+G34+E34+C34</f>
        <v>3</v>
      </c>
    </row>
    <row r="35" spans="1:14" ht="23.25" x14ac:dyDescent="0.25">
      <c r="A35" s="75"/>
      <c r="B35" s="53"/>
      <c r="C35" s="75"/>
      <c r="D35" s="40"/>
      <c r="E35" s="138"/>
      <c r="F35" s="39"/>
      <c r="G35" s="138"/>
      <c r="H35" s="40" t="s">
        <v>235</v>
      </c>
      <c r="I35" s="138"/>
      <c r="J35" s="40"/>
      <c r="K35" s="138"/>
      <c r="L35" s="488"/>
      <c r="M35" s="75"/>
      <c r="N35" s="138"/>
    </row>
    <row r="36" spans="1:14" x14ac:dyDescent="0.25">
      <c r="A36" s="77">
        <v>5</v>
      </c>
      <c r="B36" s="29"/>
      <c r="C36" s="77"/>
      <c r="D36" s="59"/>
      <c r="E36" s="141"/>
      <c r="F36" s="42"/>
      <c r="G36" s="141"/>
      <c r="H36" s="59" t="s">
        <v>17</v>
      </c>
      <c r="I36" s="141">
        <v>1.1499999999999999</v>
      </c>
      <c r="J36" s="59"/>
      <c r="K36" s="141"/>
      <c r="L36" s="31"/>
      <c r="M36" s="77"/>
      <c r="N36" s="198">
        <f>I36</f>
        <v>1.1499999999999999</v>
      </c>
    </row>
    <row r="37" spans="1:14" ht="23.25" x14ac:dyDescent="0.25">
      <c r="A37" s="75"/>
      <c r="B37" s="488"/>
      <c r="C37" s="75"/>
      <c r="D37" s="40" t="s">
        <v>236</v>
      </c>
      <c r="E37" s="495"/>
      <c r="F37" s="40"/>
      <c r="G37" s="138"/>
      <c r="H37" s="40"/>
      <c r="I37" s="138"/>
      <c r="J37" s="488"/>
      <c r="K37" s="138"/>
      <c r="L37" s="140"/>
      <c r="M37" s="75"/>
      <c r="N37" s="138"/>
    </row>
    <row r="38" spans="1:14" x14ac:dyDescent="0.25">
      <c r="A38" s="77">
        <v>5</v>
      </c>
      <c r="B38" s="42"/>
      <c r="C38" s="77"/>
      <c r="D38" s="59" t="s">
        <v>17</v>
      </c>
      <c r="E38" s="141">
        <v>1.1499999999999999</v>
      </c>
      <c r="F38" s="8"/>
      <c r="G38" s="141"/>
      <c r="H38" s="31"/>
      <c r="I38" s="141"/>
      <c r="J38" s="8"/>
      <c r="K38" s="141"/>
      <c r="L38" s="33"/>
      <c r="M38" s="77"/>
      <c r="N38" s="141">
        <f>C38+E38+G38+I38+K38</f>
        <v>1.1499999999999999</v>
      </c>
    </row>
    <row r="39" spans="1:14" x14ac:dyDescent="0.25">
      <c r="A39" s="388"/>
      <c r="B39" s="34"/>
      <c r="C39" s="25"/>
      <c r="D39" s="36"/>
      <c r="E39" s="493"/>
      <c r="F39" s="68"/>
      <c r="G39" s="279"/>
      <c r="H39" s="36"/>
      <c r="I39" s="279"/>
      <c r="J39" s="36"/>
      <c r="K39" s="279"/>
      <c r="L39" s="36"/>
      <c r="M39" s="36"/>
      <c r="N39" s="382"/>
    </row>
    <row r="40" spans="1:14" x14ac:dyDescent="0.25">
      <c r="A40" s="390">
        <f>SUM(A4:A39)</f>
        <v>115.02</v>
      </c>
      <c r="B40" s="56" t="s">
        <v>9</v>
      </c>
      <c r="C40" s="30">
        <f>SUM(C4:C32)</f>
        <v>4.16</v>
      </c>
      <c r="D40" s="57"/>
      <c r="E40" s="486">
        <f>SUM(E4:E39)</f>
        <v>5.52</v>
      </c>
      <c r="F40" s="189"/>
      <c r="G40" s="190">
        <f>SUM(G4:G39)</f>
        <v>6.0699999999999994</v>
      </c>
      <c r="H40" s="28"/>
      <c r="I40" s="190">
        <f>SUM(I4:I39)</f>
        <v>6.1199999999999992</v>
      </c>
      <c r="J40" s="28"/>
      <c r="K40" s="486">
        <f>SUM(K4:K39)</f>
        <v>4.16</v>
      </c>
      <c r="L40" s="57"/>
      <c r="M40" s="57">
        <v>0.5</v>
      </c>
      <c r="N40" s="494">
        <f>SUM(N4:N39)</f>
        <v>26.529999999999998</v>
      </c>
    </row>
    <row r="41" spans="1:14" x14ac:dyDescent="0.25">
      <c r="A41" s="19"/>
      <c r="B41" s="2"/>
      <c r="C41" s="19"/>
      <c r="D41" s="19"/>
      <c r="E41" s="19"/>
      <c r="F41" s="20"/>
      <c r="G41" s="19"/>
      <c r="H41" s="19"/>
      <c r="I41" s="19"/>
      <c r="J41" s="62"/>
      <c r="K41" s="19"/>
      <c r="L41" s="64">
        <f>N40*4.33</f>
        <v>114.8749</v>
      </c>
      <c r="M41" s="19"/>
      <c r="N41" s="19"/>
    </row>
    <row r="42" spans="1:14" x14ac:dyDescent="0.25">
      <c r="A42" s="19"/>
      <c r="B42" s="2" t="s">
        <v>10</v>
      </c>
      <c r="C42" s="19"/>
      <c r="D42" s="19"/>
      <c r="E42" s="19"/>
      <c r="F42" s="391">
        <v>44873</v>
      </c>
      <c r="G42" s="19"/>
      <c r="H42" s="19" t="s">
        <v>32</v>
      </c>
      <c r="I42" s="19"/>
      <c r="J42" s="62"/>
      <c r="L42" s="64"/>
      <c r="M42" s="64"/>
      <c r="N42" s="19"/>
    </row>
    <row r="43" spans="1:14" x14ac:dyDescent="0.25">
      <c r="A43" s="19"/>
      <c r="B43" s="2" t="s">
        <v>11</v>
      </c>
      <c r="C43" s="19"/>
      <c r="D43" s="19" t="str">
        <f>B1</f>
        <v>MARIA DEL CARMEN CARREÑO</v>
      </c>
      <c r="E43" s="19"/>
      <c r="F43" s="20"/>
      <c r="G43" s="19"/>
      <c r="H43" s="19"/>
      <c r="I43" s="63">
        <f>N40</f>
        <v>26.529999999999998</v>
      </c>
      <c r="J43" s="19"/>
      <c r="K43" s="19"/>
      <c r="L43" s="19"/>
      <c r="M43" s="19"/>
      <c r="N43" s="19"/>
    </row>
    <row r="46" spans="1:14" x14ac:dyDescent="0.25">
      <c r="F46" t="s">
        <v>237</v>
      </c>
    </row>
  </sheetData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8" workbookViewId="0">
      <selection sqref="A1:N40"/>
    </sheetView>
  </sheetViews>
  <sheetFormatPr baseColWidth="10" defaultRowHeight="15" x14ac:dyDescent="0.25"/>
  <cols>
    <col min="1" max="1" width="7.7109375" customWidth="1"/>
    <col min="3" max="3" width="7.7109375" customWidth="1"/>
    <col min="5" max="5" width="6.42578125" customWidth="1"/>
    <col min="7" max="7" width="6.5703125" customWidth="1"/>
    <col min="9" max="9" width="6.7109375" customWidth="1"/>
    <col min="10" max="10" width="12.5703125" customWidth="1"/>
    <col min="13" max="13" width="6.5703125" customWidth="1"/>
    <col min="14" max="14" width="7.42578125" customWidth="1"/>
  </cols>
  <sheetData>
    <row r="1" spans="1:14" x14ac:dyDescent="0.25">
      <c r="B1" t="s">
        <v>208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x14ac:dyDescent="0.25">
      <c r="A3" s="316"/>
      <c r="B3" s="315" t="s">
        <v>81</v>
      </c>
      <c r="C3" s="316"/>
      <c r="D3" s="315"/>
      <c r="E3" s="314"/>
      <c r="F3" s="315" t="s">
        <v>81</v>
      </c>
      <c r="G3" s="314"/>
      <c r="H3" s="315"/>
      <c r="I3" s="316"/>
      <c r="J3" s="315" t="s">
        <v>81</v>
      </c>
      <c r="K3" s="314"/>
      <c r="L3" s="315"/>
      <c r="M3" s="314"/>
      <c r="N3" s="314"/>
    </row>
    <row r="4" spans="1:14" x14ac:dyDescent="0.25">
      <c r="A4" s="321">
        <v>9</v>
      </c>
      <c r="B4" s="319" t="s">
        <v>16</v>
      </c>
      <c r="C4" s="464">
        <v>0.33</v>
      </c>
      <c r="D4" s="319"/>
      <c r="E4" s="463"/>
      <c r="F4" s="319" t="s">
        <v>17</v>
      </c>
      <c r="G4" s="463">
        <v>1.41</v>
      </c>
      <c r="H4" s="319"/>
      <c r="I4" s="464"/>
      <c r="J4" s="319" t="s">
        <v>16</v>
      </c>
      <c r="K4" s="463">
        <v>0.33</v>
      </c>
      <c r="L4" s="322"/>
      <c r="M4" s="463"/>
      <c r="N4" s="320">
        <f>K4+I4+G4+E4+C4</f>
        <v>2.0699999999999998</v>
      </c>
    </row>
    <row r="5" spans="1:14" ht="22.5" x14ac:dyDescent="0.25">
      <c r="A5" s="316"/>
      <c r="B5" s="465"/>
      <c r="C5" s="312"/>
      <c r="D5" s="465"/>
      <c r="E5" s="466"/>
      <c r="F5" s="467" t="s">
        <v>86</v>
      </c>
      <c r="G5" s="466"/>
      <c r="H5" s="467"/>
      <c r="I5" s="312"/>
      <c r="J5" s="465"/>
      <c r="K5" s="466"/>
      <c r="L5" s="465"/>
      <c r="M5" s="466"/>
      <c r="N5" s="466"/>
    </row>
    <row r="6" spans="1:14" x14ac:dyDescent="0.25">
      <c r="A6" s="321">
        <v>2.99</v>
      </c>
      <c r="B6" s="367"/>
      <c r="C6" s="318"/>
      <c r="D6" s="368"/>
      <c r="E6" s="473"/>
      <c r="F6" s="367" t="s">
        <v>17</v>
      </c>
      <c r="G6" s="469">
        <v>0.69</v>
      </c>
      <c r="H6" s="367"/>
      <c r="I6" s="318"/>
      <c r="J6" s="368"/>
      <c r="K6" s="473"/>
      <c r="L6" s="368"/>
      <c r="M6" s="469"/>
      <c r="N6" s="469">
        <f>C6+E6+G6+I6+K6+M6</f>
        <v>0.69</v>
      </c>
    </row>
    <row r="7" spans="1:14" ht="22.5" x14ac:dyDescent="0.25">
      <c r="A7" s="316"/>
      <c r="B7" s="471" t="s">
        <v>87</v>
      </c>
      <c r="C7" s="312"/>
      <c r="D7" s="471"/>
      <c r="E7" s="466"/>
      <c r="F7" s="472"/>
      <c r="G7" s="466"/>
      <c r="H7" s="471" t="s">
        <v>87</v>
      </c>
      <c r="I7" s="312"/>
      <c r="J7" s="471"/>
      <c r="K7" s="466"/>
      <c r="L7" s="472"/>
      <c r="M7" s="466"/>
      <c r="N7" s="466"/>
    </row>
    <row r="8" spans="1:14" x14ac:dyDescent="0.25">
      <c r="A8" s="321">
        <v>3.98</v>
      </c>
      <c r="B8" s="368" t="s">
        <v>40</v>
      </c>
      <c r="C8" s="470">
        <v>0.33</v>
      </c>
      <c r="D8" s="368"/>
      <c r="E8" s="473"/>
      <c r="F8" s="367"/>
      <c r="G8" s="469"/>
      <c r="H8" s="368" t="s">
        <v>17</v>
      </c>
      <c r="I8" s="470">
        <v>0.59</v>
      </c>
      <c r="J8" s="368"/>
      <c r="K8" s="473"/>
      <c r="L8" s="368"/>
      <c r="M8" s="469"/>
      <c r="N8" s="469">
        <f>C8+E8+G8+I8+K8+M8</f>
        <v>0.91999999999999993</v>
      </c>
    </row>
    <row r="9" spans="1:14" x14ac:dyDescent="0.25">
      <c r="A9" s="359"/>
      <c r="B9" s="361"/>
      <c r="C9" s="363"/>
      <c r="D9" s="361"/>
      <c r="E9" s="489"/>
      <c r="F9" s="476" t="s">
        <v>88</v>
      </c>
      <c r="G9" s="474"/>
      <c r="H9" s="476"/>
      <c r="I9" s="363"/>
      <c r="J9" s="360"/>
      <c r="K9" s="474"/>
      <c r="L9" s="360"/>
      <c r="M9" s="474"/>
      <c r="N9" s="474"/>
    </row>
    <row r="10" spans="1:14" x14ac:dyDescent="0.25">
      <c r="A10" s="359">
        <v>5.15</v>
      </c>
      <c r="B10" s="361"/>
      <c r="C10" s="363"/>
      <c r="D10" s="361"/>
      <c r="E10" s="489"/>
      <c r="F10" s="361" t="s">
        <v>17</v>
      </c>
      <c r="G10" s="473">
        <v>1.19</v>
      </c>
      <c r="H10" s="361"/>
      <c r="I10" s="470"/>
      <c r="J10" s="360"/>
      <c r="K10" s="474"/>
      <c r="L10" s="360"/>
      <c r="M10" s="474"/>
      <c r="N10" s="474">
        <f>C10+E10+G10+I10+K10</f>
        <v>1.19</v>
      </c>
    </row>
    <row r="11" spans="1:14" x14ac:dyDescent="0.25">
      <c r="A11" s="316"/>
      <c r="B11" s="468"/>
      <c r="C11" s="312"/>
      <c r="D11" s="476" t="s">
        <v>89</v>
      </c>
      <c r="E11" s="466"/>
      <c r="F11" s="476"/>
      <c r="G11" s="466"/>
      <c r="H11" s="476" t="s">
        <v>90</v>
      </c>
      <c r="I11" s="477"/>
      <c r="J11" s="476"/>
      <c r="K11" s="484"/>
      <c r="L11" s="476"/>
      <c r="M11" s="466"/>
      <c r="N11" s="466"/>
    </row>
    <row r="12" spans="1:14" x14ac:dyDescent="0.25">
      <c r="A12" s="321">
        <v>6</v>
      </c>
      <c r="B12" s="368"/>
      <c r="C12" s="318"/>
      <c r="D12" s="367" t="s">
        <v>17</v>
      </c>
      <c r="E12" s="479">
        <v>1.1000000000000001</v>
      </c>
      <c r="F12" s="367"/>
      <c r="G12" s="469"/>
      <c r="H12" s="367" t="s">
        <v>16</v>
      </c>
      <c r="I12" s="470">
        <v>0.28999999999999998</v>
      </c>
      <c r="J12" s="367"/>
      <c r="K12" s="473"/>
      <c r="L12" s="367"/>
      <c r="M12" s="469"/>
      <c r="N12" s="469">
        <f>E12+I12</f>
        <v>1.3900000000000001</v>
      </c>
    </row>
    <row r="13" spans="1:14" ht="33.75" x14ac:dyDescent="0.25">
      <c r="A13" s="316"/>
      <c r="B13" s="471"/>
      <c r="C13" s="365"/>
      <c r="D13" s="471"/>
      <c r="E13" s="478"/>
      <c r="F13" s="471" t="s">
        <v>91</v>
      </c>
      <c r="G13" s="478"/>
      <c r="H13" s="472"/>
      <c r="I13" s="365"/>
      <c r="J13" s="472"/>
      <c r="K13" s="485"/>
      <c r="L13" s="476"/>
      <c r="M13" s="485"/>
      <c r="N13" s="466"/>
    </row>
    <row r="14" spans="1:14" x14ac:dyDescent="0.25">
      <c r="A14" s="321">
        <v>2</v>
      </c>
      <c r="B14" s="367"/>
      <c r="C14" s="371"/>
      <c r="D14" s="367"/>
      <c r="E14" s="479"/>
      <c r="F14" s="367" t="s">
        <v>17</v>
      </c>
      <c r="G14" s="479">
        <v>0.46</v>
      </c>
      <c r="H14" s="367"/>
      <c r="I14" s="371"/>
      <c r="J14" s="367"/>
      <c r="K14" s="479"/>
      <c r="L14" s="367"/>
      <c r="M14" s="479"/>
      <c r="N14" s="469">
        <f>C14+E14+G14+I14+K14+M14</f>
        <v>0.46</v>
      </c>
    </row>
    <row r="15" spans="1:14" x14ac:dyDescent="0.25">
      <c r="A15" s="316"/>
      <c r="B15" s="476"/>
      <c r="C15" s="312"/>
      <c r="D15" s="468"/>
      <c r="E15" s="490"/>
      <c r="F15" s="476"/>
      <c r="G15" s="466"/>
      <c r="H15" s="481"/>
      <c r="I15" s="312"/>
      <c r="J15" s="481" t="s">
        <v>92</v>
      </c>
      <c r="K15" s="466"/>
      <c r="L15" s="476"/>
      <c r="M15" s="466"/>
      <c r="N15" s="466"/>
    </row>
    <row r="16" spans="1:14" x14ac:dyDescent="0.25">
      <c r="A16" s="321">
        <v>5.75</v>
      </c>
      <c r="B16" s="367"/>
      <c r="C16" s="318"/>
      <c r="D16" s="368"/>
      <c r="E16" s="491"/>
      <c r="F16" s="367"/>
      <c r="G16" s="469"/>
      <c r="H16" s="370"/>
      <c r="I16" s="318"/>
      <c r="J16" s="370" t="s">
        <v>17</v>
      </c>
      <c r="K16" s="469">
        <v>1.33</v>
      </c>
      <c r="L16" s="367"/>
      <c r="M16" s="469"/>
      <c r="N16" s="469">
        <f>C16+E16+G16+I16+K16+M16</f>
        <v>1.33</v>
      </c>
    </row>
    <row r="17" spans="1:14" x14ac:dyDescent="0.25">
      <c r="A17" s="359"/>
      <c r="B17" s="360" t="s">
        <v>203</v>
      </c>
      <c r="C17" s="363"/>
      <c r="D17" s="361"/>
      <c r="E17" s="492"/>
      <c r="F17" s="360"/>
      <c r="G17" s="474"/>
      <c r="H17" s="364"/>
      <c r="I17" s="363"/>
      <c r="J17" s="364"/>
      <c r="K17" s="474"/>
      <c r="L17" s="360" t="s">
        <v>203</v>
      </c>
      <c r="M17" s="474"/>
      <c r="N17" s="478"/>
    </row>
    <row r="18" spans="1:14" ht="165" x14ac:dyDescent="0.25">
      <c r="A18" s="321">
        <v>15.16</v>
      </c>
      <c r="B18" s="367" t="s">
        <v>204</v>
      </c>
      <c r="C18" s="318">
        <v>3</v>
      </c>
      <c r="D18" s="368"/>
      <c r="E18" s="491"/>
      <c r="F18" s="367"/>
      <c r="G18" s="469"/>
      <c r="H18" s="370"/>
      <c r="I18" s="318"/>
      <c r="J18" s="370"/>
      <c r="K18" s="469"/>
      <c r="L18" s="482" t="s">
        <v>205</v>
      </c>
      <c r="M18" s="469">
        <v>0.5</v>
      </c>
      <c r="N18" s="479">
        <v>3.5</v>
      </c>
    </row>
    <row r="19" spans="1:14" x14ac:dyDescent="0.25">
      <c r="A19" s="23"/>
      <c r="B19" s="24" t="s">
        <v>209</v>
      </c>
      <c r="C19" s="25"/>
      <c r="D19" s="27"/>
      <c r="E19" s="279"/>
      <c r="F19" s="46" t="s">
        <v>209</v>
      </c>
      <c r="G19" s="279"/>
      <c r="H19" s="46"/>
      <c r="I19" s="68"/>
      <c r="J19" s="46" t="s">
        <v>209</v>
      </c>
      <c r="K19" s="279"/>
      <c r="L19" s="27"/>
      <c r="M19" s="279"/>
      <c r="N19" s="279"/>
    </row>
    <row r="20" spans="1:14" x14ac:dyDescent="0.25">
      <c r="A20" s="28">
        <v>9</v>
      </c>
      <c r="B20" s="29" t="s">
        <v>16</v>
      </c>
      <c r="C20" s="30">
        <v>0.25</v>
      </c>
      <c r="D20" s="33"/>
      <c r="E20" s="287"/>
      <c r="F20" s="38" t="s">
        <v>17</v>
      </c>
      <c r="G20" s="190">
        <v>1.32</v>
      </c>
      <c r="H20" s="33"/>
      <c r="I20" s="33"/>
      <c r="J20" s="33" t="s">
        <v>210</v>
      </c>
      <c r="K20" s="287">
        <v>0.5</v>
      </c>
      <c r="L20" s="33"/>
      <c r="M20" s="190"/>
      <c r="N20" s="190">
        <f>C20+E20+G20+I20+K20+M20</f>
        <v>2.0700000000000003</v>
      </c>
    </row>
    <row r="21" spans="1:14" x14ac:dyDescent="0.25">
      <c r="A21" s="23"/>
      <c r="B21" s="24" t="s">
        <v>211</v>
      </c>
      <c r="C21" s="25"/>
      <c r="D21" s="36"/>
      <c r="E21" s="266"/>
      <c r="F21" s="68"/>
      <c r="G21" s="266"/>
      <c r="H21" s="46" t="s">
        <v>211</v>
      </c>
      <c r="I21" s="36"/>
      <c r="J21" s="36"/>
      <c r="K21" s="266"/>
      <c r="L21" s="36"/>
      <c r="M21" s="266"/>
      <c r="N21" s="279"/>
    </row>
    <row r="22" spans="1:14" x14ac:dyDescent="0.25">
      <c r="A22" s="28">
        <v>8</v>
      </c>
      <c r="B22" s="29" t="s">
        <v>16</v>
      </c>
      <c r="C22" s="30">
        <v>0.25</v>
      </c>
      <c r="D22" s="38"/>
      <c r="E22" s="189"/>
      <c r="F22" s="38"/>
      <c r="G22" s="189"/>
      <c r="H22" s="38" t="s">
        <v>212</v>
      </c>
      <c r="I22" s="30">
        <v>1.59</v>
      </c>
      <c r="J22" s="38"/>
      <c r="K22" s="189"/>
      <c r="L22" s="38"/>
      <c r="M22" s="189"/>
      <c r="N22" s="190">
        <f t="shared" ref="N22" si="0">C22+E22+G22+I22+K22+M22</f>
        <v>1.84</v>
      </c>
    </row>
    <row r="23" spans="1:14" x14ac:dyDescent="0.25">
      <c r="A23" s="279">
        <v>6</v>
      </c>
      <c r="B23" s="19"/>
      <c r="C23" s="25"/>
      <c r="D23" s="380" t="s">
        <v>213</v>
      </c>
      <c r="E23" s="279"/>
      <c r="F23" s="68"/>
      <c r="G23" s="279"/>
      <c r="H23" s="380" t="s">
        <v>213</v>
      </c>
      <c r="I23" s="381"/>
      <c r="J23" s="380" t="s">
        <v>213</v>
      </c>
      <c r="K23" s="279"/>
      <c r="L23" s="36"/>
      <c r="M23" s="279"/>
      <c r="N23" s="279"/>
    </row>
    <row r="24" spans="1:14" x14ac:dyDescent="0.25">
      <c r="A24" s="190"/>
      <c r="B24" s="33"/>
      <c r="C24" s="30"/>
      <c r="D24" s="38" t="s">
        <v>17</v>
      </c>
      <c r="E24" s="190">
        <v>0.89</v>
      </c>
      <c r="F24" s="38"/>
      <c r="G24" s="190"/>
      <c r="H24" s="33" t="s">
        <v>16</v>
      </c>
      <c r="I24" s="30">
        <v>0.25</v>
      </c>
      <c r="J24" s="38" t="s">
        <v>16</v>
      </c>
      <c r="K24" s="190">
        <v>0.25</v>
      </c>
      <c r="L24" s="33"/>
      <c r="M24" s="190"/>
      <c r="N24" s="190">
        <f>C24+E24+G24+I24+K24+M24</f>
        <v>1.3900000000000001</v>
      </c>
    </row>
    <row r="25" spans="1:14" x14ac:dyDescent="0.25">
      <c r="A25" s="279">
        <v>6</v>
      </c>
      <c r="B25" s="19"/>
      <c r="C25" s="25"/>
      <c r="D25" s="380" t="s">
        <v>214</v>
      </c>
      <c r="E25" s="279"/>
      <c r="F25" s="68"/>
      <c r="G25" s="279"/>
      <c r="H25" s="380" t="s">
        <v>214</v>
      </c>
      <c r="I25" s="381"/>
      <c r="J25" s="380" t="s">
        <v>214</v>
      </c>
      <c r="K25" s="279"/>
      <c r="L25" s="36"/>
      <c r="M25" s="279"/>
      <c r="N25" s="279"/>
    </row>
    <row r="26" spans="1:14" x14ac:dyDescent="0.25">
      <c r="A26" s="190"/>
      <c r="B26" s="33"/>
      <c r="C26" s="30"/>
      <c r="D26" s="38" t="s">
        <v>17</v>
      </c>
      <c r="E26" s="190">
        <v>0.88</v>
      </c>
      <c r="F26" s="38"/>
      <c r="G26" s="190"/>
      <c r="H26" s="33"/>
      <c r="I26" s="30">
        <v>0.25</v>
      </c>
      <c r="J26" s="38"/>
      <c r="K26" s="190">
        <v>0.25</v>
      </c>
      <c r="L26" s="33"/>
      <c r="M26" s="190"/>
      <c r="N26" s="190">
        <f>C26+E26+G26+I26+K26+M26</f>
        <v>1.38</v>
      </c>
    </row>
    <row r="27" spans="1:14" x14ac:dyDescent="0.25">
      <c r="A27" s="279">
        <v>6</v>
      </c>
      <c r="B27" s="19"/>
      <c r="C27" s="25"/>
      <c r="D27" s="380" t="s">
        <v>215</v>
      </c>
      <c r="E27" s="279"/>
      <c r="F27" s="68"/>
      <c r="G27" s="279"/>
      <c r="H27" s="380" t="s">
        <v>215</v>
      </c>
      <c r="I27" s="381"/>
      <c r="J27" s="380" t="s">
        <v>215</v>
      </c>
      <c r="K27" s="279"/>
      <c r="L27" s="36"/>
      <c r="M27" s="279"/>
      <c r="N27" s="279"/>
    </row>
    <row r="28" spans="1:14" x14ac:dyDescent="0.25">
      <c r="A28" s="190"/>
      <c r="B28" s="33"/>
      <c r="C28" s="30"/>
      <c r="D28" s="38" t="s">
        <v>16</v>
      </c>
      <c r="E28" s="190">
        <v>0.25</v>
      </c>
      <c r="F28" s="38"/>
      <c r="G28" s="190"/>
      <c r="H28" s="33" t="s">
        <v>17</v>
      </c>
      <c r="I28" s="30">
        <v>0.88</v>
      </c>
      <c r="J28" s="38" t="s">
        <v>16</v>
      </c>
      <c r="K28" s="190">
        <v>0.25</v>
      </c>
      <c r="L28" s="33"/>
      <c r="M28" s="190"/>
      <c r="N28" s="190">
        <f>C28+E28+G28+I28+K28+M28</f>
        <v>1.38</v>
      </c>
    </row>
    <row r="29" spans="1:14" x14ac:dyDescent="0.25">
      <c r="A29" s="279">
        <v>6</v>
      </c>
      <c r="B29" s="19"/>
      <c r="C29" s="25"/>
      <c r="D29" s="380" t="s">
        <v>216</v>
      </c>
      <c r="E29" s="279"/>
      <c r="F29" s="68"/>
      <c r="G29" s="279"/>
      <c r="H29" s="380" t="s">
        <v>216</v>
      </c>
      <c r="I29" s="381"/>
      <c r="J29" s="380" t="s">
        <v>216</v>
      </c>
      <c r="K29" s="279"/>
      <c r="L29" s="36"/>
      <c r="M29" s="279"/>
      <c r="N29" s="279"/>
    </row>
    <row r="30" spans="1:14" x14ac:dyDescent="0.25">
      <c r="A30" s="190"/>
      <c r="B30" s="33"/>
      <c r="C30" s="30"/>
      <c r="D30" s="38" t="s">
        <v>16</v>
      </c>
      <c r="E30" s="190">
        <v>0.25</v>
      </c>
      <c r="F30" s="38"/>
      <c r="G30" s="190"/>
      <c r="H30" s="33" t="s">
        <v>17</v>
      </c>
      <c r="I30" s="30">
        <v>0.89</v>
      </c>
      <c r="J30" s="38" t="s">
        <v>16</v>
      </c>
      <c r="K30" s="190">
        <v>0.25</v>
      </c>
      <c r="L30" s="33"/>
      <c r="M30" s="190"/>
      <c r="N30" s="190">
        <f>C30+E30+G30+I30+K30+M30</f>
        <v>1.3900000000000001</v>
      </c>
    </row>
    <row r="31" spans="1:14" ht="60" x14ac:dyDescent="0.25">
      <c r="A31" s="382">
        <v>1</v>
      </c>
      <c r="B31" s="383"/>
      <c r="C31" s="385"/>
      <c r="D31" s="384"/>
      <c r="E31" s="382"/>
      <c r="F31" s="386"/>
      <c r="G31" s="382"/>
      <c r="H31" s="131" t="s">
        <v>217</v>
      </c>
      <c r="I31" s="385">
        <v>0.23</v>
      </c>
      <c r="J31" s="387"/>
      <c r="K31" s="382"/>
      <c r="L31" s="383"/>
      <c r="M31" s="382"/>
      <c r="N31" s="382">
        <f>C31+E31+G31+I31+K31+M31</f>
        <v>0.23</v>
      </c>
    </row>
    <row r="32" spans="1:14" ht="23.25" x14ac:dyDescent="0.25">
      <c r="A32" s="249"/>
      <c r="B32" s="487"/>
      <c r="C32" s="75"/>
      <c r="D32" s="487" t="s">
        <v>233</v>
      </c>
      <c r="E32" s="138"/>
      <c r="F32" s="40" t="s">
        <v>233</v>
      </c>
      <c r="G32" s="138"/>
      <c r="H32" s="487"/>
      <c r="I32" s="75"/>
      <c r="J32" s="40" t="s">
        <v>234</v>
      </c>
      <c r="K32" s="138"/>
      <c r="L32" s="488"/>
      <c r="M32" s="138"/>
      <c r="N32" s="138"/>
    </row>
    <row r="33" spans="1:14" x14ac:dyDescent="0.25">
      <c r="A33" s="250">
        <v>12.99</v>
      </c>
      <c r="B33" s="31"/>
      <c r="C33" s="77"/>
      <c r="D33" s="31"/>
      <c r="E33" s="141">
        <v>1</v>
      </c>
      <c r="F33" s="29"/>
      <c r="G33" s="141">
        <v>1</v>
      </c>
      <c r="H33" s="31"/>
      <c r="I33" s="77"/>
      <c r="J33" s="31"/>
      <c r="K33" s="141">
        <v>1</v>
      </c>
      <c r="L33" s="31"/>
      <c r="M33" s="141"/>
      <c r="N33" s="190">
        <f>M33+K33+I33+G33+E33+C33</f>
        <v>3</v>
      </c>
    </row>
    <row r="34" spans="1:14" ht="23.25" x14ac:dyDescent="0.25">
      <c r="A34" s="75"/>
      <c r="B34" s="53"/>
      <c r="C34" s="75"/>
      <c r="D34" s="40"/>
      <c r="E34" s="138"/>
      <c r="F34" s="39"/>
      <c r="G34" s="138"/>
      <c r="H34" s="40" t="s">
        <v>235</v>
      </c>
      <c r="I34" s="75"/>
      <c r="J34" s="40"/>
      <c r="K34" s="138"/>
      <c r="L34" s="488"/>
      <c r="M34" s="138"/>
      <c r="N34" s="138"/>
    </row>
    <row r="35" spans="1:14" x14ac:dyDescent="0.25">
      <c r="A35" s="77">
        <v>5</v>
      </c>
      <c r="B35" s="29"/>
      <c r="C35" s="77"/>
      <c r="D35" s="59"/>
      <c r="E35" s="141"/>
      <c r="F35" s="42"/>
      <c r="G35" s="141"/>
      <c r="H35" s="59" t="s">
        <v>17</v>
      </c>
      <c r="I35" s="77">
        <v>1.1499999999999999</v>
      </c>
      <c r="J35" s="59"/>
      <c r="K35" s="141"/>
      <c r="L35" s="31"/>
      <c r="M35" s="141"/>
      <c r="N35" s="198">
        <f>I35</f>
        <v>1.1499999999999999</v>
      </c>
    </row>
    <row r="36" spans="1:14" x14ac:dyDescent="0.25">
      <c r="A36" s="388"/>
      <c r="B36" s="34"/>
      <c r="C36" s="25"/>
      <c r="D36" s="36"/>
      <c r="E36" s="493"/>
      <c r="F36" s="68"/>
      <c r="G36" s="279"/>
      <c r="H36" s="36"/>
      <c r="I36" s="36"/>
      <c r="J36" s="36"/>
      <c r="K36" s="279"/>
      <c r="L36" s="36"/>
      <c r="M36" s="279"/>
      <c r="N36" s="382"/>
    </row>
    <row r="37" spans="1:14" x14ac:dyDescent="0.25">
      <c r="A37" s="390">
        <f>SUM(A3:A36)</f>
        <v>110.02</v>
      </c>
      <c r="B37" s="56" t="s">
        <v>9</v>
      </c>
      <c r="C37" s="30">
        <f>SUM(C3:C31)</f>
        <v>4.16</v>
      </c>
      <c r="D37" s="57"/>
      <c r="E37" s="486">
        <f>SUM(E3:E36)</f>
        <v>4.37</v>
      </c>
      <c r="F37" s="189"/>
      <c r="G37" s="190">
        <f>SUM(G3:G36)</f>
        <v>6.0699999999999994</v>
      </c>
      <c r="H37" s="28"/>
      <c r="I37" s="28">
        <f>SUM(I3:I36)</f>
        <v>6.1199999999999992</v>
      </c>
      <c r="J37" s="28"/>
      <c r="K37" s="486">
        <f>SUM(K3:K36)</f>
        <v>4.16</v>
      </c>
      <c r="L37" s="57"/>
      <c r="M37" s="486">
        <v>0.5</v>
      </c>
      <c r="N37" s="494">
        <f>SUM(N3:N36)</f>
        <v>25.38</v>
      </c>
    </row>
    <row r="38" spans="1:14" x14ac:dyDescent="0.25">
      <c r="A38" s="19"/>
      <c r="B38" s="2"/>
      <c r="C38" s="19"/>
      <c r="D38" s="19"/>
      <c r="E38" s="19"/>
      <c r="F38" s="20"/>
      <c r="G38" s="19"/>
      <c r="H38" s="19"/>
      <c r="I38" s="19"/>
      <c r="J38" s="62"/>
      <c r="K38" s="19"/>
      <c r="L38" s="64">
        <f>N37*4.33</f>
        <v>109.8954</v>
      </c>
      <c r="M38" s="19"/>
      <c r="N38" s="19"/>
    </row>
    <row r="39" spans="1:14" x14ac:dyDescent="0.25">
      <c r="A39" s="19"/>
      <c r="B39" s="2" t="s">
        <v>10</v>
      </c>
      <c r="C39" s="19"/>
      <c r="D39" s="19"/>
      <c r="E39" s="19"/>
      <c r="F39" s="391">
        <v>44869</v>
      </c>
      <c r="G39" s="19"/>
      <c r="H39" s="19" t="s">
        <v>32</v>
      </c>
      <c r="I39" s="19"/>
      <c r="J39" s="62"/>
      <c r="L39" s="64"/>
      <c r="M39" s="64"/>
      <c r="N39" s="19"/>
    </row>
    <row r="40" spans="1:14" x14ac:dyDescent="0.25">
      <c r="A40" s="19"/>
      <c r="B40" s="2" t="s">
        <v>11</v>
      </c>
      <c r="C40" s="19"/>
      <c r="D40" s="19" t="str">
        <f>B1</f>
        <v>MARIA DEL CARMEN CARREÑO</v>
      </c>
      <c r="E40" s="19"/>
      <c r="F40" s="20"/>
      <c r="G40" s="19"/>
      <c r="H40" s="19"/>
      <c r="I40" s="63">
        <f>N37</f>
        <v>25.38</v>
      </c>
      <c r="J40" s="19"/>
      <c r="K40" s="19"/>
      <c r="L40" s="19"/>
      <c r="M40" s="19"/>
      <c r="N40" s="19"/>
    </row>
    <row r="43" spans="1:14" x14ac:dyDescent="0.25">
      <c r="D43" t="s">
        <v>232</v>
      </c>
    </row>
  </sheetData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25" workbookViewId="0">
      <selection activeCell="V35" sqref="U34:V35"/>
    </sheetView>
  </sheetViews>
  <sheetFormatPr baseColWidth="10" defaultRowHeight="15" x14ac:dyDescent="0.25"/>
  <cols>
    <col min="1" max="1" width="8.42578125" customWidth="1"/>
    <col min="3" max="3" width="7.140625" customWidth="1"/>
    <col min="5" max="5" width="7.140625" customWidth="1"/>
    <col min="7" max="7" width="6.85546875" customWidth="1"/>
    <col min="9" max="9" width="7.7109375" customWidth="1"/>
    <col min="10" max="10" width="14" customWidth="1"/>
    <col min="11" max="11" width="7.42578125" customWidth="1"/>
    <col min="13" max="13" width="8.7109375" customWidth="1"/>
    <col min="14" max="14" width="7.140625" customWidth="1"/>
  </cols>
  <sheetData>
    <row r="1" spans="1:14" x14ac:dyDescent="0.25">
      <c r="B1" t="s">
        <v>208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x14ac:dyDescent="0.25">
      <c r="A3" s="458"/>
      <c r="B3" s="459"/>
      <c r="C3" s="458"/>
      <c r="D3" s="460"/>
      <c r="E3" s="458"/>
      <c r="F3" s="461"/>
      <c r="G3" s="458"/>
      <c r="H3" s="460"/>
      <c r="I3" s="458"/>
      <c r="J3" s="460"/>
      <c r="K3" s="458"/>
      <c r="L3" s="460"/>
      <c r="M3" s="458"/>
      <c r="N3" s="458"/>
    </row>
    <row r="4" spans="1:14" x14ac:dyDescent="0.25">
      <c r="A4" s="316"/>
      <c r="B4" s="315" t="s">
        <v>81</v>
      </c>
      <c r="C4" s="314"/>
      <c r="D4" s="315"/>
      <c r="E4" s="316"/>
      <c r="F4" s="315" t="s">
        <v>81</v>
      </c>
      <c r="G4" s="316"/>
      <c r="H4" s="315"/>
      <c r="I4" s="316"/>
      <c r="J4" s="315" t="s">
        <v>81</v>
      </c>
      <c r="K4" s="314"/>
      <c r="L4" s="315"/>
      <c r="M4" s="314"/>
      <c r="N4" s="316"/>
    </row>
    <row r="5" spans="1:14" x14ac:dyDescent="0.25">
      <c r="A5" s="321">
        <v>9</v>
      </c>
      <c r="B5" s="319" t="s">
        <v>16</v>
      </c>
      <c r="C5" s="463">
        <v>0.33</v>
      </c>
      <c r="D5" s="319"/>
      <c r="E5" s="464"/>
      <c r="F5" s="319" t="s">
        <v>17</v>
      </c>
      <c r="G5" s="464">
        <v>1.41</v>
      </c>
      <c r="H5" s="319"/>
      <c r="I5" s="464"/>
      <c r="J5" s="319" t="s">
        <v>16</v>
      </c>
      <c r="K5" s="463">
        <v>0.33</v>
      </c>
      <c r="L5" s="322"/>
      <c r="M5" s="463"/>
      <c r="N5" s="321">
        <f>K5+I5+G5+E5+C5</f>
        <v>2.0699999999999998</v>
      </c>
    </row>
    <row r="6" spans="1:14" ht="22.5" x14ac:dyDescent="0.25">
      <c r="A6" s="316"/>
      <c r="B6" s="465"/>
      <c r="C6" s="466"/>
      <c r="D6" s="465"/>
      <c r="E6" s="312"/>
      <c r="F6" s="467" t="s">
        <v>86</v>
      </c>
      <c r="G6" s="312"/>
      <c r="H6" s="467"/>
      <c r="I6" s="312"/>
      <c r="J6" s="465"/>
      <c r="K6" s="466"/>
      <c r="L6" s="465"/>
      <c r="M6" s="466"/>
      <c r="N6" s="312"/>
    </row>
    <row r="7" spans="1:14" x14ac:dyDescent="0.25">
      <c r="A7" s="321">
        <v>2.99</v>
      </c>
      <c r="B7" s="367"/>
      <c r="C7" s="469"/>
      <c r="D7" s="368"/>
      <c r="E7" s="470"/>
      <c r="F7" s="367" t="s">
        <v>17</v>
      </c>
      <c r="G7" s="318">
        <v>0.69</v>
      </c>
      <c r="H7" s="367"/>
      <c r="I7" s="318"/>
      <c r="J7" s="368"/>
      <c r="K7" s="473"/>
      <c r="L7" s="368"/>
      <c r="M7" s="469"/>
      <c r="N7" s="318">
        <f>C7+E7+G7+I7+K7+M7</f>
        <v>0.69</v>
      </c>
    </row>
    <row r="8" spans="1:14" ht="22.5" x14ac:dyDescent="0.25">
      <c r="A8" s="316"/>
      <c r="B8" s="471" t="s">
        <v>87</v>
      </c>
      <c r="C8" s="466"/>
      <c r="D8" s="471"/>
      <c r="E8" s="312"/>
      <c r="F8" s="472"/>
      <c r="G8" s="312"/>
      <c r="H8" s="471" t="s">
        <v>87</v>
      </c>
      <c r="I8" s="312"/>
      <c r="J8" s="471"/>
      <c r="K8" s="466"/>
      <c r="L8" s="472"/>
      <c r="M8" s="466"/>
      <c r="N8" s="312"/>
    </row>
    <row r="9" spans="1:14" x14ac:dyDescent="0.25">
      <c r="A9" s="321">
        <v>3.98</v>
      </c>
      <c r="B9" s="368" t="s">
        <v>40</v>
      </c>
      <c r="C9" s="473">
        <v>0.33</v>
      </c>
      <c r="D9" s="368"/>
      <c r="E9" s="470"/>
      <c r="F9" s="367"/>
      <c r="G9" s="318"/>
      <c r="H9" s="368" t="s">
        <v>17</v>
      </c>
      <c r="I9" s="470">
        <v>0.59</v>
      </c>
      <c r="J9" s="368"/>
      <c r="K9" s="473"/>
      <c r="L9" s="368"/>
      <c r="M9" s="469"/>
      <c r="N9" s="318">
        <f>C9+E9+G9+I9+K9+M9</f>
        <v>0.91999999999999993</v>
      </c>
    </row>
    <row r="10" spans="1:14" x14ac:dyDescent="0.25">
      <c r="A10" s="359"/>
      <c r="B10" s="361"/>
      <c r="C10" s="474"/>
      <c r="D10" s="361"/>
      <c r="E10" s="475"/>
      <c r="F10" s="476" t="s">
        <v>88</v>
      </c>
      <c r="G10" s="363"/>
      <c r="H10" s="476"/>
      <c r="I10" s="363"/>
      <c r="J10" s="360"/>
      <c r="K10" s="474"/>
      <c r="L10" s="360"/>
      <c r="M10" s="474"/>
      <c r="N10" s="363"/>
    </row>
    <row r="11" spans="1:14" x14ac:dyDescent="0.25">
      <c r="A11" s="359">
        <v>5.15</v>
      </c>
      <c r="B11" s="361"/>
      <c r="C11" s="474"/>
      <c r="D11" s="361"/>
      <c r="E11" s="475"/>
      <c r="F11" s="361" t="s">
        <v>17</v>
      </c>
      <c r="G11" s="470">
        <v>1.19</v>
      </c>
      <c r="H11" s="361"/>
      <c r="I11" s="470"/>
      <c r="J11" s="360"/>
      <c r="K11" s="474"/>
      <c r="L11" s="360"/>
      <c r="M11" s="474"/>
      <c r="N11" s="363">
        <f>C11+E11+G11+I11+K11</f>
        <v>1.19</v>
      </c>
    </row>
    <row r="12" spans="1:14" x14ac:dyDescent="0.25">
      <c r="A12" s="316"/>
      <c r="B12" s="468"/>
      <c r="C12" s="466"/>
      <c r="D12" s="476" t="s">
        <v>89</v>
      </c>
      <c r="E12" s="312"/>
      <c r="F12" s="476"/>
      <c r="G12" s="312"/>
      <c r="H12" s="476" t="s">
        <v>90</v>
      </c>
      <c r="I12" s="477"/>
      <c r="J12" s="476"/>
      <c r="K12" s="484"/>
      <c r="L12" s="476"/>
      <c r="M12" s="466"/>
      <c r="N12" s="312"/>
    </row>
    <row r="13" spans="1:14" x14ac:dyDescent="0.25">
      <c r="A13" s="321">
        <v>6</v>
      </c>
      <c r="B13" s="368"/>
      <c r="C13" s="469"/>
      <c r="D13" s="367" t="s">
        <v>17</v>
      </c>
      <c r="E13" s="371">
        <v>1.1000000000000001</v>
      </c>
      <c r="F13" s="367"/>
      <c r="G13" s="318"/>
      <c r="H13" s="367" t="s">
        <v>16</v>
      </c>
      <c r="I13" s="470">
        <v>0.28999999999999998</v>
      </c>
      <c r="J13" s="367"/>
      <c r="K13" s="473"/>
      <c r="L13" s="367"/>
      <c r="M13" s="469"/>
      <c r="N13" s="318">
        <f>E13+I13</f>
        <v>1.3900000000000001</v>
      </c>
    </row>
    <row r="14" spans="1:14" ht="33.75" x14ac:dyDescent="0.25">
      <c r="A14" s="316"/>
      <c r="B14" s="471"/>
      <c r="C14" s="478"/>
      <c r="D14" s="471"/>
      <c r="E14" s="365"/>
      <c r="F14" s="471" t="s">
        <v>91</v>
      </c>
      <c r="G14" s="365"/>
      <c r="H14" s="472"/>
      <c r="I14" s="365"/>
      <c r="J14" s="472"/>
      <c r="K14" s="485"/>
      <c r="L14" s="476"/>
      <c r="M14" s="485"/>
      <c r="N14" s="312"/>
    </row>
    <row r="15" spans="1:14" x14ac:dyDescent="0.25">
      <c r="A15" s="321">
        <v>2</v>
      </c>
      <c r="B15" s="367"/>
      <c r="C15" s="479"/>
      <c r="D15" s="367"/>
      <c r="E15" s="371"/>
      <c r="F15" s="367" t="s">
        <v>17</v>
      </c>
      <c r="G15" s="371">
        <v>0.46</v>
      </c>
      <c r="H15" s="367"/>
      <c r="I15" s="371"/>
      <c r="J15" s="367"/>
      <c r="K15" s="479"/>
      <c r="L15" s="367"/>
      <c r="M15" s="479"/>
      <c r="N15" s="318">
        <f>C15+E15+G15+I15+K15+M15</f>
        <v>0.46</v>
      </c>
    </row>
    <row r="16" spans="1:14" x14ac:dyDescent="0.25">
      <c r="A16" s="316"/>
      <c r="B16" s="476"/>
      <c r="C16" s="466"/>
      <c r="D16" s="468"/>
      <c r="E16" s="480"/>
      <c r="F16" s="476"/>
      <c r="G16" s="312"/>
      <c r="H16" s="481"/>
      <c r="I16" s="312"/>
      <c r="J16" s="481" t="s">
        <v>92</v>
      </c>
      <c r="K16" s="466"/>
      <c r="L16" s="476"/>
      <c r="M16" s="466"/>
      <c r="N16" s="312"/>
    </row>
    <row r="17" spans="1:14" x14ac:dyDescent="0.25">
      <c r="A17" s="321">
        <v>5.75</v>
      </c>
      <c r="B17" s="367"/>
      <c r="C17" s="469"/>
      <c r="D17" s="368"/>
      <c r="E17" s="369"/>
      <c r="F17" s="367"/>
      <c r="G17" s="318"/>
      <c r="H17" s="370"/>
      <c r="I17" s="318"/>
      <c r="J17" s="370" t="s">
        <v>17</v>
      </c>
      <c r="K17" s="469">
        <v>1.33</v>
      </c>
      <c r="L17" s="367"/>
      <c r="M17" s="469"/>
      <c r="N17" s="318">
        <f>C17+E17+G17+I17+K17+M17</f>
        <v>1.33</v>
      </c>
    </row>
    <row r="18" spans="1:14" x14ac:dyDescent="0.25">
      <c r="A18" s="359"/>
      <c r="B18" s="360" t="s">
        <v>203</v>
      </c>
      <c r="C18" s="474"/>
      <c r="D18" s="361"/>
      <c r="E18" s="362"/>
      <c r="F18" s="360"/>
      <c r="G18" s="363"/>
      <c r="H18" s="364"/>
      <c r="I18" s="363"/>
      <c r="J18" s="364"/>
      <c r="K18" s="474"/>
      <c r="L18" s="360" t="s">
        <v>203</v>
      </c>
      <c r="M18" s="474"/>
      <c r="N18" s="365"/>
    </row>
    <row r="19" spans="1:14" ht="165" x14ac:dyDescent="0.25">
      <c r="A19" s="321">
        <v>15.16</v>
      </c>
      <c r="B19" s="367" t="s">
        <v>204</v>
      </c>
      <c r="C19" s="469">
        <v>3</v>
      </c>
      <c r="D19" s="368"/>
      <c r="E19" s="369"/>
      <c r="F19" s="367"/>
      <c r="G19" s="318"/>
      <c r="H19" s="370"/>
      <c r="I19" s="318"/>
      <c r="J19" s="370"/>
      <c r="K19" s="469"/>
      <c r="L19" s="483" t="s">
        <v>205</v>
      </c>
      <c r="M19" s="469">
        <v>0.5</v>
      </c>
      <c r="N19" s="371">
        <v>3.5</v>
      </c>
    </row>
    <row r="20" spans="1:14" x14ac:dyDescent="0.25">
      <c r="A20" s="23"/>
      <c r="B20" s="24" t="s">
        <v>209</v>
      </c>
      <c r="C20" s="36"/>
      <c r="D20" s="27"/>
      <c r="E20" s="36"/>
      <c r="F20" s="46" t="s">
        <v>209</v>
      </c>
      <c r="G20" s="36"/>
      <c r="H20" s="46"/>
      <c r="I20" s="68"/>
      <c r="J20" s="46" t="s">
        <v>209</v>
      </c>
      <c r="K20" s="279"/>
      <c r="L20" s="27"/>
      <c r="M20" s="279"/>
      <c r="N20" s="36"/>
    </row>
    <row r="21" spans="1:14" x14ac:dyDescent="0.25">
      <c r="A21" s="28">
        <v>9</v>
      </c>
      <c r="B21" s="29" t="s">
        <v>16</v>
      </c>
      <c r="C21" s="33">
        <v>0.25</v>
      </c>
      <c r="D21" s="33"/>
      <c r="E21" s="379"/>
      <c r="F21" s="38" t="s">
        <v>17</v>
      </c>
      <c r="G21" s="33">
        <v>1.32</v>
      </c>
      <c r="H21" s="33"/>
      <c r="I21" s="33"/>
      <c r="J21" s="33" t="s">
        <v>210</v>
      </c>
      <c r="K21" s="287">
        <v>0.5</v>
      </c>
      <c r="L21" s="33"/>
      <c r="M21" s="190"/>
      <c r="N21" s="33">
        <f>C21+E21+G21+I21+K21+M21</f>
        <v>2.0700000000000003</v>
      </c>
    </row>
    <row r="22" spans="1:14" x14ac:dyDescent="0.25">
      <c r="A22" s="23"/>
      <c r="B22" s="24" t="s">
        <v>211</v>
      </c>
      <c r="C22" s="36"/>
      <c r="D22" s="36"/>
      <c r="E22" s="68"/>
      <c r="F22" s="68"/>
      <c r="G22" s="68"/>
      <c r="H22" s="46" t="s">
        <v>211</v>
      </c>
      <c r="I22" s="36"/>
      <c r="J22" s="36"/>
      <c r="K22" s="266"/>
      <c r="L22" s="36"/>
      <c r="M22" s="266"/>
      <c r="N22" s="36"/>
    </row>
    <row r="23" spans="1:14" x14ac:dyDescent="0.25">
      <c r="A23" s="28">
        <v>8</v>
      </c>
      <c r="B23" s="29" t="s">
        <v>16</v>
      </c>
      <c r="C23" s="33">
        <v>0.25</v>
      </c>
      <c r="D23" s="38"/>
      <c r="E23" s="38"/>
      <c r="F23" s="38"/>
      <c r="G23" s="38"/>
      <c r="H23" s="38" t="s">
        <v>212</v>
      </c>
      <c r="I23" s="30">
        <v>1.59</v>
      </c>
      <c r="J23" s="38"/>
      <c r="K23" s="189"/>
      <c r="L23" s="38"/>
      <c r="M23" s="189"/>
      <c r="N23" s="33">
        <f t="shared" ref="N23" si="0">C23+E23+G23+I23+K23+M23</f>
        <v>1.84</v>
      </c>
    </row>
    <row r="24" spans="1:14" x14ac:dyDescent="0.25">
      <c r="A24" s="279">
        <v>6</v>
      </c>
      <c r="B24" s="19"/>
      <c r="C24" s="279"/>
      <c r="D24" s="380" t="s">
        <v>213</v>
      </c>
      <c r="E24" s="25"/>
      <c r="F24" s="68"/>
      <c r="G24" s="25"/>
      <c r="H24" s="380" t="s">
        <v>213</v>
      </c>
      <c r="I24" s="381"/>
      <c r="J24" s="380" t="s">
        <v>213</v>
      </c>
      <c r="K24" s="279"/>
      <c r="L24" s="36"/>
      <c r="M24" s="279"/>
      <c r="N24" s="25"/>
    </row>
    <row r="25" spans="1:14" x14ac:dyDescent="0.25">
      <c r="A25" s="190"/>
      <c r="B25" s="33"/>
      <c r="C25" s="190"/>
      <c r="D25" s="38" t="s">
        <v>17</v>
      </c>
      <c r="E25" s="30">
        <v>0.89</v>
      </c>
      <c r="F25" s="38"/>
      <c r="G25" s="30"/>
      <c r="H25" s="33" t="s">
        <v>16</v>
      </c>
      <c r="I25" s="30">
        <v>0.25</v>
      </c>
      <c r="J25" s="38" t="s">
        <v>16</v>
      </c>
      <c r="K25" s="190">
        <v>0.25</v>
      </c>
      <c r="L25" s="33"/>
      <c r="M25" s="190"/>
      <c r="N25" s="33">
        <f>C25+E25+G25+I25+K25+M25</f>
        <v>1.3900000000000001</v>
      </c>
    </row>
    <row r="26" spans="1:14" x14ac:dyDescent="0.25">
      <c r="A26" s="279">
        <v>6</v>
      </c>
      <c r="B26" s="19"/>
      <c r="C26" s="279"/>
      <c r="D26" s="380" t="s">
        <v>214</v>
      </c>
      <c r="E26" s="25"/>
      <c r="F26" s="68"/>
      <c r="G26" s="25"/>
      <c r="H26" s="380" t="s">
        <v>214</v>
      </c>
      <c r="I26" s="381"/>
      <c r="J26" s="380" t="s">
        <v>214</v>
      </c>
      <c r="K26" s="279"/>
      <c r="L26" s="36"/>
      <c r="M26" s="279"/>
      <c r="N26" s="36"/>
    </row>
    <row r="27" spans="1:14" x14ac:dyDescent="0.25">
      <c r="A27" s="190"/>
      <c r="B27" s="33"/>
      <c r="C27" s="190"/>
      <c r="D27" s="38" t="s">
        <v>17</v>
      </c>
      <c r="E27" s="30">
        <v>0.88</v>
      </c>
      <c r="F27" s="38"/>
      <c r="G27" s="30"/>
      <c r="H27" s="33"/>
      <c r="I27" s="30">
        <v>0.25</v>
      </c>
      <c r="J27" s="38"/>
      <c r="K27" s="190">
        <v>0.25</v>
      </c>
      <c r="L27" s="33"/>
      <c r="M27" s="190"/>
      <c r="N27" s="33">
        <f>C27+E27+G27+I27+K27+M27</f>
        <v>1.38</v>
      </c>
    </row>
    <row r="28" spans="1:14" x14ac:dyDescent="0.25">
      <c r="A28" s="279">
        <v>6</v>
      </c>
      <c r="B28" s="19"/>
      <c r="C28" s="279"/>
      <c r="D28" s="380" t="s">
        <v>215</v>
      </c>
      <c r="E28" s="25"/>
      <c r="F28" s="68"/>
      <c r="G28" s="25"/>
      <c r="H28" s="380" t="s">
        <v>215</v>
      </c>
      <c r="I28" s="381"/>
      <c r="J28" s="380" t="s">
        <v>215</v>
      </c>
      <c r="K28" s="279"/>
      <c r="L28" s="36"/>
      <c r="M28" s="279"/>
      <c r="N28" s="36"/>
    </row>
    <row r="29" spans="1:14" x14ac:dyDescent="0.25">
      <c r="A29" s="190"/>
      <c r="B29" s="33"/>
      <c r="C29" s="190"/>
      <c r="D29" s="38" t="s">
        <v>16</v>
      </c>
      <c r="E29" s="30">
        <v>0.25</v>
      </c>
      <c r="F29" s="38"/>
      <c r="G29" s="30"/>
      <c r="H29" s="33" t="s">
        <v>17</v>
      </c>
      <c r="I29" s="30">
        <v>0.88</v>
      </c>
      <c r="J29" s="38" t="s">
        <v>16</v>
      </c>
      <c r="K29" s="190">
        <v>0.25</v>
      </c>
      <c r="L29" s="33"/>
      <c r="M29" s="190"/>
      <c r="N29" s="33">
        <f>C29+E29+G29+I29+K29+M29</f>
        <v>1.38</v>
      </c>
    </row>
    <row r="30" spans="1:14" x14ac:dyDescent="0.25">
      <c r="A30" s="279">
        <v>6</v>
      </c>
      <c r="B30" s="19"/>
      <c r="C30" s="279"/>
      <c r="D30" s="380" t="s">
        <v>216</v>
      </c>
      <c r="E30" s="25"/>
      <c r="F30" s="68"/>
      <c r="G30" s="25"/>
      <c r="H30" s="380" t="s">
        <v>216</v>
      </c>
      <c r="I30" s="381"/>
      <c r="J30" s="380" t="s">
        <v>216</v>
      </c>
      <c r="K30" s="279"/>
      <c r="L30" s="36"/>
      <c r="M30" s="279"/>
      <c r="N30" s="36"/>
    </row>
    <row r="31" spans="1:14" x14ac:dyDescent="0.25">
      <c r="A31" s="190"/>
      <c r="B31" s="33"/>
      <c r="C31" s="190"/>
      <c r="D31" s="38" t="s">
        <v>16</v>
      </c>
      <c r="E31" s="30">
        <v>0.25</v>
      </c>
      <c r="F31" s="38"/>
      <c r="G31" s="30"/>
      <c r="H31" s="33" t="s">
        <v>17</v>
      </c>
      <c r="I31" s="30">
        <v>0.89</v>
      </c>
      <c r="J31" s="38" t="s">
        <v>16</v>
      </c>
      <c r="K31" s="190">
        <v>0.25</v>
      </c>
      <c r="L31" s="33"/>
      <c r="M31" s="190"/>
      <c r="N31" s="33">
        <f>C31+E31+G31+I31+K31+M31</f>
        <v>1.3900000000000001</v>
      </c>
    </row>
    <row r="32" spans="1:14" ht="60" x14ac:dyDescent="0.25">
      <c r="A32" s="382">
        <v>1</v>
      </c>
      <c r="B32" s="383"/>
      <c r="C32" s="382"/>
      <c r="D32" s="384"/>
      <c r="E32" s="385"/>
      <c r="F32" s="386"/>
      <c r="G32" s="385"/>
      <c r="H32" s="131" t="s">
        <v>217</v>
      </c>
      <c r="I32" s="385">
        <v>0.23</v>
      </c>
      <c r="J32" s="387"/>
      <c r="K32" s="382"/>
      <c r="L32" s="383"/>
      <c r="M32" s="382"/>
      <c r="N32" s="383">
        <f>C32+E32+G32+I32+K32+M32</f>
        <v>0.23</v>
      </c>
    </row>
    <row r="33" spans="1:14" x14ac:dyDescent="0.25">
      <c r="A33" s="388"/>
      <c r="B33" s="34"/>
      <c r="C33" s="36"/>
      <c r="D33" s="36"/>
      <c r="E33" s="389"/>
      <c r="F33" s="68"/>
      <c r="G33" s="36"/>
      <c r="H33" s="36"/>
      <c r="I33" s="36"/>
      <c r="J33" s="36"/>
      <c r="K33" s="36"/>
      <c r="L33" s="36"/>
      <c r="M33" s="279"/>
      <c r="N33" s="383"/>
    </row>
    <row r="34" spans="1:14" x14ac:dyDescent="0.25">
      <c r="A34" s="390">
        <f>SUM(A4:A32)</f>
        <v>92.03</v>
      </c>
      <c r="B34" s="56" t="s">
        <v>9</v>
      </c>
      <c r="C34" s="28">
        <f>SUM(C4:C32)</f>
        <v>4.16</v>
      </c>
      <c r="D34" s="57"/>
      <c r="E34" s="57">
        <f>SUM(E4:E32)</f>
        <v>3.37</v>
      </c>
      <c r="F34" s="189"/>
      <c r="G34" s="28">
        <f>SUM(G4:G32)</f>
        <v>5.0699999999999994</v>
      </c>
      <c r="H34" s="28"/>
      <c r="I34" s="28">
        <f>SUM(I4:I32)</f>
        <v>4.97</v>
      </c>
      <c r="J34" s="28"/>
      <c r="K34" s="58">
        <f>SUM(K4:K32)</f>
        <v>3.16</v>
      </c>
      <c r="L34" s="57"/>
      <c r="M34" s="486">
        <v>0.5</v>
      </c>
      <c r="N34" s="60">
        <f>SUM(N4:N32)</f>
        <v>21.23</v>
      </c>
    </row>
    <row r="35" spans="1:14" x14ac:dyDescent="0.25">
      <c r="A35" s="19"/>
      <c r="B35" s="2"/>
      <c r="C35" s="19"/>
      <c r="D35" s="19"/>
      <c r="E35" s="19"/>
      <c r="F35" s="20"/>
      <c r="G35" s="19"/>
      <c r="H35" s="19"/>
      <c r="I35" s="19"/>
      <c r="J35" s="62"/>
      <c r="K35" s="19"/>
      <c r="L35" s="64">
        <f>N34*4.33</f>
        <v>91.925899999999999</v>
      </c>
      <c r="M35" s="19"/>
      <c r="N35" s="19"/>
    </row>
    <row r="36" spans="1:14" x14ac:dyDescent="0.25">
      <c r="A36" s="19"/>
      <c r="B36" s="2" t="s">
        <v>10</v>
      </c>
      <c r="C36" s="19"/>
      <c r="D36" s="19"/>
      <c r="E36" s="19"/>
      <c r="F36" s="391">
        <v>44868</v>
      </c>
      <c r="G36" s="19"/>
      <c r="H36" s="19" t="s">
        <v>32</v>
      </c>
      <c r="I36" s="19"/>
      <c r="J36" s="62"/>
      <c r="L36" s="64"/>
      <c r="M36" s="64"/>
      <c r="N36" s="19"/>
    </row>
    <row r="37" spans="1:14" x14ac:dyDescent="0.25">
      <c r="A37" s="19"/>
      <c r="B37" s="2" t="s">
        <v>11</v>
      </c>
      <c r="C37" s="19"/>
      <c r="D37" s="19" t="str">
        <f>B1</f>
        <v>MARIA DEL CARMEN CARREÑO</v>
      </c>
      <c r="E37" s="19"/>
      <c r="F37" s="20"/>
      <c r="G37" s="19"/>
      <c r="H37" s="19"/>
      <c r="I37" s="63">
        <f>N34</f>
        <v>21.23</v>
      </c>
      <c r="J37" s="19"/>
      <c r="K37" s="19"/>
      <c r="L37" s="19"/>
      <c r="M37" s="19"/>
      <c r="N37" s="19"/>
    </row>
    <row r="39" spans="1:14" x14ac:dyDescent="0.25">
      <c r="F39" t="s">
        <v>229</v>
      </c>
    </row>
    <row r="41" spans="1:14" x14ac:dyDescent="0.25">
      <c r="F41" t="s">
        <v>230</v>
      </c>
    </row>
    <row r="42" spans="1:14" x14ac:dyDescent="0.25">
      <c r="F42" t="s">
        <v>231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25" workbookViewId="0">
      <selection activeCell="D18" sqref="D18:E19"/>
    </sheetView>
  </sheetViews>
  <sheetFormatPr baseColWidth="10" defaultRowHeight="15" x14ac:dyDescent="0.25"/>
  <sheetData>
    <row r="1" spans="1:16" x14ac:dyDescent="0.25">
      <c r="B1" t="s">
        <v>208</v>
      </c>
    </row>
    <row r="2" spans="1:16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6" x14ac:dyDescent="0.25">
      <c r="A3" s="458"/>
      <c r="B3" s="459"/>
      <c r="C3" s="458"/>
      <c r="D3" s="460"/>
      <c r="E3" s="458"/>
      <c r="F3" s="461"/>
      <c r="G3" s="458"/>
      <c r="H3" s="460"/>
      <c r="I3" s="458"/>
      <c r="J3" s="460"/>
      <c r="K3" s="458"/>
      <c r="L3" s="460"/>
      <c r="M3" s="458"/>
      <c r="N3" s="458"/>
    </row>
    <row r="4" spans="1:16" x14ac:dyDescent="0.25">
      <c r="A4" s="392"/>
      <c r="B4" s="393" t="s">
        <v>81</v>
      </c>
      <c r="C4" s="394"/>
      <c r="D4" s="393"/>
      <c r="E4" s="392"/>
      <c r="F4" s="393" t="s">
        <v>81</v>
      </c>
      <c r="G4" s="392"/>
      <c r="H4" s="393"/>
      <c r="I4" s="392"/>
      <c r="J4" s="393" t="s">
        <v>81</v>
      </c>
      <c r="K4" s="392"/>
      <c r="L4" s="393"/>
      <c r="M4" s="392"/>
      <c r="N4" s="392"/>
    </row>
    <row r="5" spans="1:16" x14ac:dyDescent="0.25">
      <c r="A5" s="395">
        <v>9</v>
      </c>
      <c r="B5" s="396" t="s">
        <v>16</v>
      </c>
      <c r="C5" s="397">
        <v>0.33</v>
      </c>
      <c r="D5" s="396"/>
      <c r="E5" s="398"/>
      <c r="F5" s="396" t="s">
        <v>17</v>
      </c>
      <c r="G5" s="398">
        <v>1.41</v>
      </c>
      <c r="H5" s="396"/>
      <c r="I5" s="398"/>
      <c r="J5" s="396" t="s">
        <v>16</v>
      </c>
      <c r="K5" s="398">
        <v>0.33</v>
      </c>
      <c r="L5" s="399"/>
      <c r="M5" s="398"/>
      <c r="N5" s="395">
        <f>K5+I5+G5+E5+C5</f>
        <v>2.0699999999999998</v>
      </c>
    </row>
    <row r="6" spans="1:16" ht="22.5" x14ac:dyDescent="0.25">
      <c r="A6" s="392"/>
      <c r="B6" s="400"/>
      <c r="C6" s="401"/>
      <c r="D6" s="400"/>
      <c r="E6" s="402"/>
      <c r="F6" s="403" t="s">
        <v>86</v>
      </c>
      <c r="G6" s="402"/>
      <c r="H6" s="403"/>
      <c r="I6" s="402"/>
      <c r="J6" s="400"/>
      <c r="K6" s="402"/>
      <c r="L6" s="400"/>
      <c r="M6" s="404"/>
      <c r="N6" s="402"/>
    </row>
    <row r="7" spans="1:16" x14ac:dyDescent="0.25">
      <c r="A7" s="395">
        <v>2.99</v>
      </c>
      <c r="B7" s="405"/>
      <c r="C7" s="406"/>
      <c r="D7" s="407"/>
      <c r="E7" s="408"/>
      <c r="F7" s="405" t="s">
        <v>17</v>
      </c>
      <c r="G7" s="409">
        <v>0.69</v>
      </c>
      <c r="H7" s="405"/>
      <c r="I7" s="409"/>
      <c r="J7" s="407"/>
      <c r="K7" s="408"/>
      <c r="L7" s="407"/>
      <c r="M7" s="407"/>
      <c r="N7" s="409">
        <f>C7+E7+G7+I7+K7+M7</f>
        <v>0.69</v>
      </c>
    </row>
    <row r="8" spans="1:16" ht="22.5" x14ac:dyDescent="0.25">
      <c r="A8" s="392"/>
      <c r="B8" s="410" t="s">
        <v>87</v>
      </c>
      <c r="C8" s="401"/>
      <c r="D8" s="410"/>
      <c r="E8" s="402"/>
      <c r="F8" s="411"/>
      <c r="G8" s="402"/>
      <c r="H8" s="410" t="s">
        <v>87</v>
      </c>
      <c r="I8" s="402"/>
      <c r="J8" s="410"/>
      <c r="K8" s="402"/>
      <c r="L8" s="411"/>
      <c r="M8" s="404"/>
      <c r="N8" s="402"/>
    </row>
    <row r="9" spans="1:16" x14ac:dyDescent="0.25">
      <c r="A9" s="395">
        <v>3.98</v>
      </c>
      <c r="B9" s="407" t="s">
        <v>40</v>
      </c>
      <c r="C9" s="412">
        <v>0.33</v>
      </c>
      <c r="D9" s="407"/>
      <c r="E9" s="408"/>
      <c r="F9" s="405"/>
      <c r="G9" s="409"/>
      <c r="H9" s="407" t="s">
        <v>17</v>
      </c>
      <c r="I9" s="408">
        <v>0.59</v>
      </c>
      <c r="J9" s="407"/>
      <c r="K9" s="408"/>
      <c r="L9" s="407"/>
      <c r="M9" s="407"/>
      <c r="N9" s="409">
        <f>C9+E9+G9+I9+K9+M9</f>
        <v>0.91999999999999993</v>
      </c>
    </row>
    <row r="10" spans="1:16" x14ac:dyDescent="0.25">
      <c r="A10" s="413"/>
      <c r="B10" s="414"/>
      <c r="C10" s="415"/>
      <c r="D10" s="414"/>
      <c r="E10" s="416"/>
      <c r="F10" s="417" t="s">
        <v>88</v>
      </c>
      <c r="G10" s="418"/>
      <c r="H10" s="417"/>
      <c r="I10" s="418"/>
      <c r="J10" s="419"/>
      <c r="K10" s="418"/>
      <c r="L10" s="419"/>
      <c r="M10" s="414"/>
      <c r="N10" s="418"/>
    </row>
    <row r="11" spans="1:16" x14ac:dyDescent="0.25">
      <c r="A11" s="413">
        <v>5.15</v>
      </c>
      <c r="B11" s="414"/>
      <c r="C11" s="415"/>
      <c r="D11" s="414"/>
      <c r="E11" s="416"/>
      <c r="F11" s="414" t="s">
        <v>17</v>
      </c>
      <c r="G11" s="408">
        <v>1.19</v>
      </c>
      <c r="H11" s="414"/>
      <c r="I11" s="408"/>
      <c r="J11" s="419"/>
      <c r="K11" s="418"/>
      <c r="L11" s="419"/>
      <c r="M11" s="414"/>
      <c r="N11" s="418">
        <f>C11+E11+G11+I11+K11</f>
        <v>1.19</v>
      </c>
    </row>
    <row r="12" spans="1:16" x14ac:dyDescent="0.25">
      <c r="A12" s="392"/>
      <c r="B12" s="404"/>
      <c r="C12" s="401"/>
      <c r="D12" s="417" t="s">
        <v>89</v>
      </c>
      <c r="E12" s="402"/>
      <c r="F12" s="417"/>
      <c r="G12" s="402"/>
      <c r="H12" s="417" t="s">
        <v>90</v>
      </c>
      <c r="I12" s="420"/>
      <c r="J12" s="417"/>
      <c r="K12" s="420"/>
      <c r="L12" s="417"/>
      <c r="M12" s="404"/>
      <c r="N12" s="402"/>
    </row>
    <row r="13" spans="1:16" x14ac:dyDescent="0.25">
      <c r="A13" s="395">
        <v>6</v>
      </c>
      <c r="B13" s="407"/>
      <c r="C13" s="406"/>
      <c r="D13" s="405" t="s">
        <v>17</v>
      </c>
      <c r="E13" s="421">
        <v>1.1000000000000001</v>
      </c>
      <c r="F13" s="405"/>
      <c r="G13" s="409"/>
      <c r="H13" s="405" t="s">
        <v>16</v>
      </c>
      <c r="I13" s="408">
        <v>0.28999999999999998</v>
      </c>
      <c r="J13" s="405"/>
      <c r="K13" s="408"/>
      <c r="L13" s="405"/>
      <c r="M13" s="407"/>
      <c r="N13" s="409">
        <f>E13+I13</f>
        <v>1.3900000000000001</v>
      </c>
    </row>
    <row r="14" spans="1:16" ht="33.75" x14ac:dyDescent="0.25">
      <c r="A14" s="392"/>
      <c r="B14" s="410"/>
      <c r="C14" s="422"/>
      <c r="D14" s="410"/>
      <c r="E14" s="423"/>
      <c r="F14" s="410" t="s">
        <v>91</v>
      </c>
      <c r="G14" s="423"/>
      <c r="H14" s="411"/>
      <c r="I14" s="423"/>
      <c r="J14" s="411"/>
      <c r="K14" s="424"/>
      <c r="L14" s="417"/>
      <c r="M14" s="417"/>
      <c r="N14" s="402"/>
    </row>
    <row r="15" spans="1:16" x14ac:dyDescent="0.25">
      <c r="A15" s="395">
        <v>2</v>
      </c>
      <c r="B15" s="405"/>
      <c r="C15" s="425"/>
      <c r="D15" s="405"/>
      <c r="E15" s="421"/>
      <c r="F15" s="405" t="s">
        <v>17</v>
      </c>
      <c r="G15" s="421">
        <v>0.46</v>
      </c>
      <c r="H15" s="405"/>
      <c r="I15" s="421"/>
      <c r="J15" s="405"/>
      <c r="K15" s="421"/>
      <c r="L15" s="405"/>
      <c r="M15" s="405"/>
      <c r="N15" s="409">
        <f>C15+E15+G15+I15+K15+M15</f>
        <v>0.46</v>
      </c>
      <c r="P15" t="s">
        <v>223</v>
      </c>
    </row>
    <row r="16" spans="1:16" x14ac:dyDescent="0.25">
      <c r="A16" s="392"/>
      <c r="B16" s="417"/>
      <c r="C16" s="401"/>
      <c r="D16" s="404"/>
      <c r="E16" s="426"/>
      <c r="F16" s="417"/>
      <c r="G16" s="402"/>
      <c r="H16" s="427"/>
      <c r="I16" s="402"/>
      <c r="J16" s="427" t="s">
        <v>92</v>
      </c>
      <c r="K16" s="402"/>
      <c r="L16" s="417"/>
      <c r="M16" s="404"/>
      <c r="N16" s="402"/>
    </row>
    <row r="17" spans="1:16" x14ac:dyDescent="0.25">
      <c r="A17" s="395">
        <v>5.75</v>
      </c>
      <c r="B17" s="405"/>
      <c r="C17" s="406"/>
      <c r="D17" s="407"/>
      <c r="E17" s="428"/>
      <c r="F17" s="405"/>
      <c r="G17" s="409"/>
      <c r="H17" s="429"/>
      <c r="I17" s="409"/>
      <c r="J17" s="429" t="s">
        <v>17</v>
      </c>
      <c r="K17" s="409">
        <v>1.33</v>
      </c>
      <c r="L17" s="405"/>
      <c r="M17" s="407"/>
      <c r="N17" s="409">
        <f>C17+E17+G17+I17+K17+M17</f>
        <v>1.33</v>
      </c>
    </row>
    <row r="18" spans="1:16" s="462" customFormat="1" x14ac:dyDescent="0.25">
      <c r="A18" s="413"/>
      <c r="B18" s="419" t="s">
        <v>203</v>
      </c>
      <c r="C18" s="415"/>
      <c r="D18" s="414"/>
      <c r="E18" s="430"/>
      <c r="F18" s="419"/>
      <c r="G18" s="418"/>
      <c r="H18" s="431"/>
      <c r="I18" s="418"/>
      <c r="J18" s="431"/>
      <c r="K18" s="418"/>
      <c r="L18" s="419" t="s">
        <v>203</v>
      </c>
      <c r="M18" s="414"/>
      <c r="N18" s="423"/>
    </row>
    <row r="19" spans="1:16" s="462" customFormat="1" ht="165" x14ac:dyDescent="0.25">
      <c r="A19" s="395">
        <v>15.16</v>
      </c>
      <c r="B19" s="405" t="s">
        <v>204</v>
      </c>
      <c r="C19" s="406">
        <v>3</v>
      </c>
      <c r="D19" s="407"/>
      <c r="E19" s="428"/>
      <c r="F19" s="405"/>
      <c r="G19" s="409"/>
      <c r="H19" s="429"/>
      <c r="I19" s="409"/>
      <c r="J19" s="429"/>
      <c r="K19" s="409"/>
      <c r="L19" s="432" t="s">
        <v>205</v>
      </c>
      <c r="M19" s="407">
        <v>0.5</v>
      </c>
      <c r="N19" s="421">
        <v>3.5</v>
      </c>
    </row>
    <row r="20" spans="1:16" s="462" customFormat="1" ht="22.5" x14ac:dyDescent="0.25">
      <c r="A20" s="433">
        <v>5.19</v>
      </c>
      <c r="B20" s="434"/>
      <c r="C20" s="434"/>
      <c r="D20" s="434" t="s">
        <v>176</v>
      </c>
      <c r="E20" s="435"/>
      <c r="F20" s="434"/>
      <c r="G20" s="435"/>
      <c r="H20" s="434"/>
      <c r="I20" s="435"/>
      <c r="J20" s="434"/>
      <c r="K20" s="435"/>
      <c r="L20" s="436"/>
      <c r="M20" s="437"/>
      <c r="N20" s="438"/>
    </row>
    <row r="21" spans="1:16" s="462" customFormat="1" x14ac:dyDescent="0.25">
      <c r="A21" s="439"/>
      <c r="B21" s="440"/>
      <c r="C21" s="440"/>
      <c r="D21" s="441" t="s">
        <v>83</v>
      </c>
      <c r="E21" s="442">
        <v>1.19</v>
      </c>
      <c r="F21" s="440"/>
      <c r="G21" s="442"/>
      <c r="H21" s="440"/>
      <c r="I21" s="442"/>
      <c r="J21" s="440"/>
      <c r="K21" s="442"/>
      <c r="L21" s="443"/>
      <c r="M21" s="444"/>
      <c r="N21" s="445">
        <f>C21+E21+G21+I21+K21</f>
        <v>1.19</v>
      </c>
    </row>
    <row r="22" spans="1:16" s="462" customFormat="1" ht="22.5" x14ac:dyDescent="0.25">
      <c r="A22" s="433">
        <v>10.64</v>
      </c>
      <c r="B22" s="434"/>
      <c r="C22" s="434"/>
      <c r="D22" s="434" t="s">
        <v>177</v>
      </c>
      <c r="E22" s="435"/>
      <c r="F22" s="434"/>
      <c r="G22" s="435"/>
      <c r="H22" s="434"/>
      <c r="I22" s="435"/>
      <c r="J22" s="434" t="s">
        <v>178</v>
      </c>
      <c r="K22" s="435"/>
      <c r="L22" s="446"/>
      <c r="M22" s="437"/>
      <c r="N22" s="447"/>
    </row>
    <row r="23" spans="1:16" s="462" customFormat="1" ht="180" x14ac:dyDescent="0.25">
      <c r="A23" s="439"/>
      <c r="B23" s="440"/>
      <c r="C23" s="440"/>
      <c r="D23" s="441" t="s">
        <v>132</v>
      </c>
      <c r="E23" s="442">
        <v>1.8</v>
      </c>
      <c r="F23" s="440"/>
      <c r="G23" s="442"/>
      <c r="H23" s="440"/>
      <c r="I23" s="442"/>
      <c r="J23" s="441" t="s">
        <v>179</v>
      </c>
      <c r="K23" s="442">
        <v>0.65</v>
      </c>
      <c r="L23" s="443"/>
      <c r="M23" s="444"/>
      <c r="N23" s="445">
        <f>C23+E23+G23+I23+K23</f>
        <v>2.4500000000000002</v>
      </c>
      <c r="P23" s="462" t="s">
        <v>224</v>
      </c>
    </row>
    <row r="24" spans="1:16" s="462" customFormat="1" x14ac:dyDescent="0.25">
      <c r="A24" s="433">
        <v>3</v>
      </c>
      <c r="B24" s="434"/>
      <c r="C24" s="434"/>
      <c r="D24" s="434"/>
      <c r="E24" s="435"/>
      <c r="F24" s="434" t="s">
        <v>180</v>
      </c>
      <c r="G24" s="435"/>
      <c r="H24" s="434"/>
      <c r="I24" s="435"/>
      <c r="J24" s="434"/>
      <c r="K24" s="435"/>
      <c r="L24" s="446"/>
      <c r="M24" s="437"/>
      <c r="N24" s="447"/>
      <c r="P24" s="462" t="s">
        <v>225</v>
      </c>
    </row>
    <row r="25" spans="1:16" s="462" customFormat="1" x14ac:dyDescent="0.25">
      <c r="A25" s="439"/>
      <c r="B25" s="440"/>
      <c r="C25" s="440"/>
      <c r="D25" s="440"/>
      <c r="E25" s="442"/>
      <c r="F25" s="441" t="s">
        <v>17</v>
      </c>
      <c r="G25" s="448">
        <v>0.69</v>
      </c>
      <c r="H25" s="440"/>
      <c r="I25" s="442"/>
      <c r="J25" s="440"/>
      <c r="K25" s="442"/>
      <c r="L25" s="443"/>
      <c r="M25" s="444"/>
      <c r="N25" s="445">
        <f>C25+E25+G25+I25+K25</f>
        <v>0.69</v>
      </c>
    </row>
    <row r="26" spans="1:16" s="462" customFormat="1" x14ac:dyDescent="0.25">
      <c r="A26" s="433"/>
      <c r="B26" s="434"/>
      <c r="C26" s="434"/>
      <c r="D26" s="434" t="s">
        <v>181</v>
      </c>
      <c r="E26" s="449"/>
      <c r="F26" s="434"/>
      <c r="G26" s="435"/>
      <c r="H26" s="434"/>
      <c r="I26" s="435"/>
      <c r="J26" s="434" t="s">
        <v>181</v>
      </c>
      <c r="K26" s="435"/>
      <c r="L26" s="446"/>
      <c r="M26" s="437"/>
      <c r="N26" s="447"/>
    </row>
    <row r="27" spans="1:16" s="462" customFormat="1" ht="90" x14ac:dyDescent="0.25">
      <c r="A27" s="439">
        <v>5</v>
      </c>
      <c r="B27" s="440"/>
      <c r="C27" s="440"/>
      <c r="D27" s="441" t="s">
        <v>17</v>
      </c>
      <c r="E27" s="442">
        <v>0.9</v>
      </c>
      <c r="F27" s="440"/>
      <c r="G27" s="442"/>
      <c r="H27" s="441"/>
      <c r="I27" s="448"/>
      <c r="J27" s="441" t="s">
        <v>182</v>
      </c>
      <c r="K27" s="442">
        <v>0.25</v>
      </c>
      <c r="L27" s="443"/>
      <c r="M27" s="444"/>
      <c r="N27" s="445">
        <f>C27+E27+G27+I27+K27</f>
        <v>1.1499999999999999</v>
      </c>
    </row>
    <row r="28" spans="1:16" s="462" customFormat="1" ht="22.5" x14ac:dyDescent="0.25">
      <c r="A28" s="450"/>
      <c r="B28" s="451"/>
      <c r="C28" s="451"/>
      <c r="D28" s="452" t="s">
        <v>183</v>
      </c>
      <c r="E28" s="453"/>
      <c r="F28" s="451"/>
      <c r="G28" s="454"/>
      <c r="H28" s="451"/>
      <c r="I28" s="454"/>
      <c r="J28" s="452" t="s">
        <v>183</v>
      </c>
      <c r="K28" s="454"/>
      <c r="L28" s="446"/>
      <c r="M28" s="437"/>
      <c r="N28" s="447"/>
    </row>
    <row r="29" spans="1:16" s="462" customFormat="1" x14ac:dyDescent="0.25">
      <c r="A29" s="439">
        <v>5</v>
      </c>
      <c r="B29" s="440"/>
      <c r="C29" s="440"/>
      <c r="D29" s="441" t="s">
        <v>17</v>
      </c>
      <c r="E29" s="442">
        <v>0.9</v>
      </c>
      <c r="F29" s="440"/>
      <c r="G29" s="442"/>
      <c r="H29" s="441"/>
      <c r="I29" s="448"/>
      <c r="J29" s="441" t="s">
        <v>40</v>
      </c>
      <c r="K29" s="442">
        <v>0.25</v>
      </c>
      <c r="L29" s="443"/>
      <c r="M29" s="444"/>
      <c r="N29" s="445">
        <f>C29+E29+G29+I29+K29</f>
        <v>1.1499999999999999</v>
      </c>
    </row>
    <row r="30" spans="1:16" s="462" customFormat="1" x14ac:dyDescent="0.25">
      <c r="A30" s="433"/>
      <c r="B30" s="434"/>
      <c r="C30" s="434"/>
      <c r="D30" s="455" t="s">
        <v>184</v>
      </c>
      <c r="E30" s="435"/>
      <c r="F30" s="434"/>
      <c r="G30" s="435"/>
      <c r="H30" s="455"/>
      <c r="I30" s="449"/>
      <c r="J30" s="455" t="s">
        <v>185</v>
      </c>
      <c r="K30" s="435"/>
      <c r="L30" s="446"/>
      <c r="M30" s="456"/>
      <c r="N30" s="447"/>
    </row>
    <row r="31" spans="1:16" s="462" customFormat="1" x14ac:dyDescent="0.25">
      <c r="A31" s="439">
        <v>4</v>
      </c>
      <c r="B31" s="440"/>
      <c r="C31" s="440"/>
      <c r="D31" s="441" t="s">
        <v>17</v>
      </c>
      <c r="E31" s="442">
        <v>0.67</v>
      </c>
      <c r="F31" s="440"/>
      <c r="G31" s="442"/>
      <c r="H31" s="441"/>
      <c r="I31" s="448"/>
      <c r="J31" s="441" t="s">
        <v>40</v>
      </c>
      <c r="K31" s="442">
        <v>0.25</v>
      </c>
      <c r="L31" s="443"/>
      <c r="M31" s="444"/>
      <c r="N31" s="457">
        <f>C31+E31+G31+I31+K31</f>
        <v>0.92</v>
      </c>
    </row>
    <row r="32" spans="1:16" x14ac:dyDescent="0.25">
      <c r="A32" s="23"/>
      <c r="B32" s="24" t="s">
        <v>209</v>
      </c>
      <c r="C32" s="36"/>
      <c r="D32" s="27"/>
      <c r="E32" s="36"/>
      <c r="F32" s="46" t="s">
        <v>209</v>
      </c>
      <c r="G32" s="36"/>
      <c r="H32" s="46"/>
      <c r="I32" s="68"/>
      <c r="J32" s="46" t="s">
        <v>209</v>
      </c>
      <c r="K32" s="36"/>
      <c r="L32" s="27"/>
      <c r="M32" s="36"/>
      <c r="N32" s="36"/>
    </row>
    <row r="33" spans="1:16" x14ac:dyDescent="0.25">
      <c r="A33" s="28">
        <v>9</v>
      </c>
      <c r="B33" s="29" t="s">
        <v>16</v>
      </c>
      <c r="C33" s="33">
        <v>0.25</v>
      </c>
      <c r="D33" s="33"/>
      <c r="E33" s="379"/>
      <c r="F33" s="38" t="s">
        <v>17</v>
      </c>
      <c r="G33" s="33">
        <v>1.32</v>
      </c>
      <c r="H33" s="33"/>
      <c r="I33" s="33"/>
      <c r="J33" s="33" t="s">
        <v>210</v>
      </c>
      <c r="K33" s="379">
        <v>0.5</v>
      </c>
      <c r="L33" s="33"/>
      <c r="M33" s="33"/>
      <c r="N33" s="33">
        <f>C33+E33+G33+I33+K33+M33</f>
        <v>2.0700000000000003</v>
      </c>
      <c r="P33" t="s">
        <v>218</v>
      </c>
    </row>
    <row r="34" spans="1:16" x14ac:dyDescent="0.25">
      <c r="A34" s="23"/>
      <c r="B34" s="24" t="s">
        <v>211</v>
      </c>
      <c r="C34" s="36"/>
      <c r="D34" s="36"/>
      <c r="E34" s="68"/>
      <c r="F34" s="68"/>
      <c r="G34" s="68"/>
      <c r="H34" s="46" t="s">
        <v>211</v>
      </c>
      <c r="I34" s="36"/>
      <c r="J34" s="36"/>
      <c r="K34" s="68"/>
      <c r="L34" s="36"/>
      <c r="M34" s="68"/>
      <c r="N34" s="36"/>
      <c r="P34" t="s">
        <v>226</v>
      </c>
    </row>
    <row r="35" spans="1:16" x14ac:dyDescent="0.25">
      <c r="A35" s="28">
        <v>8</v>
      </c>
      <c r="B35" s="29" t="s">
        <v>16</v>
      </c>
      <c r="C35" s="33">
        <v>0.25</v>
      </c>
      <c r="D35" s="38"/>
      <c r="E35" s="38"/>
      <c r="F35" s="38"/>
      <c r="G35" s="38"/>
      <c r="H35" s="38" t="s">
        <v>212</v>
      </c>
      <c r="I35" s="30">
        <v>1.59</v>
      </c>
      <c r="J35" s="38"/>
      <c r="K35" s="38"/>
      <c r="L35" s="38"/>
      <c r="M35" s="38"/>
      <c r="N35" s="33">
        <f t="shared" ref="N35" si="0">C35+E35+G35+I35+K35+M35</f>
        <v>1.84</v>
      </c>
    </row>
    <row r="36" spans="1:16" x14ac:dyDescent="0.25">
      <c r="A36" s="279">
        <v>6</v>
      </c>
      <c r="B36" s="19"/>
      <c r="C36" s="279"/>
      <c r="D36" s="380" t="s">
        <v>213</v>
      </c>
      <c r="E36" s="25"/>
      <c r="F36" s="68"/>
      <c r="G36" s="25"/>
      <c r="H36" s="380" t="s">
        <v>213</v>
      </c>
      <c r="I36" s="381"/>
      <c r="J36" s="380" t="s">
        <v>213</v>
      </c>
      <c r="K36" s="25"/>
      <c r="L36" s="36"/>
      <c r="M36" s="36"/>
      <c r="N36" s="25"/>
    </row>
    <row r="37" spans="1:16" x14ac:dyDescent="0.25">
      <c r="A37" s="190"/>
      <c r="B37" s="33"/>
      <c r="C37" s="190"/>
      <c r="D37" s="38" t="s">
        <v>17</v>
      </c>
      <c r="E37" s="30">
        <v>0.89</v>
      </c>
      <c r="F37" s="38"/>
      <c r="G37" s="30"/>
      <c r="H37" s="33" t="s">
        <v>16</v>
      </c>
      <c r="I37" s="30">
        <v>0.25</v>
      </c>
      <c r="J37" s="38" t="s">
        <v>16</v>
      </c>
      <c r="K37" s="30">
        <v>0.25</v>
      </c>
      <c r="L37" s="33"/>
      <c r="M37" s="33"/>
      <c r="N37" s="33">
        <f>C37+E37+G37+I37+K37+M37</f>
        <v>1.3900000000000001</v>
      </c>
    </row>
    <row r="38" spans="1:16" x14ac:dyDescent="0.25">
      <c r="A38" s="279">
        <v>6</v>
      </c>
      <c r="B38" s="19"/>
      <c r="C38" s="279"/>
      <c r="D38" s="380" t="s">
        <v>214</v>
      </c>
      <c r="E38" s="25"/>
      <c r="F38" s="68"/>
      <c r="G38" s="25"/>
      <c r="H38" s="380" t="s">
        <v>214</v>
      </c>
      <c r="I38" s="381"/>
      <c r="J38" s="380" t="s">
        <v>214</v>
      </c>
      <c r="K38" s="25"/>
      <c r="L38" s="36"/>
      <c r="M38" s="36"/>
      <c r="N38" s="36"/>
    </row>
    <row r="39" spans="1:16" x14ac:dyDescent="0.25">
      <c r="A39" s="190"/>
      <c r="B39" s="33"/>
      <c r="C39" s="190"/>
      <c r="D39" s="38" t="s">
        <v>17</v>
      </c>
      <c r="E39" s="30">
        <v>0.88</v>
      </c>
      <c r="F39" s="38"/>
      <c r="G39" s="30"/>
      <c r="H39" s="33"/>
      <c r="I39" s="30">
        <v>0.25</v>
      </c>
      <c r="J39" s="38"/>
      <c r="K39" s="30">
        <v>0.25</v>
      </c>
      <c r="L39" s="33"/>
      <c r="M39" s="33"/>
      <c r="N39" s="33">
        <f>C39+E39+G39+I39+K39+M39</f>
        <v>1.38</v>
      </c>
    </row>
    <row r="40" spans="1:16" x14ac:dyDescent="0.25">
      <c r="A40" s="279">
        <v>6</v>
      </c>
      <c r="B40" s="19"/>
      <c r="C40" s="279"/>
      <c r="D40" s="380" t="s">
        <v>215</v>
      </c>
      <c r="E40" s="25"/>
      <c r="F40" s="68"/>
      <c r="G40" s="25"/>
      <c r="H40" s="380" t="s">
        <v>215</v>
      </c>
      <c r="I40" s="381"/>
      <c r="J40" s="380" t="s">
        <v>215</v>
      </c>
      <c r="K40" s="25"/>
      <c r="L40" s="36"/>
      <c r="M40" s="36"/>
      <c r="N40" s="36"/>
    </row>
    <row r="41" spans="1:16" x14ac:dyDescent="0.25">
      <c r="A41" s="190"/>
      <c r="B41" s="33"/>
      <c r="C41" s="190"/>
      <c r="D41" s="38" t="s">
        <v>16</v>
      </c>
      <c r="E41" s="30">
        <v>0.25</v>
      </c>
      <c r="F41" s="38"/>
      <c r="G41" s="30"/>
      <c r="H41" s="33" t="s">
        <v>17</v>
      </c>
      <c r="I41" s="30">
        <v>0.88</v>
      </c>
      <c r="J41" s="38" t="s">
        <v>16</v>
      </c>
      <c r="K41" s="30">
        <v>0.25</v>
      </c>
      <c r="L41" s="33"/>
      <c r="M41" s="33"/>
      <c r="N41" s="33">
        <f>C41+E41+G41+I41+K41+M41</f>
        <v>1.38</v>
      </c>
    </row>
    <row r="42" spans="1:16" x14ac:dyDescent="0.25">
      <c r="A42" s="279">
        <v>6</v>
      </c>
      <c r="B42" s="19"/>
      <c r="C42" s="279"/>
      <c r="D42" s="380" t="s">
        <v>216</v>
      </c>
      <c r="E42" s="25"/>
      <c r="F42" s="68"/>
      <c r="G42" s="25"/>
      <c r="H42" s="380" t="s">
        <v>216</v>
      </c>
      <c r="I42" s="381"/>
      <c r="J42" s="380" t="s">
        <v>216</v>
      </c>
      <c r="K42" s="25"/>
      <c r="L42" s="36"/>
      <c r="M42" s="36"/>
      <c r="N42" s="36"/>
      <c r="P42" t="s">
        <v>228</v>
      </c>
    </row>
    <row r="43" spans="1:16" x14ac:dyDescent="0.25">
      <c r="A43" s="190"/>
      <c r="B43" s="33"/>
      <c r="C43" s="190"/>
      <c r="D43" s="38" t="s">
        <v>16</v>
      </c>
      <c r="E43" s="30">
        <v>0.25</v>
      </c>
      <c r="F43" s="38"/>
      <c r="G43" s="30"/>
      <c r="H43" s="33" t="s">
        <v>17</v>
      </c>
      <c r="I43" s="30">
        <v>0.89</v>
      </c>
      <c r="J43" s="38" t="s">
        <v>16</v>
      </c>
      <c r="K43" s="30">
        <v>0.25</v>
      </c>
      <c r="L43" s="33"/>
      <c r="M43" s="33"/>
      <c r="N43" s="33">
        <f>C43+E43+G43+I43+K43+M43</f>
        <v>1.3900000000000001</v>
      </c>
      <c r="P43" t="s">
        <v>227</v>
      </c>
    </row>
    <row r="44" spans="1:16" ht="60" x14ac:dyDescent="0.25">
      <c r="A44" s="382">
        <v>1</v>
      </c>
      <c r="B44" s="383"/>
      <c r="C44" s="382"/>
      <c r="D44" s="384"/>
      <c r="E44" s="385"/>
      <c r="F44" s="386"/>
      <c r="G44" s="385"/>
      <c r="H44" s="131" t="s">
        <v>217</v>
      </c>
      <c r="I44" s="385">
        <v>0.23</v>
      </c>
      <c r="J44" s="387"/>
      <c r="K44" s="385"/>
      <c r="L44" s="383"/>
      <c r="M44" s="383"/>
      <c r="N44" s="383">
        <f>C44+E44+G44+I44+K44+M44</f>
        <v>0.23</v>
      </c>
    </row>
    <row r="45" spans="1:16" x14ac:dyDescent="0.25">
      <c r="A45" s="388"/>
      <c r="B45" s="34"/>
      <c r="C45" s="36"/>
      <c r="D45" s="36"/>
      <c r="E45" s="389"/>
      <c r="F45" s="68"/>
      <c r="G45" s="36"/>
      <c r="H45" s="36"/>
      <c r="I45" s="36"/>
      <c r="J45" s="36"/>
      <c r="K45" s="36"/>
      <c r="L45" s="36"/>
      <c r="M45" s="36"/>
      <c r="N45" s="383"/>
    </row>
    <row r="46" spans="1:16" x14ac:dyDescent="0.25">
      <c r="A46" s="390">
        <f>SUM(A4:A44)</f>
        <v>124.86</v>
      </c>
      <c r="B46" s="56" t="s">
        <v>9</v>
      </c>
      <c r="C46" s="28">
        <f>SUM(C4:C44)</f>
        <v>4.16</v>
      </c>
      <c r="D46" s="57"/>
      <c r="E46" s="57">
        <f>SUM(E4:E44)</f>
        <v>8.83</v>
      </c>
      <c r="F46" s="189"/>
      <c r="G46" s="28">
        <f>SUM(G4:G44)</f>
        <v>5.76</v>
      </c>
      <c r="H46" s="28"/>
      <c r="I46" s="28">
        <f>SUM(I4:I44)</f>
        <v>4.97</v>
      </c>
      <c r="J46" s="28"/>
      <c r="K46" s="57">
        <f>SUM(K4:K44)</f>
        <v>4.5600000000000005</v>
      </c>
      <c r="L46" s="57"/>
      <c r="M46" s="57">
        <f>SUM(M32:M45)</f>
        <v>0</v>
      </c>
      <c r="N46" s="60">
        <f>SUM(N4:N44)</f>
        <v>28.78</v>
      </c>
    </row>
    <row r="47" spans="1:16" x14ac:dyDescent="0.25">
      <c r="A47" s="19"/>
      <c r="B47" s="2"/>
      <c r="C47" s="19"/>
      <c r="D47" s="19"/>
      <c r="E47" s="19"/>
      <c r="F47" s="20"/>
      <c r="G47" s="19"/>
      <c r="H47" s="19"/>
      <c r="I47" s="19"/>
      <c r="J47" s="62"/>
      <c r="K47" s="19"/>
      <c r="L47" s="64">
        <f>N46*4.33</f>
        <v>124.6174</v>
      </c>
      <c r="M47" s="19"/>
      <c r="N47" s="19"/>
    </row>
    <row r="48" spans="1:16" x14ac:dyDescent="0.25">
      <c r="A48" s="19"/>
      <c r="B48" s="2" t="s">
        <v>10</v>
      </c>
      <c r="C48" s="19"/>
      <c r="D48" s="19"/>
      <c r="E48" s="19"/>
      <c r="F48" s="391">
        <v>44867</v>
      </c>
      <c r="G48" s="19"/>
      <c r="H48" s="19" t="s">
        <v>32</v>
      </c>
      <c r="I48" s="19"/>
      <c r="J48" s="62"/>
      <c r="L48" s="64"/>
      <c r="M48" s="64"/>
      <c r="N48" s="19"/>
    </row>
    <row r="49" spans="1:14" x14ac:dyDescent="0.25">
      <c r="A49" s="19"/>
      <c r="B49" s="2" t="s">
        <v>11</v>
      </c>
      <c r="C49" s="19"/>
      <c r="D49" s="19" t="str">
        <f>B1</f>
        <v>MARIA DEL CARMEN CARREÑO</v>
      </c>
      <c r="E49" s="19"/>
      <c r="F49" s="20"/>
      <c r="G49" s="19"/>
      <c r="H49" s="19"/>
      <c r="I49" s="63">
        <f>N46</f>
        <v>28.78</v>
      </c>
      <c r="J49" s="19"/>
      <c r="K49" s="19"/>
      <c r="L49" s="19"/>
      <c r="M49" s="19"/>
      <c r="N49" s="19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6" workbookViewId="0">
      <selection activeCell="G53" sqref="G53"/>
    </sheetView>
  </sheetViews>
  <sheetFormatPr baseColWidth="10" defaultRowHeight="15" x14ac:dyDescent="0.25"/>
  <cols>
    <col min="1" max="1" width="11.42578125" customWidth="1"/>
    <col min="4" max="4" width="11.42578125" customWidth="1"/>
  </cols>
  <sheetData>
    <row r="1" spans="1:14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x14ac:dyDescent="0.25">
      <c r="A3" s="392"/>
      <c r="B3" s="393" t="s">
        <v>81</v>
      </c>
      <c r="C3" s="394"/>
      <c r="D3" s="393"/>
      <c r="E3" s="392"/>
      <c r="F3" s="393" t="s">
        <v>81</v>
      </c>
      <c r="G3" s="392"/>
      <c r="H3" s="393"/>
      <c r="I3" s="392"/>
      <c r="J3" s="393" t="s">
        <v>81</v>
      </c>
      <c r="K3" s="392"/>
      <c r="L3" s="393"/>
      <c r="M3" s="392"/>
      <c r="N3" s="392"/>
    </row>
    <row r="4" spans="1:14" x14ac:dyDescent="0.25">
      <c r="A4" s="395">
        <v>9</v>
      </c>
      <c r="B4" s="396" t="s">
        <v>16</v>
      </c>
      <c r="C4" s="397">
        <v>0.33</v>
      </c>
      <c r="D4" s="396"/>
      <c r="E4" s="398"/>
      <c r="F4" s="396" t="s">
        <v>17</v>
      </c>
      <c r="G4" s="398">
        <v>1.41</v>
      </c>
      <c r="H4" s="396"/>
      <c r="I4" s="398"/>
      <c r="J4" s="396" t="s">
        <v>16</v>
      </c>
      <c r="K4" s="398">
        <v>0.33</v>
      </c>
      <c r="L4" s="399"/>
      <c r="M4" s="398"/>
      <c r="N4" s="395">
        <f>K4+I4+G4+E4+C4</f>
        <v>2.0699999999999998</v>
      </c>
    </row>
    <row r="5" spans="1:14" ht="22.5" x14ac:dyDescent="0.25">
      <c r="A5" s="392"/>
      <c r="B5" s="400"/>
      <c r="C5" s="401"/>
      <c r="D5" s="400"/>
      <c r="E5" s="402"/>
      <c r="F5" s="403" t="s">
        <v>86</v>
      </c>
      <c r="G5" s="402"/>
      <c r="H5" s="403"/>
      <c r="I5" s="402"/>
      <c r="J5" s="400"/>
      <c r="K5" s="402"/>
      <c r="L5" s="400"/>
      <c r="M5" s="404"/>
      <c r="N5" s="402"/>
    </row>
    <row r="6" spans="1:14" x14ac:dyDescent="0.25">
      <c r="A6" s="395">
        <v>2.99</v>
      </c>
      <c r="B6" s="405"/>
      <c r="C6" s="406"/>
      <c r="D6" s="407"/>
      <c r="E6" s="408"/>
      <c r="F6" s="405" t="s">
        <v>17</v>
      </c>
      <c r="G6" s="409">
        <v>0.69</v>
      </c>
      <c r="H6" s="405"/>
      <c r="I6" s="409"/>
      <c r="J6" s="407"/>
      <c r="K6" s="408"/>
      <c r="L6" s="407"/>
      <c r="M6" s="407"/>
      <c r="N6" s="409">
        <f>C6+E6+G6+I6+K6+M6</f>
        <v>0.69</v>
      </c>
    </row>
    <row r="7" spans="1:14" ht="22.5" x14ac:dyDescent="0.25">
      <c r="A7" s="392"/>
      <c r="B7" s="410" t="s">
        <v>87</v>
      </c>
      <c r="C7" s="401"/>
      <c r="D7" s="410"/>
      <c r="E7" s="402"/>
      <c r="F7" s="411"/>
      <c r="G7" s="402"/>
      <c r="H7" s="410" t="s">
        <v>87</v>
      </c>
      <c r="I7" s="402"/>
      <c r="J7" s="410"/>
      <c r="K7" s="402"/>
      <c r="L7" s="411"/>
      <c r="M7" s="404"/>
      <c r="N7" s="402"/>
    </row>
    <row r="8" spans="1:14" x14ac:dyDescent="0.25">
      <c r="A8" s="395">
        <v>3.98</v>
      </c>
      <c r="B8" s="407" t="s">
        <v>40</v>
      </c>
      <c r="C8" s="412">
        <v>0.33</v>
      </c>
      <c r="D8" s="407"/>
      <c r="E8" s="408"/>
      <c r="F8" s="405"/>
      <c r="G8" s="409"/>
      <c r="H8" s="407" t="s">
        <v>17</v>
      </c>
      <c r="I8" s="408">
        <v>0.59</v>
      </c>
      <c r="J8" s="407"/>
      <c r="K8" s="408"/>
      <c r="L8" s="407"/>
      <c r="M8" s="407"/>
      <c r="N8" s="409">
        <f>C8+E8+G8+I8+K8+M8</f>
        <v>0.91999999999999993</v>
      </c>
    </row>
    <row r="9" spans="1:14" x14ac:dyDescent="0.25">
      <c r="A9" s="413"/>
      <c r="B9" s="414"/>
      <c r="C9" s="415"/>
      <c r="D9" s="414"/>
      <c r="E9" s="416"/>
      <c r="F9" s="417" t="s">
        <v>88</v>
      </c>
      <c r="G9" s="418"/>
      <c r="H9" s="417"/>
      <c r="I9" s="418"/>
      <c r="J9" s="419"/>
      <c r="K9" s="418"/>
      <c r="L9" s="419"/>
      <c r="M9" s="414"/>
      <c r="N9" s="418"/>
    </row>
    <row r="10" spans="1:14" x14ac:dyDescent="0.25">
      <c r="A10" s="413">
        <v>5.15</v>
      </c>
      <c r="B10" s="414"/>
      <c r="C10" s="415"/>
      <c r="D10" s="414"/>
      <c r="E10" s="416"/>
      <c r="F10" s="414" t="s">
        <v>17</v>
      </c>
      <c r="G10" s="408">
        <v>1.19</v>
      </c>
      <c r="H10" s="414"/>
      <c r="I10" s="408"/>
      <c r="J10" s="419"/>
      <c r="K10" s="418"/>
      <c r="L10" s="419"/>
      <c r="M10" s="414"/>
      <c r="N10" s="418">
        <f>C10+E10+G10+I10+K10</f>
        <v>1.19</v>
      </c>
    </row>
    <row r="11" spans="1:14" x14ac:dyDescent="0.25">
      <c r="A11" s="392"/>
      <c r="B11" s="404"/>
      <c r="C11" s="401"/>
      <c r="D11" s="417" t="s">
        <v>89</v>
      </c>
      <c r="E11" s="402"/>
      <c r="F11" s="417"/>
      <c r="G11" s="402"/>
      <c r="H11" s="417" t="s">
        <v>90</v>
      </c>
      <c r="I11" s="420"/>
      <c r="J11" s="417"/>
      <c r="K11" s="420"/>
      <c r="L11" s="417"/>
      <c r="M11" s="404"/>
      <c r="N11" s="402"/>
    </row>
    <row r="12" spans="1:14" x14ac:dyDescent="0.25">
      <c r="A12" s="395">
        <v>6</v>
      </c>
      <c r="B12" s="407"/>
      <c r="C12" s="406"/>
      <c r="D12" s="405" t="s">
        <v>17</v>
      </c>
      <c r="E12" s="421">
        <v>1.1000000000000001</v>
      </c>
      <c r="F12" s="405"/>
      <c r="G12" s="409"/>
      <c r="H12" s="405" t="s">
        <v>16</v>
      </c>
      <c r="I12" s="408">
        <v>0.28999999999999998</v>
      </c>
      <c r="J12" s="405"/>
      <c r="K12" s="408"/>
      <c r="L12" s="405"/>
      <c r="M12" s="407"/>
      <c r="N12" s="409">
        <f>E12+I12</f>
        <v>1.3900000000000001</v>
      </c>
    </row>
    <row r="13" spans="1:14" ht="33.75" x14ac:dyDescent="0.25">
      <c r="A13" s="392"/>
      <c r="B13" s="410"/>
      <c r="C13" s="422"/>
      <c r="D13" s="410"/>
      <c r="E13" s="423"/>
      <c r="F13" s="410" t="s">
        <v>91</v>
      </c>
      <c r="G13" s="423"/>
      <c r="H13" s="411"/>
      <c r="I13" s="423"/>
      <c r="J13" s="411"/>
      <c r="K13" s="424"/>
      <c r="L13" s="417"/>
      <c r="M13" s="417"/>
      <c r="N13" s="402"/>
    </row>
    <row r="14" spans="1:14" x14ac:dyDescent="0.25">
      <c r="A14" s="395">
        <v>2</v>
      </c>
      <c r="B14" s="405"/>
      <c r="C14" s="425"/>
      <c r="D14" s="405"/>
      <c r="E14" s="421"/>
      <c r="F14" s="405" t="s">
        <v>17</v>
      </c>
      <c r="G14" s="421">
        <v>0.46</v>
      </c>
      <c r="H14" s="405"/>
      <c r="I14" s="421"/>
      <c r="J14" s="405"/>
      <c r="K14" s="421"/>
      <c r="L14" s="405"/>
      <c r="M14" s="405"/>
      <c r="N14" s="409">
        <f>C14+E14+G14+I14+K14+M14</f>
        <v>0.46</v>
      </c>
    </row>
    <row r="15" spans="1:14" x14ac:dyDescent="0.25">
      <c r="A15" s="392"/>
      <c r="B15" s="417"/>
      <c r="C15" s="401"/>
      <c r="D15" s="404"/>
      <c r="E15" s="426"/>
      <c r="F15" s="417"/>
      <c r="G15" s="402"/>
      <c r="H15" s="427"/>
      <c r="I15" s="402"/>
      <c r="J15" s="427" t="s">
        <v>92</v>
      </c>
      <c r="K15" s="402"/>
      <c r="L15" s="417"/>
      <c r="M15" s="404"/>
      <c r="N15" s="402"/>
    </row>
    <row r="16" spans="1:14" x14ac:dyDescent="0.25">
      <c r="A16" s="395">
        <v>5.75</v>
      </c>
      <c r="B16" s="405"/>
      <c r="C16" s="406"/>
      <c r="D16" s="407"/>
      <c r="E16" s="428"/>
      <c r="F16" s="405"/>
      <c r="G16" s="409"/>
      <c r="H16" s="429"/>
      <c r="I16" s="409"/>
      <c r="J16" s="429" t="s">
        <v>17</v>
      </c>
      <c r="K16" s="409">
        <v>1.33</v>
      </c>
      <c r="L16" s="405"/>
      <c r="M16" s="407"/>
      <c r="N16" s="409">
        <f>C16+E16+G16+I16+K16+M16</f>
        <v>1.33</v>
      </c>
    </row>
    <row r="17" spans="1:14" ht="22.5" x14ac:dyDescent="0.25">
      <c r="A17" s="433">
        <v>5.19</v>
      </c>
      <c r="B17" s="434"/>
      <c r="C17" s="434"/>
      <c r="D17" s="434" t="s">
        <v>176</v>
      </c>
      <c r="E17" s="435"/>
      <c r="F17" s="434"/>
      <c r="G17" s="435"/>
      <c r="H17" s="434"/>
      <c r="I17" s="435"/>
      <c r="J17" s="434"/>
      <c r="K17" s="435"/>
      <c r="L17" s="436"/>
      <c r="M17" s="437"/>
      <c r="N17" s="438"/>
    </row>
    <row r="18" spans="1:14" x14ac:dyDescent="0.25">
      <c r="A18" s="439"/>
      <c r="B18" s="440"/>
      <c r="C18" s="440"/>
      <c r="D18" s="441" t="s">
        <v>83</v>
      </c>
      <c r="E18" s="442">
        <v>1.19</v>
      </c>
      <c r="F18" s="440"/>
      <c r="G18" s="442"/>
      <c r="H18" s="440"/>
      <c r="I18" s="442"/>
      <c r="J18" s="440"/>
      <c r="K18" s="442"/>
      <c r="L18" s="443"/>
      <c r="M18" s="444"/>
      <c r="N18" s="445">
        <f>C18+E18+G18+I18+K18</f>
        <v>1.19</v>
      </c>
    </row>
    <row r="19" spans="1:14" ht="22.5" x14ac:dyDescent="0.25">
      <c r="A19" s="433">
        <v>10.64</v>
      </c>
      <c r="B19" s="434"/>
      <c r="C19" s="434"/>
      <c r="D19" s="434" t="s">
        <v>177</v>
      </c>
      <c r="E19" s="435"/>
      <c r="F19" s="434"/>
      <c r="G19" s="435"/>
      <c r="H19" s="434"/>
      <c r="I19" s="435"/>
      <c r="J19" s="434" t="s">
        <v>178</v>
      </c>
      <c r="K19" s="435"/>
      <c r="L19" s="446"/>
      <c r="M19" s="437"/>
      <c r="N19" s="447"/>
    </row>
    <row r="20" spans="1:14" ht="180" x14ac:dyDescent="0.25">
      <c r="A20" s="439"/>
      <c r="B20" s="440"/>
      <c r="C20" s="440"/>
      <c r="D20" s="441" t="s">
        <v>132</v>
      </c>
      <c r="E20" s="442">
        <v>1.8</v>
      </c>
      <c r="F20" s="440"/>
      <c r="G20" s="442"/>
      <c r="H20" s="440"/>
      <c r="I20" s="442"/>
      <c r="J20" s="441" t="s">
        <v>179</v>
      </c>
      <c r="K20" s="442">
        <v>0.65</v>
      </c>
      <c r="L20" s="443"/>
      <c r="M20" s="444"/>
      <c r="N20" s="445">
        <f>C20+E20+G20+I20+K20</f>
        <v>2.4500000000000002</v>
      </c>
    </row>
    <row r="21" spans="1:14" x14ac:dyDescent="0.25">
      <c r="A21" s="433">
        <v>3</v>
      </c>
      <c r="B21" s="434"/>
      <c r="C21" s="434"/>
      <c r="D21" s="434"/>
      <c r="E21" s="435"/>
      <c r="F21" s="434" t="s">
        <v>180</v>
      </c>
      <c r="G21" s="435"/>
      <c r="H21" s="434"/>
      <c r="I21" s="435"/>
      <c r="J21" s="434"/>
      <c r="K21" s="435"/>
      <c r="L21" s="446"/>
      <c r="M21" s="437"/>
      <c r="N21" s="447"/>
    </row>
    <row r="22" spans="1:14" x14ac:dyDescent="0.25">
      <c r="A22" s="439"/>
      <c r="B22" s="440"/>
      <c r="C22" s="440"/>
      <c r="D22" s="440"/>
      <c r="E22" s="442"/>
      <c r="F22" s="441" t="s">
        <v>17</v>
      </c>
      <c r="G22" s="448">
        <v>0.69</v>
      </c>
      <c r="H22" s="440"/>
      <c r="I22" s="442"/>
      <c r="J22" s="440"/>
      <c r="K22" s="442"/>
      <c r="L22" s="443"/>
      <c r="M22" s="444"/>
      <c r="N22" s="445">
        <f>C22+E22+G22+I22+K22</f>
        <v>0.69</v>
      </c>
    </row>
    <row r="23" spans="1:14" x14ac:dyDescent="0.25">
      <c r="A23" s="433"/>
      <c r="B23" s="434"/>
      <c r="C23" s="434"/>
      <c r="D23" s="434" t="s">
        <v>181</v>
      </c>
      <c r="E23" s="449"/>
      <c r="F23" s="434"/>
      <c r="G23" s="435"/>
      <c r="H23" s="434"/>
      <c r="I23" s="435"/>
      <c r="J23" s="434" t="s">
        <v>181</v>
      </c>
      <c r="K23" s="435"/>
      <c r="L23" s="446"/>
      <c r="M23" s="437"/>
      <c r="N23" s="447"/>
    </row>
    <row r="24" spans="1:14" ht="90" x14ac:dyDescent="0.25">
      <c r="A24" s="439">
        <v>5</v>
      </c>
      <c r="B24" s="440"/>
      <c r="C24" s="440"/>
      <c r="D24" s="441" t="s">
        <v>17</v>
      </c>
      <c r="E24" s="442">
        <v>0.9</v>
      </c>
      <c r="F24" s="440"/>
      <c r="G24" s="442"/>
      <c r="H24" s="441"/>
      <c r="I24" s="448"/>
      <c r="J24" s="441" t="s">
        <v>182</v>
      </c>
      <c r="K24" s="442">
        <v>0.25</v>
      </c>
      <c r="L24" s="443"/>
      <c r="M24" s="444"/>
      <c r="N24" s="445">
        <f>C24+E24+G24+I24+K24</f>
        <v>1.1499999999999999</v>
      </c>
    </row>
    <row r="25" spans="1:14" ht="22.5" x14ac:dyDescent="0.25">
      <c r="A25" s="450"/>
      <c r="B25" s="451"/>
      <c r="C25" s="451"/>
      <c r="D25" s="452" t="s">
        <v>183</v>
      </c>
      <c r="E25" s="453"/>
      <c r="F25" s="451"/>
      <c r="G25" s="454"/>
      <c r="H25" s="451"/>
      <c r="I25" s="454"/>
      <c r="J25" s="452" t="s">
        <v>183</v>
      </c>
      <c r="K25" s="454"/>
      <c r="L25" s="446"/>
      <c r="M25" s="437"/>
      <c r="N25" s="447"/>
    </row>
    <row r="26" spans="1:14" x14ac:dyDescent="0.25">
      <c r="A26" s="439">
        <v>5</v>
      </c>
      <c r="B26" s="440"/>
      <c r="C26" s="440"/>
      <c r="D26" s="441" t="s">
        <v>17</v>
      </c>
      <c r="E26" s="442">
        <v>0.9</v>
      </c>
      <c r="F26" s="440"/>
      <c r="G26" s="442"/>
      <c r="H26" s="441"/>
      <c r="I26" s="448"/>
      <c r="J26" s="441" t="s">
        <v>40</v>
      </c>
      <c r="K26" s="442">
        <v>0.25</v>
      </c>
      <c r="L26" s="443"/>
      <c r="M26" s="444"/>
      <c r="N26" s="445">
        <f>C26+E26+G26+I26+K26</f>
        <v>1.1499999999999999</v>
      </c>
    </row>
    <row r="27" spans="1:14" x14ac:dyDescent="0.25">
      <c r="A27" s="433"/>
      <c r="B27" s="434"/>
      <c r="C27" s="434"/>
      <c r="D27" s="455" t="s">
        <v>184</v>
      </c>
      <c r="E27" s="435"/>
      <c r="F27" s="434"/>
      <c r="G27" s="435"/>
      <c r="H27" s="455"/>
      <c r="I27" s="449"/>
      <c r="J27" s="455" t="s">
        <v>185</v>
      </c>
      <c r="K27" s="435"/>
      <c r="L27" s="446"/>
      <c r="M27" s="456"/>
      <c r="N27" s="447"/>
    </row>
    <row r="28" spans="1:14" x14ac:dyDescent="0.25">
      <c r="A28" s="439">
        <v>4</v>
      </c>
      <c r="B28" s="440"/>
      <c r="C28" s="440"/>
      <c r="D28" s="441" t="s">
        <v>17</v>
      </c>
      <c r="E28" s="442">
        <v>0.67</v>
      </c>
      <c r="F28" s="440"/>
      <c r="G28" s="442"/>
      <c r="H28" s="441"/>
      <c r="I28" s="448"/>
      <c r="J28" s="441" t="s">
        <v>40</v>
      </c>
      <c r="K28" s="442">
        <v>0.25</v>
      </c>
      <c r="L28" s="443"/>
      <c r="M28" s="444"/>
      <c r="N28" s="457">
        <f>C28+E28+G28+I28+K28</f>
        <v>0.92</v>
      </c>
    </row>
    <row r="29" spans="1:14" x14ac:dyDescent="0.25">
      <c r="A29" s="359"/>
      <c r="B29" s="419" t="s">
        <v>203</v>
      </c>
      <c r="C29" s="415"/>
      <c r="D29" s="414"/>
      <c r="E29" s="430"/>
      <c r="F29" s="419"/>
      <c r="G29" s="418"/>
      <c r="H29" s="431"/>
      <c r="I29" s="418"/>
      <c r="J29" s="431"/>
      <c r="K29" s="418"/>
      <c r="L29" s="419" t="s">
        <v>203</v>
      </c>
      <c r="M29" s="414"/>
      <c r="N29" s="423"/>
    </row>
    <row r="30" spans="1:14" ht="165" x14ac:dyDescent="0.25">
      <c r="A30" s="321">
        <v>15.16</v>
      </c>
      <c r="B30" s="405" t="s">
        <v>204</v>
      </c>
      <c r="C30" s="406">
        <v>3</v>
      </c>
      <c r="D30" s="407"/>
      <c r="E30" s="428"/>
      <c r="F30" s="405"/>
      <c r="G30" s="409"/>
      <c r="H30" s="429"/>
      <c r="I30" s="409"/>
      <c r="J30" s="429"/>
      <c r="K30" s="409"/>
      <c r="L30" s="432" t="s">
        <v>205</v>
      </c>
      <c r="M30" s="407">
        <v>0.5</v>
      </c>
      <c r="N30" s="421">
        <v>3.5</v>
      </c>
    </row>
    <row r="31" spans="1:14" x14ac:dyDescent="0.25">
      <c r="A31" s="66">
        <f>SUM(A3:A30)</f>
        <v>82.86</v>
      </c>
      <c r="B31" s="128" t="s">
        <v>9</v>
      </c>
      <c r="C31" s="129">
        <f>SUM(C3:C30)</f>
        <v>3.66</v>
      </c>
      <c r="D31" s="130"/>
      <c r="E31" s="129">
        <f>SUM(E3:E28)</f>
        <v>6.5600000000000005</v>
      </c>
      <c r="F31" s="131"/>
      <c r="G31" s="129">
        <f>SUM(G3:G28)</f>
        <v>4.4399999999999995</v>
      </c>
      <c r="H31" s="131"/>
      <c r="I31" s="129">
        <f>SUM(I3:I28)</f>
        <v>0.87999999999999989</v>
      </c>
      <c r="J31" s="131"/>
      <c r="K31" s="129">
        <f>SUM(K3:K28)</f>
        <v>3.06</v>
      </c>
      <c r="L31" s="130"/>
      <c r="M31" s="130">
        <v>0.5</v>
      </c>
      <c r="N31" s="129">
        <f>SUM(N3:N30)</f>
        <v>19.100000000000001</v>
      </c>
    </row>
    <row r="32" spans="1:14" x14ac:dyDescent="0.25">
      <c r="A32" s="86"/>
      <c r="B32" s="87" t="s">
        <v>51</v>
      </c>
      <c r="C32" s="88"/>
      <c r="E32" s="89"/>
      <c r="F32" s="88"/>
      <c r="G32" s="88"/>
      <c r="H32" s="88"/>
      <c r="I32" s="88"/>
      <c r="J32" s="90" t="s">
        <v>32</v>
      </c>
      <c r="K32" s="89"/>
      <c r="L32" s="89"/>
      <c r="M32" s="89"/>
      <c r="N32" s="88"/>
    </row>
    <row r="33" spans="1:14" ht="22.5" x14ac:dyDescent="0.25">
      <c r="A33" s="86"/>
      <c r="B33" s="91" t="s">
        <v>11</v>
      </c>
      <c r="C33" t="str">
        <f>B1</f>
        <v>MªCARMEN CARREÑO UTRERA</v>
      </c>
      <c r="F33" s="61">
        <v>44866</v>
      </c>
      <c r="G33" s="88"/>
      <c r="I33" s="88"/>
      <c r="J33" s="92">
        <f>N31*4.33</f>
        <v>82.703000000000003</v>
      </c>
      <c r="K33" s="89"/>
      <c r="L33" s="89"/>
      <c r="M33" s="89"/>
      <c r="N33" s="88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40" workbookViewId="0">
      <selection sqref="A1:N51"/>
    </sheetView>
  </sheetViews>
  <sheetFormatPr baseColWidth="10" defaultRowHeight="15" x14ac:dyDescent="0.25"/>
  <cols>
    <col min="1" max="1" width="8.5703125" customWidth="1"/>
    <col min="2" max="2" width="13.140625" customWidth="1"/>
    <col min="3" max="3" width="7.7109375" customWidth="1"/>
    <col min="5" max="5" width="6.42578125" customWidth="1"/>
    <col min="7" max="7" width="7.140625" customWidth="1"/>
    <col min="9" max="9" width="7" customWidth="1"/>
    <col min="11" max="11" width="7" customWidth="1"/>
    <col min="12" max="12" width="10.28515625" customWidth="1"/>
    <col min="13" max="13" width="6.7109375" customWidth="1"/>
    <col min="14" max="14" width="7.42578125" customWidth="1"/>
  </cols>
  <sheetData>
    <row r="1" spans="1:15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ht="24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5" x14ac:dyDescent="0.25">
      <c r="A3" s="392"/>
      <c r="B3" s="393" t="s">
        <v>81</v>
      </c>
      <c r="C3" s="394"/>
      <c r="D3" s="393"/>
      <c r="E3" s="392"/>
      <c r="F3" s="393" t="s">
        <v>81</v>
      </c>
      <c r="G3" s="392"/>
      <c r="H3" s="393"/>
      <c r="I3" s="392"/>
      <c r="J3" s="393" t="s">
        <v>81</v>
      </c>
      <c r="K3" s="392"/>
      <c r="L3" s="393"/>
      <c r="M3" s="392"/>
      <c r="N3" s="392"/>
    </row>
    <row r="4" spans="1:15" x14ac:dyDescent="0.25">
      <c r="A4" s="395">
        <v>9</v>
      </c>
      <c r="B4" s="396" t="s">
        <v>16</v>
      </c>
      <c r="C4" s="397">
        <v>0.33</v>
      </c>
      <c r="D4" s="396"/>
      <c r="E4" s="398"/>
      <c r="F4" s="396" t="s">
        <v>17</v>
      </c>
      <c r="G4" s="398">
        <v>1.41</v>
      </c>
      <c r="H4" s="396"/>
      <c r="I4" s="398"/>
      <c r="J4" s="396" t="s">
        <v>16</v>
      </c>
      <c r="K4" s="398">
        <v>0.33</v>
      </c>
      <c r="L4" s="399"/>
      <c r="M4" s="398"/>
      <c r="N4" s="395">
        <f>K4+I4+G4+E4+C4</f>
        <v>2.0699999999999998</v>
      </c>
    </row>
    <row r="5" spans="1:15" ht="22.5" x14ac:dyDescent="0.25">
      <c r="A5" s="392"/>
      <c r="B5" s="400"/>
      <c r="C5" s="401"/>
      <c r="D5" s="400"/>
      <c r="E5" s="402"/>
      <c r="F5" s="403" t="s">
        <v>86</v>
      </c>
      <c r="G5" s="402"/>
      <c r="H5" s="403"/>
      <c r="I5" s="402"/>
      <c r="J5" s="400"/>
      <c r="K5" s="402"/>
      <c r="L5" s="400"/>
      <c r="M5" s="404"/>
      <c r="N5" s="402"/>
    </row>
    <row r="6" spans="1:15" x14ac:dyDescent="0.25">
      <c r="A6" s="395">
        <v>2.99</v>
      </c>
      <c r="B6" s="405"/>
      <c r="C6" s="406"/>
      <c r="D6" s="407"/>
      <c r="E6" s="408"/>
      <c r="F6" s="405" t="s">
        <v>17</v>
      </c>
      <c r="G6" s="409">
        <v>0.69</v>
      </c>
      <c r="H6" s="405"/>
      <c r="I6" s="409"/>
      <c r="J6" s="407"/>
      <c r="K6" s="408"/>
      <c r="L6" s="407"/>
      <c r="M6" s="407"/>
      <c r="N6" s="409">
        <f>C6+E6+G6+I6+K6+M6</f>
        <v>0.69</v>
      </c>
    </row>
    <row r="7" spans="1:15" ht="22.5" x14ac:dyDescent="0.25">
      <c r="A7" s="392"/>
      <c r="B7" s="410" t="s">
        <v>87</v>
      </c>
      <c r="C7" s="401"/>
      <c r="D7" s="410"/>
      <c r="E7" s="402"/>
      <c r="F7" s="411"/>
      <c r="G7" s="402"/>
      <c r="H7" s="410" t="s">
        <v>87</v>
      </c>
      <c r="I7" s="402"/>
      <c r="J7" s="410"/>
      <c r="K7" s="402"/>
      <c r="L7" s="411"/>
      <c r="M7" s="404"/>
      <c r="N7" s="402"/>
    </row>
    <row r="8" spans="1:15" x14ac:dyDescent="0.25">
      <c r="A8" s="395">
        <v>3.98</v>
      </c>
      <c r="B8" s="407" t="s">
        <v>40</v>
      </c>
      <c r="C8" s="412">
        <v>0.33</v>
      </c>
      <c r="D8" s="407"/>
      <c r="E8" s="408"/>
      <c r="F8" s="405"/>
      <c r="G8" s="409"/>
      <c r="H8" s="407" t="s">
        <v>17</v>
      </c>
      <c r="I8" s="408">
        <v>0.59</v>
      </c>
      <c r="J8" s="407"/>
      <c r="K8" s="408"/>
      <c r="L8" s="407"/>
      <c r="M8" s="407"/>
      <c r="N8" s="409">
        <f>C8+E8+G8+I8+K8+M8</f>
        <v>0.91999999999999993</v>
      </c>
    </row>
    <row r="9" spans="1:15" x14ac:dyDescent="0.25">
      <c r="A9" s="413"/>
      <c r="B9" s="414"/>
      <c r="C9" s="415"/>
      <c r="D9" s="414"/>
      <c r="E9" s="416"/>
      <c r="F9" s="417" t="s">
        <v>88</v>
      </c>
      <c r="G9" s="418"/>
      <c r="H9" s="417"/>
      <c r="I9" s="418"/>
      <c r="J9" s="419"/>
      <c r="K9" s="418"/>
      <c r="L9" s="419"/>
      <c r="M9" s="414"/>
      <c r="N9" s="418"/>
      <c r="O9" t="s">
        <v>221</v>
      </c>
    </row>
    <row r="10" spans="1:15" x14ac:dyDescent="0.25">
      <c r="A10" s="413">
        <v>5.15</v>
      </c>
      <c r="B10" s="414"/>
      <c r="C10" s="415"/>
      <c r="D10" s="414"/>
      <c r="E10" s="416"/>
      <c r="F10" s="414" t="s">
        <v>17</v>
      </c>
      <c r="G10" s="408">
        <v>1.19</v>
      </c>
      <c r="H10" s="414"/>
      <c r="I10" s="408"/>
      <c r="J10" s="419"/>
      <c r="K10" s="418"/>
      <c r="L10" s="419"/>
      <c r="M10" s="414"/>
      <c r="N10" s="418">
        <f>C10+E10+G10+I10+K10</f>
        <v>1.19</v>
      </c>
    </row>
    <row r="11" spans="1:15" x14ac:dyDescent="0.25">
      <c r="A11" s="392"/>
      <c r="B11" s="404"/>
      <c r="C11" s="401"/>
      <c r="D11" s="417" t="s">
        <v>89</v>
      </c>
      <c r="E11" s="402"/>
      <c r="F11" s="417"/>
      <c r="G11" s="402"/>
      <c r="H11" s="417" t="s">
        <v>90</v>
      </c>
      <c r="I11" s="420"/>
      <c r="J11" s="417"/>
      <c r="K11" s="420"/>
      <c r="L11" s="417"/>
      <c r="M11" s="404"/>
      <c r="N11" s="402"/>
    </row>
    <row r="12" spans="1:15" x14ac:dyDescent="0.25">
      <c r="A12" s="395">
        <v>6</v>
      </c>
      <c r="B12" s="407"/>
      <c r="C12" s="406"/>
      <c r="D12" s="405" t="s">
        <v>17</v>
      </c>
      <c r="E12" s="421">
        <v>1.1000000000000001</v>
      </c>
      <c r="F12" s="405"/>
      <c r="G12" s="409"/>
      <c r="H12" s="405" t="s">
        <v>16</v>
      </c>
      <c r="I12" s="408">
        <v>0.28999999999999998</v>
      </c>
      <c r="J12" s="405"/>
      <c r="K12" s="408"/>
      <c r="L12" s="405"/>
      <c r="M12" s="407"/>
      <c r="N12" s="409">
        <f>E12+I12</f>
        <v>1.3900000000000001</v>
      </c>
    </row>
    <row r="13" spans="1:15" ht="33.75" x14ac:dyDescent="0.25">
      <c r="A13" s="392"/>
      <c r="B13" s="410"/>
      <c r="C13" s="422"/>
      <c r="D13" s="410"/>
      <c r="E13" s="423"/>
      <c r="F13" s="410" t="s">
        <v>91</v>
      </c>
      <c r="G13" s="423"/>
      <c r="H13" s="411"/>
      <c r="I13" s="423"/>
      <c r="J13" s="411"/>
      <c r="K13" s="424"/>
      <c r="L13" s="417"/>
      <c r="M13" s="417"/>
      <c r="N13" s="402"/>
    </row>
    <row r="14" spans="1:15" x14ac:dyDescent="0.25">
      <c r="A14" s="395">
        <v>2</v>
      </c>
      <c r="B14" s="405"/>
      <c r="C14" s="425"/>
      <c r="D14" s="405"/>
      <c r="E14" s="421"/>
      <c r="F14" s="405" t="s">
        <v>17</v>
      </c>
      <c r="G14" s="421">
        <v>0.46</v>
      </c>
      <c r="H14" s="405"/>
      <c r="I14" s="421"/>
      <c r="J14" s="405"/>
      <c r="K14" s="421"/>
      <c r="L14" s="405"/>
      <c r="M14" s="405"/>
      <c r="N14" s="409">
        <f>C14+E14+G14+I14+K14+M14</f>
        <v>0.46</v>
      </c>
    </row>
    <row r="15" spans="1:15" x14ac:dyDescent="0.25">
      <c r="A15" s="392"/>
      <c r="B15" s="417"/>
      <c r="C15" s="401"/>
      <c r="D15" s="404"/>
      <c r="E15" s="426"/>
      <c r="F15" s="417"/>
      <c r="G15" s="402"/>
      <c r="H15" s="427"/>
      <c r="I15" s="402"/>
      <c r="J15" s="427" t="s">
        <v>92</v>
      </c>
      <c r="K15" s="402"/>
      <c r="L15" s="417"/>
      <c r="M15" s="404"/>
      <c r="N15" s="402"/>
    </row>
    <row r="16" spans="1:15" x14ac:dyDescent="0.25">
      <c r="A16" s="395">
        <v>5.75</v>
      </c>
      <c r="B16" s="405"/>
      <c r="C16" s="406"/>
      <c r="D16" s="407"/>
      <c r="E16" s="428"/>
      <c r="F16" s="405"/>
      <c r="G16" s="409"/>
      <c r="H16" s="429"/>
      <c r="I16" s="409"/>
      <c r="J16" s="429" t="s">
        <v>17</v>
      </c>
      <c r="K16" s="409">
        <v>1.33</v>
      </c>
      <c r="L16" s="405"/>
      <c r="M16" s="407"/>
      <c r="N16" s="409">
        <f>C16+E16+G16+I16+K16+M16</f>
        <v>1.33</v>
      </c>
    </row>
    <row r="17" spans="1:16" ht="22.5" x14ac:dyDescent="0.25">
      <c r="A17" s="433">
        <v>5.19</v>
      </c>
      <c r="B17" s="434"/>
      <c r="C17" s="434"/>
      <c r="D17" s="434" t="s">
        <v>176</v>
      </c>
      <c r="E17" s="435"/>
      <c r="F17" s="434"/>
      <c r="G17" s="435"/>
      <c r="H17" s="434"/>
      <c r="I17" s="435"/>
      <c r="J17" s="434"/>
      <c r="K17" s="435"/>
      <c r="L17" s="436"/>
      <c r="M17" s="437"/>
      <c r="N17" s="438"/>
    </row>
    <row r="18" spans="1:16" x14ac:dyDescent="0.25">
      <c r="A18" s="439"/>
      <c r="B18" s="440"/>
      <c r="C18" s="440"/>
      <c r="D18" s="441" t="s">
        <v>83</v>
      </c>
      <c r="E18" s="442">
        <v>1.19</v>
      </c>
      <c r="F18" s="440"/>
      <c r="G18" s="442"/>
      <c r="H18" s="440"/>
      <c r="I18" s="442"/>
      <c r="J18" s="440"/>
      <c r="K18" s="442"/>
      <c r="L18" s="443"/>
      <c r="M18" s="444"/>
      <c r="N18" s="445">
        <f>C18+E18+G18+I18+K18</f>
        <v>1.19</v>
      </c>
    </row>
    <row r="19" spans="1:16" ht="22.5" x14ac:dyDescent="0.25">
      <c r="A19" s="433">
        <v>10.64</v>
      </c>
      <c r="B19" s="434"/>
      <c r="C19" s="434"/>
      <c r="D19" s="434" t="s">
        <v>177</v>
      </c>
      <c r="E19" s="435"/>
      <c r="F19" s="434"/>
      <c r="G19" s="435"/>
      <c r="H19" s="434"/>
      <c r="I19" s="435"/>
      <c r="J19" s="434" t="s">
        <v>178</v>
      </c>
      <c r="K19" s="435"/>
      <c r="L19" s="446"/>
      <c r="M19" s="437"/>
      <c r="N19" s="447"/>
      <c r="O19" t="s">
        <v>222</v>
      </c>
    </row>
    <row r="20" spans="1:16" ht="180" x14ac:dyDescent="0.25">
      <c r="A20" s="439"/>
      <c r="B20" s="440"/>
      <c r="C20" s="440"/>
      <c r="D20" s="441" t="s">
        <v>132</v>
      </c>
      <c r="E20" s="442">
        <v>1.8</v>
      </c>
      <c r="F20" s="440"/>
      <c r="G20" s="442"/>
      <c r="H20" s="440"/>
      <c r="I20" s="442"/>
      <c r="J20" s="441" t="s">
        <v>179</v>
      </c>
      <c r="K20" s="442">
        <v>0.65</v>
      </c>
      <c r="L20" s="443"/>
      <c r="M20" s="444"/>
      <c r="N20" s="445">
        <f>C20+E20+G20+I20+K20</f>
        <v>2.4500000000000002</v>
      </c>
    </row>
    <row r="21" spans="1:16" x14ac:dyDescent="0.25">
      <c r="A21" s="433">
        <v>3</v>
      </c>
      <c r="B21" s="434"/>
      <c r="C21" s="434"/>
      <c r="D21" s="434"/>
      <c r="E21" s="435"/>
      <c r="F21" s="434" t="s">
        <v>180</v>
      </c>
      <c r="G21" s="435"/>
      <c r="H21" s="434"/>
      <c r="I21" s="435"/>
      <c r="J21" s="434"/>
      <c r="K21" s="435"/>
      <c r="L21" s="446"/>
      <c r="M21" s="437"/>
      <c r="N21" s="447"/>
      <c r="P21" t="s">
        <v>219</v>
      </c>
    </row>
    <row r="22" spans="1:16" x14ac:dyDescent="0.25">
      <c r="A22" s="439"/>
      <c r="B22" s="440"/>
      <c r="C22" s="440"/>
      <c r="D22" s="440"/>
      <c r="E22" s="442"/>
      <c r="F22" s="441" t="s">
        <v>17</v>
      </c>
      <c r="G22" s="448">
        <v>0.69</v>
      </c>
      <c r="H22" s="440"/>
      <c r="I22" s="442"/>
      <c r="J22" s="440"/>
      <c r="K22" s="442"/>
      <c r="L22" s="443"/>
      <c r="M22" s="444"/>
      <c r="N22" s="445">
        <f>C22+E22+G22+I22+K22</f>
        <v>0.69</v>
      </c>
    </row>
    <row r="23" spans="1:16" x14ac:dyDescent="0.25">
      <c r="A23" s="433"/>
      <c r="B23" s="434"/>
      <c r="C23" s="434"/>
      <c r="D23" s="434" t="s">
        <v>181</v>
      </c>
      <c r="E23" s="449"/>
      <c r="F23" s="434"/>
      <c r="G23" s="435"/>
      <c r="H23" s="434"/>
      <c r="I23" s="435"/>
      <c r="J23" s="434" t="s">
        <v>181</v>
      </c>
      <c r="K23" s="435"/>
      <c r="L23" s="446"/>
      <c r="M23" s="437"/>
      <c r="N23" s="447"/>
    </row>
    <row r="24" spans="1:16" ht="90" x14ac:dyDescent="0.25">
      <c r="A24" s="439">
        <v>5</v>
      </c>
      <c r="B24" s="440"/>
      <c r="C24" s="440"/>
      <c r="D24" s="441" t="s">
        <v>17</v>
      </c>
      <c r="E24" s="442">
        <v>0.9</v>
      </c>
      <c r="F24" s="440"/>
      <c r="G24" s="442"/>
      <c r="H24" s="441"/>
      <c r="I24" s="448"/>
      <c r="J24" s="441" t="s">
        <v>182</v>
      </c>
      <c r="K24" s="442">
        <v>0.25</v>
      </c>
      <c r="L24" s="443"/>
      <c r="M24" s="444"/>
      <c r="N24" s="445">
        <f>C24+E24+G24+I24+K24</f>
        <v>1.1499999999999999</v>
      </c>
    </row>
    <row r="25" spans="1:16" ht="22.5" x14ac:dyDescent="0.25">
      <c r="A25" s="450"/>
      <c r="B25" s="451"/>
      <c r="C25" s="451"/>
      <c r="D25" s="452" t="s">
        <v>183</v>
      </c>
      <c r="E25" s="453"/>
      <c r="F25" s="451"/>
      <c r="G25" s="454"/>
      <c r="H25" s="451"/>
      <c r="I25" s="454"/>
      <c r="J25" s="452" t="s">
        <v>183</v>
      </c>
      <c r="K25" s="454"/>
      <c r="L25" s="446"/>
      <c r="M25" s="437"/>
      <c r="N25" s="447"/>
    </row>
    <row r="26" spans="1:16" x14ac:dyDescent="0.25">
      <c r="A26" s="439">
        <v>5</v>
      </c>
      <c r="B26" s="440"/>
      <c r="C26" s="440"/>
      <c r="D26" s="441" t="s">
        <v>17</v>
      </c>
      <c r="E26" s="442">
        <v>0.9</v>
      </c>
      <c r="F26" s="440"/>
      <c r="G26" s="442"/>
      <c r="H26" s="441"/>
      <c r="I26" s="448"/>
      <c r="J26" s="441" t="s">
        <v>40</v>
      </c>
      <c r="K26" s="442">
        <v>0.25</v>
      </c>
      <c r="L26" s="443"/>
      <c r="M26" s="444"/>
      <c r="N26" s="445">
        <f>C26+E26+G26+I26+K26</f>
        <v>1.1499999999999999</v>
      </c>
    </row>
    <row r="27" spans="1:16" x14ac:dyDescent="0.25">
      <c r="A27" s="433"/>
      <c r="B27" s="434"/>
      <c r="C27" s="434"/>
      <c r="D27" s="455" t="s">
        <v>184</v>
      </c>
      <c r="E27" s="435"/>
      <c r="F27" s="434"/>
      <c r="G27" s="435"/>
      <c r="H27" s="455"/>
      <c r="I27" s="449"/>
      <c r="J27" s="455" t="s">
        <v>185</v>
      </c>
      <c r="K27" s="435"/>
      <c r="L27" s="446"/>
      <c r="M27" s="456"/>
      <c r="N27" s="447"/>
    </row>
    <row r="28" spans="1:16" x14ac:dyDescent="0.25">
      <c r="A28" s="439">
        <v>4</v>
      </c>
      <c r="B28" s="440"/>
      <c r="C28" s="440"/>
      <c r="D28" s="441" t="s">
        <v>17</v>
      </c>
      <c r="E28" s="442">
        <v>0.67</v>
      </c>
      <c r="F28" s="440"/>
      <c r="G28" s="442"/>
      <c r="H28" s="441"/>
      <c r="I28" s="448"/>
      <c r="J28" s="441" t="s">
        <v>40</v>
      </c>
      <c r="K28" s="442">
        <v>0.25</v>
      </c>
      <c r="L28" s="443"/>
      <c r="M28" s="444"/>
      <c r="N28" s="457">
        <f>C28+E28+G28+I28+K28</f>
        <v>0.92</v>
      </c>
    </row>
    <row r="29" spans="1:16" ht="23.25" x14ac:dyDescent="0.25">
      <c r="A29" s="312"/>
      <c r="B29" s="313"/>
      <c r="C29" s="314"/>
      <c r="D29" s="315" t="s">
        <v>187</v>
      </c>
      <c r="E29" s="316"/>
      <c r="F29" s="317"/>
      <c r="G29" s="316"/>
      <c r="H29" s="313"/>
      <c r="I29" s="314"/>
      <c r="J29" s="315" t="s">
        <v>187</v>
      </c>
      <c r="K29" s="316"/>
      <c r="L29" s="313"/>
      <c r="M29" s="313"/>
      <c r="N29" s="316"/>
    </row>
    <row r="30" spans="1:16" x14ac:dyDescent="0.25">
      <c r="A30" s="318">
        <v>6</v>
      </c>
      <c r="B30" s="319"/>
      <c r="C30" s="320"/>
      <c r="D30" s="319" t="s">
        <v>17</v>
      </c>
      <c r="E30" s="321">
        <v>1.05</v>
      </c>
      <c r="F30" s="322"/>
      <c r="G30" s="321"/>
      <c r="H30" s="322"/>
      <c r="I30" s="320"/>
      <c r="J30" s="319" t="s">
        <v>16</v>
      </c>
      <c r="K30" s="321">
        <v>0.33</v>
      </c>
      <c r="L30" s="319"/>
      <c r="M30" s="319"/>
      <c r="N30" s="321">
        <f>C30+E30+G30+I30+K30+M30</f>
        <v>1.3800000000000001</v>
      </c>
    </row>
    <row r="31" spans="1:16" ht="24.75" x14ac:dyDescent="0.25">
      <c r="A31" s="323">
        <v>5</v>
      </c>
      <c r="B31" s="324" t="s">
        <v>188</v>
      </c>
      <c r="C31" s="325"/>
      <c r="D31" s="326"/>
      <c r="E31" s="327"/>
      <c r="F31" s="324" t="s">
        <v>188</v>
      </c>
      <c r="G31" s="328"/>
      <c r="H31" s="329"/>
      <c r="I31" s="330"/>
      <c r="J31" s="324" t="s">
        <v>188</v>
      </c>
      <c r="K31" s="327"/>
      <c r="L31" s="329"/>
      <c r="M31" s="329"/>
      <c r="N31" s="327"/>
    </row>
    <row r="32" spans="1:16" x14ac:dyDescent="0.25">
      <c r="A32" s="331"/>
      <c r="B32" s="332" t="s">
        <v>16</v>
      </c>
      <c r="C32" s="333">
        <v>0.25</v>
      </c>
      <c r="D32" s="334"/>
      <c r="E32" s="335"/>
      <c r="F32" s="334" t="s">
        <v>17</v>
      </c>
      <c r="G32" s="336">
        <v>0.65</v>
      </c>
      <c r="H32" s="332"/>
      <c r="I32" s="333"/>
      <c r="J32" s="332" t="s">
        <v>16</v>
      </c>
      <c r="K32" s="337">
        <v>0.25</v>
      </c>
      <c r="L32" s="332"/>
      <c r="M32" s="332"/>
      <c r="N32" s="337">
        <f>C32+G32+K32</f>
        <v>1.1499999999999999</v>
      </c>
    </row>
    <row r="33" spans="1:15" x14ac:dyDescent="0.25">
      <c r="A33" s="323"/>
      <c r="B33" s="338"/>
      <c r="C33" s="325"/>
      <c r="D33" s="338"/>
      <c r="E33" s="328"/>
      <c r="F33" s="338"/>
      <c r="G33" s="328"/>
      <c r="H33" s="338" t="s">
        <v>191</v>
      </c>
      <c r="I33" s="330"/>
      <c r="J33" s="338"/>
      <c r="K33" s="328"/>
      <c r="L33" s="326"/>
      <c r="M33" s="329"/>
      <c r="N33" s="327"/>
    </row>
    <row r="34" spans="1:15" x14ac:dyDescent="0.25">
      <c r="A34" s="331">
        <v>4</v>
      </c>
      <c r="B34" s="339"/>
      <c r="C34" s="333"/>
      <c r="D34" s="339"/>
      <c r="E34" s="335"/>
      <c r="F34" s="339"/>
      <c r="G34" s="335"/>
      <c r="H34" s="339" t="s">
        <v>17</v>
      </c>
      <c r="I34" s="340">
        <v>0.92</v>
      </c>
      <c r="J34" s="339"/>
      <c r="K34" s="335"/>
      <c r="L34" s="334"/>
      <c r="M34" s="332"/>
      <c r="N34" s="337">
        <v>0.92</v>
      </c>
    </row>
    <row r="35" spans="1:15" ht="24.75" x14ac:dyDescent="0.25">
      <c r="A35" s="323"/>
      <c r="B35" s="341" t="s">
        <v>192</v>
      </c>
      <c r="C35" s="342"/>
      <c r="D35" s="341"/>
      <c r="E35" s="343"/>
      <c r="F35" s="341" t="s">
        <v>192</v>
      </c>
      <c r="G35" s="344"/>
      <c r="H35" s="345"/>
      <c r="I35" s="342"/>
      <c r="J35" s="341" t="s">
        <v>192</v>
      </c>
      <c r="K35" s="344"/>
      <c r="L35" s="346"/>
      <c r="M35" s="346"/>
      <c r="N35" s="344"/>
    </row>
    <row r="36" spans="1:15" x14ac:dyDescent="0.25">
      <c r="A36" s="347">
        <v>9.2799999999999994</v>
      </c>
      <c r="B36" s="341" t="s">
        <v>16</v>
      </c>
      <c r="C36" s="342">
        <v>0.32</v>
      </c>
      <c r="D36" s="345"/>
      <c r="E36" s="343"/>
      <c r="F36" s="345" t="s">
        <v>17</v>
      </c>
      <c r="G36" s="344">
        <v>1.5</v>
      </c>
      <c r="H36" s="345"/>
      <c r="I36" s="342"/>
      <c r="J36" s="345" t="s">
        <v>16</v>
      </c>
      <c r="K36" s="344">
        <v>0.32</v>
      </c>
      <c r="L36" s="346"/>
      <c r="M36" s="346"/>
      <c r="N36" s="344">
        <f>C36+G36+K36</f>
        <v>2.14</v>
      </c>
    </row>
    <row r="37" spans="1:15" ht="24.75" x14ac:dyDescent="0.25">
      <c r="A37" s="323"/>
      <c r="B37" s="338" t="s">
        <v>193</v>
      </c>
      <c r="C37" s="330"/>
      <c r="D37" s="338"/>
      <c r="E37" s="328"/>
      <c r="F37" s="338"/>
      <c r="G37" s="328"/>
      <c r="H37" s="338"/>
      <c r="I37" s="330"/>
      <c r="J37" s="338" t="s">
        <v>193</v>
      </c>
      <c r="K37" s="328"/>
      <c r="L37" s="326"/>
      <c r="M37" s="329"/>
      <c r="N37" s="327"/>
    </row>
    <row r="38" spans="1:15" ht="51" x14ac:dyDescent="0.25">
      <c r="A38" s="331">
        <v>4.33</v>
      </c>
      <c r="B38" s="348" t="s">
        <v>194</v>
      </c>
      <c r="C38" s="340">
        <v>0.5</v>
      </c>
      <c r="D38" s="349"/>
      <c r="E38" s="335"/>
      <c r="F38" s="339"/>
      <c r="G38" s="335"/>
      <c r="H38" s="339"/>
      <c r="I38" s="340"/>
      <c r="J38" s="348" t="s">
        <v>194</v>
      </c>
      <c r="K38" s="335">
        <v>0.5</v>
      </c>
      <c r="L38" s="334"/>
      <c r="M38" s="332"/>
      <c r="N38" s="337">
        <f>C38+E38+G38+I38+K38</f>
        <v>1</v>
      </c>
    </row>
    <row r="39" spans="1:15" ht="24.75" x14ac:dyDescent="0.25">
      <c r="A39" s="325"/>
      <c r="B39" s="350"/>
      <c r="C39" s="327"/>
      <c r="D39" s="324" t="s">
        <v>189</v>
      </c>
      <c r="E39" s="325"/>
      <c r="F39" s="326"/>
      <c r="G39" s="327"/>
      <c r="H39" s="329"/>
      <c r="I39" s="325"/>
      <c r="J39" s="351" t="s">
        <v>189</v>
      </c>
      <c r="K39" s="325"/>
      <c r="L39" s="329"/>
      <c r="M39" s="329"/>
      <c r="N39" s="327"/>
    </row>
    <row r="40" spans="1:15" x14ac:dyDescent="0.25">
      <c r="A40" s="333">
        <v>7.66</v>
      </c>
      <c r="B40" s="332"/>
      <c r="C40" s="337"/>
      <c r="D40" s="352" t="s">
        <v>17</v>
      </c>
      <c r="E40" s="353">
        <v>1.27</v>
      </c>
      <c r="F40" s="334"/>
      <c r="G40" s="337"/>
      <c r="H40" s="334"/>
      <c r="I40" s="333"/>
      <c r="J40" s="332" t="s">
        <v>16</v>
      </c>
      <c r="K40" s="333">
        <v>0.5</v>
      </c>
      <c r="L40" s="332"/>
      <c r="M40" s="332"/>
      <c r="N40" s="337">
        <f>C40+E40+G40+I40+K40+M40</f>
        <v>1.77</v>
      </c>
    </row>
    <row r="41" spans="1:15" ht="24.75" x14ac:dyDescent="0.25">
      <c r="A41" s="354"/>
      <c r="B41" s="355"/>
      <c r="C41" s="356"/>
      <c r="D41" s="326"/>
      <c r="E41" s="330"/>
      <c r="F41" s="355" t="s">
        <v>190</v>
      </c>
      <c r="G41" s="356"/>
      <c r="H41" s="329"/>
      <c r="I41" s="325"/>
      <c r="J41" s="329"/>
      <c r="K41" s="325"/>
      <c r="L41" s="329"/>
      <c r="M41" s="329"/>
      <c r="N41" s="327"/>
    </row>
    <row r="42" spans="1:15" x14ac:dyDescent="0.25">
      <c r="A42" s="357">
        <v>2.17</v>
      </c>
      <c r="B42" s="358"/>
      <c r="C42" s="336"/>
      <c r="D42" s="334"/>
      <c r="E42" s="340"/>
      <c r="F42" s="358" t="s">
        <v>17</v>
      </c>
      <c r="G42" s="336">
        <v>0.5</v>
      </c>
      <c r="H42" s="332"/>
      <c r="I42" s="333"/>
      <c r="J42" s="332"/>
      <c r="K42" s="333"/>
      <c r="L42" s="332"/>
      <c r="M42" s="332"/>
      <c r="N42" s="337">
        <f>C42+E42+G42+I42+K42+M42</f>
        <v>0.5</v>
      </c>
    </row>
    <row r="43" spans="1:15" ht="23.25" x14ac:dyDescent="0.25">
      <c r="A43" s="75"/>
      <c r="B43" s="40" t="s">
        <v>198</v>
      </c>
      <c r="C43" s="138"/>
      <c r="D43" s="40"/>
      <c r="E43" s="75"/>
      <c r="F43" s="40" t="s">
        <v>198</v>
      </c>
      <c r="G43" s="138"/>
      <c r="H43" s="40"/>
      <c r="I43" s="75"/>
      <c r="J43" s="40" t="s">
        <v>198</v>
      </c>
      <c r="K43" s="138"/>
      <c r="L43" s="40"/>
      <c r="M43" s="75"/>
      <c r="N43" s="138"/>
    </row>
    <row r="44" spans="1:15" ht="23.25" x14ac:dyDescent="0.25">
      <c r="A44" s="77">
        <v>14.81</v>
      </c>
      <c r="B44" s="29" t="s">
        <v>199</v>
      </c>
      <c r="C44" s="141">
        <v>0.33</v>
      </c>
      <c r="D44" s="31"/>
      <c r="E44" s="78"/>
      <c r="F44" s="29" t="s">
        <v>199</v>
      </c>
      <c r="G44" s="141">
        <v>0.33</v>
      </c>
      <c r="H44" s="29"/>
      <c r="I44" s="77"/>
      <c r="J44" s="29" t="s">
        <v>200</v>
      </c>
      <c r="K44" s="141">
        <v>2.76</v>
      </c>
      <c r="L44" s="31"/>
      <c r="M44" s="77"/>
      <c r="N44" s="141">
        <f>C44+E44+G44+I44+K44+M44</f>
        <v>3.42</v>
      </c>
    </row>
    <row r="45" spans="1:15" x14ac:dyDescent="0.25">
      <c r="A45" s="69"/>
      <c r="B45" s="24" t="s">
        <v>201</v>
      </c>
      <c r="C45" s="138"/>
      <c r="D45" s="24"/>
      <c r="E45" s="34"/>
      <c r="F45" s="24" t="s">
        <v>201</v>
      </c>
      <c r="G45" s="138"/>
      <c r="H45" s="24"/>
      <c r="I45" s="34"/>
      <c r="J45" s="24" t="s">
        <v>201</v>
      </c>
      <c r="K45" s="138"/>
      <c r="L45" s="24"/>
      <c r="M45" s="34"/>
      <c r="N45" s="138"/>
    </row>
    <row r="46" spans="1:15" ht="45" x14ac:dyDescent="0.25">
      <c r="A46" s="56">
        <v>12.42</v>
      </c>
      <c r="B46" s="29" t="s">
        <v>83</v>
      </c>
      <c r="C46" s="141">
        <v>2.06</v>
      </c>
      <c r="D46" s="29"/>
      <c r="E46" s="293"/>
      <c r="F46" s="29" t="s">
        <v>40</v>
      </c>
      <c r="G46" s="262">
        <v>0.4</v>
      </c>
      <c r="H46" s="29"/>
      <c r="I46" s="293"/>
      <c r="J46" s="72" t="s">
        <v>202</v>
      </c>
      <c r="K46" s="262">
        <v>0.4</v>
      </c>
      <c r="L46" s="29"/>
      <c r="M46" s="293"/>
      <c r="N46" s="141">
        <f>C46+E46+G46+I46+K46+M46</f>
        <v>2.86</v>
      </c>
    </row>
    <row r="47" spans="1:15" s="366" customFormat="1" x14ac:dyDescent="0.25">
      <c r="A47" s="359"/>
      <c r="B47" s="419" t="s">
        <v>203</v>
      </c>
      <c r="C47" s="415"/>
      <c r="D47" s="414"/>
      <c r="E47" s="430"/>
      <c r="F47" s="419"/>
      <c r="G47" s="418"/>
      <c r="H47" s="431"/>
      <c r="I47" s="418"/>
      <c r="J47" s="431"/>
      <c r="K47" s="418"/>
      <c r="L47" s="419" t="s">
        <v>203</v>
      </c>
      <c r="M47" s="414"/>
      <c r="N47" s="423"/>
    </row>
    <row r="48" spans="1:15" s="366" customFormat="1" ht="158.44999999999999" customHeight="1" x14ac:dyDescent="0.25">
      <c r="A48" s="321">
        <v>15.16</v>
      </c>
      <c r="B48" s="405" t="s">
        <v>204</v>
      </c>
      <c r="C48" s="406">
        <v>3</v>
      </c>
      <c r="D48" s="407"/>
      <c r="E48" s="428"/>
      <c r="F48" s="405"/>
      <c r="G48" s="409"/>
      <c r="H48" s="429"/>
      <c r="I48" s="409"/>
      <c r="J48" s="429"/>
      <c r="K48" s="409"/>
      <c r="L48" s="432" t="s">
        <v>205</v>
      </c>
      <c r="M48" s="407">
        <v>0.5</v>
      </c>
      <c r="N48" s="421">
        <v>3.5</v>
      </c>
      <c r="O48" s="366" t="s">
        <v>220</v>
      </c>
    </row>
    <row r="49" spans="1:14" x14ac:dyDescent="0.25">
      <c r="A49" s="66">
        <f>SUM(A3:A48)</f>
        <v>148.53</v>
      </c>
      <c r="B49" s="128" t="s">
        <v>9</v>
      </c>
      <c r="C49" s="129">
        <f>SUM(C3:C48)</f>
        <v>7.12</v>
      </c>
      <c r="D49" s="130"/>
      <c r="E49" s="129">
        <f>SUM(E3:E42)</f>
        <v>8.8800000000000008</v>
      </c>
      <c r="F49" s="131"/>
      <c r="G49" s="129">
        <f>SUM(G3:G46)</f>
        <v>7.82</v>
      </c>
      <c r="H49" s="131"/>
      <c r="I49" s="129">
        <f>SUM(I3:I42)</f>
        <v>1.7999999999999998</v>
      </c>
      <c r="J49" s="131"/>
      <c r="K49" s="129">
        <f>SUM(K3:K46)</f>
        <v>8.1199999999999992</v>
      </c>
      <c r="L49" s="130"/>
      <c r="M49" s="130">
        <v>0.5</v>
      </c>
      <c r="N49" s="129">
        <f>SUM(N3:N48)</f>
        <v>34.24</v>
      </c>
    </row>
    <row r="50" spans="1:14" x14ac:dyDescent="0.25">
      <c r="A50" s="86"/>
      <c r="B50" s="87" t="s">
        <v>51</v>
      </c>
      <c r="C50" s="88"/>
      <c r="E50" s="89"/>
      <c r="F50" s="88"/>
      <c r="G50" s="88"/>
      <c r="H50" s="88"/>
      <c r="I50" s="88"/>
      <c r="J50" s="90" t="s">
        <v>32</v>
      </c>
      <c r="K50" s="89"/>
      <c r="L50" s="89"/>
      <c r="M50" s="89"/>
      <c r="N50" s="88"/>
    </row>
    <row r="51" spans="1:14" ht="22.5" x14ac:dyDescent="0.25">
      <c r="A51" s="86"/>
      <c r="B51" s="91" t="s">
        <v>11</v>
      </c>
      <c r="C51" t="str">
        <f>B1</f>
        <v>MªCARMEN CARREÑO UTRERA</v>
      </c>
      <c r="F51" s="61">
        <v>44851</v>
      </c>
      <c r="G51" s="88"/>
      <c r="I51" s="88"/>
      <c r="J51" s="92">
        <f>N49*4.33</f>
        <v>148.25920000000002</v>
      </c>
      <c r="K51" s="89"/>
      <c r="L51" s="89"/>
      <c r="M51" s="89"/>
      <c r="N51" s="88"/>
    </row>
    <row r="55" spans="1:14" x14ac:dyDescent="0.25">
      <c r="F55" t="s">
        <v>186</v>
      </c>
    </row>
    <row r="56" spans="1:14" x14ac:dyDescent="0.25">
      <c r="F56" t="s">
        <v>146</v>
      </c>
    </row>
    <row r="57" spans="1:14" x14ac:dyDescent="0.25">
      <c r="F57" t="s">
        <v>195</v>
      </c>
    </row>
    <row r="58" spans="1:14" x14ac:dyDescent="0.25">
      <c r="F58" t="s">
        <v>196</v>
      </c>
    </row>
    <row r="59" spans="1:14" x14ac:dyDescent="0.25">
      <c r="F59" t="s">
        <v>197</v>
      </c>
    </row>
  </sheetData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2" workbookViewId="0">
      <selection activeCell="L29" sqref="L29:M30"/>
    </sheetView>
  </sheetViews>
  <sheetFormatPr baseColWidth="10" defaultRowHeight="15" x14ac:dyDescent="0.25"/>
  <cols>
    <col min="1" max="1" width="7" customWidth="1"/>
    <col min="2" max="2" width="11.7109375" customWidth="1"/>
    <col min="3" max="3" width="8.140625" customWidth="1"/>
    <col min="5" max="5" width="8.28515625" customWidth="1"/>
    <col min="7" max="7" width="7.7109375" customWidth="1"/>
    <col min="9" max="9" width="7" customWidth="1"/>
    <col min="11" max="11" width="6.42578125" customWidth="1"/>
    <col min="12" max="12" width="14.140625" customWidth="1"/>
    <col min="13" max="13" width="6.85546875" customWidth="1"/>
    <col min="14" max="14" width="6.42578125" customWidth="1"/>
  </cols>
  <sheetData>
    <row r="1" spans="1:14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0.45" customHeight="1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x14ac:dyDescent="0.25">
      <c r="A3" s="75"/>
      <c r="B3" s="40" t="s">
        <v>81</v>
      </c>
      <c r="C3" s="138"/>
      <c r="D3" s="40"/>
      <c r="E3" s="75"/>
      <c r="F3" s="40" t="s">
        <v>81</v>
      </c>
      <c r="G3" s="75"/>
      <c r="H3" s="40"/>
      <c r="I3" s="75"/>
      <c r="J3" s="40" t="s">
        <v>81</v>
      </c>
      <c r="K3" s="75"/>
      <c r="L3" s="40"/>
      <c r="M3" s="75"/>
      <c r="N3" s="75"/>
    </row>
    <row r="4" spans="1:14" x14ac:dyDescent="0.25">
      <c r="A4" s="77">
        <v>9</v>
      </c>
      <c r="B4" s="31" t="s">
        <v>16</v>
      </c>
      <c r="C4" s="262">
        <v>0.33</v>
      </c>
      <c r="D4" s="31"/>
      <c r="E4" s="78"/>
      <c r="F4" s="31" t="s">
        <v>17</v>
      </c>
      <c r="G4" s="78">
        <v>1.41</v>
      </c>
      <c r="H4" s="31"/>
      <c r="I4" s="78"/>
      <c r="J4" s="31" t="s">
        <v>16</v>
      </c>
      <c r="K4" s="78">
        <v>0.33</v>
      </c>
      <c r="L4" s="29"/>
      <c r="M4" s="78"/>
      <c r="N4" s="77">
        <f>K4+I4+G4+E4+C4</f>
        <v>2.0699999999999998</v>
      </c>
    </row>
    <row r="5" spans="1:14" ht="22.5" x14ac:dyDescent="0.25">
      <c r="A5" s="75"/>
      <c r="B5" s="159"/>
      <c r="C5" s="240"/>
      <c r="D5" s="159"/>
      <c r="E5" s="249"/>
      <c r="F5" s="73" t="s">
        <v>86</v>
      </c>
      <c r="G5" s="249"/>
      <c r="H5" s="73"/>
      <c r="I5" s="249"/>
      <c r="J5" s="159"/>
      <c r="K5" s="249"/>
      <c r="L5" s="159"/>
      <c r="M5" s="160"/>
      <c r="N5" s="249"/>
    </row>
    <row r="6" spans="1:14" x14ac:dyDescent="0.25">
      <c r="A6" s="77">
        <v>2.99</v>
      </c>
      <c r="B6" s="72"/>
      <c r="C6" s="241"/>
      <c r="D6" s="161"/>
      <c r="E6" s="97"/>
      <c r="F6" s="72" t="s">
        <v>17</v>
      </c>
      <c r="G6" s="250">
        <v>0.69</v>
      </c>
      <c r="H6" s="72"/>
      <c r="I6" s="250"/>
      <c r="J6" s="161"/>
      <c r="K6" s="97"/>
      <c r="L6" s="161"/>
      <c r="M6" s="161"/>
      <c r="N6" s="250">
        <f>C6+E6+G6+I6+K6+M6</f>
        <v>0.69</v>
      </c>
    </row>
    <row r="7" spans="1:14" ht="22.5" x14ac:dyDescent="0.25">
      <c r="A7" s="75"/>
      <c r="B7" s="91" t="s">
        <v>87</v>
      </c>
      <c r="C7" s="240"/>
      <c r="D7" s="91"/>
      <c r="E7" s="249"/>
      <c r="F7" s="163"/>
      <c r="G7" s="249"/>
      <c r="H7" s="91" t="s">
        <v>87</v>
      </c>
      <c r="I7" s="249"/>
      <c r="J7" s="91"/>
      <c r="K7" s="249"/>
      <c r="L7" s="163"/>
      <c r="M7" s="160"/>
      <c r="N7" s="249"/>
    </row>
    <row r="8" spans="1:14" x14ac:dyDescent="0.25">
      <c r="A8" s="77">
        <v>3.98</v>
      </c>
      <c r="B8" s="161" t="s">
        <v>40</v>
      </c>
      <c r="C8" s="263">
        <v>0.33</v>
      </c>
      <c r="D8" s="161"/>
      <c r="E8" s="97"/>
      <c r="F8" s="72"/>
      <c r="G8" s="250"/>
      <c r="H8" s="161" t="s">
        <v>17</v>
      </c>
      <c r="I8" s="97">
        <v>0.59</v>
      </c>
      <c r="J8" s="161"/>
      <c r="K8" s="97"/>
      <c r="L8" s="161"/>
      <c r="M8" s="161"/>
      <c r="N8" s="250">
        <f>C8+E8+G8+I8+K8+M8</f>
        <v>0.91999999999999993</v>
      </c>
    </row>
    <row r="9" spans="1:14" x14ac:dyDescent="0.25">
      <c r="A9" s="82"/>
      <c r="B9" s="164"/>
      <c r="C9" s="242"/>
      <c r="D9" s="164"/>
      <c r="E9" s="253"/>
      <c r="F9" s="71" t="s">
        <v>88</v>
      </c>
      <c r="G9" s="251"/>
      <c r="H9" s="71"/>
      <c r="I9" s="251"/>
      <c r="J9" s="107"/>
      <c r="K9" s="251"/>
      <c r="L9" s="107"/>
      <c r="M9" s="164"/>
      <c r="N9" s="251"/>
    </row>
    <row r="10" spans="1:14" x14ac:dyDescent="0.25">
      <c r="A10" s="82">
        <v>5.15</v>
      </c>
      <c r="B10" s="164"/>
      <c r="C10" s="242"/>
      <c r="D10" s="164"/>
      <c r="E10" s="253"/>
      <c r="F10" s="164" t="s">
        <v>17</v>
      </c>
      <c r="G10" s="97">
        <v>1.19</v>
      </c>
      <c r="H10" s="164"/>
      <c r="I10" s="97"/>
      <c r="J10" s="107"/>
      <c r="K10" s="251"/>
      <c r="L10" s="107"/>
      <c r="M10" s="164"/>
      <c r="N10" s="251">
        <f>C10+E10+G10+I10+K10</f>
        <v>1.19</v>
      </c>
    </row>
    <row r="11" spans="1:14" x14ac:dyDescent="0.25">
      <c r="A11" s="75"/>
      <c r="B11" s="160"/>
      <c r="C11" s="240"/>
      <c r="D11" s="71" t="s">
        <v>89</v>
      </c>
      <c r="E11" s="249"/>
      <c r="F11" s="71"/>
      <c r="G11" s="249"/>
      <c r="H11" s="71" t="s">
        <v>90</v>
      </c>
      <c r="I11" s="98"/>
      <c r="J11" s="71"/>
      <c r="K11" s="98"/>
      <c r="L11" s="71"/>
      <c r="M11" s="160"/>
      <c r="N11" s="249"/>
    </row>
    <row r="12" spans="1:14" x14ac:dyDescent="0.25">
      <c r="A12" s="77">
        <v>6</v>
      </c>
      <c r="B12" s="161"/>
      <c r="C12" s="241"/>
      <c r="D12" s="72" t="s">
        <v>17</v>
      </c>
      <c r="E12" s="100">
        <v>1.1000000000000001</v>
      </c>
      <c r="F12" s="72"/>
      <c r="G12" s="250"/>
      <c r="H12" s="72" t="s">
        <v>16</v>
      </c>
      <c r="I12" s="97">
        <v>0.28999999999999998</v>
      </c>
      <c r="J12" s="72"/>
      <c r="K12" s="97"/>
      <c r="L12" s="72"/>
      <c r="M12" s="161"/>
      <c r="N12" s="250">
        <f>E12+I12</f>
        <v>1.3900000000000001</v>
      </c>
    </row>
    <row r="13" spans="1:14" ht="33.75" x14ac:dyDescent="0.25">
      <c r="A13" s="75"/>
      <c r="B13" s="91"/>
      <c r="C13" s="264"/>
      <c r="D13" s="91"/>
      <c r="E13" s="170"/>
      <c r="F13" s="91" t="s">
        <v>91</v>
      </c>
      <c r="G13" s="170"/>
      <c r="H13" s="163"/>
      <c r="I13" s="170"/>
      <c r="J13" s="163"/>
      <c r="K13" s="96"/>
      <c r="L13" s="71"/>
      <c r="M13" s="71"/>
      <c r="N13" s="249"/>
    </row>
    <row r="14" spans="1:14" x14ac:dyDescent="0.25">
      <c r="A14" s="77">
        <v>2</v>
      </c>
      <c r="B14" s="72"/>
      <c r="C14" s="265"/>
      <c r="D14" s="72"/>
      <c r="E14" s="100"/>
      <c r="F14" s="72" t="s">
        <v>17</v>
      </c>
      <c r="G14" s="100">
        <v>0.46</v>
      </c>
      <c r="H14" s="72"/>
      <c r="I14" s="100"/>
      <c r="J14" s="72"/>
      <c r="K14" s="100"/>
      <c r="L14" s="72"/>
      <c r="M14" s="72"/>
      <c r="N14" s="250">
        <f>C14+E14+G14+I14+K14+M14</f>
        <v>0.46</v>
      </c>
    </row>
    <row r="15" spans="1:14" x14ac:dyDescent="0.25">
      <c r="A15" s="75"/>
      <c r="B15" s="71"/>
      <c r="C15" s="240"/>
      <c r="D15" s="160"/>
      <c r="E15" s="254"/>
      <c r="F15" s="71"/>
      <c r="G15" s="249"/>
      <c r="H15" s="166"/>
      <c r="I15" s="249"/>
      <c r="J15" s="166" t="s">
        <v>92</v>
      </c>
      <c r="K15" s="249"/>
      <c r="L15" s="71"/>
      <c r="M15" s="160"/>
      <c r="N15" s="249"/>
    </row>
    <row r="16" spans="1:14" x14ac:dyDescent="0.25">
      <c r="A16" s="77">
        <v>5.75</v>
      </c>
      <c r="B16" s="72"/>
      <c r="C16" s="241"/>
      <c r="D16" s="161"/>
      <c r="E16" s="255"/>
      <c r="F16" s="72"/>
      <c r="G16" s="250"/>
      <c r="H16" s="168"/>
      <c r="I16" s="250"/>
      <c r="J16" s="168" t="s">
        <v>17</v>
      </c>
      <c r="K16" s="250">
        <v>1.33</v>
      </c>
      <c r="L16" s="72"/>
      <c r="M16" s="161"/>
      <c r="N16" s="250">
        <f>C16+E16+G16+I16+K16+M16</f>
        <v>1.33</v>
      </c>
    </row>
    <row r="17" spans="1:14" ht="22.5" x14ac:dyDescent="0.25">
      <c r="A17" s="69">
        <v>5.19</v>
      </c>
      <c r="B17" s="71"/>
      <c r="C17" s="71"/>
      <c r="D17" s="71" t="s">
        <v>176</v>
      </c>
      <c r="E17" s="96"/>
      <c r="F17" s="71"/>
      <c r="G17" s="96"/>
      <c r="H17" s="71"/>
      <c r="I17" s="96"/>
      <c r="J17" s="71"/>
      <c r="K17" s="96"/>
      <c r="L17" s="303"/>
      <c r="M17" s="160"/>
      <c r="N17" s="249"/>
    </row>
    <row r="18" spans="1:14" x14ac:dyDescent="0.25">
      <c r="A18" s="56"/>
      <c r="B18" s="72"/>
      <c r="C18" s="72"/>
      <c r="D18" s="162" t="s">
        <v>83</v>
      </c>
      <c r="E18" s="100">
        <v>1.19</v>
      </c>
      <c r="F18" s="72"/>
      <c r="G18" s="100"/>
      <c r="H18" s="72"/>
      <c r="I18" s="100"/>
      <c r="J18" s="72"/>
      <c r="K18" s="100"/>
      <c r="L18" s="301"/>
      <c r="M18" s="161"/>
      <c r="N18" s="308">
        <f>C18+E18+G18+I18+K18</f>
        <v>1.19</v>
      </c>
    </row>
    <row r="19" spans="1:14" ht="22.5" x14ac:dyDescent="0.25">
      <c r="A19" s="69">
        <v>10.64</v>
      </c>
      <c r="B19" s="71"/>
      <c r="C19" s="71"/>
      <c r="D19" s="71" t="s">
        <v>177</v>
      </c>
      <c r="E19" s="96"/>
      <c r="F19" s="71"/>
      <c r="G19" s="96"/>
      <c r="H19" s="71"/>
      <c r="I19" s="96"/>
      <c r="J19" s="71" t="s">
        <v>178</v>
      </c>
      <c r="K19" s="96"/>
      <c r="M19" s="160"/>
      <c r="N19" s="309"/>
    </row>
    <row r="20" spans="1:14" ht="180" x14ac:dyDescent="0.25">
      <c r="A20" s="56"/>
      <c r="B20" s="72"/>
      <c r="C20" s="72"/>
      <c r="D20" s="162" t="s">
        <v>132</v>
      </c>
      <c r="E20" s="100">
        <v>1.8</v>
      </c>
      <c r="F20" s="72"/>
      <c r="G20" s="100"/>
      <c r="H20" s="72"/>
      <c r="I20" s="100"/>
      <c r="J20" s="162" t="s">
        <v>179</v>
      </c>
      <c r="K20" s="100">
        <v>0.65</v>
      </c>
      <c r="L20" s="301"/>
      <c r="M20" s="161"/>
      <c r="N20" s="308">
        <f>C20+E20+G20+I20+K20</f>
        <v>2.4500000000000002</v>
      </c>
    </row>
    <row r="21" spans="1:14" x14ac:dyDescent="0.25">
      <c r="A21" s="69">
        <v>3</v>
      </c>
      <c r="B21" s="71"/>
      <c r="C21" s="71"/>
      <c r="D21" s="71"/>
      <c r="E21" s="96"/>
      <c r="F21" s="71" t="s">
        <v>180</v>
      </c>
      <c r="G21" s="96"/>
      <c r="H21" s="71"/>
      <c r="I21" s="96"/>
      <c r="J21" s="71"/>
      <c r="K21" s="96"/>
      <c r="M21" s="160"/>
      <c r="N21" s="309"/>
    </row>
    <row r="22" spans="1:14" x14ac:dyDescent="0.25">
      <c r="A22" s="56"/>
      <c r="B22" s="72"/>
      <c r="C22" s="72"/>
      <c r="D22" s="72"/>
      <c r="E22" s="100"/>
      <c r="F22" s="162" t="s">
        <v>17</v>
      </c>
      <c r="G22" s="97">
        <v>0.69</v>
      </c>
      <c r="H22" s="72"/>
      <c r="I22" s="100"/>
      <c r="J22" s="72"/>
      <c r="K22" s="100"/>
      <c r="L22" s="301"/>
      <c r="M22" s="161"/>
      <c r="N22" s="308">
        <f>C22+E22+G22+I22+K22</f>
        <v>0.69</v>
      </c>
    </row>
    <row r="23" spans="1:14" x14ac:dyDescent="0.25">
      <c r="A23" s="69"/>
      <c r="B23" s="71"/>
      <c r="C23" s="71"/>
      <c r="D23" s="71" t="s">
        <v>181</v>
      </c>
      <c r="E23" s="98"/>
      <c r="F23" s="71"/>
      <c r="G23" s="96"/>
      <c r="H23" s="71"/>
      <c r="I23" s="96"/>
      <c r="J23" s="71" t="s">
        <v>181</v>
      </c>
      <c r="K23" s="96"/>
      <c r="M23" s="160"/>
      <c r="N23" s="309"/>
    </row>
    <row r="24" spans="1:14" ht="90" x14ac:dyDescent="0.25">
      <c r="A24" s="56">
        <v>5</v>
      </c>
      <c r="B24" s="72"/>
      <c r="C24" s="72"/>
      <c r="D24" s="162" t="s">
        <v>17</v>
      </c>
      <c r="E24" s="100">
        <v>0.9</v>
      </c>
      <c r="F24" s="72"/>
      <c r="G24" s="100"/>
      <c r="H24" s="162"/>
      <c r="I24" s="97"/>
      <c r="J24" s="162" t="s">
        <v>182</v>
      </c>
      <c r="K24" s="100">
        <v>0.25</v>
      </c>
      <c r="L24" s="301"/>
      <c r="M24" s="161"/>
      <c r="N24" s="308">
        <f>C24+E24+G24+I24+K24</f>
        <v>1.1499999999999999</v>
      </c>
    </row>
    <row r="25" spans="1:14" ht="22.5" x14ac:dyDescent="0.25">
      <c r="A25" s="304"/>
      <c r="B25" s="107"/>
      <c r="C25" s="107"/>
      <c r="D25" s="305" t="s">
        <v>183</v>
      </c>
      <c r="E25" s="306"/>
      <c r="F25" s="107"/>
      <c r="G25" s="170"/>
      <c r="H25" s="107"/>
      <c r="I25" s="170"/>
      <c r="J25" s="305" t="s">
        <v>183</v>
      </c>
      <c r="K25" s="170"/>
      <c r="M25" s="160"/>
      <c r="N25" s="309"/>
    </row>
    <row r="26" spans="1:14" x14ac:dyDescent="0.25">
      <c r="A26" s="56">
        <v>5</v>
      </c>
      <c r="B26" s="72"/>
      <c r="C26" s="72"/>
      <c r="D26" s="162" t="s">
        <v>17</v>
      </c>
      <c r="E26" s="100">
        <v>0.9</v>
      </c>
      <c r="F26" s="72"/>
      <c r="G26" s="100"/>
      <c r="H26" s="162"/>
      <c r="I26" s="97"/>
      <c r="J26" s="162" t="s">
        <v>40</v>
      </c>
      <c r="K26" s="100">
        <v>0.25</v>
      </c>
      <c r="L26" s="301"/>
      <c r="M26" s="161"/>
      <c r="N26" s="308">
        <f>C26+E26+G26+I26+K26</f>
        <v>1.1499999999999999</v>
      </c>
    </row>
    <row r="27" spans="1:14" x14ac:dyDescent="0.25">
      <c r="A27" s="69"/>
      <c r="B27" s="71"/>
      <c r="C27" s="71"/>
      <c r="D27" s="165" t="s">
        <v>184</v>
      </c>
      <c r="E27" s="96"/>
      <c r="F27" s="71"/>
      <c r="G27" s="96"/>
      <c r="H27" s="165"/>
      <c r="I27" s="98"/>
      <c r="J27" s="165" t="s">
        <v>185</v>
      </c>
      <c r="K27" s="96"/>
      <c r="M27" s="164"/>
      <c r="N27" s="309"/>
    </row>
    <row r="28" spans="1:14" x14ac:dyDescent="0.25">
      <c r="A28" s="56">
        <v>4</v>
      </c>
      <c r="B28" s="72"/>
      <c r="C28" s="72"/>
      <c r="D28" s="162" t="s">
        <v>17</v>
      </c>
      <c r="E28" s="100">
        <v>0.67</v>
      </c>
      <c r="F28" s="72"/>
      <c r="G28" s="100"/>
      <c r="H28" s="162"/>
      <c r="I28" s="97"/>
      <c r="J28" s="162" t="s">
        <v>40</v>
      </c>
      <c r="K28" s="100">
        <v>0.25</v>
      </c>
      <c r="L28" s="301"/>
      <c r="M28" s="161"/>
      <c r="N28" s="310">
        <f>C28+E28+G28+I28+K28</f>
        <v>0.92</v>
      </c>
    </row>
    <row r="29" spans="1:14" s="366" customFormat="1" x14ac:dyDescent="0.25">
      <c r="A29" s="359"/>
      <c r="B29" s="372" t="s">
        <v>203</v>
      </c>
      <c r="C29" s="373"/>
      <c r="D29" s="361"/>
      <c r="E29" s="362"/>
      <c r="F29" s="360"/>
      <c r="G29" s="363"/>
      <c r="H29" s="364"/>
      <c r="I29" s="363"/>
      <c r="J29" s="364"/>
      <c r="K29" s="363"/>
      <c r="L29" s="372" t="s">
        <v>203</v>
      </c>
      <c r="M29" s="376"/>
      <c r="N29" s="365"/>
    </row>
    <row r="30" spans="1:14" s="366" customFormat="1" ht="150" x14ac:dyDescent="0.25">
      <c r="A30" s="321">
        <v>15.16</v>
      </c>
      <c r="B30" s="374" t="s">
        <v>204</v>
      </c>
      <c r="C30" s="375">
        <v>3</v>
      </c>
      <c r="D30" s="368"/>
      <c r="E30" s="369"/>
      <c r="F30" s="367"/>
      <c r="G30" s="318"/>
      <c r="H30" s="370"/>
      <c r="I30" s="318"/>
      <c r="J30" s="370"/>
      <c r="K30" s="318"/>
      <c r="L30" s="377" t="s">
        <v>205</v>
      </c>
      <c r="M30" s="378">
        <v>0.5</v>
      </c>
      <c r="N30" s="371">
        <v>3.5</v>
      </c>
    </row>
    <row r="31" spans="1:14" x14ac:dyDescent="0.25">
      <c r="A31" s="66">
        <f>SUM(A3:A30)</f>
        <v>82.86</v>
      </c>
      <c r="B31" s="128" t="s">
        <v>9</v>
      </c>
      <c r="C31" s="129">
        <f>SUM(C3:C30)</f>
        <v>3.66</v>
      </c>
      <c r="D31" s="130"/>
      <c r="E31" s="129">
        <f>SUM(E3:E30)</f>
        <v>6.5600000000000005</v>
      </c>
      <c r="F31" s="131"/>
      <c r="G31" s="129">
        <f>SUM(G3:G30)</f>
        <v>4.4399999999999995</v>
      </c>
      <c r="H31" s="131"/>
      <c r="I31" s="129">
        <f>SUM(I3:I30)</f>
        <v>0.87999999999999989</v>
      </c>
      <c r="J31" s="131"/>
      <c r="K31" s="129">
        <f>SUM(K3:K30)</f>
        <v>3.06</v>
      </c>
      <c r="L31" s="130"/>
      <c r="M31" s="130">
        <v>0.5</v>
      </c>
      <c r="N31" s="129">
        <f>SUM(N3:N30)</f>
        <v>19.100000000000001</v>
      </c>
    </row>
    <row r="32" spans="1:14" x14ac:dyDescent="0.25">
      <c r="A32" s="86"/>
      <c r="B32" s="87" t="s">
        <v>51</v>
      </c>
      <c r="C32" s="88"/>
      <c r="E32" s="89"/>
      <c r="F32" s="88"/>
      <c r="G32" s="88"/>
      <c r="H32" s="88"/>
      <c r="I32" s="88"/>
      <c r="J32" s="90" t="s">
        <v>32</v>
      </c>
      <c r="K32" s="89"/>
      <c r="L32" s="89"/>
      <c r="M32" s="89"/>
      <c r="N32" s="88"/>
    </row>
    <row r="33" spans="1:14" ht="22.5" x14ac:dyDescent="0.25">
      <c r="A33" s="86"/>
      <c r="B33" s="91" t="s">
        <v>11</v>
      </c>
      <c r="C33" t="str">
        <f>B1</f>
        <v>MªCARMEN CARREÑO UTRERA</v>
      </c>
      <c r="F33" s="61">
        <v>44848</v>
      </c>
      <c r="G33" s="88"/>
      <c r="I33" s="88"/>
      <c r="J33" s="92">
        <f>N31*4.33</f>
        <v>82.703000000000003</v>
      </c>
      <c r="K33" s="89"/>
      <c r="L33" s="89"/>
      <c r="M33" s="89"/>
      <c r="N33" s="88"/>
    </row>
    <row r="35" spans="1:14" x14ac:dyDescent="0.25">
      <c r="G35" t="s">
        <v>207</v>
      </c>
    </row>
    <row r="36" spans="1:14" x14ac:dyDescent="0.25">
      <c r="G36" t="s">
        <v>206</v>
      </c>
    </row>
  </sheetData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6" workbookViewId="0">
      <selection sqref="A1:N34"/>
    </sheetView>
  </sheetViews>
  <sheetFormatPr baseColWidth="10" defaultRowHeight="15" x14ac:dyDescent="0.25"/>
  <cols>
    <col min="1" max="1" width="7" customWidth="1"/>
    <col min="3" max="3" width="6.85546875" customWidth="1"/>
    <col min="5" max="5" width="7.42578125" customWidth="1"/>
    <col min="7" max="7" width="6.5703125" customWidth="1"/>
    <col min="9" max="9" width="7.7109375" customWidth="1"/>
    <col min="11" max="11" width="6.7109375" customWidth="1"/>
    <col min="12" max="12" width="8.28515625" customWidth="1"/>
    <col min="13" max="13" width="6.7109375" customWidth="1"/>
    <col min="14" max="14" width="7.42578125" customWidth="1"/>
  </cols>
  <sheetData>
    <row r="1" spans="1:14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4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x14ac:dyDescent="0.25">
      <c r="A3" s="75"/>
      <c r="B3" s="40" t="s">
        <v>81</v>
      </c>
      <c r="C3" s="138"/>
      <c r="D3" s="40"/>
      <c r="E3" s="75"/>
      <c r="F3" s="40" t="s">
        <v>81</v>
      </c>
      <c r="G3" s="75"/>
      <c r="H3" s="40"/>
      <c r="I3" s="75"/>
      <c r="J3" s="40" t="s">
        <v>81</v>
      </c>
      <c r="K3" s="75"/>
      <c r="L3" s="40"/>
      <c r="M3" s="75"/>
      <c r="N3" s="75"/>
    </row>
    <row r="4" spans="1:14" x14ac:dyDescent="0.25">
      <c r="A4" s="77">
        <v>9</v>
      </c>
      <c r="B4" s="31" t="s">
        <v>16</v>
      </c>
      <c r="C4" s="262">
        <v>0.33</v>
      </c>
      <c r="D4" s="31"/>
      <c r="E4" s="78"/>
      <c r="F4" s="31" t="s">
        <v>17</v>
      </c>
      <c r="G4" s="78">
        <v>1.41</v>
      </c>
      <c r="H4" s="31"/>
      <c r="I4" s="78"/>
      <c r="J4" s="31" t="s">
        <v>16</v>
      </c>
      <c r="K4" s="78">
        <v>0.33</v>
      </c>
      <c r="L4" s="29"/>
      <c r="M4" s="78"/>
      <c r="N4" s="77">
        <f>K4+I4+G4+E4+C4</f>
        <v>2.0699999999999998</v>
      </c>
    </row>
    <row r="5" spans="1:14" ht="22.5" x14ac:dyDescent="0.25">
      <c r="A5" s="75"/>
      <c r="B5" s="159"/>
      <c r="C5" s="240"/>
      <c r="D5" s="159"/>
      <c r="E5" s="249"/>
      <c r="F5" s="73" t="s">
        <v>86</v>
      </c>
      <c r="G5" s="249"/>
      <c r="H5" s="73"/>
      <c r="I5" s="249"/>
      <c r="J5" s="159"/>
      <c r="K5" s="249"/>
      <c r="L5" s="159"/>
      <c r="M5" s="160"/>
      <c r="N5" s="249"/>
    </row>
    <row r="6" spans="1:14" x14ac:dyDescent="0.25">
      <c r="A6" s="77">
        <v>2.99</v>
      </c>
      <c r="B6" s="72"/>
      <c r="C6" s="241"/>
      <c r="D6" s="161"/>
      <c r="E6" s="97"/>
      <c r="F6" s="72" t="s">
        <v>17</v>
      </c>
      <c r="G6" s="250">
        <v>0.69</v>
      </c>
      <c r="H6" s="72"/>
      <c r="I6" s="250"/>
      <c r="J6" s="161"/>
      <c r="K6" s="97"/>
      <c r="L6" s="161"/>
      <c r="M6" s="161"/>
      <c r="N6" s="250">
        <f>C6+E6+G6+I6+K6+M6</f>
        <v>0.69</v>
      </c>
    </row>
    <row r="7" spans="1:14" ht="22.5" x14ac:dyDescent="0.25">
      <c r="A7" s="75"/>
      <c r="B7" s="91" t="s">
        <v>87</v>
      </c>
      <c r="C7" s="240"/>
      <c r="D7" s="91"/>
      <c r="E7" s="249"/>
      <c r="F7" s="163"/>
      <c r="G7" s="249"/>
      <c r="H7" s="91" t="s">
        <v>87</v>
      </c>
      <c r="I7" s="249"/>
      <c r="J7" s="91"/>
      <c r="K7" s="249"/>
      <c r="L7" s="163"/>
      <c r="M7" s="160"/>
      <c r="N7" s="249"/>
    </row>
    <row r="8" spans="1:14" x14ac:dyDescent="0.25">
      <c r="A8" s="77">
        <v>3.98</v>
      </c>
      <c r="B8" s="161" t="s">
        <v>40</v>
      </c>
      <c r="C8" s="263">
        <v>0.33</v>
      </c>
      <c r="D8" s="161"/>
      <c r="E8" s="97"/>
      <c r="F8" s="72"/>
      <c r="G8" s="250"/>
      <c r="H8" s="161" t="s">
        <v>17</v>
      </c>
      <c r="I8" s="97">
        <v>0.59</v>
      </c>
      <c r="J8" s="161"/>
      <c r="K8" s="97"/>
      <c r="L8" s="161"/>
      <c r="M8" s="161"/>
      <c r="N8" s="250">
        <f>C8+E8+G8+I8+K8+M8</f>
        <v>0.91999999999999993</v>
      </c>
    </row>
    <row r="9" spans="1:14" x14ac:dyDescent="0.25">
      <c r="A9" s="82"/>
      <c r="B9" s="164"/>
      <c r="C9" s="242"/>
      <c r="D9" s="164"/>
      <c r="E9" s="253"/>
      <c r="F9" s="71" t="s">
        <v>88</v>
      </c>
      <c r="G9" s="251"/>
      <c r="H9" s="71"/>
      <c r="I9" s="251"/>
      <c r="J9" s="107"/>
      <c r="K9" s="251"/>
      <c r="L9" s="107"/>
      <c r="M9" s="164"/>
      <c r="N9" s="251"/>
    </row>
    <row r="10" spans="1:14" x14ac:dyDescent="0.25">
      <c r="A10" s="82">
        <v>5.15</v>
      </c>
      <c r="B10" s="164"/>
      <c r="C10" s="242"/>
      <c r="D10" s="164"/>
      <c r="E10" s="253"/>
      <c r="F10" s="164" t="s">
        <v>17</v>
      </c>
      <c r="G10" s="97">
        <v>1.19</v>
      </c>
      <c r="H10" s="164"/>
      <c r="I10" s="97"/>
      <c r="J10" s="107"/>
      <c r="K10" s="251"/>
      <c r="L10" s="107"/>
      <c r="M10" s="164"/>
      <c r="N10" s="251">
        <f>C10+E10+G10+I10+K10</f>
        <v>1.19</v>
      </c>
    </row>
    <row r="11" spans="1:14" x14ac:dyDescent="0.25">
      <c r="A11" s="75"/>
      <c r="B11" s="160"/>
      <c r="C11" s="240"/>
      <c r="D11" s="71" t="s">
        <v>89</v>
      </c>
      <c r="E11" s="249"/>
      <c r="F11" s="71"/>
      <c r="G11" s="249"/>
      <c r="H11" s="71" t="s">
        <v>90</v>
      </c>
      <c r="I11" s="98"/>
      <c r="J11" s="71"/>
      <c r="K11" s="98"/>
      <c r="L11" s="71"/>
      <c r="M11" s="160"/>
      <c r="N11" s="249"/>
    </row>
    <row r="12" spans="1:14" x14ac:dyDescent="0.25">
      <c r="A12" s="77">
        <v>6</v>
      </c>
      <c r="B12" s="161"/>
      <c r="C12" s="241"/>
      <c r="D12" s="72" t="s">
        <v>17</v>
      </c>
      <c r="E12" s="100">
        <v>1.1000000000000001</v>
      </c>
      <c r="F12" s="72"/>
      <c r="G12" s="250"/>
      <c r="H12" s="72" t="s">
        <v>16</v>
      </c>
      <c r="I12" s="97">
        <v>0.28999999999999998</v>
      </c>
      <c r="J12" s="72"/>
      <c r="K12" s="97"/>
      <c r="L12" s="72"/>
      <c r="M12" s="161"/>
      <c r="N12" s="250">
        <f>E12+I12</f>
        <v>1.3900000000000001</v>
      </c>
    </row>
    <row r="13" spans="1:14" ht="33.75" x14ac:dyDescent="0.25">
      <c r="A13" s="75"/>
      <c r="B13" s="91"/>
      <c r="C13" s="264"/>
      <c r="D13" s="91"/>
      <c r="E13" s="170"/>
      <c r="F13" s="91" t="s">
        <v>91</v>
      </c>
      <c r="G13" s="170"/>
      <c r="H13" s="163"/>
      <c r="I13" s="170"/>
      <c r="J13" s="163"/>
      <c r="K13" s="96"/>
      <c r="L13" s="71"/>
      <c r="M13" s="71"/>
      <c r="N13" s="249"/>
    </row>
    <row r="14" spans="1:14" x14ac:dyDescent="0.25">
      <c r="A14" s="77">
        <v>2</v>
      </c>
      <c r="B14" s="72"/>
      <c r="C14" s="265"/>
      <c r="D14" s="72"/>
      <c r="E14" s="100"/>
      <c r="F14" s="72" t="s">
        <v>17</v>
      </c>
      <c r="G14" s="100">
        <v>0.46</v>
      </c>
      <c r="H14" s="72"/>
      <c r="I14" s="100"/>
      <c r="J14" s="72"/>
      <c r="K14" s="100"/>
      <c r="L14" s="72"/>
      <c r="M14" s="72"/>
      <c r="N14" s="250">
        <f>C14+E14+G14+I14+K14+M14</f>
        <v>0.46</v>
      </c>
    </row>
    <row r="15" spans="1:14" x14ac:dyDescent="0.25">
      <c r="A15" s="75"/>
      <c r="B15" s="71"/>
      <c r="C15" s="240"/>
      <c r="D15" s="160"/>
      <c r="E15" s="254"/>
      <c r="F15" s="71"/>
      <c r="G15" s="249"/>
      <c r="H15" s="166"/>
      <c r="I15" s="249"/>
      <c r="J15" s="166" t="s">
        <v>92</v>
      </c>
      <c r="K15" s="249"/>
      <c r="L15" s="71"/>
      <c r="M15" s="160"/>
      <c r="N15" s="249"/>
    </row>
    <row r="16" spans="1:14" x14ac:dyDescent="0.25">
      <c r="A16" s="77">
        <v>5.75</v>
      </c>
      <c r="B16" s="72"/>
      <c r="C16" s="241"/>
      <c r="D16" s="161"/>
      <c r="E16" s="255"/>
      <c r="F16" s="72"/>
      <c r="G16" s="250"/>
      <c r="H16" s="168"/>
      <c r="I16" s="250"/>
      <c r="J16" s="168" t="s">
        <v>17</v>
      </c>
      <c r="K16" s="250">
        <v>1.33</v>
      </c>
      <c r="L16" s="72"/>
      <c r="M16" s="161"/>
      <c r="N16" s="250">
        <f>C16+E16+G16+I16+K16+M16</f>
        <v>1.33</v>
      </c>
    </row>
    <row r="17" spans="1:14" ht="22.5" x14ac:dyDescent="0.25">
      <c r="A17" s="69">
        <v>5.19</v>
      </c>
      <c r="B17" s="71"/>
      <c r="C17" s="71"/>
      <c r="D17" s="71" t="s">
        <v>176</v>
      </c>
      <c r="E17" s="96"/>
      <c r="F17" s="71"/>
      <c r="G17" s="96"/>
      <c r="H17" s="71"/>
      <c r="I17" s="96"/>
      <c r="J17" s="71"/>
      <c r="K17" s="96"/>
      <c r="L17" s="303"/>
      <c r="M17" s="160"/>
      <c r="N17" s="249"/>
    </row>
    <row r="18" spans="1:14" x14ac:dyDescent="0.25">
      <c r="A18" s="56"/>
      <c r="B18" s="72"/>
      <c r="C18" s="72"/>
      <c r="D18" s="162" t="s">
        <v>83</v>
      </c>
      <c r="E18" s="100">
        <v>1.19</v>
      </c>
      <c r="F18" s="72"/>
      <c r="G18" s="100"/>
      <c r="H18" s="72"/>
      <c r="I18" s="100"/>
      <c r="J18" s="72"/>
      <c r="K18" s="100"/>
      <c r="L18" s="301"/>
      <c r="M18" s="161"/>
      <c r="N18" s="308">
        <f>C18+E18+G18+I18+K18</f>
        <v>1.19</v>
      </c>
    </row>
    <row r="19" spans="1:14" ht="22.5" x14ac:dyDescent="0.25">
      <c r="A19" s="69">
        <v>10.64</v>
      </c>
      <c r="B19" s="71"/>
      <c r="C19" s="71"/>
      <c r="D19" s="71" t="s">
        <v>177</v>
      </c>
      <c r="E19" s="96"/>
      <c r="F19" s="71"/>
      <c r="G19" s="96"/>
      <c r="H19" s="71"/>
      <c r="I19" s="96"/>
      <c r="J19" s="71" t="s">
        <v>178</v>
      </c>
      <c r="K19" s="96"/>
      <c r="M19" s="160"/>
      <c r="N19" s="309"/>
    </row>
    <row r="20" spans="1:14" ht="180" x14ac:dyDescent="0.25">
      <c r="A20" s="56"/>
      <c r="B20" s="72"/>
      <c r="C20" s="72"/>
      <c r="D20" s="162" t="s">
        <v>132</v>
      </c>
      <c r="E20" s="100">
        <v>1.8</v>
      </c>
      <c r="F20" s="72"/>
      <c r="G20" s="100"/>
      <c r="H20" s="72"/>
      <c r="I20" s="100"/>
      <c r="J20" s="162" t="s">
        <v>179</v>
      </c>
      <c r="K20" s="100">
        <v>0.65</v>
      </c>
      <c r="L20" s="301"/>
      <c r="M20" s="161"/>
      <c r="N20" s="308">
        <f>C20+E20+G20+I20+K20</f>
        <v>2.4500000000000002</v>
      </c>
    </row>
    <row r="21" spans="1:14" x14ac:dyDescent="0.25">
      <c r="A21" s="69">
        <v>3</v>
      </c>
      <c r="B21" s="71"/>
      <c r="C21" s="71"/>
      <c r="D21" s="71"/>
      <c r="E21" s="96"/>
      <c r="F21" s="71" t="s">
        <v>180</v>
      </c>
      <c r="G21" s="96"/>
      <c r="H21" s="71"/>
      <c r="I21" s="96"/>
      <c r="J21" s="71"/>
      <c r="K21" s="96"/>
      <c r="M21" s="160"/>
      <c r="N21" s="309"/>
    </row>
    <row r="22" spans="1:14" x14ac:dyDescent="0.25">
      <c r="A22" s="56"/>
      <c r="B22" s="72"/>
      <c r="C22" s="72"/>
      <c r="D22" s="72"/>
      <c r="E22" s="100"/>
      <c r="F22" s="162" t="s">
        <v>17</v>
      </c>
      <c r="G22" s="97">
        <v>0.69</v>
      </c>
      <c r="H22" s="72"/>
      <c r="I22" s="100"/>
      <c r="J22" s="72"/>
      <c r="K22" s="100"/>
      <c r="L22" s="301"/>
      <c r="M22" s="161"/>
      <c r="N22" s="308">
        <f>C22+E22+G22+I22+K22</f>
        <v>0.69</v>
      </c>
    </row>
    <row r="23" spans="1:14" x14ac:dyDescent="0.25">
      <c r="A23" s="69"/>
      <c r="B23" s="71"/>
      <c r="C23" s="71"/>
      <c r="D23" s="71" t="s">
        <v>181</v>
      </c>
      <c r="E23" s="98"/>
      <c r="F23" s="71"/>
      <c r="G23" s="96"/>
      <c r="H23" s="71"/>
      <c r="I23" s="96"/>
      <c r="J23" s="71" t="s">
        <v>181</v>
      </c>
      <c r="K23" s="96"/>
      <c r="M23" s="160"/>
      <c r="N23" s="309"/>
    </row>
    <row r="24" spans="1:14" ht="90" x14ac:dyDescent="0.25">
      <c r="A24" s="56">
        <v>5</v>
      </c>
      <c r="B24" s="72"/>
      <c r="C24" s="72"/>
      <c r="D24" s="162" t="s">
        <v>17</v>
      </c>
      <c r="E24" s="100">
        <v>0.9</v>
      </c>
      <c r="F24" s="72"/>
      <c r="G24" s="100"/>
      <c r="H24" s="162"/>
      <c r="I24" s="97"/>
      <c r="J24" s="162" t="s">
        <v>182</v>
      </c>
      <c r="K24" s="100">
        <v>0.25</v>
      </c>
      <c r="L24" s="301"/>
      <c r="M24" s="161"/>
      <c r="N24" s="308">
        <f>C24+E24+G24+I24+K24</f>
        <v>1.1499999999999999</v>
      </c>
    </row>
    <row r="25" spans="1:14" ht="22.5" x14ac:dyDescent="0.25">
      <c r="A25" s="304"/>
      <c r="B25" s="107"/>
      <c r="C25" s="107"/>
      <c r="D25" s="305" t="s">
        <v>183</v>
      </c>
      <c r="E25" s="306"/>
      <c r="F25" s="107"/>
      <c r="G25" s="170"/>
      <c r="H25" s="107"/>
      <c r="I25" s="170"/>
      <c r="J25" s="305" t="s">
        <v>183</v>
      </c>
      <c r="K25" s="170"/>
      <c r="M25" s="160"/>
      <c r="N25" s="309"/>
    </row>
    <row r="26" spans="1:14" x14ac:dyDescent="0.25">
      <c r="A26" s="56">
        <v>5</v>
      </c>
      <c r="B26" s="72"/>
      <c r="C26" s="72"/>
      <c r="D26" s="162" t="s">
        <v>17</v>
      </c>
      <c r="E26" s="100">
        <v>0.9</v>
      </c>
      <c r="F26" s="72"/>
      <c r="G26" s="100"/>
      <c r="H26" s="162"/>
      <c r="I26" s="97"/>
      <c r="J26" s="162" t="s">
        <v>40</v>
      </c>
      <c r="K26" s="100">
        <v>0.25</v>
      </c>
      <c r="L26" s="301"/>
      <c r="M26" s="161"/>
      <c r="N26" s="308">
        <f>C26+E26+G26+I26+K26</f>
        <v>1.1499999999999999</v>
      </c>
    </row>
    <row r="27" spans="1:14" x14ac:dyDescent="0.25">
      <c r="A27" s="69"/>
      <c r="B27" s="71"/>
      <c r="C27" s="71"/>
      <c r="D27" s="165" t="s">
        <v>184</v>
      </c>
      <c r="E27" s="96"/>
      <c r="F27" s="71"/>
      <c r="G27" s="96"/>
      <c r="H27" s="165"/>
      <c r="I27" s="98"/>
      <c r="J27" s="165" t="s">
        <v>185</v>
      </c>
      <c r="K27" s="96"/>
      <c r="M27" s="164"/>
      <c r="N27" s="309"/>
    </row>
    <row r="28" spans="1:14" x14ac:dyDescent="0.25">
      <c r="A28" s="56">
        <v>4</v>
      </c>
      <c r="B28" s="72"/>
      <c r="C28" s="72"/>
      <c r="D28" s="162" t="s">
        <v>17</v>
      </c>
      <c r="E28" s="100">
        <v>0.67</v>
      </c>
      <c r="F28" s="72"/>
      <c r="G28" s="100"/>
      <c r="H28" s="162"/>
      <c r="I28" s="97"/>
      <c r="J28" s="162" t="s">
        <v>40</v>
      </c>
      <c r="K28" s="100">
        <v>0.25</v>
      </c>
      <c r="L28" s="301"/>
      <c r="M28" s="161"/>
      <c r="N28" s="310">
        <f>C28+E28+G28+I28+K28</f>
        <v>0.92</v>
      </c>
    </row>
    <row r="29" spans="1:14" x14ac:dyDescent="0.25">
      <c r="A29" s="82"/>
      <c r="B29" s="107"/>
      <c r="C29" s="242"/>
      <c r="D29" s="164"/>
      <c r="E29" s="307"/>
      <c r="F29" s="107"/>
      <c r="G29" s="251"/>
      <c r="H29" s="302"/>
      <c r="I29" s="251"/>
      <c r="J29" s="302"/>
      <c r="K29" s="251"/>
      <c r="M29" s="164"/>
      <c r="N29" s="170"/>
    </row>
    <row r="30" spans="1:14" x14ac:dyDescent="0.25">
      <c r="A30" s="77"/>
      <c r="B30" s="72"/>
      <c r="C30" s="241"/>
      <c r="D30" s="161"/>
      <c r="E30" s="255"/>
      <c r="F30" s="72"/>
      <c r="G30" s="250"/>
      <c r="H30" s="168"/>
      <c r="I30" s="250"/>
      <c r="J30" s="168"/>
      <c r="K30" s="250"/>
      <c r="M30" s="161"/>
      <c r="N30" s="100"/>
    </row>
    <row r="31" spans="1:14" x14ac:dyDescent="0.25">
      <c r="A31" s="66">
        <f>SUM(A3:A30)</f>
        <v>67.7</v>
      </c>
      <c r="B31" s="128" t="s">
        <v>9</v>
      </c>
      <c r="C31" s="129">
        <f>SUM(C3:C30)</f>
        <v>0.66</v>
      </c>
      <c r="D31" s="130"/>
      <c r="E31" s="129">
        <f>SUM(E3:E30)</f>
        <v>6.5600000000000005</v>
      </c>
      <c r="F31" s="131"/>
      <c r="G31" s="129">
        <f>SUM(G3:G30)</f>
        <v>4.4399999999999995</v>
      </c>
      <c r="H31" s="131"/>
      <c r="I31" s="129">
        <f>SUM(I3:I30)</f>
        <v>0.87999999999999989</v>
      </c>
      <c r="J31" s="131"/>
      <c r="K31" s="129">
        <f>SUM(K3:K30)</f>
        <v>3.06</v>
      </c>
      <c r="L31" s="130"/>
      <c r="M31" s="130"/>
      <c r="N31" s="129">
        <f>SUM(N3:N30)</f>
        <v>15.600000000000001</v>
      </c>
    </row>
    <row r="32" spans="1:14" x14ac:dyDescent="0.25">
      <c r="A32" s="86"/>
      <c r="B32" s="87" t="s">
        <v>51</v>
      </c>
      <c r="C32" s="88"/>
      <c r="E32" s="89"/>
      <c r="F32" s="88"/>
      <c r="G32" s="88"/>
      <c r="H32" s="88"/>
      <c r="I32" s="88"/>
      <c r="J32" s="90" t="s">
        <v>32</v>
      </c>
      <c r="K32" s="89"/>
      <c r="L32" s="89"/>
      <c r="M32" s="89"/>
      <c r="N32" s="88"/>
    </row>
    <row r="33" spans="1:14" ht="22.5" x14ac:dyDescent="0.25">
      <c r="A33" s="86"/>
      <c r="B33" s="91" t="s">
        <v>11</v>
      </c>
      <c r="C33" t="str">
        <f>B1</f>
        <v>MªCARMEN CARREÑO UTRERA</v>
      </c>
      <c r="F33" s="61">
        <v>44838</v>
      </c>
      <c r="G33" s="88"/>
      <c r="I33" s="88"/>
      <c r="J33" s="92">
        <f>N31*4.33</f>
        <v>67.548000000000002</v>
      </c>
      <c r="K33" s="89"/>
      <c r="L33" s="89"/>
      <c r="M33" s="89"/>
      <c r="N33" s="88"/>
    </row>
    <row r="37" spans="1:14" x14ac:dyDescent="0.25">
      <c r="F37" t="s">
        <v>186</v>
      </c>
    </row>
    <row r="38" spans="1:14" x14ac:dyDescent="0.25">
      <c r="F38" t="s">
        <v>146</v>
      </c>
    </row>
  </sheetData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19"/>
    </sheetView>
  </sheetViews>
  <sheetFormatPr baseColWidth="10" defaultRowHeight="15" x14ac:dyDescent="0.25"/>
  <cols>
    <col min="1" max="1" width="6" customWidth="1"/>
    <col min="3" max="3" width="7.7109375" customWidth="1"/>
    <col min="4" max="4" width="16" customWidth="1"/>
    <col min="5" max="5" width="8.5703125" customWidth="1"/>
    <col min="7" max="7" width="8.42578125" customWidth="1"/>
    <col min="9" max="9" width="7.42578125" customWidth="1"/>
    <col min="10" max="10" width="13.85546875" customWidth="1"/>
    <col min="11" max="11" width="8.85546875" customWidth="1"/>
    <col min="12" max="12" width="4.85546875" customWidth="1"/>
    <col min="13" max="13" width="5.5703125" customWidth="1"/>
    <col min="14" max="14" width="7.42578125" customWidth="1"/>
  </cols>
  <sheetData>
    <row r="1" spans="1:14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36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x14ac:dyDescent="0.25">
      <c r="A3" s="138"/>
      <c r="B3" s="40" t="s">
        <v>81</v>
      </c>
      <c r="C3" s="138"/>
      <c r="D3" s="40"/>
      <c r="E3" s="75"/>
      <c r="F3" s="40" t="s">
        <v>81</v>
      </c>
      <c r="G3" s="75"/>
      <c r="H3" s="40"/>
      <c r="I3" s="75"/>
      <c r="J3" s="40" t="s">
        <v>81</v>
      </c>
      <c r="K3" s="75"/>
      <c r="L3" s="40"/>
      <c r="M3" s="75"/>
      <c r="N3" s="75"/>
    </row>
    <row r="4" spans="1:14" x14ac:dyDescent="0.25">
      <c r="A4" s="141">
        <v>9</v>
      </c>
      <c r="B4" s="31" t="s">
        <v>16</v>
      </c>
      <c r="C4" s="262">
        <v>0.33</v>
      </c>
      <c r="D4" s="31"/>
      <c r="E4" s="78"/>
      <c r="F4" s="31" t="s">
        <v>17</v>
      </c>
      <c r="G4" s="78">
        <v>1.41</v>
      </c>
      <c r="H4" s="31"/>
      <c r="I4" s="78"/>
      <c r="J4" s="31" t="s">
        <v>16</v>
      </c>
      <c r="K4" s="78">
        <v>0.33</v>
      </c>
      <c r="L4" s="29"/>
      <c r="M4" s="78"/>
      <c r="N4" s="77">
        <f>K4+I4+G4+E4+C4</f>
        <v>2.0699999999999998</v>
      </c>
    </row>
    <row r="5" spans="1:14" ht="22.5" x14ac:dyDescent="0.25">
      <c r="A5" s="138"/>
      <c r="B5" s="159"/>
      <c r="C5" s="240"/>
      <c r="D5" s="159"/>
      <c r="E5" s="249"/>
      <c r="F5" s="73" t="s">
        <v>86</v>
      </c>
      <c r="G5" s="249"/>
      <c r="H5" s="73"/>
      <c r="I5" s="249"/>
      <c r="J5" s="159"/>
      <c r="K5" s="249"/>
      <c r="L5" s="159"/>
      <c r="M5" s="160"/>
      <c r="N5" s="249"/>
    </row>
    <row r="6" spans="1:14" x14ac:dyDescent="0.25">
      <c r="A6" s="141">
        <v>2.99</v>
      </c>
      <c r="B6" s="72"/>
      <c r="C6" s="241"/>
      <c r="D6" s="161"/>
      <c r="E6" s="97"/>
      <c r="F6" s="72" t="s">
        <v>17</v>
      </c>
      <c r="G6" s="250">
        <v>0.69</v>
      </c>
      <c r="H6" s="72"/>
      <c r="I6" s="250"/>
      <c r="J6" s="161"/>
      <c r="K6" s="97"/>
      <c r="L6" s="161"/>
      <c r="M6" s="161"/>
      <c r="N6" s="250">
        <f>C6+E6+G6+I6+K6+M6</f>
        <v>0.69</v>
      </c>
    </row>
    <row r="7" spans="1:14" ht="22.5" x14ac:dyDescent="0.25">
      <c r="A7" s="138"/>
      <c r="B7" s="91" t="s">
        <v>87</v>
      </c>
      <c r="C7" s="240"/>
      <c r="D7" s="91"/>
      <c r="E7" s="249"/>
      <c r="F7" s="163"/>
      <c r="G7" s="249"/>
      <c r="H7" s="91" t="s">
        <v>87</v>
      </c>
      <c r="I7" s="249"/>
      <c r="J7" s="91"/>
      <c r="K7" s="249"/>
      <c r="L7" s="163"/>
      <c r="M7" s="160"/>
      <c r="N7" s="249"/>
    </row>
    <row r="8" spans="1:14" x14ac:dyDescent="0.25">
      <c r="A8" s="141">
        <v>3.98</v>
      </c>
      <c r="B8" s="161" t="s">
        <v>40</v>
      </c>
      <c r="C8" s="263">
        <v>0.33</v>
      </c>
      <c r="D8" s="161"/>
      <c r="E8" s="97"/>
      <c r="F8" s="72"/>
      <c r="G8" s="250"/>
      <c r="H8" s="161" t="s">
        <v>17</v>
      </c>
      <c r="I8" s="97">
        <v>0.59</v>
      </c>
      <c r="J8" s="161"/>
      <c r="K8" s="97"/>
      <c r="L8" s="161"/>
      <c r="M8" s="161"/>
      <c r="N8" s="250">
        <f>C8+E8+G8+I8+K8+M8</f>
        <v>0.91999999999999993</v>
      </c>
    </row>
    <row r="9" spans="1:14" x14ac:dyDescent="0.25">
      <c r="A9" s="171"/>
      <c r="B9" s="164"/>
      <c r="C9" s="242"/>
      <c r="D9" s="164"/>
      <c r="E9" s="253"/>
      <c r="F9" s="71" t="s">
        <v>88</v>
      </c>
      <c r="G9" s="251"/>
      <c r="H9" s="71"/>
      <c r="I9" s="251"/>
      <c r="J9" s="107"/>
      <c r="K9" s="251"/>
      <c r="L9" s="107"/>
      <c r="M9" s="164"/>
      <c r="N9" s="251"/>
    </row>
    <row r="10" spans="1:14" x14ac:dyDescent="0.25">
      <c r="A10" s="171">
        <v>5.15</v>
      </c>
      <c r="B10" s="164"/>
      <c r="C10" s="242"/>
      <c r="D10" s="164"/>
      <c r="E10" s="253"/>
      <c r="F10" s="164" t="s">
        <v>17</v>
      </c>
      <c r="G10" s="97">
        <v>1.19</v>
      </c>
      <c r="H10" s="164"/>
      <c r="I10" s="97"/>
      <c r="J10" s="107"/>
      <c r="K10" s="251"/>
      <c r="L10" s="107"/>
      <c r="M10" s="164"/>
      <c r="N10" s="251">
        <f>C10+E10+G10+I10+K10</f>
        <v>1.19</v>
      </c>
    </row>
    <row r="11" spans="1:14" x14ac:dyDescent="0.25">
      <c r="A11" s="138"/>
      <c r="B11" s="160"/>
      <c r="C11" s="240"/>
      <c r="D11" s="71" t="s">
        <v>89</v>
      </c>
      <c r="E11" s="249"/>
      <c r="F11" s="71"/>
      <c r="G11" s="249"/>
      <c r="H11" s="71" t="s">
        <v>90</v>
      </c>
      <c r="I11" s="98"/>
      <c r="J11" s="71"/>
      <c r="K11" s="98"/>
      <c r="L11" s="71"/>
      <c r="M11" s="160"/>
      <c r="N11" s="249"/>
    </row>
    <row r="12" spans="1:14" x14ac:dyDescent="0.25">
      <c r="A12" s="141">
        <v>6</v>
      </c>
      <c r="B12" s="161"/>
      <c r="C12" s="241"/>
      <c r="D12" s="72" t="s">
        <v>17</v>
      </c>
      <c r="E12" s="100">
        <v>1.1000000000000001</v>
      </c>
      <c r="F12" s="72"/>
      <c r="G12" s="250"/>
      <c r="H12" s="72" t="s">
        <v>16</v>
      </c>
      <c r="I12" s="97">
        <v>0.28999999999999998</v>
      </c>
      <c r="J12" s="72"/>
      <c r="K12" s="97"/>
      <c r="L12" s="72"/>
      <c r="M12" s="161"/>
      <c r="N12" s="250">
        <f>E12+I12</f>
        <v>1.3900000000000001</v>
      </c>
    </row>
    <row r="13" spans="1:14" ht="33.75" x14ac:dyDescent="0.25">
      <c r="A13" s="138"/>
      <c r="B13" s="91"/>
      <c r="C13" s="264"/>
      <c r="D13" s="91"/>
      <c r="E13" s="170"/>
      <c r="F13" s="91" t="s">
        <v>91</v>
      </c>
      <c r="G13" s="170"/>
      <c r="H13" s="163"/>
      <c r="I13" s="170"/>
      <c r="J13" s="163"/>
      <c r="K13" s="96"/>
      <c r="L13" s="71"/>
      <c r="M13" s="71"/>
      <c r="N13" s="249"/>
    </row>
    <row r="14" spans="1:14" x14ac:dyDescent="0.25">
      <c r="A14" s="141">
        <v>2</v>
      </c>
      <c r="B14" s="72"/>
      <c r="C14" s="265"/>
      <c r="D14" s="72"/>
      <c r="E14" s="100"/>
      <c r="F14" s="72" t="s">
        <v>17</v>
      </c>
      <c r="G14" s="100">
        <v>0.46</v>
      </c>
      <c r="H14" s="72"/>
      <c r="I14" s="100"/>
      <c r="J14" s="72"/>
      <c r="K14" s="100"/>
      <c r="L14" s="72"/>
      <c r="M14" s="72"/>
      <c r="N14" s="250">
        <f>C14+E14+G14+I14+K14+M14</f>
        <v>0.46</v>
      </c>
    </row>
    <row r="15" spans="1:14" x14ac:dyDescent="0.25">
      <c r="A15" s="138"/>
      <c r="B15" s="71"/>
      <c r="C15" s="240"/>
      <c r="D15" s="160"/>
      <c r="E15" s="254"/>
      <c r="F15" s="71"/>
      <c r="G15" s="249"/>
      <c r="H15" s="166"/>
      <c r="I15" s="249"/>
      <c r="J15" s="166" t="s">
        <v>92</v>
      </c>
      <c r="K15" s="249"/>
      <c r="L15" s="71"/>
      <c r="M15" s="160"/>
      <c r="N15" s="249"/>
    </row>
    <row r="16" spans="1:14" x14ac:dyDescent="0.25">
      <c r="A16" s="141">
        <v>5.75</v>
      </c>
      <c r="B16" s="72"/>
      <c r="C16" s="241"/>
      <c r="D16" s="161"/>
      <c r="E16" s="255"/>
      <c r="F16" s="72"/>
      <c r="G16" s="250"/>
      <c r="H16" s="168"/>
      <c r="I16" s="250"/>
      <c r="J16" s="168" t="s">
        <v>17</v>
      </c>
      <c r="K16" s="250">
        <v>1.33</v>
      </c>
      <c r="L16" s="72"/>
      <c r="M16" s="161"/>
      <c r="N16" s="250">
        <f>C16+E16+G16+I16+K16+M16</f>
        <v>1.33</v>
      </c>
    </row>
    <row r="17" spans="1:14" x14ac:dyDescent="0.25">
      <c r="A17" s="311">
        <f>SUM(A3:A16)</f>
        <v>34.870000000000005</v>
      </c>
      <c r="B17" s="128" t="s">
        <v>9</v>
      </c>
      <c r="C17" s="129">
        <f>SUM(C3:C16)</f>
        <v>0.66</v>
      </c>
      <c r="D17" s="130"/>
      <c r="E17" s="129">
        <f>SUM(E3:E16)</f>
        <v>1.1000000000000001</v>
      </c>
      <c r="F17" s="131"/>
      <c r="G17" s="129">
        <f>SUM(G3:G16)</f>
        <v>3.7499999999999996</v>
      </c>
      <c r="H17" s="131"/>
      <c r="I17" s="129">
        <f>SUM(I3:I16)</f>
        <v>0.87999999999999989</v>
      </c>
      <c r="J17" s="131"/>
      <c r="K17" s="129">
        <f>SUM(K3:K16)</f>
        <v>1.6600000000000001</v>
      </c>
      <c r="L17" s="130"/>
      <c r="M17" s="130"/>
      <c r="N17" s="129">
        <f>SUM(N3:N16)</f>
        <v>8.0500000000000007</v>
      </c>
    </row>
    <row r="18" spans="1:14" x14ac:dyDescent="0.25">
      <c r="A18" s="86"/>
      <c r="B18" s="87" t="s">
        <v>51</v>
      </c>
      <c r="C18" s="88"/>
      <c r="E18" s="89"/>
      <c r="F18" s="88"/>
      <c r="G18" s="88"/>
      <c r="H18" s="88"/>
      <c r="I18" s="88"/>
      <c r="J18" s="90" t="s">
        <v>32</v>
      </c>
      <c r="K18" s="89"/>
      <c r="L18" s="89"/>
      <c r="M18" s="89"/>
      <c r="N18" s="88"/>
    </row>
    <row r="19" spans="1:14" ht="22.5" x14ac:dyDescent="0.25">
      <c r="A19" s="86"/>
      <c r="B19" s="91" t="s">
        <v>11</v>
      </c>
      <c r="C19" t="str">
        <f>B1</f>
        <v>MªCARMEN CARREÑO UTRERA</v>
      </c>
      <c r="F19" s="61">
        <v>44835</v>
      </c>
      <c r="G19" s="88"/>
      <c r="I19" s="88"/>
      <c r="J19" s="92">
        <f>N17*4.33</f>
        <v>34.856500000000004</v>
      </c>
      <c r="K19" s="89"/>
      <c r="L19" s="89"/>
      <c r="M19" s="89"/>
      <c r="N19" s="88"/>
    </row>
    <row r="24" spans="1:14" x14ac:dyDescent="0.25">
      <c r="F24" t="s">
        <v>146</v>
      </c>
    </row>
    <row r="25" spans="1:14" x14ac:dyDescent="0.25">
      <c r="F25" t="s">
        <v>147</v>
      </c>
    </row>
    <row r="26" spans="1:14" x14ac:dyDescent="0.25">
      <c r="F26" t="s">
        <v>151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1"/>
  <sheetViews>
    <sheetView topLeftCell="A40" workbookViewId="0">
      <selection activeCell="A4" sqref="A4:N51"/>
    </sheetView>
  </sheetViews>
  <sheetFormatPr baseColWidth="10" defaultRowHeight="15" x14ac:dyDescent="0.25"/>
  <cols>
    <col min="1" max="1" width="8.42578125" customWidth="1"/>
    <col min="3" max="3" width="7.5703125" customWidth="1"/>
    <col min="5" max="5" width="6.85546875" customWidth="1"/>
    <col min="6" max="6" width="13.28515625" customWidth="1"/>
    <col min="7" max="7" width="8" customWidth="1"/>
    <col min="9" max="9" width="7.5703125" customWidth="1"/>
    <col min="10" max="10" width="12.42578125" customWidth="1"/>
    <col min="11" max="11" width="6.7109375" customWidth="1"/>
    <col min="12" max="12" width="8.140625" customWidth="1"/>
    <col min="13" max="13" width="5.85546875" customWidth="1"/>
    <col min="14" max="14" width="7.85546875" customWidth="1"/>
  </cols>
  <sheetData>
    <row r="4" spans="1:14" x14ac:dyDescent="0.25">
      <c r="B4" t="s">
        <v>34</v>
      </c>
    </row>
    <row r="5" spans="1:14" x14ac:dyDescent="0.25">
      <c r="A5" s="21" t="s">
        <v>14</v>
      </c>
      <c r="B5" s="4" t="s">
        <v>1</v>
      </c>
      <c r="C5" s="21" t="s">
        <v>2</v>
      </c>
      <c r="D5" s="21" t="s">
        <v>3</v>
      </c>
      <c r="E5" s="21" t="s">
        <v>4</v>
      </c>
      <c r="F5" s="22" t="s">
        <v>5</v>
      </c>
      <c r="G5" s="21" t="s">
        <v>4</v>
      </c>
      <c r="H5" s="21" t="s">
        <v>6</v>
      </c>
      <c r="I5" s="21" t="s">
        <v>4</v>
      </c>
      <c r="J5" s="21" t="s">
        <v>7</v>
      </c>
      <c r="K5" s="21" t="s">
        <v>4</v>
      </c>
      <c r="L5" s="21" t="s">
        <v>8</v>
      </c>
      <c r="M5" s="21" t="s">
        <v>4</v>
      </c>
      <c r="N5" s="21" t="s">
        <v>9</v>
      </c>
    </row>
    <row r="6" spans="1:14" ht="22.5" x14ac:dyDescent="0.25">
      <c r="A6" s="316"/>
      <c r="B6" s="465"/>
      <c r="C6" s="312"/>
      <c r="D6" s="465"/>
      <c r="E6" s="466"/>
      <c r="F6" s="467" t="s">
        <v>86</v>
      </c>
      <c r="G6" s="466"/>
      <c r="H6" s="467"/>
      <c r="I6" s="466"/>
      <c r="J6" s="465"/>
      <c r="K6" s="466"/>
      <c r="L6" s="465"/>
      <c r="M6" s="466"/>
      <c r="N6" s="466"/>
    </row>
    <row r="7" spans="1:14" x14ac:dyDescent="0.25">
      <c r="A7" s="321">
        <v>2.99</v>
      </c>
      <c r="B7" s="367"/>
      <c r="C7" s="318"/>
      <c r="D7" s="368"/>
      <c r="E7" s="473"/>
      <c r="F7" s="367" t="s">
        <v>17</v>
      </c>
      <c r="G7" s="469">
        <v>0.69</v>
      </c>
      <c r="H7" s="367"/>
      <c r="I7" s="469"/>
      <c r="J7" s="368"/>
      <c r="K7" s="473"/>
      <c r="L7" s="368"/>
      <c r="M7" s="469"/>
      <c r="N7" s="469">
        <f>C7+E7+G7+I7+K7+M7</f>
        <v>0.69</v>
      </c>
    </row>
    <row r="8" spans="1:14" ht="22.5" x14ac:dyDescent="0.25">
      <c r="A8" s="316"/>
      <c r="B8" s="471" t="s">
        <v>87</v>
      </c>
      <c r="C8" s="312"/>
      <c r="D8" s="471"/>
      <c r="E8" s="466"/>
      <c r="F8" s="472"/>
      <c r="G8" s="466"/>
      <c r="H8" s="471" t="s">
        <v>87</v>
      </c>
      <c r="I8" s="466"/>
      <c r="J8" s="471"/>
      <c r="K8" s="466"/>
      <c r="L8" s="472"/>
      <c r="M8" s="466"/>
      <c r="N8" s="466"/>
    </row>
    <row r="9" spans="1:14" x14ac:dyDescent="0.25">
      <c r="A9" s="321">
        <v>3.98</v>
      </c>
      <c r="B9" s="368" t="s">
        <v>40</v>
      </c>
      <c r="C9" s="470">
        <v>0.33</v>
      </c>
      <c r="D9" s="368"/>
      <c r="E9" s="473"/>
      <c r="F9" s="367"/>
      <c r="G9" s="469"/>
      <c r="H9" s="368" t="s">
        <v>17</v>
      </c>
      <c r="I9" s="473">
        <v>0.59</v>
      </c>
      <c r="J9" s="368"/>
      <c r="K9" s="473"/>
      <c r="L9" s="368"/>
      <c r="M9" s="469"/>
      <c r="N9" s="469">
        <f>C9+E9+G9+I9+K9+M9</f>
        <v>0.91999999999999993</v>
      </c>
    </row>
    <row r="10" spans="1:14" x14ac:dyDescent="0.25">
      <c r="A10" s="316"/>
      <c r="B10" s="468"/>
      <c r="C10" s="312"/>
      <c r="D10" s="476" t="s">
        <v>89</v>
      </c>
      <c r="E10" s="466"/>
      <c r="F10" s="476"/>
      <c r="G10" s="466"/>
      <c r="H10" s="476" t="s">
        <v>90</v>
      </c>
      <c r="I10" s="484"/>
      <c r="J10" s="476"/>
      <c r="K10" s="484"/>
      <c r="L10" s="476"/>
      <c r="M10" s="466"/>
      <c r="N10" s="466"/>
    </row>
    <row r="11" spans="1:14" x14ac:dyDescent="0.25">
      <c r="A11" s="321">
        <v>6</v>
      </c>
      <c r="B11" s="368"/>
      <c r="C11" s="318"/>
      <c r="D11" s="367" t="s">
        <v>17</v>
      </c>
      <c r="E11" s="479">
        <v>1.1000000000000001</v>
      </c>
      <c r="F11" s="367"/>
      <c r="G11" s="469"/>
      <c r="H11" s="367" t="s">
        <v>16</v>
      </c>
      <c r="I11" s="473">
        <v>0.28999999999999998</v>
      </c>
      <c r="J11" s="367"/>
      <c r="K11" s="473"/>
      <c r="L11" s="367"/>
      <c r="M11" s="469"/>
      <c r="N11" s="469">
        <f>E11+I11</f>
        <v>1.3900000000000001</v>
      </c>
    </row>
    <row r="12" spans="1:14" ht="22.5" x14ac:dyDescent="0.25">
      <c r="A12" s="316"/>
      <c r="B12" s="471"/>
      <c r="C12" s="365"/>
      <c r="D12" s="471"/>
      <c r="E12" s="478"/>
      <c r="F12" s="471" t="s">
        <v>91</v>
      </c>
      <c r="G12" s="478"/>
      <c r="H12" s="472"/>
      <c r="I12" s="478"/>
      <c r="J12" s="472"/>
      <c r="K12" s="485"/>
      <c r="L12" s="476"/>
      <c r="M12" s="485"/>
      <c r="N12" s="466"/>
    </row>
    <row r="13" spans="1:14" x14ac:dyDescent="0.25">
      <c r="A13" s="321">
        <v>2</v>
      </c>
      <c r="B13" s="367"/>
      <c r="C13" s="371"/>
      <c r="D13" s="367"/>
      <c r="E13" s="479"/>
      <c r="F13" s="367" t="s">
        <v>17</v>
      </c>
      <c r="G13" s="479">
        <v>0.46</v>
      </c>
      <c r="H13" s="367"/>
      <c r="I13" s="479"/>
      <c r="J13" s="367"/>
      <c r="K13" s="479"/>
      <c r="L13" s="367"/>
      <c r="M13" s="479"/>
      <c r="N13" s="469">
        <f>C13+E13+G13+I13+K13+M13</f>
        <v>0.46</v>
      </c>
    </row>
    <row r="14" spans="1:14" ht="23.25" x14ac:dyDescent="0.25">
      <c r="A14" s="75"/>
      <c r="B14" s="53"/>
      <c r="C14" s="75"/>
      <c r="D14" s="40"/>
      <c r="E14" s="138"/>
      <c r="F14" s="39"/>
      <c r="G14" s="138"/>
      <c r="H14" s="40" t="s">
        <v>235</v>
      </c>
      <c r="I14" s="138"/>
      <c r="J14" s="40"/>
      <c r="K14" s="138"/>
      <c r="L14" s="488"/>
      <c r="M14" s="138"/>
      <c r="N14" s="138"/>
    </row>
    <row r="15" spans="1:14" x14ac:dyDescent="0.25">
      <c r="A15" s="77">
        <v>5</v>
      </c>
      <c r="B15" s="29"/>
      <c r="C15" s="77"/>
      <c r="D15" s="59"/>
      <c r="E15" s="141"/>
      <c r="F15" s="42"/>
      <c r="G15" s="141"/>
      <c r="H15" s="59" t="s">
        <v>17</v>
      </c>
      <c r="I15" s="141">
        <v>1.1499999999999999</v>
      </c>
      <c r="J15" s="59"/>
      <c r="K15" s="141"/>
      <c r="L15" s="31"/>
      <c r="M15" s="141"/>
      <c r="N15" s="198">
        <f>I15</f>
        <v>1.1499999999999999</v>
      </c>
    </row>
    <row r="16" spans="1:14" ht="23.25" x14ac:dyDescent="0.25">
      <c r="A16" s="75"/>
      <c r="B16" s="488"/>
      <c r="C16" s="75"/>
      <c r="D16" s="40" t="s">
        <v>236</v>
      </c>
      <c r="E16" s="495"/>
      <c r="F16" s="40"/>
      <c r="G16" s="138"/>
      <c r="H16" s="40"/>
      <c r="I16" s="138"/>
      <c r="J16" s="488"/>
      <c r="K16" s="138"/>
      <c r="L16" s="140"/>
      <c r="M16" s="138"/>
      <c r="N16" s="138"/>
    </row>
    <row r="17" spans="1:14" x14ac:dyDescent="0.25">
      <c r="A17" s="77">
        <v>5</v>
      </c>
      <c r="B17" s="42"/>
      <c r="C17" s="77"/>
      <c r="D17" s="59" t="s">
        <v>17</v>
      </c>
      <c r="E17" s="141">
        <v>1.1499999999999999</v>
      </c>
      <c r="F17" s="8"/>
      <c r="G17" s="141"/>
      <c r="H17" s="31"/>
      <c r="I17" s="141"/>
      <c r="J17" s="8"/>
      <c r="K17" s="141"/>
      <c r="L17" s="33"/>
      <c r="M17" s="141"/>
      <c r="N17" s="141">
        <f>C17+E17+G17+I17+K17</f>
        <v>1.1499999999999999</v>
      </c>
    </row>
    <row r="18" spans="1:14" x14ac:dyDescent="0.25">
      <c r="A18" s="75"/>
      <c r="B18" s="533" t="s">
        <v>314</v>
      </c>
      <c r="C18" s="82"/>
      <c r="D18" s="578"/>
      <c r="E18" s="138"/>
      <c r="F18" s="48"/>
      <c r="G18" s="171"/>
      <c r="H18" s="52" t="s">
        <v>314</v>
      </c>
      <c r="I18" s="171"/>
      <c r="J18" s="48"/>
      <c r="K18" s="171"/>
      <c r="L18" s="188"/>
      <c r="M18" s="171"/>
      <c r="N18" s="138"/>
    </row>
    <row r="19" spans="1:14" ht="90.75" x14ac:dyDescent="0.25">
      <c r="A19" s="82"/>
      <c r="B19" s="533" t="s">
        <v>290</v>
      </c>
      <c r="C19" s="82"/>
      <c r="D19" s="578"/>
      <c r="E19" s="171"/>
      <c r="F19" s="48"/>
      <c r="G19" s="171"/>
      <c r="H19" s="44" t="s">
        <v>315</v>
      </c>
      <c r="I19" s="171"/>
      <c r="J19" s="48"/>
      <c r="K19" s="171"/>
      <c r="L19" s="188"/>
      <c r="M19" s="171"/>
      <c r="N19" s="171"/>
    </row>
    <row r="20" spans="1:14" x14ac:dyDescent="0.25">
      <c r="A20" s="77">
        <v>15.16</v>
      </c>
      <c r="B20" s="42"/>
      <c r="C20" s="77">
        <v>3</v>
      </c>
      <c r="D20" s="59"/>
      <c r="E20" s="141"/>
      <c r="F20" s="8"/>
      <c r="G20" s="141"/>
      <c r="H20" s="31"/>
      <c r="I20" s="141">
        <v>0.5</v>
      </c>
      <c r="J20" s="8"/>
      <c r="K20" s="141"/>
      <c r="L20" s="33"/>
      <c r="M20" s="141"/>
      <c r="N20" s="141">
        <v>3.5</v>
      </c>
    </row>
    <row r="21" spans="1:14" ht="23.25" x14ac:dyDescent="0.25">
      <c r="A21" s="75"/>
      <c r="B21" s="533"/>
      <c r="C21" s="82"/>
      <c r="D21" s="44" t="s">
        <v>316</v>
      </c>
      <c r="E21" s="171"/>
      <c r="F21" s="44" t="s">
        <v>316</v>
      </c>
      <c r="G21" s="171"/>
      <c r="H21" s="52"/>
      <c r="I21" s="171"/>
      <c r="J21" s="44" t="s">
        <v>316</v>
      </c>
      <c r="K21" s="171"/>
      <c r="L21" s="171"/>
      <c r="M21" s="171"/>
      <c r="N21" s="138"/>
    </row>
    <row r="22" spans="1:14" x14ac:dyDescent="0.25">
      <c r="A22" s="82">
        <v>12.99</v>
      </c>
      <c r="B22" s="533"/>
      <c r="C22" s="82"/>
      <c r="D22" s="578"/>
      <c r="E22" s="171">
        <v>1</v>
      </c>
      <c r="F22" s="578"/>
      <c r="G22" s="171">
        <v>1</v>
      </c>
      <c r="H22" s="52"/>
      <c r="I22" s="171"/>
      <c r="J22" s="578"/>
      <c r="K22" s="171">
        <v>1</v>
      </c>
      <c r="L22" s="171"/>
      <c r="M22" s="171"/>
      <c r="N22" s="171">
        <v>3</v>
      </c>
    </row>
    <row r="23" spans="1:14" ht="24" x14ac:dyDescent="0.25">
      <c r="A23" s="140">
        <v>16</v>
      </c>
      <c r="B23" s="109" t="s">
        <v>352</v>
      </c>
      <c r="C23" s="608"/>
      <c r="D23" s="34"/>
      <c r="E23" s="611"/>
      <c r="F23" s="34" t="s">
        <v>352</v>
      </c>
      <c r="G23" s="612"/>
      <c r="H23" s="34"/>
      <c r="I23" s="608"/>
      <c r="J23" s="34" t="s">
        <v>352</v>
      </c>
      <c r="K23" s="608"/>
      <c r="L23" s="609"/>
      <c r="M23" s="25"/>
      <c r="N23" s="279"/>
    </row>
    <row r="24" spans="1:14" ht="36.75" x14ac:dyDescent="0.25">
      <c r="A24" s="301"/>
      <c r="B24" s="84" t="s">
        <v>353</v>
      </c>
      <c r="C24" s="610">
        <v>0.69</v>
      </c>
      <c r="D24" s="180"/>
      <c r="E24" s="613"/>
      <c r="F24" s="181" t="s">
        <v>354</v>
      </c>
      <c r="G24" s="614">
        <v>1.5</v>
      </c>
      <c r="H24" s="180"/>
      <c r="I24" s="610"/>
      <c r="J24" s="181" t="s">
        <v>355</v>
      </c>
      <c r="K24" s="610">
        <v>1.5</v>
      </c>
      <c r="L24" s="180"/>
      <c r="M24" s="150"/>
      <c r="N24" s="610">
        <f t="shared" ref="N24" si="0">C24+E24+G24+I24+K24</f>
        <v>3.69</v>
      </c>
    </row>
    <row r="25" spans="1:14" ht="24" x14ac:dyDescent="0.25">
      <c r="A25" s="47"/>
      <c r="B25" s="176" t="s">
        <v>356</v>
      </c>
      <c r="C25" s="186"/>
      <c r="D25" s="142"/>
      <c r="E25" s="545"/>
      <c r="F25" s="176" t="s">
        <v>356</v>
      </c>
      <c r="G25" s="187"/>
      <c r="H25" s="142"/>
      <c r="I25" s="545"/>
      <c r="J25" s="176" t="s">
        <v>356</v>
      </c>
      <c r="K25" s="187"/>
      <c r="L25" s="142"/>
      <c r="M25" s="620"/>
      <c r="N25" s="187"/>
    </row>
    <row r="26" spans="1:14" x14ac:dyDescent="0.25">
      <c r="A26" s="28">
        <v>4</v>
      </c>
      <c r="B26" s="38" t="s">
        <v>16</v>
      </c>
      <c r="C26" s="189">
        <v>0.2</v>
      </c>
      <c r="D26" s="301"/>
      <c r="E26" s="544"/>
      <c r="F26" s="38" t="s">
        <v>17</v>
      </c>
      <c r="G26" s="190">
        <v>0.52</v>
      </c>
      <c r="H26" s="301"/>
      <c r="I26" s="544"/>
      <c r="J26" s="38" t="s">
        <v>16</v>
      </c>
      <c r="K26" s="190">
        <v>0.2</v>
      </c>
      <c r="L26" s="301"/>
      <c r="M26" s="615"/>
      <c r="N26" s="190">
        <f>C26+E26+G26+I26+K26+M26</f>
        <v>0.91999999999999993</v>
      </c>
    </row>
    <row r="27" spans="1:14" ht="24.75" x14ac:dyDescent="0.25">
      <c r="A27" s="23"/>
      <c r="B27" s="40" t="s">
        <v>357</v>
      </c>
      <c r="C27" s="279"/>
      <c r="D27" s="51" t="s">
        <v>357</v>
      </c>
      <c r="E27" s="266"/>
      <c r="F27" s="51" t="s">
        <v>357</v>
      </c>
      <c r="G27" s="266"/>
      <c r="H27" s="51" t="s">
        <v>357</v>
      </c>
      <c r="I27" s="266"/>
      <c r="J27" s="51" t="s">
        <v>357</v>
      </c>
      <c r="K27" s="266"/>
      <c r="L27" s="51" t="s">
        <v>357</v>
      </c>
      <c r="M27" s="35"/>
      <c r="N27" s="279"/>
    </row>
    <row r="28" spans="1:14" x14ac:dyDescent="0.25">
      <c r="A28" s="28">
        <v>11</v>
      </c>
      <c r="B28" s="9" t="s">
        <v>17</v>
      </c>
      <c r="C28" s="190">
        <v>0.89</v>
      </c>
      <c r="D28" s="539" t="s">
        <v>16</v>
      </c>
      <c r="E28" s="189">
        <v>0.33</v>
      </c>
      <c r="F28" s="539" t="s">
        <v>16</v>
      </c>
      <c r="G28" s="189">
        <v>0.33</v>
      </c>
      <c r="H28" s="539" t="s">
        <v>16</v>
      </c>
      <c r="I28" s="189">
        <v>0.33</v>
      </c>
      <c r="J28" s="539" t="s">
        <v>16</v>
      </c>
      <c r="K28" s="189">
        <v>0.33</v>
      </c>
      <c r="L28" s="539" t="s">
        <v>16</v>
      </c>
      <c r="M28" s="37">
        <v>0.33</v>
      </c>
      <c r="N28" s="190">
        <f>M28+K28+I28+G28+E28+C28</f>
        <v>2.54</v>
      </c>
    </row>
    <row r="29" spans="1:14" x14ac:dyDescent="0.25">
      <c r="A29" s="69"/>
      <c r="B29" s="53"/>
      <c r="C29" s="138"/>
      <c r="D29" s="53" t="s">
        <v>358</v>
      </c>
      <c r="E29" s="138"/>
      <c r="F29" s="53"/>
      <c r="G29" s="138"/>
      <c r="H29" s="53"/>
      <c r="I29" s="138"/>
      <c r="J29" s="53" t="s">
        <v>359</v>
      </c>
      <c r="K29" s="138"/>
      <c r="L29" s="53"/>
      <c r="M29" s="94"/>
      <c r="N29" s="138"/>
    </row>
    <row r="30" spans="1:14" x14ac:dyDescent="0.25">
      <c r="A30" s="56">
        <v>6</v>
      </c>
      <c r="B30" s="29"/>
      <c r="C30" s="141"/>
      <c r="D30" s="29" t="s">
        <v>40</v>
      </c>
      <c r="E30" s="141">
        <v>0.33</v>
      </c>
      <c r="F30" s="29"/>
      <c r="G30" s="141"/>
      <c r="H30" s="29"/>
      <c r="I30" s="141"/>
      <c r="J30" s="29" t="s">
        <v>17</v>
      </c>
      <c r="K30" s="141">
        <v>1.05</v>
      </c>
      <c r="L30" s="29"/>
      <c r="M30" s="78"/>
      <c r="N30" s="141">
        <f>C30+E30+G30+I30+K30</f>
        <v>1.3800000000000001</v>
      </c>
    </row>
    <row r="31" spans="1:14" x14ac:dyDescent="0.25">
      <c r="A31" s="69"/>
      <c r="B31" s="24" t="s">
        <v>360</v>
      </c>
      <c r="C31" s="75"/>
      <c r="D31" s="155"/>
      <c r="E31" s="75"/>
      <c r="F31" s="155" t="s">
        <v>360</v>
      </c>
      <c r="G31" s="138"/>
      <c r="H31" s="155"/>
      <c r="I31" s="75"/>
      <c r="J31" s="53" t="s">
        <v>360</v>
      </c>
      <c r="K31" s="75"/>
      <c r="L31" s="24"/>
      <c r="M31" s="34"/>
      <c r="N31" s="75"/>
    </row>
    <row r="32" spans="1:14" x14ac:dyDescent="0.25">
      <c r="A32" s="56">
        <v>7.36</v>
      </c>
      <c r="B32" s="29" t="s">
        <v>16</v>
      </c>
      <c r="C32" s="77">
        <v>0.33</v>
      </c>
      <c r="D32" s="141"/>
      <c r="E32" s="78"/>
      <c r="F32" s="11" t="s">
        <v>17</v>
      </c>
      <c r="G32" s="141">
        <v>1.03</v>
      </c>
      <c r="H32" s="11"/>
      <c r="I32" s="77"/>
      <c r="J32" s="29" t="s">
        <v>16</v>
      </c>
      <c r="K32" s="77">
        <v>0.33</v>
      </c>
      <c r="L32" s="31"/>
      <c r="M32" s="31"/>
      <c r="N32" s="77">
        <f>C32+E32+G32+I32+K32+M32</f>
        <v>1.6900000000000002</v>
      </c>
    </row>
    <row r="33" spans="1:14" x14ac:dyDescent="0.25">
      <c r="A33" s="69"/>
      <c r="B33" s="622"/>
      <c r="C33" s="623"/>
      <c r="D33" s="624" t="s">
        <v>361</v>
      </c>
      <c r="E33" s="625"/>
      <c r="F33" s="626"/>
      <c r="G33" s="627"/>
      <c r="H33" s="628"/>
      <c r="I33" s="75"/>
      <c r="J33" s="115" t="s">
        <v>362</v>
      </c>
      <c r="K33" s="75"/>
      <c r="L33" s="34"/>
      <c r="M33" s="34"/>
      <c r="N33" s="75"/>
    </row>
    <row r="34" spans="1:14" x14ac:dyDescent="0.25">
      <c r="A34" s="56">
        <v>5.76</v>
      </c>
      <c r="B34" s="629"/>
      <c r="C34" s="630"/>
      <c r="D34" s="631" t="s">
        <v>17</v>
      </c>
      <c r="E34" s="632">
        <v>1</v>
      </c>
      <c r="F34" s="633"/>
      <c r="G34" s="634"/>
      <c r="H34" s="631"/>
      <c r="I34" s="77"/>
      <c r="J34" s="118" t="s">
        <v>16</v>
      </c>
      <c r="K34" s="77">
        <v>0.33</v>
      </c>
      <c r="L34" s="31"/>
      <c r="M34" s="31"/>
      <c r="N34" s="77">
        <f t="shared" ref="N34" si="1">C34+E34+G34+I34+K34</f>
        <v>1.33</v>
      </c>
    </row>
    <row r="35" spans="1:14" ht="23.25" x14ac:dyDescent="0.25">
      <c r="A35" s="139"/>
      <c r="B35" s="292" t="s">
        <v>363</v>
      </c>
      <c r="C35" s="75"/>
      <c r="D35" s="292" t="s">
        <v>364</v>
      </c>
      <c r="E35" s="79"/>
      <c r="F35" s="292" t="s">
        <v>364</v>
      </c>
      <c r="G35" s="79"/>
      <c r="H35" s="292" t="s">
        <v>365</v>
      </c>
      <c r="I35" s="75"/>
      <c r="J35" s="292" t="s">
        <v>364</v>
      </c>
      <c r="K35" s="75"/>
      <c r="L35" s="165" t="s">
        <v>363</v>
      </c>
      <c r="M35" s="75"/>
      <c r="N35" s="635"/>
    </row>
    <row r="36" spans="1:14" ht="26.25" x14ac:dyDescent="0.25">
      <c r="A36" s="636">
        <v>14.5</v>
      </c>
      <c r="B36" s="29" t="s">
        <v>16</v>
      </c>
      <c r="C36" s="77">
        <v>0.33</v>
      </c>
      <c r="D36" s="291" t="s">
        <v>40</v>
      </c>
      <c r="E36" s="77">
        <v>0.33</v>
      </c>
      <c r="F36" s="291" t="s">
        <v>366</v>
      </c>
      <c r="G36" s="77">
        <v>1.69</v>
      </c>
      <c r="H36" s="29" t="s">
        <v>16</v>
      </c>
      <c r="I36" s="77">
        <v>0.33</v>
      </c>
      <c r="J36" s="29" t="s">
        <v>16</v>
      </c>
      <c r="K36" s="77">
        <v>0.33</v>
      </c>
      <c r="L36" s="29" t="s">
        <v>16</v>
      </c>
      <c r="M36" s="77">
        <v>0.33</v>
      </c>
      <c r="N36" s="615">
        <f>M36+K36+I36++G36+E36+C36</f>
        <v>3.34</v>
      </c>
    </row>
    <row r="37" spans="1:14" x14ac:dyDescent="0.25">
      <c r="A37" s="75"/>
      <c r="B37" s="41" t="s">
        <v>81</v>
      </c>
      <c r="C37" s="75"/>
      <c r="D37" s="579"/>
      <c r="E37" s="295"/>
      <c r="F37" s="34" t="s">
        <v>81</v>
      </c>
      <c r="G37" s="138"/>
      <c r="H37" s="34"/>
      <c r="I37" s="138"/>
      <c r="J37" s="34" t="s">
        <v>317</v>
      </c>
      <c r="K37" s="138"/>
      <c r="L37" s="138"/>
      <c r="M37" s="138"/>
      <c r="N37" s="138"/>
    </row>
    <row r="38" spans="1:14" x14ac:dyDescent="0.25">
      <c r="A38" s="77">
        <v>9</v>
      </c>
      <c r="B38" s="42" t="s">
        <v>40</v>
      </c>
      <c r="C38" s="77">
        <v>0.33</v>
      </c>
      <c r="D38" s="59"/>
      <c r="E38" s="284"/>
      <c r="F38" s="31" t="s">
        <v>17</v>
      </c>
      <c r="G38" s="141">
        <v>1.41</v>
      </c>
      <c r="H38" s="31"/>
      <c r="I38" s="141"/>
      <c r="J38" s="31" t="s">
        <v>40</v>
      </c>
      <c r="K38" s="141">
        <v>0.33</v>
      </c>
      <c r="L38" s="141"/>
      <c r="M38" s="141"/>
      <c r="N38" s="141">
        <v>2.0699999999999998</v>
      </c>
    </row>
    <row r="39" spans="1:14" x14ac:dyDescent="0.25">
      <c r="A39" s="75"/>
      <c r="B39" s="53"/>
      <c r="C39" s="75"/>
      <c r="D39" s="579"/>
      <c r="E39" s="295"/>
      <c r="F39" s="34"/>
      <c r="G39" s="138"/>
      <c r="H39" s="34" t="s">
        <v>318</v>
      </c>
      <c r="I39" s="138"/>
      <c r="J39" s="34"/>
      <c r="K39" s="138"/>
      <c r="L39" s="138"/>
      <c r="M39" s="138"/>
      <c r="N39" s="138"/>
    </row>
    <row r="40" spans="1:14" x14ac:dyDescent="0.25">
      <c r="A40" s="77">
        <v>5.15</v>
      </c>
      <c r="B40" s="29"/>
      <c r="C40" s="77"/>
      <c r="D40" s="59"/>
      <c r="E40" s="284"/>
      <c r="F40" s="31"/>
      <c r="G40" s="141"/>
      <c r="H40" s="31" t="s">
        <v>17</v>
      </c>
      <c r="I40" s="141">
        <v>1.19</v>
      </c>
      <c r="J40" s="31"/>
      <c r="K40" s="141"/>
      <c r="L40" s="141"/>
      <c r="M40" s="141"/>
      <c r="N40" s="141">
        <v>1.19</v>
      </c>
    </row>
    <row r="41" spans="1:14" x14ac:dyDescent="0.25">
      <c r="A41" s="75"/>
      <c r="B41" s="41"/>
      <c r="C41" s="75"/>
      <c r="D41" s="579"/>
      <c r="E41" s="295"/>
      <c r="F41" s="34"/>
      <c r="G41" s="138"/>
      <c r="H41" s="34"/>
      <c r="I41" s="138"/>
      <c r="J41" s="34" t="s">
        <v>319</v>
      </c>
      <c r="K41" s="138"/>
      <c r="L41" s="138"/>
      <c r="M41" s="590"/>
      <c r="N41" s="138"/>
    </row>
    <row r="42" spans="1:14" x14ac:dyDescent="0.25">
      <c r="A42" s="77">
        <v>5.75</v>
      </c>
      <c r="B42" s="42"/>
      <c r="C42" s="77"/>
      <c r="D42" s="59"/>
      <c r="E42" s="284"/>
      <c r="F42" s="31"/>
      <c r="G42" s="141"/>
      <c r="H42" s="31"/>
      <c r="I42" s="141"/>
      <c r="J42" s="31" t="s">
        <v>17</v>
      </c>
      <c r="K42" s="141">
        <v>1.33</v>
      </c>
      <c r="L42" s="141"/>
      <c r="M42" s="171"/>
      <c r="N42" s="171">
        <v>1.33</v>
      </c>
    </row>
    <row r="43" spans="1:14" x14ac:dyDescent="0.25">
      <c r="A43" s="25"/>
      <c r="B43" s="537" t="s">
        <v>284</v>
      </c>
      <c r="C43" s="25"/>
      <c r="D43" s="51"/>
      <c r="E43" s="538"/>
      <c r="F43" s="51"/>
      <c r="G43" s="36"/>
      <c r="H43" s="51"/>
      <c r="I43" s="279"/>
      <c r="J43" s="51"/>
      <c r="K43" s="36"/>
      <c r="L43" s="36"/>
      <c r="M43" s="36"/>
      <c r="N43" s="25"/>
    </row>
    <row r="44" spans="1:14" ht="24.75" x14ac:dyDescent="0.25">
      <c r="A44" s="30">
        <v>3</v>
      </c>
      <c r="B44" s="539" t="s">
        <v>48</v>
      </c>
      <c r="C44" s="30">
        <v>0.69</v>
      </c>
      <c r="D44" s="540"/>
      <c r="E44" s="379"/>
      <c r="F44" s="540"/>
      <c r="G44" s="33"/>
      <c r="H44" s="540"/>
      <c r="I44" s="190"/>
      <c r="J44" s="540"/>
      <c r="K44" s="33"/>
      <c r="L44" s="33"/>
      <c r="M44" s="33"/>
      <c r="N44" s="77">
        <f>C44+E44+G44+I44+K44</f>
        <v>0.69</v>
      </c>
    </row>
    <row r="45" spans="1:14" x14ac:dyDescent="0.25">
      <c r="A45" s="25"/>
      <c r="B45" s="537" t="s">
        <v>285</v>
      </c>
      <c r="C45" s="25"/>
      <c r="D45" s="51"/>
      <c r="E45" s="538"/>
      <c r="F45" s="51"/>
      <c r="G45" s="36"/>
      <c r="H45" s="51"/>
      <c r="I45" s="279"/>
      <c r="J45" s="51"/>
      <c r="K45" s="36"/>
      <c r="L45" s="36"/>
      <c r="M45" s="36"/>
      <c r="N45" s="25"/>
    </row>
    <row r="46" spans="1:14" ht="24.75" x14ac:dyDescent="0.25">
      <c r="A46" s="30">
        <v>3</v>
      </c>
      <c r="B46" s="539" t="s">
        <v>48</v>
      </c>
      <c r="C46" s="30">
        <v>0.69</v>
      </c>
      <c r="D46" s="540"/>
      <c r="E46" s="379"/>
      <c r="F46" s="540"/>
      <c r="G46" s="33"/>
      <c r="H46" s="540"/>
      <c r="I46" s="190"/>
      <c r="J46" s="540"/>
      <c r="K46" s="33"/>
      <c r="L46" s="33"/>
      <c r="M46" s="33"/>
      <c r="N46" s="77">
        <f>C46+E46+G46+I46+K46</f>
        <v>0.69</v>
      </c>
    </row>
    <row r="47" spans="1:14" x14ac:dyDescent="0.25">
      <c r="A47" s="388"/>
      <c r="B47" s="34"/>
      <c r="C47" s="25"/>
      <c r="D47" s="36"/>
      <c r="E47" s="493"/>
      <c r="F47" s="68"/>
      <c r="G47" s="279"/>
      <c r="H47" s="36"/>
      <c r="I47" s="279"/>
      <c r="J47" s="36"/>
      <c r="K47" s="279"/>
      <c r="L47" s="36"/>
      <c r="M47" s="559"/>
      <c r="N47" s="279"/>
    </row>
    <row r="48" spans="1:14" x14ac:dyDescent="0.25">
      <c r="A48" s="390">
        <f>SUM(A6:A47)</f>
        <v>143.64000000000001</v>
      </c>
      <c r="B48" s="56" t="s">
        <v>9</v>
      </c>
      <c r="C48" s="30">
        <f>SUM(C6:C47)</f>
        <v>7.4799999999999986</v>
      </c>
      <c r="D48" s="57"/>
      <c r="E48" s="486">
        <f>SUM(E6:E47)</f>
        <v>5.24</v>
      </c>
      <c r="F48" s="189"/>
      <c r="G48" s="190">
        <f>SUM(G6:G47)</f>
        <v>8.6300000000000008</v>
      </c>
      <c r="H48" s="28"/>
      <c r="I48" s="190">
        <f>SUM(I6:I47)</f>
        <v>4.38</v>
      </c>
      <c r="J48" s="28"/>
      <c r="K48" s="486">
        <f>SUM(K6:K47)</f>
        <v>6.73</v>
      </c>
      <c r="L48" s="57"/>
      <c r="M48" s="581">
        <f>SUM(M6:M47)</f>
        <v>0.66</v>
      </c>
      <c r="N48" s="494">
        <f>SUM(N6:N47)</f>
        <v>33.11999999999999</v>
      </c>
    </row>
    <row r="49" spans="4:14" x14ac:dyDescent="0.25">
      <c r="D49" s="2"/>
      <c r="E49" s="19"/>
      <c r="F49" s="19"/>
      <c r="G49" s="19"/>
      <c r="H49" s="20"/>
      <c r="I49" s="19"/>
      <c r="J49" s="19"/>
      <c r="K49" s="19"/>
      <c r="L49" s="62"/>
      <c r="M49" s="19"/>
      <c r="N49" s="64"/>
    </row>
    <row r="50" spans="4:14" x14ac:dyDescent="0.25">
      <c r="D50" s="2" t="s">
        <v>10</v>
      </c>
      <c r="E50" s="19"/>
      <c r="F50" s="19"/>
      <c r="G50" s="19"/>
      <c r="H50" s="391">
        <v>44986</v>
      </c>
      <c r="I50" s="19"/>
      <c r="J50" s="19" t="s">
        <v>32</v>
      </c>
      <c r="K50" s="19"/>
      <c r="L50" s="62"/>
      <c r="N50" s="64"/>
    </row>
    <row r="51" spans="4:14" x14ac:dyDescent="0.25">
      <c r="D51" s="2" t="s">
        <v>11</v>
      </c>
      <c r="E51" s="19"/>
      <c r="F51" s="19" t="s">
        <v>320</v>
      </c>
      <c r="G51" s="19"/>
      <c r="H51" s="20"/>
      <c r="I51" s="19"/>
      <c r="J51" s="19"/>
      <c r="K51" s="63">
        <f>N48*4.33</f>
        <v>143.40959999999995</v>
      </c>
      <c r="L51" s="19"/>
      <c r="M51" s="19"/>
      <c r="N51" s="19"/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sqref="A1:N51"/>
    </sheetView>
  </sheetViews>
  <sheetFormatPr baseColWidth="10" defaultRowHeight="15" x14ac:dyDescent="0.25"/>
  <cols>
    <col min="1" max="1" width="8.140625" customWidth="1"/>
    <col min="3" max="3" width="9" customWidth="1"/>
    <col min="5" max="5" width="8.42578125" customWidth="1"/>
    <col min="7" max="7" width="9" customWidth="1"/>
    <col min="9" max="9" width="5.85546875" customWidth="1"/>
    <col min="11" max="11" width="8" customWidth="1"/>
    <col min="12" max="12" width="3.7109375" customWidth="1"/>
    <col min="13" max="13" width="3.42578125" customWidth="1"/>
    <col min="14" max="14" width="7.28515625" customWidth="1"/>
  </cols>
  <sheetData>
    <row r="1" spans="1:14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4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x14ac:dyDescent="0.25">
      <c r="A3" s="75"/>
      <c r="B3" s="40" t="s">
        <v>81</v>
      </c>
      <c r="C3" s="138"/>
      <c r="D3" s="40" t="s">
        <v>81</v>
      </c>
      <c r="E3" s="138"/>
      <c r="F3" s="40" t="s">
        <v>81</v>
      </c>
      <c r="G3" s="138"/>
      <c r="H3" s="40" t="s">
        <v>81</v>
      </c>
      <c r="I3" s="138"/>
      <c r="J3" s="40" t="s">
        <v>81</v>
      </c>
      <c r="K3" s="138"/>
      <c r="L3" s="40"/>
      <c r="M3" s="75"/>
      <c r="N3" s="138"/>
    </row>
    <row r="4" spans="1:14" x14ac:dyDescent="0.25">
      <c r="A4" s="77">
        <v>11.82</v>
      </c>
      <c r="B4" s="31" t="s">
        <v>16</v>
      </c>
      <c r="C4" s="262">
        <v>0.33</v>
      </c>
      <c r="D4" s="31" t="s">
        <v>16</v>
      </c>
      <c r="E4" s="262">
        <v>0.33</v>
      </c>
      <c r="F4" s="31" t="s">
        <v>82</v>
      </c>
      <c r="G4" s="262">
        <v>0.33</v>
      </c>
      <c r="H4" s="31" t="s">
        <v>83</v>
      </c>
      <c r="I4" s="262">
        <v>1.41</v>
      </c>
      <c r="J4" s="31" t="s">
        <v>16</v>
      </c>
      <c r="K4" s="262">
        <v>0.33</v>
      </c>
      <c r="L4" s="29"/>
      <c r="M4" s="78"/>
      <c r="N4" s="141">
        <f>K4+I4+G4+E4+C4</f>
        <v>2.73</v>
      </c>
    </row>
    <row r="5" spans="1:14" ht="22.5" x14ac:dyDescent="0.25">
      <c r="A5" s="75"/>
      <c r="B5" s="159"/>
      <c r="C5" s="240"/>
      <c r="D5" s="159"/>
      <c r="E5" s="240"/>
      <c r="F5" s="73" t="s">
        <v>86</v>
      </c>
      <c r="G5" s="240"/>
      <c r="H5" s="73"/>
      <c r="I5" s="240"/>
      <c r="J5" s="159"/>
      <c r="K5" s="240"/>
      <c r="L5" s="159"/>
      <c r="M5" s="160"/>
      <c r="N5" s="240"/>
    </row>
    <row r="6" spans="1:14" x14ac:dyDescent="0.25">
      <c r="A6" s="77">
        <v>2.99</v>
      </c>
      <c r="B6" s="72"/>
      <c r="C6" s="241"/>
      <c r="D6" s="161"/>
      <c r="E6" s="263"/>
      <c r="F6" s="72" t="s">
        <v>17</v>
      </c>
      <c r="G6" s="241">
        <v>0.69</v>
      </c>
      <c r="H6" s="72"/>
      <c r="I6" s="241"/>
      <c r="J6" s="161"/>
      <c r="K6" s="263"/>
      <c r="L6" s="161"/>
      <c r="M6" s="161"/>
      <c r="N6" s="241">
        <f>C6+E6+G6+I6+K6+M6</f>
        <v>0.69</v>
      </c>
    </row>
    <row r="7" spans="1:14" ht="22.5" x14ac:dyDescent="0.25">
      <c r="A7" s="75"/>
      <c r="B7" s="91" t="s">
        <v>87</v>
      </c>
      <c r="C7" s="240"/>
      <c r="D7" s="91"/>
      <c r="E7" s="240"/>
      <c r="F7" s="163"/>
      <c r="G7" s="240"/>
      <c r="H7" s="91" t="s">
        <v>87</v>
      </c>
      <c r="I7" s="240"/>
      <c r="J7" s="91"/>
      <c r="K7" s="240"/>
      <c r="L7" s="163"/>
      <c r="M7" s="160"/>
      <c r="N7" s="240"/>
    </row>
    <row r="8" spans="1:14" x14ac:dyDescent="0.25">
      <c r="A8" s="77">
        <v>3.98</v>
      </c>
      <c r="B8" s="161" t="s">
        <v>40</v>
      </c>
      <c r="C8" s="263">
        <v>0.33</v>
      </c>
      <c r="D8" s="161"/>
      <c r="E8" s="263"/>
      <c r="F8" s="72"/>
      <c r="G8" s="241"/>
      <c r="H8" s="161" t="s">
        <v>17</v>
      </c>
      <c r="I8" s="263">
        <v>0.59</v>
      </c>
      <c r="J8" s="161"/>
      <c r="K8" s="263"/>
      <c r="L8" s="161"/>
      <c r="M8" s="161"/>
      <c r="N8" s="241">
        <f>C8+E8+G8+I8+K8+M8</f>
        <v>0.91999999999999993</v>
      </c>
    </row>
    <row r="9" spans="1:14" x14ac:dyDescent="0.25">
      <c r="A9" s="82"/>
      <c r="B9" s="164"/>
      <c r="C9" s="242"/>
      <c r="D9" s="164"/>
      <c r="E9" s="276"/>
      <c r="F9" s="71" t="s">
        <v>88</v>
      </c>
      <c r="G9" s="242"/>
      <c r="H9" s="71"/>
      <c r="I9" s="242"/>
      <c r="J9" s="107"/>
      <c r="K9" s="242"/>
      <c r="L9" s="107"/>
      <c r="M9" s="164"/>
      <c r="N9" s="242"/>
    </row>
    <row r="10" spans="1:14" x14ac:dyDescent="0.25">
      <c r="A10" s="82">
        <v>5.15</v>
      </c>
      <c r="B10" s="164"/>
      <c r="C10" s="242"/>
      <c r="D10" s="164"/>
      <c r="E10" s="276"/>
      <c r="F10" s="164" t="s">
        <v>17</v>
      </c>
      <c r="G10" s="263">
        <v>1.19</v>
      </c>
      <c r="H10" s="164"/>
      <c r="I10" s="263"/>
      <c r="J10" s="107"/>
      <c r="K10" s="242"/>
      <c r="L10" s="107"/>
      <c r="M10" s="164"/>
      <c r="N10" s="242">
        <f>C10+E10+G10+I10+K10</f>
        <v>1.19</v>
      </c>
    </row>
    <row r="11" spans="1:14" x14ac:dyDescent="0.25">
      <c r="A11" s="75"/>
      <c r="B11" s="160"/>
      <c r="C11" s="240"/>
      <c r="D11" s="71" t="s">
        <v>89</v>
      </c>
      <c r="E11" s="240"/>
      <c r="F11" s="71"/>
      <c r="G11" s="240"/>
      <c r="H11" s="71" t="s">
        <v>90</v>
      </c>
      <c r="I11" s="274"/>
      <c r="J11" s="71"/>
      <c r="K11" s="274"/>
      <c r="L11" s="71"/>
      <c r="M11" s="160"/>
      <c r="N11" s="240"/>
    </row>
    <row r="12" spans="1:14" x14ac:dyDescent="0.25">
      <c r="A12" s="77">
        <v>6</v>
      </c>
      <c r="B12" s="161"/>
      <c r="C12" s="241"/>
      <c r="D12" s="72" t="s">
        <v>17</v>
      </c>
      <c r="E12" s="265">
        <v>1.1000000000000001</v>
      </c>
      <c r="F12" s="72"/>
      <c r="G12" s="241"/>
      <c r="H12" s="72" t="s">
        <v>16</v>
      </c>
      <c r="I12" s="263">
        <v>0.28999999999999998</v>
      </c>
      <c r="J12" s="72"/>
      <c r="K12" s="263"/>
      <c r="L12" s="72"/>
      <c r="M12" s="161"/>
      <c r="N12" s="241">
        <f>E12+I12</f>
        <v>1.3900000000000001</v>
      </c>
    </row>
    <row r="13" spans="1:14" ht="33.75" x14ac:dyDescent="0.25">
      <c r="A13" s="75"/>
      <c r="B13" s="91"/>
      <c r="C13" s="264"/>
      <c r="D13" s="91"/>
      <c r="E13" s="264"/>
      <c r="F13" s="91" t="s">
        <v>91</v>
      </c>
      <c r="G13" s="264"/>
      <c r="H13" s="163"/>
      <c r="I13" s="264"/>
      <c r="J13" s="163"/>
      <c r="K13" s="178"/>
      <c r="L13" s="71"/>
      <c r="M13" s="71"/>
      <c r="N13" s="240"/>
    </row>
    <row r="14" spans="1:14" x14ac:dyDescent="0.25">
      <c r="A14" s="77">
        <v>2</v>
      </c>
      <c r="B14" s="72"/>
      <c r="C14" s="265"/>
      <c r="D14" s="72"/>
      <c r="E14" s="265"/>
      <c r="F14" s="72" t="s">
        <v>17</v>
      </c>
      <c r="G14" s="265">
        <v>0.46</v>
      </c>
      <c r="H14" s="72"/>
      <c r="I14" s="265"/>
      <c r="J14" s="72"/>
      <c r="K14" s="265"/>
      <c r="L14" s="72"/>
      <c r="M14" s="72"/>
      <c r="N14" s="241">
        <f>C14+E14+G14+I14+K14+M14</f>
        <v>0.46</v>
      </c>
    </row>
    <row r="15" spans="1:14" x14ac:dyDescent="0.25">
      <c r="A15" s="75"/>
      <c r="B15" s="71"/>
      <c r="C15" s="240"/>
      <c r="D15" s="160"/>
      <c r="E15" s="277"/>
      <c r="F15" s="71"/>
      <c r="G15" s="240"/>
      <c r="H15" s="166"/>
      <c r="I15" s="240"/>
      <c r="J15" s="166" t="s">
        <v>92</v>
      </c>
      <c r="K15" s="240"/>
      <c r="L15" s="71"/>
      <c r="M15" s="160"/>
      <c r="N15" s="240"/>
    </row>
    <row r="16" spans="1:14" x14ac:dyDescent="0.25">
      <c r="A16" s="77">
        <v>5.75</v>
      </c>
      <c r="B16" s="72"/>
      <c r="C16" s="241"/>
      <c r="D16" s="161"/>
      <c r="E16" s="278"/>
      <c r="F16" s="72"/>
      <c r="G16" s="241"/>
      <c r="H16" s="168"/>
      <c r="I16" s="241"/>
      <c r="J16" s="168" t="s">
        <v>17</v>
      </c>
      <c r="K16" s="241">
        <v>1.33</v>
      </c>
      <c r="L16" s="72"/>
      <c r="M16" s="161"/>
      <c r="N16" s="241">
        <f>C16+E16+G16+I16+K16+M16</f>
        <v>1.33</v>
      </c>
    </row>
    <row r="17" spans="1:14" ht="23.25" x14ac:dyDescent="0.25">
      <c r="A17" s="43"/>
      <c r="B17" s="24" t="s">
        <v>26</v>
      </c>
      <c r="C17" s="187"/>
      <c r="D17" s="24"/>
      <c r="E17" s="186"/>
      <c r="F17" s="24" t="s">
        <v>26</v>
      </c>
      <c r="G17" s="186"/>
      <c r="H17" s="24"/>
      <c r="I17" s="186"/>
      <c r="J17" s="24" t="s">
        <v>26</v>
      </c>
      <c r="K17" s="186"/>
      <c r="L17" s="52"/>
      <c r="M17" s="43"/>
      <c r="N17" s="279"/>
    </row>
    <row r="18" spans="1:14" ht="23.25" x14ac:dyDescent="0.25">
      <c r="A18" s="30">
        <v>5</v>
      </c>
      <c r="B18" s="9" t="s">
        <v>28</v>
      </c>
      <c r="C18" s="190">
        <v>0.25</v>
      </c>
      <c r="D18" s="9"/>
      <c r="E18" s="189"/>
      <c r="F18" s="9" t="s">
        <v>27</v>
      </c>
      <c r="G18" s="190">
        <v>0.65</v>
      </c>
      <c r="H18" s="9"/>
      <c r="I18" s="189"/>
      <c r="J18" s="9" t="s">
        <v>28</v>
      </c>
      <c r="K18" s="189">
        <v>0.25</v>
      </c>
      <c r="L18" s="38"/>
      <c r="M18" s="30"/>
      <c r="N18" s="190">
        <f>C18+E18+G18+I18+K18+M18</f>
        <v>1.1499999999999999</v>
      </c>
    </row>
    <row r="19" spans="1:14" x14ac:dyDescent="0.25">
      <c r="A19" s="75"/>
      <c r="B19" s="24"/>
      <c r="C19" s="138"/>
      <c r="D19" s="24" t="s">
        <v>152</v>
      </c>
      <c r="E19" s="138"/>
      <c r="F19" s="24"/>
      <c r="G19" s="138"/>
      <c r="H19" s="24"/>
      <c r="I19" s="138"/>
      <c r="J19" s="24"/>
      <c r="K19" s="138"/>
      <c r="L19" s="24"/>
      <c r="M19" s="34"/>
      <c r="N19" s="138"/>
    </row>
    <row r="20" spans="1:14" x14ac:dyDescent="0.25">
      <c r="A20" s="77">
        <v>3</v>
      </c>
      <c r="B20" s="29"/>
      <c r="C20" s="141"/>
      <c r="D20" s="29" t="s">
        <v>17</v>
      </c>
      <c r="E20" s="141">
        <v>0.69</v>
      </c>
      <c r="F20" s="29"/>
      <c r="G20" s="141"/>
      <c r="H20" s="29"/>
      <c r="I20" s="141"/>
      <c r="J20" s="29"/>
      <c r="K20" s="141"/>
      <c r="L20" s="29"/>
      <c r="M20" s="31"/>
      <c r="N20" s="141">
        <f>C20+E20+G20+I20+K20+M20</f>
        <v>0.69</v>
      </c>
    </row>
    <row r="21" spans="1:14" ht="23.25" x14ac:dyDescent="0.25">
      <c r="A21" s="82"/>
      <c r="B21" s="48"/>
      <c r="C21" s="171"/>
      <c r="D21" s="48"/>
      <c r="E21" s="171"/>
      <c r="F21" s="48"/>
      <c r="G21" s="171"/>
      <c r="H21" s="48" t="s">
        <v>153</v>
      </c>
      <c r="I21" s="171"/>
      <c r="J21" s="48"/>
      <c r="K21" s="171"/>
      <c r="L21" s="48"/>
      <c r="M21" s="52"/>
      <c r="N21" s="171"/>
    </row>
    <row r="22" spans="1:14" x14ac:dyDescent="0.25">
      <c r="A22" s="82">
        <v>3.75</v>
      </c>
      <c r="B22" s="48"/>
      <c r="C22" s="171"/>
      <c r="D22" s="48"/>
      <c r="E22" s="171"/>
      <c r="F22" s="48"/>
      <c r="G22" s="171"/>
      <c r="H22" s="48" t="s">
        <v>17</v>
      </c>
      <c r="I22" s="171">
        <v>0.86</v>
      </c>
      <c r="J22" s="48"/>
      <c r="K22" s="171"/>
      <c r="L22" s="48"/>
      <c r="M22" s="52"/>
      <c r="N22" s="171">
        <f>C22+E22+G22+I22+K22</f>
        <v>0.86</v>
      </c>
    </row>
    <row r="23" spans="1:14" x14ac:dyDescent="0.25">
      <c r="A23" s="75"/>
      <c r="B23" s="40"/>
      <c r="C23" s="138"/>
      <c r="D23" s="40" t="s">
        <v>154</v>
      </c>
      <c r="E23" s="138"/>
      <c r="F23" s="40"/>
      <c r="G23" s="138"/>
      <c r="H23" s="40"/>
      <c r="I23" s="138"/>
      <c r="J23" s="40"/>
      <c r="K23" s="138"/>
      <c r="L23" s="40"/>
      <c r="M23" s="34"/>
      <c r="N23" s="138"/>
    </row>
    <row r="24" spans="1:14" x14ac:dyDescent="0.25">
      <c r="A24" s="77">
        <v>3</v>
      </c>
      <c r="B24" s="29"/>
      <c r="C24" s="141"/>
      <c r="D24" s="31" t="s">
        <v>17</v>
      </c>
      <c r="E24" s="262">
        <v>0.69</v>
      </c>
      <c r="F24" s="29"/>
      <c r="G24" s="141"/>
      <c r="H24" s="29"/>
      <c r="I24" s="141"/>
      <c r="J24" s="29"/>
      <c r="K24" s="141"/>
      <c r="L24" s="31"/>
      <c r="M24" s="31"/>
      <c r="N24" s="141">
        <f>C24+E24+G24+I24+K24+M24</f>
        <v>0.69</v>
      </c>
    </row>
    <row r="25" spans="1:14" x14ac:dyDescent="0.25">
      <c r="A25" s="75"/>
      <c r="B25" s="24" t="s">
        <v>155</v>
      </c>
      <c r="C25" s="138"/>
      <c r="D25" s="24"/>
      <c r="E25" s="138"/>
      <c r="F25" s="24"/>
      <c r="G25" s="138"/>
      <c r="H25" s="24" t="s">
        <v>155</v>
      </c>
      <c r="I25" s="138"/>
      <c r="J25" s="24"/>
      <c r="K25" s="138"/>
      <c r="L25" s="24"/>
      <c r="M25" s="34"/>
      <c r="N25" s="138"/>
    </row>
    <row r="26" spans="1:14" x14ac:dyDescent="0.25">
      <c r="A26" s="77">
        <v>4</v>
      </c>
      <c r="B26" s="29" t="s">
        <v>17</v>
      </c>
      <c r="C26" s="141">
        <v>0.59</v>
      </c>
      <c r="D26" s="31"/>
      <c r="E26" s="262"/>
      <c r="F26" s="29"/>
      <c r="G26" s="141"/>
      <c r="H26" s="29" t="s">
        <v>40</v>
      </c>
      <c r="I26" s="141">
        <v>0.33</v>
      </c>
      <c r="J26" s="29"/>
      <c r="K26" s="280"/>
      <c r="L26" s="31"/>
      <c r="M26" s="31"/>
      <c r="N26" s="141">
        <f>C26+E26+G26+I26+K26+M26</f>
        <v>0.91999999999999993</v>
      </c>
    </row>
    <row r="27" spans="1:14" ht="23.25" x14ac:dyDescent="0.25">
      <c r="A27" s="75"/>
      <c r="B27" s="24" t="s">
        <v>156</v>
      </c>
      <c r="C27" s="138"/>
      <c r="D27" s="24"/>
      <c r="E27" s="138"/>
      <c r="F27" s="24"/>
      <c r="G27" s="138"/>
      <c r="H27" s="24"/>
      <c r="I27" s="138"/>
      <c r="J27" s="24"/>
      <c r="K27" s="138"/>
      <c r="L27" s="24"/>
      <c r="M27" s="34"/>
      <c r="N27" s="138"/>
    </row>
    <row r="28" spans="1:14" x14ac:dyDescent="0.25">
      <c r="A28" s="77">
        <v>4</v>
      </c>
      <c r="B28" s="29" t="s">
        <v>17</v>
      </c>
      <c r="C28" s="141">
        <v>0.92</v>
      </c>
      <c r="D28" s="31"/>
      <c r="E28" s="262"/>
      <c r="F28" s="29"/>
      <c r="G28" s="141"/>
      <c r="H28" s="29"/>
      <c r="I28" s="141"/>
      <c r="J28" s="29"/>
      <c r="K28" s="141"/>
      <c r="L28" s="31"/>
      <c r="M28" s="31"/>
      <c r="N28" s="141">
        <f>C28+E28+G28+I28+K28+M28</f>
        <v>0.92</v>
      </c>
    </row>
    <row r="29" spans="1:14" x14ac:dyDescent="0.25">
      <c r="A29" s="82"/>
      <c r="B29" s="44"/>
      <c r="C29" s="171"/>
      <c r="D29" s="44"/>
      <c r="E29" s="281"/>
      <c r="F29" s="44" t="s">
        <v>157</v>
      </c>
      <c r="G29" s="282"/>
      <c r="H29" s="44"/>
      <c r="I29" s="282"/>
      <c r="J29" s="44"/>
      <c r="K29" s="282"/>
      <c r="L29" s="52"/>
      <c r="M29" s="52"/>
      <c r="N29" s="171"/>
    </row>
    <row r="30" spans="1:14" x14ac:dyDescent="0.25">
      <c r="A30" s="77">
        <v>7.41</v>
      </c>
      <c r="B30" s="29"/>
      <c r="C30" s="141"/>
      <c r="D30" s="29"/>
      <c r="E30" s="283"/>
      <c r="F30" s="29" t="s">
        <v>17</v>
      </c>
      <c r="G30" s="284">
        <v>1.71</v>
      </c>
      <c r="H30" s="29"/>
      <c r="I30" s="284"/>
      <c r="J30" s="29"/>
      <c r="K30" s="284"/>
      <c r="L30" s="31"/>
      <c r="M30" s="31"/>
      <c r="N30" s="190">
        <f>C30+E30+G30+I30+K30+M30</f>
        <v>1.71</v>
      </c>
    </row>
    <row r="31" spans="1:14" x14ac:dyDescent="0.25">
      <c r="A31" s="25"/>
      <c r="B31" s="46" t="s">
        <v>158</v>
      </c>
      <c r="C31" s="279"/>
      <c r="D31" s="285"/>
      <c r="E31" s="279"/>
      <c r="F31" s="46"/>
      <c r="G31" s="279"/>
      <c r="H31" s="46" t="s">
        <v>158</v>
      </c>
      <c r="I31" s="279"/>
      <c r="J31" s="46"/>
      <c r="K31" s="279"/>
      <c r="L31" s="46"/>
      <c r="M31" s="36"/>
      <c r="N31" s="279"/>
    </row>
    <row r="32" spans="1:14" x14ac:dyDescent="0.25">
      <c r="A32" s="30">
        <v>4</v>
      </c>
      <c r="B32" s="38" t="s">
        <v>16</v>
      </c>
      <c r="C32" s="190">
        <v>0.33</v>
      </c>
      <c r="D32" s="286"/>
      <c r="E32" s="287"/>
      <c r="F32" s="38"/>
      <c r="G32" s="190"/>
      <c r="H32" s="38" t="s">
        <v>17</v>
      </c>
      <c r="I32" s="190">
        <v>0.59</v>
      </c>
      <c r="J32" s="38"/>
      <c r="K32" s="190"/>
      <c r="L32" s="33"/>
      <c r="M32" s="33"/>
      <c r="N32" s="190">
        <f>C32+E32+G32+I32+K32+M32</f>
        <v>0.91999999999999993</v>
      </c>
    </row>
    <row r="33" spans="1:14" ht="24.75" x14ac:dyDescent="0.25">
      <c r="A33" s="288"/>
      <c r="B33" s="68"/>
      <c r="C33" s="279"/>
      <c r="D33" s="36"/>
      <c r="E33" s="67"/>
      <c r="F33" s="68"/>
      <c r="G33" s="279"/>
      <c r="H33" s="68" t="s">
        <v>159</v>
      </c>
      <c r="I33" s="279"/>
      <c r="J33" s="68"/>
      <c r="K33" s="279"/>
      <c r="L33" s="36"/>
      <c r="M33" s="36"/>
      <c r="N33" s="279"/>
    </row>
    <row r="34" spans="1:14" ht="51" x14ac:dyDescent="0.25">
      <c r="A34" s="289">
        <v>3</v>
      </c>
      <c r="B34" s="38"/>
      <c r="C34" s="190"/>
      <c r="D34" s="33"/>
      <c r="E34" s="287"/>
      <c r="F34" s="38"/>
      <c r="G34" s="190"/>
      <c r="H34" s="290" t="s">
        <v>160</v>
      </c>
      <c r="I34" s="190">
        <v>0.69</v>
      </c>
      <c r="J34" s="291"/>
      <c r="K34" s="190"/>
      <c r="L34" s="33"/>
      <c r="M34" s="33"/>
      <c r="N34" s="190">
        <f>C34+E34+G34+I34+K34+M34</f>
        <v>0.69</v>
      </c>
    </row>
    <row r="35" spans="1:14" ht="23.25" x14ac:dyDescent="0.25">
      <c r="A35" s="75"/>
      <c r="B35" s="53" t="s">
        <v>161</v>
      </c>
      <c r="C35" s="138"/>
      <c r="D35" s="53"/>
      <c r="E35" s="138"/>
      <c r="F35" s="53"/>
      <c r="G35" s="138"/>
      <c r="H35" s="53" t="s">
        <v>161</v>
      </c>
      <c r="I35" s="138"/>
      <c r="J35" s="53"/>
      <c r="K35" s="138"/>
      <c r="L35" s="53"/>
      <c r="M35" s="292"/>
      <c r="N35" s="138"/>
    </row>
    <row r="36" spans="1:14" ht="26.25" x14ac:dyDescent="0.25">
      <c r="A36" s="77">
        <v>5</v>
      </c>
      <c r="B36" s="291" t="s">
        <v>162</v>
      </c>
      <c r="C36" s="141">
        <v>0.75</v>
      </c>
      <c r="D36" s="29"/>
      <c r="E36" s="141"/>
      <c r="F36" s="29"/>
      <c r="G36" s="141"/>
      <c r="H36" s="29" t="s">
        <v>163</v>
      </c>
      <c r="I36" s="141">
        <v>0.4</v>
      </c>
      <c r="J36" s="29"/>
      <c r="K36" s="141"/>
      <c r="L36" s="29"/>
      <c r="M36" s="293"/>
      <c r="N36" s="141">
        <f>K36+I36+G36+E36+C36</f>
        <v>1.1499999999999999</v>
      </c>
    </row>
    <row r="37" spans="1:14" x14ac:dyDescent="0.25">
      <c r="A37" s="75"/>
      <c r="B37" s="53" t="s">
        <v>164</v>
      </c>
      <c r="C37" s="138"/>
      <c r="D37" s="53"/>
      <c r="E37" s="294"/>
      <c r="F37" s="53" t="s">
        <v>164</v>
      </c>
      <c r="G37" s="295"/>
      <c r="H37" s="53" t="s">
        <v>164</v>
      </c>
      <c r="I37" s="138"/>
      <c r="J37" s="53" t="s">
        <v>165</v>
      </c>
      <c r="K37" s="295"/>
      <c r="L37" s="34"/>
      <c r="M37" s="34"/>
      <c r="N37" s="138"/>
    </row>
    <row r="38" spans="1:14" x14ac:dyDescent="0.25">
      <c r="A38" s="77">
        <v>14.86</v>
      </c>
      <c r="B38" s="29" t="s">
        <v>16</v>
      </c>
      <c r="C38" s="141">
        <v>0.33</v>
      </c>
      <c r="D38" s="29"/>
      <c r="E38" s="283"/>
      <c r="F38" s="29" t="s">
        <v>40</v>
      </c>
      <c r="G38" s="284">
        <v>0.33</v>
      </c>
      <c r="H38" s="29" t="s">
        <v>17</v>
      </c>
      <c r="I38" s="141">
        <v>2.44</v>
      </c>
      <c r="J38" s="29" t="s">
        <v>16</v>
      </c>
      <c r="K38" s="284">
        <v>0.33</v>
      </c>
      <c r="L38" s="31"/>
      <c r="M38" s="31"/>
      <c r="N38" s="141">
        <f>K38+I38+G38+C38</f>
        <v>3.43</v>
      </c>
    </row>
    <row r="39" spans="1:14" ht="19.5" x14ac:dyDescent="0.25">
      <c r="A39" s="288">
        <v>10.1</v>
      </c>
      <c r="B39" s="296" t="s">
        <v>166</v>
      </c>
      <c r="C39" s="279">
        <v>0.4</v>
      </c>
      <c r="D39" s="36"/>
      <c r="E39" s="67"/>
      <c r="F39" s="296" t="s">
        <v>166</v>
      </c>
      <c r="G39" s="279">
        <v>0.4</v>
      </c>
      <c r="H39" s="68"/>
      <c r="I39" s="279"/>
      <c r="J39" s="296" t="s">
        <v>166</v>
      </c>
      <c r="K39" s="279">
        <v>1.5</v>
      </c>
      <c r="L39" s="36"/>
      <c r="M39" s="36"/>
      <c r="N39" s="187">
        <f>C39+E39+G39+I39+K39+M39</f>
        <v>2.2999999999999998</v>
      </c>
    </row>
    <row r="40" spans="1:14" x14ac:dyDescent="0.25">
      <c r="A40" s="289"/>
      <c r="B40" s="38" t="s">
        <v>16</v>
      </c>
      <c r="C40" s="190"/>
      <c r="D40" s="33"/>
      <c r="E40" s="287"/>
      <c r="F40" s="38" t="s">
        <v>16</v>
      </c>
      <c r="G40" s="190"/>
      <c r="H40" s="38"/>
      <c r="I40" s="190"/>
      <c r="J40" s="38" t="s">
        <v>83</v>
      </c>
      <c r="K40" s="190"/>
      <c r="L40" s="33"/>
      <c r="M40" s="33"/>
      <c r="N40" s="190"/>
    </row>
    <row r="41" spans="1:14" x14ac:dyDescent="0.25">
      <c r="A41" s="25"/>
      <c r="B41" s="51"/>
      <c r="C41" s="279"/>
      <c r="D41" s="36" t="s">
        <v>167</v>
      </c>
      <c r="E41" s="266"/>
      <c r="F41" s="51"/>
      <c r="G41" s="279"/>
      <c r="H41" s="51"/>
      <c r="I41" s="279"/>
      <c r="J41" s="36" t="s">
        <v>167</v>
      </c>
      <c r="K41" s="279"/>
      <c r="L41" s="36"/>
      <c r="M41" s="36"/>
      <c r="N41" s="279"/>
    </row>
    <row r="42" spans="1:14" x14ac:dyDescent="0.25">
      <c r="A42" s="30">
        <v>6</v>
      </c>
      <c r="B42" s="38"/>
      <c r="C42" s="190"/>
      <c r="D42" s="38" t="s">
        <v>17</v>
      </c>
      <c r="E42" s="190">
        <v>1</v>
      </c>
      <c r="F42" s="38"/>
      <c r="G42" s="190"/>
      <c r="H42" s="33"/>
      <c r="I42" s="190"/>
      <c r="J42" s="38" t="s">
        <v>16</v>
      </c>
      <c r="K42" s="190">
        <v>0.39</v>
      </c>
      <c r="L42" s="38"/>
      <c r="M42" s="33"/>
      <c r="N42" s="190">
        <f>C42+E42+G42+I42+K42+M42</f>
        <v>1.3900000000000001</v>
      </c>
    </row>
    <row r="43" spans="1:14" ht="24.75" x14ac:dyDescent="0.25">
      <c r="A43" s="288"/>
      <c r="B43" s="68" t="s">
        <v>168</v>
      </c>
      <c r="C43" s="279"/>
      <c r="D43" s="68" t="s">
        <v>168</v>
      </c>
      <c r="E43" s="279"/>
      <c r="F43" s="68" t="s">
        <v>168</v>
      </c>
      <c r="G43" s="279"/>
      <c r="H43" s="68" t="s">
        <v>168</v>
      </c>
      <c r="I43" s="279"/>
      <c r="J43" s="68" t="s">
        <v>169</v>
      </c>
      <c r="K43" s="279"/>
      <c r="L43" s="68"/>
      <c r="M43" s="36"/>
      <c r="N43" s="279"/>
    </row>
    <row r="44" spans="1:14" ht="23.25" x14ac:dyDescent="0.25">
      <c r="A44" s="289">
        <v>17.8</v>
      </c>
      <c r="B44" s="38" t="s">
        <v>16</v>
      </c>
      <c r="C44" s="190">
        <v>0.4</v>
      </c>
      <c r="D44" s="297" t="s">
        <v>170</v>
      </c>
      <c r="E44" s="190">
        <v>2.21</v>
      </c>
      <c r="F44" s="297" t="s">
        <v>171</v>
      </c>
      <c r="G44" s="190">
        <v>0.5</v>
      </c>
      <c r="H44" s="29" t="s">
        <v>171</v>
      </c>
      <c r="I44" s="190">
        <v>0.5</v>
      </c>
      <c r="J44" s="38" t="s">
        <v>16</v>
      </c>
      <c r="K44" s="190">
        <v>0.5</v>
      </c>
      <c r="L44" s="38"/>
      <c r="M44" s="33"/>
      <c r="N44" s="190">
        <f>C44+E44+G44+I44+K44+M44</f>
        <v>4.1099999999999994</v>
      </c>
    </row>
    <row r="45" spans="1:14" x14ac:dyDescent="0.25">
      <c r="A45" s="75"/>
      <c r="B45" s="40" t="s">
        <v>172</v>
      </c>
      <c r="C45" s="138"/>
      <c r="D45" s="40"/>
      <c r="E45" s="138"/>
      <c r="F45" s="40"/>
      <c r="G45" s="138"/>
      <c r="H45" s="40"/>
      <c r="I45" s="138"/>
      <c r="J45" s="40"/>
      <c r="K45" s="138"/>
      <c r="L45" s="40"/>
      <c r="M45" s="34"/>
      <c r="N45" s="279"/>
    </row>
    <row r="46" spans="1:14" x14ac:dyDescent="0.25">
      <c r="A46" s="77">
        <v>5.16</v>
      </c>
      <c r="B46" s="8" t="s">
        <v>17</v>
      </c>
      <c r="C46" s="141">
        <v>1.19</v>
      </c>
      <c r="D46" s="8"/>
      <c r="E46" s="141"/>
      <c r="F46" s="8"/>
      <c r="G46" s="141"/>
      <c r="H46" s="8"/>
      <c r="I46" s="141"/>
      <c r="J46" s="8"/>
      <c r="K46" s="141"/>
      <c r="L46" s="8"/>
      <c r="M46" s="31"/>
      <c r="N46" s="190">
        <f>C46+E46+G46+I46+K46+M46</f>
        <v>1.19</v>
      </c>
    </row>
    <row r="47" spans="1:14" ht="23.25" x14ac:dyDescent="0.25">
      <c r="A47" s="288"/>
      <c r="B47" s="53"/>
      <c r="C47" s="138"/>
      <c r="D47" s="53"/>
      <c r="E47" s="138"/>
      <c r="F47" s="140"/>
      <c r="H47" s="298"/>
      <c r="I47" s="299"/>
      <c r="J47" s="53" t="s">
        <v>173</v>
      </c>
      <c r="K47" s="138"/>
      <c r="L47" s="53"/>
      <c r="M47" s="34"/>
      <c r="N47" s="138"/>
    </row>
    <row r="48" spans="1:14" x14ac:dyDescent="0.25">
      <c r="A48" s="289">
        <v>5.41</v>
      </c>
      <c r="B48" s="29"/>
      <c r="C48" s="141"/>
      <c r="D48" s="29"/>
      <c r="E48" s="141"/>
      <c r="F48" s="301"/>
      <c r="H48" s="300"/>
      <c r="I48" s="11"/>
      <c r="J48" s="29" t="s">
        <v>17</v>
      </c>
      <c r="K48" s="141">
        <v>1.25</v>
      </c>
      <c r="L48" s="29"/>
      <c r="M48" s="31"/>
      <c r="N48" s="141">
        <v>1.25</v>
      </c>
    </row>
    <row r="49" spans="1:14" x14ac:dyDescent="0.25">
      <c r="A49" s="66">
        <f>SUM(A3:A48)</f>
        <v>139.17999999999998</v>
      </c>
      <c r="B49" s="128" t="s">
        <v>9</v>
      </c>
      <c r="C49" s="129">
        <f>SUM(C3:C48)</f>
        <v>5.82</v>
      </c>
      <c r="D49" s="130"/>
      <c r="E49" s="244">
        <f>SUM(E3:E48)</f>
        <v>6.02</v>
      </c>
      <c r="F49" s="131"/>
      <c r="G49" s="129">
        <f>SUM(G3:G48)</f>
        <v>6.26</v>
      </c>
      <c r="H49" s="131"/>
      <c r="I49" s="129">
        <f>SUM(I3:I48)</f>
        <v>8.1</v>
      </c>
      <c r="J49" s="131"/>
      <c r="K49" s="129">
        <f>SUM(K3:K48)</f>
        <v>5.88</v>
      </c>
      <c r="L49" s="130"/>
      <c r="M49" s="130"/>
      <c r="N49" s="244">
        <f>SUM(N3:N48)</f>
        <v>32.08</v>
      </c>
    </row>
    <row r="50" spans="1:14" x14ac:dyDescent="0.25">
      <c r="A50" s="86"/>
      <c r="B50" s="87" t="s">
        <v>51</v>
      </c>
      <c r="C50" s="88"/>
      <c r="E50" s="89"/>
      <c r="F50" s="88"/>
      <c r="G50" s="88"/>
      <c r="H50" s="88"/>
      <c r="I50" s="88"/>
      <c r="J50" s="90" t="s">
        <v>32</v>
      </c>
      <c r="K50" s="89"/>
      <c r="L50" s="89"/>
      <c r="M50" s="89"/>
      <c r="N50" s="88"/>
    </row>
    <row r="51" spans="1:14" ht="22.5" x14ac:dyDescent="0.25">
      <c r="A51" s="86"/>
      <c r="B51" s="91" t="s">
        <v>11</v>
      </c>
      <c r="C51" t="str">
        <f>B1</f>
        <v>MªCARMEN CARREÑO UTRERA</v>
      </c>
      <c r="F51" s="61">
        <v>44820</v>
      </c>
      <c r="G51" s="88"/>
      <c r="I51" s="88"/>
      <c r="J51" s="92">
        <f>N49*4.33</f>
        <v>138.90639999999999</v>
      </c>
      <c r="K51" s="89"/>
      <c r="L51" s="89"/>
      <c r="M51" s="89"/>
      <c r="N51" s="88"/>
    </row>
    <row r="52" spans="1:14" x14ac:dyDescent="0.25">
      <c r="G52" t="s">
        <v>150</v>
      </c>
    </row>
    <row r="53" spans="1:14" x14ac:dyDescent="0.25">
      <c r="G53" t="s">
        <v>146</v>
      </c>
    </row>
    <row r="54" spans="1:14" x14ac:dyDescent="0.25">
      <c r="G54" t="s">
        <v>148</v>
      </c>
    </row>
    <row r="55" spans="1:14" x14ac:dyDescent="0.25">
      <c r="G55" t="s">
        <v>149</v>
      </c>
    </row>
    <row r="57" spans="1:14" x14ac:dyDescent="0.25">
      <c r="D57" t="s">
        <v>174</v>
      </c>
    </row>
    <row r="58" spans="1:14" x14ac:dyDescent="0.25">
      <c r="D58" t="s">
        <v>175</v>
      </c>
    </row>
  </sheetData>
  <pageMargins left="0.7" right="0.7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7" workbookViewId="0">
      <selection sqref="A1:N30"/>
    </sheetView>
  </sheetViews>
  <sheetFormatPr baseColWidth="10" defaultRowHeight="15" x14ac:dyDescent="0.25"/>
  <cols>
    <col min="1" max="1" width="7.7109375" customWidth="1"/>
    <col min="3" max="3" width="7.7109375" customWidth="1"/>
    <col min="5" max="5" width="7.28515625" customWidth="1"/>
    <col min="7" max="7" width="7.42578125" customWidth="1"/>
    <col min="9" max="9" width="5.5703125" customWidth="1"/>
    <col min="11" max="11" width="6.7109375" customWidth="1"/>
    <col min="12" max="12" width="6.140625" customWidth="1"/>
    <col min="13" max="13" width="5.28515625" customWidth="1"/>
    <col min="14" max="14" width="6.42578125" customWidth="1"/>
  </cols>
  <sheetData>
    <row r="1" spans="1:14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4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x14ac:dyDescent="0.25">
      <c r="A3" s="75"/>
      <c r="B3" s="40" t="s">
        <v>81</v>
      </c>
      <c r="C3" s="138"/>
      <c r="D3" s="40" t="s">
        <v>81</v>
      </c>
      <c r="E3" s="138"/>
      <c r="F3" s="40" t="s">
        <v>81</v>
      </c>
      <c r="G3" s="138"/>
      <c r="H3" s="40" t="s">
        <v>81</v>
      </c>
      <c r="I3" s="138"/>
      <c r="J3" s="40" t="s">
        <v>81</v>
      </c>
      <c r="K3" s="138"/>
      <c r="L3" s="40"/>
      <c r="M3" s="75"/>
      <c r="N3" s="138"/>
    </row>
    <row r="4" spans="1:14" x14ac:dyDescent="0.25">
      <c r="A4" s="77">
        <v>11.82</v>
      </c>
      <c r="B4" s="31" t="s">
        <v>16</v>
      </c>
      <c r="C4" s="262">
        <v>0.33</v>
      </c>
      <c r="D4" s="31" t="s">
        <v>16</v>
      </c>
      <c r="E4" s="262">
        <v>0.33</v>
      </c>
      <c r="F4" s="31" t="s">
        <v>82</v>
      </c>
      <c r="G4" s="262">
        <v>0.33</v>
      </c>
      <c r="H4" s="31" t="s">
        <v>83</v>
      </c>
      <c r="I4" s="262">
        <v>1.41</v>
      </c>
      <c r="J4" s="31" t="s">
        <v>16</v>
      </c>
      <c r="K4" s="262">
        <v>0.33</v>
      </c>
      <c r="L4" s="29"/>
      <c r="M4" s="78"/>
      <c r="N4" s="141">
        <f>K4+I4+G4+E4+C4</f>
        <v>2.73</v>
      </c>
    </row>
    <row r="5" spans="1:14" ht="22.5" x14ac:dyDescent="0.25">
      <c r="A5" s="75"/>
      <c r="B5" s="159"/>
      <c r="C5" s="240"/>
      <c r="D5" s="159"/>
      <c r="E5" s="240"/>
      <c r="F5" s="73" t="s">
        <v>86</v>
      </c>
      <c r="G5" s="240"/>
      <c r="H5" s="73"/>
      <c r="I5" s="240"/>
      <c r="J5" s="159"/>
      <c r="K5" s="240"/>
      <c r="L5" s="159"/>
      <c r="M5" s="160"/>
      <c r="N5" s="240"/>
    </row>
    <row r="6" spans="1:14" x14ac:dyDescent="0.25">
      <c r="A6" s="77">
        <v>2.99</v>
      </c>
      <c r="B6" s="72"/>
      <c r="C6" s="241"/>
      <c r="D6" s="161"/>
      <c r="E6" s="263"/>
      <c r="F6" s="72" t="s">
        <v>17</v>
      </c>
      <c r="G6" s="241">
        <v>0.69</v>
      </c>
      <c r="H6" s="72"/>
      <c r="I6" s="241"/>
      <c r="J6" s="161"/>
      <c r="K6" s="263"/>
      <c r="L6" s="161"/>
      <c r="M6" s="161"/>
      <c r="N6" s="241">
        <f>C6+E6+G6+I6+K6+M6</f>
        <v>0.69</v>
      </c>
    </row>
    <row r="7" spans="1:14" ht="22.5" x14ac:dyDescent="0.25">
      <c r="A7" s="75"/>
      <c r="B7" s="91" t="s">
        <v>87</v>
      </c>
      <c r="C7" s="240"/>
      <c r="D7" s="91"/>
      <c r="E7" s="240"/>
      <c r="F7" s="163"/>
      <c r="G7" s="240"/>
      <c r="H7" s="91" t="s">
        <v>87</v>
      </c>
      <c r="I7" s="240"/>
      <c r="J7" s="91"/>
      <c r="K7" s="240"/>
      <c r="L7" s="163"/>
      <c r="M7" s="160"/>
      <c r="N7" s="240"/>
    </row>
    <row r="8" spans="1:14" x14ac:dyDescent="0.25">
      <c r="A8" s="77">
        <v>3.98</v>
      </c>
      <c r="B8" s="161" t="s">
        <v>40</v>
      </c>
      <c r="C8" s="263">
        <v>0.33</v>
      </c>
      <c r="D8" s="161"/>
      <c r="E8" s="263"/>
      <c r="F8" s="72"/>
      <c r="G8" s="241"/>
      <c r="H8" s="161" t="s">
        <v>17</v>
      </c>
      <c r="I8" s="263">
        <v>0.59</v>
      </c>
      <c r="J8" s="161"/>
      <c r="K8" s="263"/>
      <c r="L8" s="161"/>
      <c r="M8" s="161"/>
      <c r="N8" s="241">
        <f>C8+E8+G8+I8+K8+M8</f>
        <v>0.91999999999999993</v>
      </c>
    </row>
    <row r="9" spans="1:14" x14ac:dyDescent="0.25">
      <c r="A9" s="82"/>
      <c r="B9" s="164"/>
      <c r="C9" s="242"/>
      <c r="D9" s="164"/>
      <c r="E9" s="276"/>
      <c r="F9" s="71" t="s">
        <v>88</v>
      </c>
      <c r="G9" s="242"/>
      <c r="H9" s="71"/>
      <c r="I9" s="242"/>
      <c r="J9" s="107"/>
      <c r="K9" s="242"/>
      <c r="L9" s="107"/>
      <c r="M9" s="164"/>
      <c r="N9" s="242"/>
    </row>
    <row r="10" spans="1:14" x14ac:dyDescent="0.25">
      <c r="A10" s="82">
        <v>5.15</v>
      </c>
      <c r="B10" s="164"/>
      <c r="C10" s="242"/>
      <c r="D10" s="164"/>
      <c r="E10" s="276"/>
      <c r="F10" s="164" t="s">
        <v>17</v>
      </c>
      <c r="G10" s="263">
        <v>1.19</v>
      </c>
      <c r="H10" s="164"/>
      <c r="I10" s="263"/>
      <c r="J10" s="107"/>
      <c r="K10" s="242"/>
      <c r="L10" s="107"/>
      <c r="M10" s="164"/>
      <c r="N10" s="242">
        <f>C10+E10+G10+I10+K10</f>
        <v>1.19</v>
      </c>
    </row>
    <row r="11" spans="1:14" x14ac:dyDescent="0.25">
      <c r="A11" s="75"/>
      <c r="B11" s="160"/>
      <c r="C11" s="240"/>
      <c r="D11" s="71" t="s">
        <v>89</v>
      </c>
      <c r="E11" s="240"/>
      <c r="F11" s="71"/>
      <c r="G11" s="240"/>
      <c r="H11" s="71" t="s">
        <v>90</v>
      </c>
      <c r="I11" s="274"/>
      <c r="J11" s="71"/>
      <c r="K11" s="274"/>
      <c r="L11" s="71"/>
      <c r="M11" s="160"/>
      <c r="N11" s="240"/>
    </row>
    <row r="12" spans="1:14" x14ac:dyDescent="0.25">
      <c r="A12" s="77">
        <v>6</v>
      </c>
      <c r="B12" s="161"/>
      <c r="C12" s="241"/>
      <c r="D12" s="72" t="s">
        <v>17</v>
      </c>
      <c r="E12" s="265">
        <v>1.1000000000000001</v>
      </c>
      <c r="F12" s="72"/>
      <c r="G12" s="241"/>
      <c r="H12" s="72" t="s">
        <v>16</v>
      </c>
      <c r="I12" s="263">
        <v>0.28999999999999998</v>
      </c>
      <c r="J12" s="72"/>
      <c r="K12" s="263"/>
      <c r="L12" s="72"/>
      <c r="M12" s="161"/>
      <c r="N12" s="241">
        <f>E12+I12</f>
        <v>1.3900000000000001</v>
      </c>
    </row>
    <row r="13" spans="1:14" ht="33.75" x14ac:dyDescent="0.25">
      <c r="A13" s="75"/>
      <c r="B13" s="91"/>
      <c r="C13" s="264"/>
      <c r="D13" s="91"/>
      <c r="E13" s="264"/>
      <c r="F13" s="91" t="s">
        <v>91</v>
      </c>
      <c r="G13" s="264"/>
      <c r="H13" s="163"/>
      <c r="I13" s="264"/>
      <c r="J13" s="163"/>
      <c r="K13" s="178"/>
      <c r="L13" s="71"/>
      <c r="M13" s="71"/>
      <c r="N13" s="240"/>
    </row>
    <row r="14" spans="1:14" x14ac:dyDescent="0.25">
      <c r="A14" s="77">
        <v>2</v>
      </c>
      <c r="B14" s="72"/>
      <c r="C14" s="265"/>
      <c r="D14" s="72"/>
      <c r="E14" s="265"/>
      <c r="F14" s="72" t="s">
        <v>17</v>
      </c>
      <c r="G14" s="265">
        <v>0.46</v>
      </c>
      <c r="H14" s="72"/>
      <c r="I14" s="265"/>
      <c r="J14" s="72"/>
      <c r="K14" s="265"/>
      <c r="L14" s="72"/>
      <c r="M14" s="72"/>
      <c r="N14" s="241">
        <f>C14+E14+G14+I14+K14+M14</f>
        <v>0.46</v>
      </c>
    </row>
    <row r="15" spans="1:14" x14ac:dyDescent="0.25">
      <c r="A15" s="75"/>
      <c r="B15" s="71"/>
      <c r="C15" s="240"/>
      <c r="D15" s="160"/>
      <c r="E15" s="277"/>
      <c r="F15" s="71"/>
      <c r="G15" s="240"/>
      <c r="H15" s="166"/>
      <c r="I15" s="240"/>
      <c r="J15" s="166" t="s">
        <v>92</v>
      </c>
      <c r="K15" s="240"/>
      <c r="L15" s="71"/>
      <c r="M15" s="160"/>
      <c r="N15" s="240"/>
    </row>
    <row r="16" spans="1:14" x14ac:dyDescent="0.25">
      <c r="A16" s="77">
        <v>5.75</v>
      </c>
      <c r="B16" s="72"/>
      <c r="C16" s="241"/>
      <c r="D16" s="161"/>
      <c r="E16" s="278"/>
      <c r="F16" s="72"/>
      <c r="G16" s="241"/>
      <c r="H16" s="168"/>
      <c r="I16" s="241"/>
      <c r="J16" s="168" t="s">
        <v>17</v>
      </c>
      <c r="K16" s="241">
        <v>1.33</v>
      </c>
      <c r="L16" s="72"/>
      <c r="M16" s="161"/>
      <c r="N16" s="241">
        <f>C16+E16+G16+I16+K16+M16</f>
        <v>1.33</v>
      </c>
    </row>
    <row r="17" spans="1:14" x14ac:dyDescent="0.25">
      <c r="A17" s="75"/>
      <c r="B17" s="71" t="s">
        <v>41</v>
      </c>
      <c r="C17" s="240"/>
      <c r="D17" s="160" t="s">
        <v>41</v>
      </c>
      <c r="E17" s="277"/>
      <c r="F17" s="71" t="s">
        <v>41</v>
      </c>
      <c r="G17" s="240"/>
      <c r="H17" s="166" t="s">
        <v>41</v>
      </c>
      <c r="I17" s="240"/>
      <c r="J17" s="166" t="s">
        <v>41</v>
      </c>
      <c r="K17" s="240"/>
      <c r="L17" s="71"/>
      <c r="M17" s="160"/>
      <c r="N17" s="240"/>
    </row>
    <row r="18" spans="1:14" x14ac:dyDescent="0.25">
      <c r="A18" s="77">
        <v>13.94</v>
      </c>
      <c r="B18" s="72" t="s">
        <v>16</v>
      </c>
      <c r="C18" s="241">
        <v>0.5</v>
      </c>
      <c r="D18" s="161" t="s">
        <v>40</v>
      </c>
      <c r="E18" s="278">
        <v>0.33</v>
      </c>
      <c r="F18" s="72" t="s">
        <v>17</v>
      </c>
      <c r="G18" s="241">
        <v>1.56</v>
      </c>
      <c r="H18" s="168" t="s">
        <v>40</v>
      </c>
      <c r="I18" s="241">
        <v>0.33</v>
      </c>
      <c r="J18" s="168" t="s">
        <v>40</v>
      </c>
      <c r="K18" s="241">
        <v>0.5</v>
      </c>
      <c r="L18" s="72"/>
      <c r="M18" s="161"/>
      <c r="N18" s="241">
        <v>3.22</v>
      </c>
    </row>
    <row r="19" spans="1:14" ht="22.5" x14ac:dyDescent="0.25">
      <c r="A19" s="75"/>
      <c r="B19" s="71" t="s">
        <v>42</v>
      </c>
      <c r="C19" s="240"/>
      <c r="D19" s="160"/>
      <c r="E19" s="277"/>
      <c r="F19" s="71" t="s">
        <v>43</v>
      </c>
      <c r="G19" s="240"/>
      <c r="H19" s="166"/>
      <c r="I19" s="240"/>
      <c r="J19" s="166" t="s">
        <v>44</v>
      </c>
      <c r="K19" s="240"/>
      <c r="L19" s="71"/>
      <c r="M19" s="160"/>
      <c r="N19" s="240"/>
    </row>
    <row r="20" spans="1:14" x14ac:dyDescent="0.25">
      <c r="A20" s="77">
        <v>17.32</v>
      </c>
      <c r="B20" s="72" t="s">
        <v>17</v>
      </c>
      <c r="C20" s="241">
        <v>1.75</v>
      </c>
      <c r="D20" s="161"/>
      <c r="E20" s="278"/>
      <c r="F20" s="72" t="s">
        <v>40</v>
      </c>
      <c r="G20" s="241">
        <v>0.5</v>
      </c>
      <c r="H20" s="168"/>
      <c r="I20" s="241"/>
      <c r="J20" s="168" t="s">
        <v>17</v>
      </c>
      <c r="K20" s="241">
        <v>1.75</v>
      </c>
      <c r="L20" s="72"/>
      <c r="M20" s="161"/>
      <c r="N20" s="241">
        <v>4</v>
      </c>
    </row>
    <row r="21" spans="1:14" x14ac:dyDescent="0.25">
      <c r="A21" s="75"/>
      <c r="B21" s="71" t="s">
        <v>45</v>
      </c>
      <c r="C21" s="240"/>
      <c r="D21" s="160"/>
      <c r="E21" s="277"/>
      <c r="F21" s="71" t="s">
        <v>45</v>
      </c>
      <c r="G21" s="240"/>
      <c r="H21" s="166"/>
      <c r="I21" s="240"/>
      <c r="J21" s="166" t="s">
        <v>45</v>
      </c>
      <c r="K21" s="240"/>
      <c r="L21" s="71"/>
      <c r="M21" s="160"/>
      <c r="N21" s="240"/>
    </row>
    <row r="22" spans="1:14" ht="22.15" customHeight="1" x14ac:dyDescent="0.25">
      <c r="A22" s="77">
        <v>8</v>
      </c>
      <c r="B22" s="72" t="s">
        <v>40</v>
      </c>
      <c r="C22" s="241">
        <v>0.33</v>
      </c>
      <c r="D22" s="161"/>
      <c r="E22" s="278"/>
      <c r="F22" s="72" t="s">
        <v>46</v>
      </c>
      <c r="G22" s="241">
        <v>1.18</v>
      </c>
      <c r="H22" s="168"/>
      <c r="I22" s="241"/>
      <c r="J22" s="168" t="s">
        <v>40</v>
      </c>
      <c r="K22" s="241">
        <v>0.33</v>
      </c>
      <c r="L22" s="72"/>
      <c r="M22" s="161"/>
      <c r="N22" s="241">
        <v>1.84</v>
      </c>
    </row>
    <row r="23" spans="1:14" ht="22.15" customHeight="1" x14ac:dyDescent="0.25">
      <c r="A23" s="75"/>
      <c r="B23" s="71"/>
      <c r="C23" s="240"/>
      <c r="D23" s="160" t="s">
        <v>141</v>
      </c>
      <c r="E23" s="277"/>
      <c r="F23" s="71"/>
      <c r="G23" s="240"/>
      <c r="H23" s="166"/>
      <c r="I23" s="240"/>
      <c r="J23" s="166" t="s">
        <v>141</v>
      </c>
      <c r="K23" s="240"/>
      <c r="L23" s="71"/>
      <c r="M23" s="160"/>
      <c r="N23" s="240"/>
    </row>
    <row r="24" spans="1:14" ht="22.15" customHeight="1" x14ac:dyDescent="0.25">
      <c r="A24" s="77">
        <v>8.0399999999999991</v>
      </c>
      <c r="B24" s="72"/>
      <c r="C24" s="241"/>
      <c r="D24" s="161" t="s">
        <v>17</v>
      </c>
      <c r="E24" s="278">
        <v>0.92</v>
      </c>
      <c r="F24" s="72"/>
      <c r="G24" s="241"/>
      <c r="H24" s="168"/>
      <c r="I24" s="241"/>
      <c r="J24" s="168" t="s">
        <v>17</v>
      </c>
      <c r="K24" s="241">
        <v>0.93</v>
      </c>
      <c r="L24" s="72"/>
      <c r="M24" s="161"/>
      <c r="N24" s="241">
        <v>1.85</v>
      </c>
    </row>
    <row r="25" spans="1:14" ht="22.15" customHeight="1" x14ac:dyDescent="0.25">
      <c r="A25" s="75"/>
      <c r="B25" s="71" t="s">
        <v>142</v>
      </c>
      <c r="C25" s="240"/>
      <c r="D25" s="160" t="s">
        <v>142</v>
      </c>
      <c r="E25" s="277"/>
      <c r="F25" s="71" t="s">
        <v>142</v>
      </c>
      <c r="G25" s="240"/>
      <c r="H25" s="166" t="s">
        <v>142</v>
      </c>
      <c r="I25" s="240"/>
      <c r="J25" s="166" t="s">
        <v>142</v>
      </c>
      <c r="K25" s="240"/>
      <c r="L25" s="71"/>
      <c r="M25" s="160"/>
      <c r="N25" s="240"/>
    </row>
    <row r="26" spans="1:14" ht="22.15" customHeight="1" x14ac:dyDescent="0.25">
      <c r="A26" s="77">
        <v>16.36</v>
      </c>
      <c r="B26" s="72" t="s">
        <v>16</v>
      </c>
      <c r="C26" s="241">
        <v>0.45</v>
      </c>
      <c r="D26" s="161" t="s">
        <v>16</v>
      </c>
      <c r="E26" s="278">
        <v>0.45</v>
      </c>
      <c r="F26" s="72" t="s">
        <v>83</v>
      </c>
      <c r="G26" s="241">
        <v>2</v>
      </c>
      <c r="H26" s="168" t="s">
        <v>16</v>
      </c>
      <c r="I26" s="241">
        <v>0.44</v>
      </c>
      <c r="J26" s="168" t="s">
        <v>16</v>
      </c>
      <c r="K26" s="241">
        <v>0.44</v>
      </c>
      <c r="L26" s="72"/>
      <c r="M26" s="161"/>
      <c r="N26" s="241">
        <v>3.78</v>
      </c>
    </row>
    <row r="27" spans="1:14" x14ac:dyDescent="0.25">
      <c r="A27" s="66">
        <f>SUM(A3:A26)</f>
        <v>101.34999999999998</v>
      </c>
      <c r="B27" s="128" t="s">
        <v>9</v>
      </c>
      <c r="C27" s="129">
        <f>SUM(C3:C26)</f>
        <v>3.6900000000000004</v>
      </c>
      <c r="D27" s="130"/>
      <c r="E27" s="244">
        <f>SUM(E3:E26)</f>
        <v>3.1300000000000003</v>
      </c>
      <c r="F27" s="131"/>
      <c r="G27" s="129">
        <f>SUM(G3:G26)</f>
        <v>7.91</v>
      </c>
      <c r="H27" s="131"/>
      <c r="I27" s="129">
        <f>SUM(I3:I26)</f>
        <v>3.06</v>
      </c>
      <c r="J27" s="131"/>
      <c r="K27" s="129">
        <f>SUM(K3:K26)</f>
        <v>5.61</v>
      </c>
      <c r="L27" s="130"/>
      <c r="M27" s="130"/>
      <c r="N27" s="244">
        <f>SUM(N3:N26)</f>
        <v>23.400000000000006</v>
      </c>
    </row>
    <row r="28" spans="1:14" x14ac:dyDescent="0.25">
      <c r="A28" s="86"/>
      <c r="B28" s="87" t="s">
        <v>51</v>
      </c>
      <c r="C28" s="88"/>
      <c r="E28" s="89"/>
      <c r="F28" s="88"/>
      <c r="G28" s="88"/>
      <c r="H28" s="88"/>
      <c r="I28" s="88"/>
      <c r="J28" s="90" t="s">
        <v>32</v>
      </c>
      <c r="K28" s="89"/>
      <c r="L28" s="89"/>
      <c r="M28" s="89"/>
      <c r="N28" s="88"/>
    </row>
    <row r="29" spans="1:14" ht="22.5" x14ac:dyDescent="0.25">
      <c r="A29" s="86"/>
      <c r="B29" s="91" t="s">
        <v>11</v>
      </c>
      <c r="C29" t="str">
        <f>B1</f>
        <v>MªCARMEN CARREÑO UTRERA</v>
      </c>
      <c r="F29" s="61">
        <v>44805</v>
      </c>
      <c r="G29" s="88"/>
      <c r="I29" s="88"/>
      <c r="J29" s="92">
        <f>N27*4.33</f>
        <v>101.32200000000003</v>
      </c>
      <c r="K29" s="89"/>
      <c r="L29" s="89"/>
      <c r="M29" s="89"/>
      <c r="N29" s="88"/>
    </row>
    <row r="30" spans="1:14" x14ac:dyDescent="0.25">
      <c r="F30" t="s">
        <v>146</v>
      </c>
    </row>
    <row r="31" spans="1:14" x14ac:dyDescent="0.25">
      <c r="F31" t="s">
        <v>143</v>
      </c>
      <c r="I31" t="s">
        <v>145</v>
      </c>
    </row>
    <row r="32" spans="1:14" x14ac:dyDescent="0.25">
      <c r="F32" t="s">
        <v>144</v>
      </c>
      <c r="I32" t="s">
        <v>145</v>
      </c>
    </row>
  </sheetData>
  <pageMargins left="0.7" right="0.7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31" workbookViewId="0">
      <selection activeCell="D22" sqref="D22"/>
    </sheetView>
  </sheetViews>
  <sheetFormatPr baseColWidth="10" defaultRowHeight="15" x14ac:dyDescent="0.25"/>
  <cols>
    <col min="1" max="1" width="7.5703125" customWidth="1"/>
    <col min="3" max="3" width="6.140625" customWidth="1"/>
    <col min="5" max="5" width="7.140625" customWidth="1"/>
    <col min="7" max="7" width="7" customWidth="1"/>
    <col min="9" max="9" width="7.140625" customWidth="1"/>
    <col min="11" max="11" width="6.42578125" customWidth="1"/>
    <col min="12" max="12" width="7.28515625" customWidth="1"/>
    <col min="13" max="13" width="7.140625" customWidth="1"/>
    <col min="14" max="14" width="6.85546875" customWidth="1"/>
  </cols>
  <sheetData>
    <row r="1" spans="1:14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4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x14ac:dyDescent="0.25">
      <c r="A3" s="75"/>
      <c r="B3" s="40" t="s">
        <v>81</v>
      </c>
      <c r="C3" s="138"/>
      <c r="D3" s="40" t="s">
        <v>81</v>
      </c>
      <c r="E3" s="75"/>
      <c r="F3" s="40" t="s">
        <v>81</v>
      </c>
      <c r="G3" s="138"/>
      <c r="H3" s="40" t="s">
        <v>81</v>
      </c>
      <c r="I3" s="138"/>
      <c r="J3" s="40" t="s">
        <v>81</v>
      </c>
      <c r="K3" s="138"/>
      <c r="L3" s="40"/>
      <c r="M3" s="75"/>
      <c r="N3" s="138"/>
    </row>
    <row r="4" spans="1:14" x14ac:dyDescent="0.25">
      <c r="A4" s="77">
        <v>11.82</v>
      </c>
      <c r="B4" s="31" t="s">
        <v>16</v>
      </c>
      <c r="C4" s="262">
        <v>0.33</v>
      </c>
      <c r="D4" s="31" t="s">
        <v>16</v>
      </c>
      <c r="E4" s="78">
        <v>0.33</v>
      </c>
      <c r="F4" s="31" t="s">
        <v>82</v>
      </c>
      <c r="G4" s="262">
        <v>0.33</v>
      </c>
      <c r="H4" s="31" t="s">
        <v>83</v>
      </c>
      <c r="I4" s="262">
        <v>1.41</v>
      </c>
      <c r="J4" s="31" t="s">
        <v>16</v>
      </c>
      <c r="K4" s="262">
        <v>0.33</v>
      </c>
      <c r="L4" s="29"/>
      <c r="M4" s="78"/>
      <c r="N4" s="141">
        <f>K4+I4+G4+E4+C4</f>
        <v>2.73</v>
      </c>
    </row>
    <row r="5" spans="1:14" ht="22.5" x14ac:dyDescent="0.25">
      <c r="A5" s="75"/>
      <c r="B5" s="159"/>
      <c r="C5" s="240"/>
      <c r="D5" s="159"/>
      <c r="E5" s="160"/>
      <c r="F5" s="73" t="s">
        <v>86</v>
      </c>
      <c r="G5" s="240"/>
      <c r="H5" s="73"/>
      <c r="I5" s="240"/>
      <c r="J5" s="159"/>
      <c r="K5" s="240"/>
      <c r="L5" s="159"/>
      <c r="M5" s="160"/>
      <c r="N5" s="240"/>
    </row>
    <row r="6" spans="1:14" x14ac:dyDescent="0.25">
      <c r="A6" s="77">
        <v>2.99</v>
      </c>
      <c r="B6" s="72"/>
      <c r="C6" s="241"/>
      <c r="D6" s="161"/>
      <c r="E6" s="162"/>
      <c r="F6" s="72" t="s">
        <v>17</v>
      </c>
      <c r="G6" s="241">
        <v>0.69</v>
      </c>
      <c r="H6" s="72"/>
      <c r="I6" s="241"/>
      <c r="J6" s="161"/>
      <c r="K6" s="263"/>
      <c r="L6" s="161"/>
      <c r="M6" s="161"/>
      <c r="N6" s="241">
        <f>C6+E6+G6+I6+K6+M6</f>
        <v>0.69</v>
      </c>
    </row>
    <row r="7" spans="1:14" ht="22.5" x14ac:dyDescent="0.25">
      <c r="A7" s="75"/>
      <c r="B7" s="91" t="s">
        <v>87</v>
      </c>
      <c r="C7" s="240"/>
      <c r="D7" s="91"/>
      <c r="E7" s="160"/>
      <c r="F7" s="163"/>
      <c r="G7" s="240"/>
      <c r="H7" s="91" t="s">
        <v>87</v>
      </c>
      <c r="I7" s="240"/>
      <c r="J7" s="91"/>
      <c r="K7" s="240"/>
      <c r="L7" s="163"/>
      <c r="M7" s="160"/>
      <c r="N7" s="240"/>
    </row>
    <row r="8" spans="1:14" x14ac:dyDescent="0.25">
      <c r="A8" s="77">
        <v>3.98</v>
      </c>
      <c r="B8" s="161" t="s">
        <v>40</v>
      </c>
      <c r="C8" s="263">
        <v>0.33</v>
      </c>
      <c r="D8" s="161"/>
      <c r="E8" s="162"/>
      <c r="F8" s="72"/>
      <c r="G8" s="241"/>
      <c r="H8" s="161" t="s">
        <v>17</v>
      </c>
      <c r="I8" s="263">
        <v>0.59</v>
      </c>
      <c r="J8" s="161"/>
      <c r="K8" s="263"/>
      <c r="L8" s="161"/>
      <c r="M8" s="161"/>
      <c r="N8" s="241">
        <f>C8+E8+G8+I8+K8+M8</f>
        <v>0.91999999999999993</v>
      </c>
    </row>
    <row r="9" spans="1:14" x14ac:dyDescent="0.25">
      <c r="A9" s="82"/>
      <c r="B9" s="164"/>
      <c r="C9" s="242"/>
      <c r="D9" s="164"/>
      <c r="E9" s="163"/>
      <c r="F9" s="71" t="s">
        <v>88</v>
      </c>
      <c r="G9" s="242"/>
      <c r="H9" s="71"/>
      <c r="I9" s="242"/>
      <c r="J9" s="107"/>
      <c r="K9" s="242"/>
      <c r="L9" s="107"/>
      <c r="M9" s="164"/>
      <c r="N9" s="242"/>
    </row>
    <row r="10" spans="1:14" x14ac:dyDescent="0.25">
      <c r="A10" s="82">
        <v>5.15</v>
      </c>
      <c r="B10" s="164"/>
      <c r="C10" s="242"/>
      <c r="D10" s="164"/>
      <c r="E10" s="163"/>
      <c r="F10" s="164" t="s">
        <v>17</v>
      </c>
      <c r="G10" s="263">
        <v>1.19</v>
      </c>
      <c r="H10" s="164"/>
      <c r="I10" s="263"/>
      <c r="J10" s="107"/>
      <c r="K10" s="242"/>
      <c r="L10" s="107"/>
      <c r="M10" s="164"/>
      <c r="N10" s="242">
        <f>C10+E10+G10+I10+K10</f>
        <v>1.19</v>
      </c>
    </row>
    <row r="11" spans="1:14" x14ac:dyDescent="0.25">
      <c r="A11" s="75"/>
      <c r="B11" s="160"/>
      <c r="C11" s="240"/>
      <c r="D11" s="71" t="s">
        <v>89</v>
      </c>
      <c r="E11" s="160"/>
      <c r="F11" s="71"/>
      <c r="G11" s="240"/>
      <c r="H11" s="71" t="s">
        <v>90</v>
      </c>
      <c r="I11" s="274"/>
      <c r="J11" s="71"/>
      <c r="K11" s="274"/>
      <c r="L11" s="71"/>
      <c r="M11" s="160"/>
      <c r="N11" s="240"/>
    </row>
    <row r="12" spans="1:14" x14ac:dyDescent="0.25">
      <c r="A12" s="77">
        <v>6</v>
      </c>
      <c r="B12" s="161"/>
      <c r="C12" s="241"/>
      <c r="D12" s="72" t="s">
        <v>17</v>
      </c>
      <c r="E12" s="72">
        <v>1.1000000000000001</v>
      </c>
      <c r="F12" s="72"/>
      <c r="G12" s="241"/>
      <c r="H12" s="72" t="s">
        <v>16</v>
      </c>
      <c r="I12" s="263">
        <v>0.28999999999999998</v>
      </c>
      <c r="J12" s="72"/>
      <c r="K12" s="263"/>
      <c r="L12" s="72"/>
      <c r="M12" s="161"/>
      <c r="N12" s="241">
        <f>E12+I12</f>
        <v>1.3900000000000001</v>
      </c>
    </row>
    <row r="13" spans="1:14" ht="33.75" x14ac:dyDescent="0.25">
      <c r="A13" s="75"/>
      <c r="B13" s="91"/>
      <c r="C13" s="264"/>
      <c r="D13" s="91"/>
      <c r="E13" s="107"/>
      <c r="F13" s="91" t="s">
        <v>91</v>
      </c>
      <c r="G13" s="264"/>
      <c r="H13" s="163"/>
      <c r="I13" s="264"/>
      <c r="J13" s="163"/>
      <c r="K13" s="178"/>
      <c r="L13" s="71"/>
      <c r="M13" s="71"/>
      <c r="N13" s="240"/>
    </row>
    <row r="14" spans="1:14" x14ac:dyDescent="0.25">
      <c r="A14" s="77">
        <v>2</v>
      </c>
      <c r="B14" s="72"/>
      <c r="C14" s="265"/>
      <c r="D14" s="72"/>
      <c r="E14" s="72"/>
      <c r="F14" s="72" t="s">
        <v>17</v>
      </c>
      <c r="G14" s="265">
        <v>0.46</v>
      </c>
      <c r="H14" s="72"/>
      <c r="I14" s="265"/>
      <c r="J14" s="72"/>
      <c r="K14" s="265"/>
      <c r="L14" s="72"/>
      <c r="M14" s="72"/>
      <c r="N14" s="241">
        <f>C14+E14+G14+I14+K14+M14</f>
        <v>0.46</v>
      </c>
    </row>
    <row r="15" spans="1:14" x14ac:dyDescent="0.25">
      <c r="A15" s="75"/>
      <c r="B15" s="71"/>
      <c r="C15" s="240"/>
      <c r="D15" s="160"/>
      <c r="E15" s="159"/>
      <c r="F15" s="71"/>
      <c r="G15" s="240"/>
      <c r="H15" s="166"/>
      <c r="I15" s="240"/>
      <c r="J15" s="166" t="s">
        <v>92</v>
      </c>
      <c r="K15" s="240"/>
      <c r="L15" s="71"/>
      <c r="M15" s="160"/>
      <c r="N15" s="240"/>
    </row>
    <row r="16" spans="1:14" x14ac:dyDescent="0.25">
      <c r="A16" s="77">
        <v>5.75</v>
      </c>
      <c r="B16" s="72"/>
      <c r="C16" s="241"/>
      <c r="D16" s="161"/>
      <c r="E16" s="167"/>
      <c r="F16" s="72"/>
      <c r="G16" s="241"/>
      <c r="H16" s="168"/>
      <c r="I16" s="241"/>
      <c r="J16" s="168" t="s">
        <v>17</v>
      </c>
      <c r="K16" s="241">
        <v>1.33</v>
      </c>
      <c r="L16" s="72"/>
      <c r="M16" s="161"/>
      <c r="N16" s="241">
        <f>C16+E16+G16+I16+K16+M16</f>
        <v>1.33</v>
      </c>
    </row>
    <row r="17" spans="1:14" x14ac:dyDescent="0.25">
      <c r="A17" s="112"/>
      <c r="B17" s="195" t="s">
        <v>112</v>
      </c>
      <c r="C17" s="196"/>
      <c r="D17" s="132"/>
      <c r="E17" s="112"/>
      <c r="F17" s="113"/>
      <c r="G17" s="196"/>
      <c r="H17" s="134"/>
      <c r="I17" s="196"/>
      <c r="J17" s="195" t="s">
        <v>112</v>
      </c>
      <c r="K17" s="196"/>
      <c r="L17" s="134"/>
      <c r="M17" s="132"/>
      <c r="N17" s="196"/>
    </row>
    <row r="18" spans="1:14" ht="100.5" x14ac:dyDescent="0.25">
      <c r="A18" s="117">
        <v>9.27</v>
      </c>
      <c r="B18" s="197" t="s">
        <v>113</v>
      </c>
      <c r="C18" s="198">
        <v>1.25</v>
      </c>
      <c r="D18" s="135"/>
      <c r="E18" s="117"/>
      <c r="F18" s="118"/>
      <c r="G18" s="198"/>
      <c r="H18" s="137"/>
      <c r="I18" s="198"/>
      <c r="J18" s="199" t="s">
        <v>114</v>
      </c>
      <c r="K18" s="198">
        <v>0.89</v>
      </c>
      <c r="L18" s="137"/>
      <c r="M18" s="135"/>
      <c r="N18" s="198">
        <f>C18+E18+G18+I18+K18</f>
        <v>2.14</v>
      </c>
    </row>
    <row r="19" spans="1:14" x14ac:dyDescent="0.25">
      <c r="A19" s="172"/>
      <c r="B19" s="195" t="s">
        <v>115</v>
      </c>
      <c r="C19" s="266"/>
      <c r="D19" s="65"/>
      <c r="E19" s="172"/>
      <c r="F19" s="65"/>
      <c r="G19" s="173"/>
      <c r="H19" s="65"/>
      <c r="I19" s="173"/>
      <c r="J19" s="195" t="s">
        <v>115</v>
      </c>
      <c r="K19" s="173"/>
      <c r="L19" s="109"/>
      <c r="M19" s="109"/>
      <c r="N19" s="173"/>
    </row>
    <row r="20" spans="1:14" ht="45.75" x14ac:dyDescent="0.25">
      <c r="A20" s="99">
        <v>8.27</v>
      </c>
      <c r="B20" s="122" t="s">
        <v>17</v>
      </c>
      <c r="C20" s="189">
        <v>1.25</v>
      </c>
      <c r="D20" s="84"/>
      <c r="E20" s="99"/>
      <c r="F20" s="84"/>
      <c r="G20" s="200"/>
      <c r="H20" s="84"/>
      <c r="I20" s="200"/>
      <c r="J20" s="118" t="s">
        <v>116</v>
      </c>
      <c r="K20" s="200">
        <v>0.66</v>
      </c>
      <c r="L20" s="84"/>
      <c r="M20" s="84"/>
      <c r="N20" s="200">
        <f>C20+E20+G20+I20+K20+M20</f>
        <v>1.9100000000000001</v>
      </c>
    </row>
    <row r="21" spans="1:14" x14ac:dyDescent="0.25">
      <c r="A21" s="172"/>
      <c r="B21" s="195" t="s">
        <v>117</v>
      </c>
      <c r="C21" s="186"/>
      <c r="D21" s="65"/>
      <c r="E21" s="175"/>
      <c r="F21" s="65"/>
      <c r="G21" s="201"/>
      <c r="H21" s="65"/>
      <c r="I21" s="201"/>
      <c r="J21" s="195" t="s">
        <v>117</v>
      </c>
      <c r="K21" s="201"/>
      <c r="L21" s="65"/>
      <c r="M21" s="176"/>
      <c r="N21" s="173"/>
    </row>
    <row r="22" spans="1:14" ht="84" x14ac:dyDescent="0.25">
      <c r="A22" s="99">
        <v>10.35</v>
      </c>
      <c r="B22" s="197" t="s">
        <v>113</v>
      </c>
      <c r="C22" s="189">
        <v>1.5</v>
      </c>
      <c r="D22" s="84"/>
      <c r="E22" s="99"/>
      <c r="F22" s="84"/>
      <c r="G22" s="200"/>
      <c r="H22" s="84"/>
      <c r="I22" s="200"/>
      <c r="J22" s="199" t="s">
        <v>118</v>
      </c>
      <c r="K22" s="200">
        <v>0.89</v>
      </c>
      <c r="L22" s="84"/>
      <c r="M22" s="84"/>
      <c r="N22" s="200">
        <f>C22+E22+G22+I22+K22+M22</f>
        <v>2.39</v>
      </c>
    </row>
    <row r="23" spans="1:14" x14ac:dyDescent="0.25">
      <c r="A23" s="175"/>
      <c r="B23" s="107"/>
      <c r="C23" s="186"/>
      <c r="D23" s="195" t="s">
        <v>119</v>
      </c>
      <c r="E23" s="202"/>
      <c r="F23" s="176"/>
      <c r="G23" s="201"/>
      <c r="H23" s="176"/>
      <c r="I23" s="201"/>
      <c r="J23" s="195" t="s">
        <v>119</v>
      </c>
      <c r="K23" s="201"/>
      <c r="L23" s="176"/>
      <c r="M23" s="176"/>
      <c r="N23" s="201"/>
    </row>
    <row r="24" spans="1:14" ht="45.75" x14ac:dyDescent="0.25">
      <c r="A24" s="99">
        <v>9.74</v>
      </c>
      <c r="B24" s="72"/>
      <c r="C24" s="189"/>
      <c r="D24" s="122" t="s">
        <v>17</v>
      </c>
      <c r="E24" s="99">
        <v>1.5</v>
      </c>
      <c r="F24" s="85"/>
      <c r="G24" s="200"/>
      <c r="H24" s="84"/>
      <c r="I24" s="200"/>
      <c r="J24" s="118" t="s">
        <v>120</v>
      </c>
      <c r="K24" s="200">
        <v>0.75</v>
      </c>
      <c r="L24" s="84"/>
      <c r="M24" s="84"/>
      <c r="N24" s="200">
        <f>E24+K24</f>
        <v>2.25</v>
      </c>
    </row>
    <row r="25" spans="1:14" x14ac:dyDescent="0.25">
      <c r="A25" s="112"/>
      <c r="B25" s="115"/>
      <c r="C25" s="196"/>
      <c r="D25" s="195" t="s">
        <v>121</v>
      </c>
      <c r="E25" s="112"/>
      <c r="F25" s="113"/>
      <c r="G25" s="196"/>
      <c r="H25" s="134"/>
      <c r="I25" s="196"/>
      <c r="J25" s="195" t="s">
        <v>121</v>
      </c>
      <c r="K25" s="196"/>
      <c r="L25" s="134"/>
      <c r="M25" s="132"/>
      <c r="N25" s="196"/>
    </row>
    <row r="26" spans="1:14" ht="45.75" x14ac:dyDescent="0.25">
      <c r="A26" s="117">
        <v>9.74</v>
      </c>
      <c r="B26" s="122"/>
      <c r="C26" s="198"/>
      <c r="D26" s="122" t="s">
        <v>17</v>
      </c>
      <c r="E26" s="117">
        <v>1.5</v>
      </c>
      <c r="F26" s="118"/>
      <c r="G26" s="198"/>
      <c r="H26" s="137"/>
      <c r="I26" s="198"/>
      <c r="J26" s="118" t="s">
        <v>120</v>
      </c>
      <c r="K26" s="198">
        <v>0.75</v>
      </c>
      <c r="L26" s="137"/>
      <c r="M26" s="135"/>
      <c r="N26" s="198">
        <f>C26+E26+G26+I26+K26</f>
        <v>2.25</v>
      </c>
    </row>
    <row r="27" spans="1:14" ht="41.25" x14ac:dyDescent="0.25">
      <c r="A27" s="203">
        <v>2</v>
      </c>
      <c r="B27" s="131"/>
      <c r="C27" s="267"/>
      <c r="D27" s="131"/>
      <c r="E27" s="205"/>
      <c r="F27" s="131"/>
      <c r="G27" s="270"/>
      <c r="H27" s="206" t="s">
        <v>122</v>
      </c>
      <c r="I27" s="207">
        <v>0.46</v>
      </c>
      <c r="J27" s="131"/>
      <c r="K27" s="207"/>
      <c r="L27" s="131"/>
      <c r="M27" s="131"/>
      <c r="N27" s="198">
        <f>C27+E27+G27+I27+K27</f>
        <v>0.46</v>
      </c>
    </row>
    <row r="28" spans="1:14" ht="24.75" x14ac:dyDescent="0.25">
      <c r="A28" s="203">
        <v>2</v>
      </c>
      <c r="B28" s="131"/>
      <c r="C28" s="267"/>
      <c r="D28" s="128"/>
      <c r="E28" s="205"/>
      <c r="F28" s="128"/>
      <c r="G28" s="270"/>
      <c r="H28" s="206" t="s">
        <v>123</v>
      </c>
      <c r="I28" s="207">
        <v>0.46</v>
      </c>
      <c r="J28" s="128"/>
      <c r="K28" s="207"/>
      <c r="L28" s="131"/>
      <c r="M28" s="131"/>
      <c r="N28" s="198">
        <f>C28+E28+G28+I28+K28</f>
        <v>0.46</v>
      </c>
    </row>
    <row r="29" spans="1:14" ht="57.75" x14ac:dyDescent="0.25">
      <c r="A29" s="208">
        <v>1</v>
      </c>
      <c r="B29" s="209"/>
      <c r="C29" s="268"/>
      <c r="D29" s="209"/>
      <c r="E29" s="211"/>
      <c r="F29" s="209"/>
      <c r="G29" s="213"/>
      <c r="H29" s="212" t="s">
        <v>124</v>
      </c>
      <c r="I29" s="213">
        <v>0.23</v>
      </c>
      <c r="J29" s="209"/>
      <c r="K29" s="213"/>
      <c r="L29" s="209"/>
      <c r="M29" s="209"/>
      <c r="N29" s="198">
        <f>C29+E29+G29+I29+K29</f>
        <v>0.23</v>
      </c>
    </row>
    <row r="30" spans="1:14" ht="74.25" x14ac:dyDescent="0.25">
      <c r="A30" s="214">
        <v>1</v>
      </c>
      <c r="B30" s="261"/>
      <c r="C30" s="181"/>
      <c r="D30" s="216"/>
      <c r="E30" s="217"/>
      <c r="F30" s="216"/>
      <c r="G30" s="271"/>
      <c r="H30" s="216" t="s">
        <v>125</v>
      </c>
      <c r="I30" s="219">
        <v>0.23</v>
      </c>
      <c r="J30" s="261"/>
      <c r="K30" s="219"/>
      <c r="L30" s="261"/>
      <c r="M30" s="261"/>
      <c r="N30" s="219">
        <f>K30+I30+G30+E30+C30</f>
        <v>0.23</v>
      </c>
    </row>
    <row r="31" spans="1:14" ht="82.5" x14ac:dyDescent="0.25">
      <c r="A31" s="220"/>
      <c r="B31" s="221"/>
      <c r="C31" s="269"/>
      <c r="D31" s="223"/>
      <c r="E31" s="224"/>
      <c r="F31" s="223"/>
      <c r="G31" s="272"/>
      <c r="H31" s="226" t="s">
        <v>126</v>
      </c>
      <c r="I31" s="227"/>
      <c r="J31" s="221"/>
      <c r="K31" s="227"/>
      <c r="L31" s="221"/>
      <c r="M31" s="221"/>
      <c r="N31" s="227"/>
    </row>
    <row r="32" spans="1:14" ht="41.25" x14ac:dyDescent="0.25">
      <c r="A32" s="220">
        <v>5.42</v>
      </c>
      <c r="B32" s="221"/>
      <c r="C32" s="269"/>
      <c r="D32" s="223"/>
      <c r="E32" s="224"/>
      <c r="F32" s="223"/>
      <c r="G32" s="272"/>
      <c r="H32" s="223" t="s">
        <v>127</v>
      </c>
      <c r="I32" s="227">
        <v>1.25</v>
      </c>
      <c r="J32" s="221"/>
      <c r="K32" s="227"/>
      <c r="L32" s="221"/>
      <c r="M32" s="221"/>
      <c r="N32" s="228">
        <f>C32+E32+G32+I32+K32</f>
        <v>1.25</v>
      </c>
    </row>
    <row r="33" spans="1:14" ht="36" x14ac:dyDescent="0.25">
      <c r="A33" s="239"/>
      <c r="B33" s="260" t="s">
        <v>129</v>
      </c>
      <c r="C33" s="179"/>
      <c r="D33" s="260" t="s">
        <v>129</v>
      </c>
      <c r="E33" s="230"/>
      <c r="F33" s="260" t="s">
        <v>129</v>
      </c>
      <c r="G33" s="273"/>
      <c r="H33" s="260" t="s">
        <v>129</v>
      </c>
      <c r="I33" s="232"/>
      <c r="J33" s="260" t="s">
        <v>129</v>
      </c>
      <c r="K33" s="232"/>
      <c r="L33" s="260"/>
      <c r="M33" s="260"/>
      <c r="N33" s="232"/>
    </row>
    <row r="34" spans="1:14" x14ac:dyDescent="0.25">
      <c r="A34" s="214">
        <v>21.65</v>
      </c>
      <c r="B34" s="261"/>
      <c r="C34" s="181">
        <v>1</v>
      </c>
      <c r="D34" s="216"/>
      <c r="E34" s="58">
        <v>1</v>
      </c>
      <c r="F34" s="216"/>
      <c r="G34" s="181">
        <v>1</v>
      </c>
      <c r="H34" s="261"/>
      <c r="I34" s="219">
        <v>1</v>
      </c>
      <c r="J34" s="261"/>
      <c r="K34" s="219">
        <v>1</v>
      </c>
      <c r="L34" s="261"/>
      <c r="M34" s="261"/>
      <c r="N34" s="219">
        <f>M34+K34+I34+G34+E34+C34</f>
        <v>5</v>
      </c>
    </row>
    <row r="35" spans="1:14" x14ac:dyDescent="0.25">
      <c r="A35" s="66">
        <f>SUM(A3:A34)</f>
        <v>118.12999999999997</v>
      </c>
      <c r="B35" s="128" t="s">
        <v>9</v>
      </c>
      <c r="C35" s="129">
        <f>SUM(C3:C34)</f>
        <v>5.66</v>
      </c>
      <c r="D35" s="130"/>
      <c r="E35" s="129">
        <f>SUM(E3:E34)</f>
        <v>5.43</v>
      </c>
      <c r="F35" s="131"/>
      <c r="G35" s="129">
        <f>SUM(G3:G34)</f>
        <v>3.67</v>
      </c>
      <c r="H35" s="131"/>
      <c r="I35" s="129">
        <f>SUM(I3:I34)</f>
        <v>5.92</v>
      </c>
      <c r="J35" s="131"/>
      <c r="K35" s="129">
        <f>SUM(K3:K34)</f>
        <v>6.6000000000000005</v>
      </c>
      <c r="L35" s="130"/>
      <c r="M35" s="130"/>
      <c r="N35" s="244">
        <f>SUM(N3:N34)</f>
        <v>27.280000000000005</v>
      </c>
    </row>
    <row r="36" spans="1:14" x14ac:dyDescent="0.25">
      <c r="A36" s="86"/>
      <c r="B36" s="87" t="s">
        <v>51</v>
      </c>
      <c r="C36" s="88"/>
      <c r="E36" s="89"/>
      <c r="F36" s="88"/>
      <c r="G36" s="88"/>
      <c r="H36" s="88"/>
      <c r="I36" s="88"/>
      <c r="J36" s="90" t="s">
        <v>32</v>
      </c>
      <c r="K36" s="89"/>
      <c r="L36" s="89"/>
      <c r="M36" s="89"/>
      <c r="N36" s="88"/>
    </row>
    <row r="37" spans="1:14" ht="22.5" x14ac:dyDescent="0.25">
      <c r="A37" s="86"/>
      <c r="B37" s="91" t="s">
        <v>11</v>
      </c>
      <c r="C37" t="str">
        <f>B1</f>
        <v>MªCARMEN CARREÑO UTRERA</v>
      </c>
      <c r="F37" s="61">
        <v>44804</v>
      </c>
      <c r="G37" s="88"/>
      <c r="I37" s="88"/>
      <c r="J37" s="92">
        <f>N35*4.33</f>
        <v>118.12240000000003</v>
      </c>
      <c r="K37" s="89"/>
      <c r="L37" s="89"/>
      <c r="M37" s="89"/>
      <c r="N37" s="88"/>
    </row>
    <row r="38" spans="1:14" x14ac:dyDescent="0.25">
      <c r="G38" t="s">
        <v>140</v>
      </c>
    </row>
    <row r="39" spans="1:14" x14ac:dyDescent="0.25">
      <c r="G39" t="s">
        <v>138</v>
      </c>
    </row>
    <row r="40" spans="1:14" x14ac:dyDescent="0.25">
      <c r="G40" t="s">
        <v>139</v>
      </c>
    </row>
  </sheetData>
  <pageMargins left="0.7" right="0.7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16" workbookViewId="0">
      <selection sqref="A1:N45"/>
    </sheetView>
  </sheetViews>
  <sheetFormatPr baseColWidth="10" defaultRowHeight="15" x14ac:dyDescent="0.25"/>
  <cols>
    <col min="1" max="1" width="7.85546875" customWidth="1"/>
    <col min="3" max="3" width="7.85546875" customWidth="1"/>
    <col min="5" max="5" width="6.7109375" customWidth="1"/>
    <col min="7" max="7" width="7.28515625" customWidth="1"/>
    <col min="9" max="9" width="7" customWidth="1"/>
    <col min="11" max="11" width="8.28515625" customWidth="1"/>
    <col min="12" max="12" width="5.28515625" customWidth="1"/>
    <col min="13" max="13" width="4.85546875" customWidth="1"/>
    <col min="14" max="14" width="8.7109375" customWidth="1"/>
  </cols>
  <sheetData>
    <row r="1" spans="1:14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4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ht="21.6" customHeight="1" x14ac:dyDescent="0.25">
      <c r="A3" s="239"/>
      <c r="B3" s="247" t="s">
        <v>135</v>
      </c>
      <c r="C3" s="239"/>
      <c r="D3" s="247"/>
      <c r="E3" s="239"/>
      <c r="F3" s="247"/>
      <c r="G3" s="239"/>
      <c r="H3" s="247" t="s">
        <v>135</v>
      </c>
      <c r="I3" s="239"/>
      <c r="J3" s="247"/>
      <c r="K3" s="239"/>
      <c r="L3" s="247"/>
      <c r="M3" s="245"/>
      <c r="N3" s="239"/>
    </row>
    <row r="4" spans="1:14" x14ac:dyDescent="0.25">
      <c r="A4" s="220">
        <v>7.49</v>
      </c>
      <c r="B4" s="248" t="s">
        <v>17</v>
      </c>
      <c r="C4" s="220">
        <v>1.4</v>
      </c>
      <c r="D4" s="248"/>
      <c r="E4" s="220"/>
      <c r="F4" s="248"/>
      <c r="G4" s="220"/>
      <c r="H4" s="248" t="s">
        <v>16</v>
      </c>
      <c r="I4" s="220">
        <v>0.33</v>
      </c>
      <c r="J4" s="248"/>
      <c r="K4" s="220"/>
      <c r="L4" s="248"/>
      <c r="M4" s="221"/>
      <c r="N4" s="220">
        <v>1.73</v>
      </c>
    </row>
    <row r="5" spans="1:14" x14ac:dyDescent="0.25">
      <c r="A5" s="75"/>
      <c r="B5" s="40" t="s">
        <v>81</v>
      </c>
      <c r="C5" s="75"/>
      <c r="D5" s="40" t="s">
        <v>81</v>
      </c>
      <c r="E5" s="75"/>
      <c r="F5" s="40" t="s">
        <v>81</v>
      </c>
      <c r="G5" s="75"/>
      <c r="H5" s="40" t="s">
        <v>81</v>
      </c>
      <c r="I5" s="75"/>
      <c r="J5" s="40" t="s">
        <v>81</v>
      </c>
      <c r="K5" s="75"/>
      <c r="L5" s="40"/>
      <c r="M5" s="75"/>
      <c r="N5" s="75"/>
    </row>
    <row r="6" spans="1:14" x14ac:dyDescent="0.25">
      <c r="A6" s="77">
        <v>11.82</v>
      </c>
      <c r="B6" s="31" t="s">
        <v>16</v>
      </c>
      <c r="C6" s="78">
        <v>0.33</v>
      </c>
      <c r="D6" s="31" t="s">
        <v>16</v>
      </c>
      <c r="E6" s="78">
        <v>0.33</v>
      </c>
      <c r="F6" s="31" t="s">
        <v>82</v>
      </c>
      <c r="G6" s="78">
        <v>0.33</v>
      </c>
      <c r="H6" s="31" t="s">
        <v>83</v>
      </c>
      <c r="I6" s="78">
        <v>1.41</v>
      </c>
      <c r="J6" s="31" t="s">
        <v>16</v>
      </c>
      <c r="K6" s="78">
        <v>0.33</v>
      </c>
      <c r="L6" s="29"/>
      <c r="M6" s="78"/>
      <c r="N6" s="77">
        <f>K6+I6+G6+E6+C6</f>
        <v>2.73</v>
      </c>
    </row>
    <row r="7" spans="1:14" ht="22.5" x14ac:dyDescent="0.25">
      <c r="A7" s="75"/>
      <c r="B7" s="159"/>
      <c r="C7" s="249"/>
      <c r="D7" s="159"/>
      <c r="E7" s="249"/>
      <c r="F7" s="73" t="s">
        <v>86</v>
      </c>
      <c r="G7" s="249"/>
      <c r="H7" s="73"/>
      <c r="I7" s="249"/>
      <c r="J7" s="159"/>
      <c r="K7" s="249"/>
      <c r="L7" s="159"/>
      <c r="M7" s="160"/>
      <c r="N7" s="249"/>
    </row>
    <row r="8" spans="1:14" x14ac:dyDescent="0.25">
      <c r="A8" s="77">
        <v>2.99</v>
      </c>
      <c r="B8" s="72"/>
      <c r="C8" s="250"/>
      <c r="D8" s="161"/>
      <c r="E8" s="97"/>
      <c r="F8" s="72" t="s">
        <v>17</v>
      </c>
      <c r="G8" s="250">
        <v>0.69</v>
      </c>
      <c r="H8" s="72"/>
      <c r="I8" s="250"/>
      <c r="J8" s="161"/>
      <c r="K8" s="97"/>
      <c r="L8" s="161"/>
      <c r="M8" s="161"/>
      <c r="N8" s="250">
        <f>C8+E8+G8+I8+K8+M8</f>
        <v>0.69</v>
      </c>
    </row>
    <row r="9" spans="1:14" ht="22.5" x14ac:dyDescent="0.25">
      <c r="A9" s="75"/>
      <c r="B9" s="91" t="s">
        <v>87</v>
      </c>
      <c r="C9" s="249"/>
      <c r="D9" s="91"/>
      <c r="E9" s="249"/>
      <c r="F9" s="163"/>
      <c r="G9" s="249"/>
      <c r="H9" s="91" t="s">
        <v>87</v>
      </c>
      <c r="I9" s="249"/>
      <c r="J9" s="91"/>
      <c r="K9" s="249"/>
      <c r="L9" s="163"/>
      <c r="M9" s="160"/>
      <c r="N9" s="249"/>
    </row>
    <row r="10" spans="1:14" x14ac:dyDescent="0.25">
      <c r="A10" s="77">
        <v>3.98</v>
      </c>
      <c r="B10" s="161" t="s">
        <v>40</v>
      </c>
      <c r="C10" s="97">
        <v>0.33</v>
      </c>
      <c r="D10" s="161"/>
      <c r="E10" s="97"/>
      <c r="F10" s="72"/>
      <c r="G10" s="250"/>
      <c r="H10" s="161" t="s">
        <v>17</v>
      </c>
      <c r="I10" s="97">
        <v>0.59</v>
      </c>
      <c r="J10" s="161"/>
      <c r="K10" s="97"/>
      <c r="L10" s="161"/>
      <c r="M10" s="161"/>
      <c r="N10" s="250">
        <f>C10+E10+G10+I10+K10+M10</f>
        <v>0.91999999999999993</v>
      </c>
    </row>
    <row r="11" spans="1:14" x14ac:dyDescent="0.25">
      <c r="A11" s="82"/>
      <c r="B11" s="164"/>
      <c r="C11" s="251"/>
      <c r="D11" s="164"/>
      <c r="E11" s="253"/>
      <c r="F11" s="71" t="s">
        <v>88</v>
      </c>
      <c r="G11" s="251"/>
      <c r="H11" s="71"/>
      <c r="I11" s="251"/>
      <c r="J11" s="107"/>
      <c r="K11" s="251"/>
      <c r="L11" s="107"/>
      <c r="M11" s="164"/>
      <c r="N11" s="251"/>
    </row>
    <row r="12" spans="1:14" x14ac:dyDescent="0.25">
      <c r="A12" s="82">
        <v>5.15</v>
      </c>
      <c r="B12" s="164"/>
      <c r="C12" s="251"/>
      <c r="D12" s="164"/>
      <c r="E12" s="253"/>
      <c r="F12" s="164" t="s">
        <v>17</v>
      </c>
      <c r="G12" s="97">
        <v>1.19</v>
      </c>
      <c r="H12" s="164"/>
      <c r="I12" s="97"/>
      <c r="J12" s="107"/>
      <c r="K12" s="251"/>
      <c r="L12" s="107"/>
      <c r="M12" s="164"/>
      <c r="N12" s="251">
        <f>C12+E12+G12+I12+K12</f>
        <v>1.19</v>
      </c>
    </row>
    <row r="13" spans="1:14" x14ac:dyDescent="0.25">
      <c r="A13" s="75"/>
      <c r="B13" s="160"/>
      <c r="C13" s="249"/>
      <c r="D13" s="71" t="s">
        <v>89</v>
      </c>
      <c r="E13" s="249"/>
      <c r="F13" s="71"/>
      <c r="G13" s="249"/>
      <c r="H13" s="71" t="s">
        <v>90</v>
      </c>
      <c r="I13" s="98"/>
      <c r="J13" s="71"/>
      <c r="K13" s="98"/>
      <c r="L13" s="71"/>
      <c r="M13" s="160"/>
      <c r="N13" s="249"/>
    </row>
    <row r="14" spans="1:14" x14ac:dyDescent="0.25">
      <c r="A14" s="77">
        <v>6</v>
      </c>
      <c r="B14" s="161"/>
      <c r="C14" s="250"/>
      <c r="D14" s="72" t="s">
        <v>17</v>
      </c>
      <c r="E14" s="100">
        <v>1.1000000000000001</v>
      </c>
      <c r="F14" s="72"/>
      <c r="G14" s="250"/>
      <c r="H14" s="72" t="s">
        <v>16</v>
      </c>
      <c r="I14" s="97">
        <v>0.28999999999999998</v>
      </c>
      <c r="J14" s="72"/>
      <c r="K14" s="97"/>
      <c r="L14" s="72"/>
      <c r="M14" s="161"/>
      <c r="N14" s="250">
        <f>E14+I14</f>
        <v>1.3900000000000001</v>
      </c>
    </row>
    <row r="15" spans="1:14" ht="33.75" x14ac:dyDescent="0.25">
      <c r="A15" s="75"/>
      <c r="B15" s="91"/>
      <c r="C15" s="170"/>
      <c r="D15" s="91"/>
      <c r="E15" s="170"/>
      <c r="F15" s="91" t="s">
        <v>91</v>
      </c>
      <c r="G15" s="170"/>
      <c r="H15" s="163"/>
      <c r="I15" s="170"/>
      <c r="J15" s="163"/>
      <c r="K15" s="96"/>
      <c r="L15" s="71"/>
      <c r="M15" s="71"/>
      <c r="N15" s="249"/>
    </row>
    <row r="16" spans="1:14" x14ac:dyDescent="0.25">
      <c r="A16" s="77">
        <v>2</v>
      </c>
      <c r="B16" s="72"/>
      <c r="C16" s="100"/>
      <c r="D16" s="72"/>
      <c r="E16" s="100"/>
      <c r="F16" s="72" t="s">
        <v>17</v>
      </c>
      <c r="G16" s="100">
        <v>0.46</v>
      </c>
      <c r="H16" s="72"/>
      <c r="I16" s="100"/>
      <c r="J16" s="72"/>
      <c r="K16" s="100"/>
      <c r="L16" s="72"/>
      <c r="M16" s="72"/>
      <c r="N16" s="250">
        <f>C16+E16+G16+I16+K16+M16</f>
        <v>0.46</v>
      </c>
    </row>
    <row r="17" spans="1:14" x14ac:dyDescent="0.25">
      <c r="A17" s="75"/>
      <c r="B17" s="71"/>
      <c r="C17" s="249"/>
      <c r="D17" s="160"/>
      <c r="E17" s="254"/>
      <c r="F17" s="71"/>
      <c r="G17" s="249"/>
      <c r="H17" s="166"/>
      <c r="I17" s="249"/>
      <c r="J17" s="166" t="s">
        <v>92</v>
      </c>
      <c r="K17" s="249"/>
      <c r="L17" s="71"/>
      <c r="M17" s="160"/>
      <c r="N17" s="249"/>
    </row>
    <row r="18" spans="1:14" x14ac:dyDescent="0.25">
      <c r="A18" s="77">
        <v>5.75</v>
      </c>
      <c r="B18" s="72"/>
      <c r="C18" s="250"/>
      <c r="D18" s="161"/>
      <c r="E18" s="255"/>
      <c r="F18" s="72"/>
      <c r="G18" s="250"/>
      <c r="H18" s="168"/>
      <c r="I18" s="250"/>
      <c r="J18" s="168" t="s">
        <v>17</v>
      </c>
      <c r="K18" s="250">
        <v>1.33</v>
      </c>
      <c r="L18" s="72"/>
      <c r="M18" s="161"/>
      <c r="N18" s="250">
        <f>C18+E18+G18+I18+K18+M18</f>
        <v>1.33</v>
      </c>
    </row>
    <row r="19" spans="1:14" ht="23.25" x14ac:dyDescent="0.25">
      <c r="A19" s="75"/>
      <c r="B19" s="24" t="s">
        <v>130</v>
      </c>
      <c r="C19" s="75"/>
      <c r="D19" s="24" t="s">
        <v>130</v>
      </c>
      <c r="E19" s="75"/>
      <c r="F19" s="24" t="s">
        <v>130</v>
      </c>
      <c r="G19" s="75"/>
      <c r="H19" s="24" t="s">
        <v>130</v>
      </c>
      <c r="I19" s="75"/>
      <c r="J19" s="53" t="s">
        <v>130</v>
      </c>
      <c r="K19" s="75"/>
      <c r="L19" s="24"/>
      <c r="M19" s="34"/>
      <c r="N19" s="75"/>
    </row>
    <row r="20" spans="1:14" ht="49.5" x14ac:dyDescent="0.25">
      <c r="A20" s="77">
        <v>19.57</v>
      </c>
      <c r="B20" s="233" t="s">
        <v>131</v>
      </c>
      <c r="C20" s="252">
        <v>0.34</v>
      </c>
      <c r="D20" s="233" t="s">
        <v>131</v>
      </c>
      <c r="E20" s="256">
        <v>0.34</v>
      </c>
      <c r="F20" s="233" t="s">
        <v>132</v>
      </c>
      <c r="G20" s="257">
        <v>2.5</v>
      </c>
      <c r="H20" s="233" t="s">
        <v>133</v>
      </c>
      <c r="I20" s="256">
        <v>1</v>
      </c>
      <c r="J20" s="233" t="s">
        <v>131</v>
      </c>
      <c r="K20" s="259">
        <v>0.34</v>
      </c>
      <c r="L20" s="233"/>
      <c r="M20" s="238"/>
      <c r="N20" s="258">
        <f>C20+E20+G20+I20+K20</f>
        <v>4.5199999999999996</v>
      </c>
    </row>
    <row r="21" spans="1:14" x14ac:dyDescent="0.25">
      <c r="A21" s="112"/>
      <c r="B21" s="195" t="s">
        <v>112</v>
      </c>
      <c r="C21" s="112"/>
      <c r="D21" s="132"/>
      <c r="E21" s="112"/>
      <c r="F21" s="113"/>
      <c r="G21" s="112"/>
      <c r="H21" s="134"/>
      <c r="I21" s="112"/>
      <c r="J21" s="195" t="s">
        <v>112</v>
      </c>
      <c r="K21" s="112"/>
      <c r="L21" s="134"/>
      <c r="M21" s="132"/>
      <c r="N21" s="112"/>
    </row>
    <row r="22" spans="1:14" ht="100.5" x14ac:dyDescent="0.25">
      <c r="A22" s="117">
        <v>9.27</v>
      </c>
      <c r="B22" s="197" t="s">
        <v>113</v>
      </c>
      <c r="C22" s="117">
        <v>1.25</v>
      </c>
      <c r="D22" s="135"/>
      <c r="E22" s="117"/>
      <c r="F22" s="118"/>
      <c r="G22" s="117"/>
      <c r="H22" s="137"/>
      <c r="I22" s="117"/>
      <c r="J22" s="199" t="s">
        <v>114</v>
      </c>
      <c r="K22" s="117">
        <v>0.89</v>
      </c>
      <c r="L22" s="137"/>
      <c r="M22" s="135"/>
      <c r="N22" s="117">
        <f>C22+E22+G22+I22+K22</f>
        <v>2.14</v>
      </c>
    </row>
    <row r="23" spans="1:14" x14ac:dyDescent="0.25">
      <c r="A23" s="172"/>
      <c r="B23" s="195" t="s">
        <v>115</v>
      </c>
      <c r="C23" s="35"/>
      <c r="D23" s="65"/>
      <c r="E23" s="172"/>
      <c r="F23" s="65"/>
      <c r="G23" s="172"/>
      <c r="H23" s="65"/>
      <c r="I23" s="172"/>
      <c r="J23" s="195" t="s">
        <v>115</v>
      </c>
      <c r="K23" s="172"/>
      <c r="L23" s="109"/>
      <c r="M23" s="109"/>
      <c r="N23" s="172"/>
    </row>
    <row r="24" spans="1:14" ht="45.75" x14ac:dyDescent="0.25">
      <c r="A24" s="99">
        <v>8.27</v>
      </c>
      <c r="B24" s="122" t="s">
        <v>17</v>
      </c>
      <c r="C24" s="37">
        <v>1.25</v>
      </c>
      <c r="D24" s="84"/>
      <c r="E24" s="99"/>
      <c r="F24" s="84"/>
      <c r="G24" s="99"/>
      <c r="H24" s="84"/>
      <c r="I24" s="99"/>
      <c r="J24" s="118" t="s">
        <v>116</v>
      </c>
      <c r="K24" s="99">
        <v>0.66</v>
      </c>
      <c r="L24" s="84"/>
      <c r="M24" s="84"/>
      <c r="N24" s="99">
        <f>C24+E24+G24+I24+K24+M24</f>
        <v>1.9100000000000001</v>
      </c>
    </row>
    <row r="25" spans="1:14" x14ac:dyDescent="0.25">
      <c r="A25" s="172"/>
      <c r="B25" s="195" t="s">
        <v>117</v>
      </c>
      <c r="C25" s="45"/>
      <c r="D25" s="65"/>
      <c r="E25" s="175"/>
      <c r="F25" s="65"/>
      <c r="G25" s="175"/>
      <c r="H25" s="65"/>
      <c r="I25" s="175"/>
      <c r="J25" s="195" t="s">
        <v>117</v>
      </c>
      <c r="K25" s="175"/>
      <c r="L25" s="65"/>
      <c r="M25" s="176"/>
      <c r="N25" s="172"/>
    </row>
    <row r="26" spans="1:14" ht="84" x14ac:dyDescent="0.25">
      <c r="A26" s="99">
        <v>10.35</v>
      </c>
      <c r="B26" s="197" t="s">
        <v>113</v>
      </c>
      <c r="C26" s="37">
        <v>1.5</v>
      </c>
      <c r="D26" s="84"/>
      <c r="E26" s="99"/>
      <c r="F26" s="84"/>
      <c r="G26" s="99"/>
      <c r="H26" s="84"/>
      <c r="I26" s="99"/>
      <c r="J26" s="199" t="s">
        <v>118</v>
      </c>
      <c r="K26" s="99">
        <v>0.89</v>
      </c>
      <c r="L26" s="84"/>
      <c r="M26" s="84"/>
      <c r="N26" s="99">
        <f>C26+E26+G26+I26+K26+M26</f>
        <v>2.39</v>
      </c>
    </row>
    <row r="27" spans="1:14" x14ac:dyDescent="0.25">
      <c r="A27" s="175"/>
      <c r="B27" s="107"/>
      <c r="C27" s="45"/>
      <c r="D27" s="195" t="s">
        <v>119</v>
      </c>
      <c r="E27" s="202"/>
      <c r="F27" s="176"/>
      <c r="G27" s="175"/>
      <c r="H27" s="176"/>
      <c r="I27" s="175"/>
      <c r="J27" s="195" t="s">
        <v>119</v>
      </c>
      <c r="K27" s="175"/>
      <c r="L27" s="176"/>
      <c r="M27" s="176"/>
      <c r="N27" s="175"/>
    </row>
    <row r="28" spans="1:14" ht="45.75" x14ac:dyDescent="0.25">
      <c r="A28" s="99">
        <v>9.74</v>
      </c>
      <c r="B28" s="72"/>
      <c r="C28" s="37"/>
      <c r="D28" s="122" t="s">
        <v>17</v>
      </c>
      <c r="E28" s="99">
        <v>1.5</v>
      </c>
      <c r="F28" s="85"/>
      <c r="G28" s="99"/>
      <c r="H28" s="84"/>
      <c r="I28" s="99"/>
      <c r="J28" s="118" t="s">
        <v>120</v>
      </c>
      <c r="K28" s="99">
        <v>0.75</v>
      </c>
      <c r="L28" s="84"/>
      <c r="M28" s="84"/>
      <c r="N28" s="99">
        <f>E28+K28</f>
        <v>2.25</v>
      </c>
    </row>
    <row r="29" spans="1:14" x14ac:dyDescent="0.25">
      <c r="A29" s="112"/>
      <c r="B29" s="115"/>
      <c r="C29" s="112"/>
      <c r="D29" s="195" t="s">
        <v>121</v>
      </c>
      <c r="E29" s="112"/>
      <c r="F29" s="113"/>
      <c r="G29" s="112"/>
      <c r="H29" s="134"/>
      <c r="I29" s="112"/>
      <c r="J29" s="195" t="s">
        <v>121</v>
      </c>
      <c r="K29" s="112"/>
      <c r="L29" s="134"/>
      <c r="M29" s="132"/>
      <c r="N29" s="112"/>
    </row>
    <row r="30" spans="1:14" ht="45.75" x14ac:dyDescent="0.25">
      <c r="A30" s="117">
        <v>9.74</v>
      </c>
      <c r="B30" s="122"/>
      <c r="C30" s="117"/>
      <c r="D30" s="122" t="s">
        <v>17</v>
      </c>
      <c r="E30" s="117">
        <v>1.5</v>
      </c>
      <c r="F30" s="118"/>
      <c r="G30" s="117"/>
      <c r="H30" s="137"/>
      <c r="I30" s="117"/>
      <c r="J30" s="118" t="s">
        <v>120</v>
      </c>
      <c r="K30" s="117">
        <v>0.75</v>
      </c>
      <c r="L30" s="137"/>
      <c r="M30" s="135"/>
      <c r="N30" s="117">
        <f>C30+E30+G30+I30+K30</f>
        <v>2.25</v>
      </c>
    </row>
    <row r="31" spans="1:14" ht="41.25" x14ac:dyDescent="0.25">
      <c r="A31" s="203">
        <v>2</v>
      </c>
      <c r="B31" s="131"/>
      <c r="C31" s="204"/>
      <c r="D31" s="131"/>
      <c r="E31" s="205"/>
      <c r="F31" s="131"/>
      <c r="G31" s="205"/>
      <c r="H31" s="206" t="s">
        <v>122</v>
      </c>
      <c r="I31" s="203">
        <v>0.46</v>
      </c>
      <c r="J31" s="131"/>
      <c r="K31" s="203"/>
      <c r="L31" s="131"/>
      <c r="M31" s="131"/>
      <c r="N31" s="117">
        <f>C31+E31+G31+I31+K31</f>
        <v>0.46</v>
      </c>
    </row>
    <row r="32" spans="1:14" ht="24.75" x14ac:dyDescent="0.25">
      <c r="A32" s="203">
        <v>2</v>
      </c>
      <c r="B32" s="131"/>
      <c r="C32" s="204"/>
      <c r="D32" s="128"/>
      <c r="E32" s="205"/>
      <c r="F32" s="128"/>
      <c r="G32" s="205"/>
      <c r="H32" s="206" t="s">
        <v>123</v>
      </c>
      <c r="I32" s="203">
        <v>0.46</v>
      </c>
      <c r="J32" s="128"/>
      <c r="K32" s="203"/>
      <c r="L32" s="131"/>
      <c r="M32" s="131"/>
      <c r="N32" s="117">
        <f>C32+E32+G32+I32+K32</f>
        <v>0.46</v>
      </c>
    </row>
    <row r="33" spans="1:14" ht="57.75" x14ac:dyDescent="0.25">
      <c r="A33" s="208">
        <v>1</v>
      </c>
      <c r="B33" s="209"/>
      <c r="C33" s="210"/>
      <c r="D33" s="209"/>
      <c r="E33" s="211"/>
      <c r="F33" s="209"/>
      <c r="G33" s="208"/>
      <c r="H33" s="212" t="s">
        <v>124</v>
      </c>
      <c r="I33" s="208">
        <v>0.23</v>
      </c>
      <c r="J33" s="209"/>
      <c r="K33" s="208"/>
      <c r="L33" s="209"/>
      <c r="M33" s="209"/>
      <c r="N33" s="117">
        <f>C33+E33+G33+I33+K33</f>
        <v>0.23</v>
      </c>
    </row>
    <row r="34" spans="1:14" ht="74.25" x14ac:dyDescent="0.25">
      <c r="A34" s="214">
        <v>1</v>
      </c>
      <c r="B34" s="246"/>
      <c r="C34" s="215"/>
      <c r="D34" s="216"/>
      <c r="E34" s="217"/>
      <c r="F34" s="216"/>
      <c r="G34" s="218"/>
      <c r="H34" s="216" t="s">
        <v>125</v>
      </c>
      <c r="I34" s="214">
        <v>0.23</v>
      </c>
      <c r="J34" s="246"/>
      <c r="K34" s="214"/>
      <c r="L34" s="246"/>
      <c r="M34" s="246"/>
      <c r="N34" s="214">
        <f>K34+I34+G34+E34+C34</f>
        <v>0.23</v>
      </c>
    </row>
    <row r="35" spans="1:14" ht="82.5" x14ac:dyDescent="0.25">
      <c r="A35" s="220"/>
      <c r="B35" s="221"/>
      <c r="C35" s="222"/>
      <c r="D35" s="223"/>
      <c r="E35" s="224"/>
      <c r="F35" s="223"/>
      <c r="G35" s="225"/>
      <c r="H35" s="226" t="s">
        <v>126</v>
      </c>
      <c r="I35" s="220"/>
      <c r="J35" s="221"/>
      <c r="K35" s="220"/>
      <c r="L35" s="221"/>
      <c r="M35" s="221"/>
      <c r="N35" s="220"/>
    </row>
    <row r="36" spans="1:14" ht="41.25" x14ac:dyDescent="0.25">
      <c r="A36" s="220">
        <v>5.42</v>
      </c>
      <c r="B36" s="221"/>
      <c r="C36" s="222"/>
      <c r="D36" s="223"/>
      <c r="E36" s="224"/>
      <c r="F36" s="223"/>
      <c r="G36" s="225"/>
      <c r="H36" s="223" t="s">
        <v>127</v>
      </c>
      <c r="I36" s="220">
        <v>1.25</v>
      </c>
      <c r="J36" s="221"/>
      <c r="K36" s="220"/>
      <c r="L36" s="221"/>
      <c r="M36" s="221"/>
      <c r="N36" s="116">
        <f>C36+E36+G36+I36+K36</f>
        <v>1.25</v>
      </c>
    </row>
    <row r="37" spans="1:14" ht="36" x14ac:dyDescent="0.25">
      <c r="A37" s="239"/>
      <c r="B37" s="245" t="s">
        <v>129</v>
      </c>
      <c r="C37" s="229"/>
      <c r="D37" s="245" t="s">
        <v>129</v>
      </c>
      <c r="E37" s="230"/>
      <c r="F37" s="245" t="s">
        <v>129</v>
      </c>
      <c r="G37" s="231"/>
      <c r="H37" s="245" t="s">
        <v>129</v>
      </c>
      <c r="I37" s="239"/>
      <c r="J37" s="245" t="s">
        <v>129</v>
      </c>
      <c r="K37" s="239"/>
      <c r="L37" s="245"/>
      <c r="M37" s="245"/>
      <c r="N37" s="239"/>
    </row>
    <row r="38" spans="1:14" x14ac:dyDescent="0.25">
      <c r="A38" s="214">
        <v>21.65</v>
      </c>
      <c r="B38" s="246"/>
      <c r="C38" s="215">
        <v>1</v>
      </c>
      <c r="D38" s="216"/>
      <c r="E38" s="58">
        <v>1</v>
      </c>
      <c r="F38" s="216"/>
      <c r="G38" s="215">
        <v>1</v>
      </c>
      <c r="H38" s="246"/>
      <c r="I38" s="214">
        <v>1</v>
      </c>
      <c r="J38" s="246"/>
      <c r="K38" s="214">
        <v>1</v>
      </c>
      <c r="L38" s="246"/>
      <c r="M38" s="246"/>
      <c r="N38" s="214">
        <f>M38+K38+I38+G38+E38+C38</f>
        <v>5</v>
      </c>
    </row>
    <row r="39" spans="1:14" x14ac:dyDescent="0.25">
      <c r="A39" s="66">
        <f>SUM(A3:A38)</f>
        <v>145.18999999999997</v>
      </c>
      <c r="B39" s="128" t="s">
        <v>9</v>
      </c>
      <c r="C39" s="129">
        <f>SUM(C3:C38)</f>
        <v>7.4</v>
      </c>
      <c r="D39" s="130"/>
      <c r="E39" s="129">
        <f>SUM(E5:E38)</f>
        <v>5.7700000000000005</v>
      </c>
      <c r="F39" s="131"/>
      <c r="G39" s="129">
        <f>SUM(G5:G38)</f>
        <v>6.17</v>
      </c>
      <c r="H39" s="131"/>
      <c r="I39" s="129">
        <f>SUM(I3:I38)</f>
        <v>7.2500000000000009</v>
      </c>
      <c r="J39" s="131"/>
      <c r="K39" s="129">
        <f>SUM(K3:K38)</f>
        <v>6.94</v>
      </c>
      <c r="L39" s="130"/>
      <c r="M39" s="130"/>
      <c r="N39" s="129">
        <f>SUM(N3:N38)</f>
        <v>33.53</v>
      </c>
    </row>
    <row r="40" spans="1:14" x14ac:dyDescent="0.25">
      <c r="A40" s="86"/>
      <c r="B40" s="87" t="s">
        <v>51</v>
      </c>
      <c r="C40" s="88"/>
      <c r="E40" s="89"/>
      <c r="F40" s="88"/>
      <c r="G40" s="88"/>
      <c r="H40" s="88"/>
      <c r="I40" s="88"/>
      <c r="J40" s="90" t="s">
        <v>32</v>
      </c>
      <c r="K40" s="89"/>
      <c r="L40" s="89"/>
      <c r="M40" s="89"/>
      <c r="N40" s="88"/>
    </row>
    <row r="41" spans="1:14" ht="22.5" x14ac:dyDescent="0.25">
      <c r="A41" s="86"/>
      <c r="B41" s="91" t="s">
        <v>11</v>
      </c>
      <c r="C41" t="str">
        <f>B1</f>
        <v>MªCARMEN CARREÑO UTRERA</v>
      </c>
      <c r="F41" s="61">
        <v>44789</v>
      </c>
      <c r="G41" s="88"/>
      <c r="I41" s="88"/>
      <c r="J41" s="92">
        <f>N39*4.33</f>
        <v>145.1849</v>
      </c>
      <c r="K41" s="89"/>
      <c r="L41" s="89"/>
      <c r="M41" s="89"/>
      <c r="N41" s="88"/>
    </row>
    <row r="43" spans="1:14" x14ac:dyDescent="0.25">
      <c r="F43" t="s">
        <v>136</v>
      </c>
    </row>
    <row r="45" spans="1:14" x14ac:dyDescent="0.25">
      <c r="F45" t="s">
        <v>137</v>
      </c>
    </row>
  </sheetData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25" workbookViewId="0">
      <selection activeCell="J40" sqref="J40"/>
    </sheetView>
  </sheetViews>
  <sheetFormatPr baseColWidth="10" defaultRowHeight="15" x14ac:dyDescent="0.25"/>
  <cols>
    <col min="1" max="1" width="7.7109375" customWidth="1"/>
    <col min="2" max="2" width="18.85546875" customWidth="1"/>
    <col min="3" max="3" width="6.85546875" customWidth="1"/>
    <col min="4" max="4" width="15.5703125" customWidth="1"/>
    <col min="5" max="5" width="5.5703125" customWidth="1"/>
    <col min="6" max="6" width="17.7109375" customWidth="1"/>
    <col min="7" max="7" width="4.5703125" customWidth="1"/>
    <col min="8" max="8" width="21.28515625" customWidth="1"/>
    <col min="9" max="9" width="5.140625" customWidth="1"/>
    <col min="10" max="10" width="18.28515625" customWidth="1"/>
    <col min="11" max="11" width="7" customWidth="1"/>
    <col min="12" max="12" width="3.5703125" customWidth="1"/>
    <col min="13" max="13" width="3.7109375" customWidth="1"/>
    <col min="14" max="14" width="7.7109375" customWidth="1"/>
  </cols>
  <sheetData>
    <row r="1" spans="1:14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15.75" customHeight="1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x14ac:dyDescent="0.25">
      <c r="A3" s="75"/>
      <c r="B3" s="40" t="s">
        <v>81</v>
      </c>
      <c r="C3" s="75"/>
      <c r="D3" s="40" t="s">
        <v>81</v>
      </c>
      <c r="E3" s="75"/>
      <c r="F3" s="40" t="s">
        <v>81</v>
      </c>
      <c r="G3" s="75"/>
      <c r="H3" s="40" t="s">
        <v>81</v>
      </c>
      <c r="I3" s="75"/>
      <c r="J3" s="40" t="s">
        <v>81</v>
      </c>
      <c r="K3" s="138"/>
      <c r="L3" s="40"/>
      <c r="M3" s="75"/>
      <c r="N3" s="138"/>
    </row>
    <row r="4" spans="1:14" x14ac:dyDescent="0.25">
      <c r="A4" s="77">
        <v>11.82</v>
      </c>
      <c r="B4" s="31" t="s">
        <v>16</v>
      </c>
      <c r="C4" s="78">
        <v>0.33</v>
      </c>
      <c r="D4" s="31" t="s">
        <v>16</v>
      </c>
      <c r="E4" s="78">
        <v>0.33</v>
      </c>
      <c r="F4" s="31" t="s">
        <v>82</v>
      </c>
      <c r="G4" s="78">
        <v>0.33</v>
      </c>
      <c r="H4" s="31" t="s">
        <v>83</v>
      </c>
      <c r="I4" s="78">
        <v>1.41</v>
      </c>
      <c r="J4" s="31" t="s">
        <v>16</v>
      </c>
      <c r="K4" s="262">
        <v>0.33</v>
      </c>
      <c r="L4" s="29"/>
      <c r="M4" s="78"/>
      <c r="N4" s="141">
        <f>K4+I4+G4+E4+C4</f>
        <v>2.73</v>
      </c>
    </row>
    <row r="5" spans="1:14" ht="11.25" customHeight="1" x14ac:dyDescent="0.25">
      <c r="A5" s="75"/>
      <c r="B5" s="159"/>
      <c r="C5" s="160"/>
      <c r="D5" s="159"/>
      <c r="E5" s="160"/>
      <c r="F5" s="73" t="s">
        <v>86</v>
      </c>
      <c r="G5" s="160"/>
      <c r="H5" s="73"/>
      <c r="I5" s="160"/>
      <c r="J5" s="159"/>
      <c r="K5" s="240"/>
      <c r="L5" s="159"/>
      <c r="M5" s="160"/>
      <c r="N5" s="240"/>
    </row>
    <row r="6" spans="1:14" x14ac:dyDescent="0.25">
      <c r="A6" s="77">
        <v>2.99</v>
      </c>
      <c r="B6" s="72"/>
      <c r="C6" s="161"/>
      <c r="D6" s="161"/>
      <c r="E6" s="162"/>
      <c r="F6" s="72" t="s">
        <v>17</v>
      </c>
      <c r="G6" s="161">
        <v>0.69</v>
      </c>
      <c r="H6" s="72"/>
      <c r="I6" s="161"/>
      <c r="J6" s="161"/>
      <c r="K6" s="263"/>
      <c r="L6" s="161"/>
      <c r="M6" s="161"/>
      <c r="N6" s="241">
        <f>C6+E6+G6+I6+K6+M6</f>
        <v>0.69</v>
      </c>
    </row>
    <row r="7" spans="1:14" ht="9.75" customHeight="1" x14ac:dyDescent="0.25">
      <c r="A7" s="75"/>
      <c r="B7" s="91" t="s">
        <v>87</v>
      </c>
      <c r="C7" s="160"/>
      <c r="D7" s="91"/>
      <c r="E7" s="160"/>
      <c r="F7" s="163"/>
      <c r="G7" s="160"/>
      <c r="H7" s="91" t="s">
        <v>87</v>
      </c>
      <c r="I7" s="160"/>
      <c r="J7" s="91"/>
      <c r="K7" s="240"/>
      <c r="L7" s="163"/>
      <c r="M7" s="160"/>
      <c r="N7" s="240"/>
    </row>
    <row r="8" spans="1:14" x14ac:dyDescent="0.25">
      <c r="A8" s="77">
        <v>3.98</v>
      </c>
      <c r="B8" s="161" t="s">
        <v>40</v>
      </c>
      <c r="C8" s="162">
        <v>0.33</v>
      </c>
      <c r="D8" s="161"/>
      <c r="E8" s="162"/>
      <c r="F8" s="72"/>
      <c r="G8" s="161"/>
      <c r="H8" s="161" t="s">
        <v>17</v>
      </c>
      <c r="I8" s="162">
        <v>0.59</v>
      </c>
      <c r="J8" s="161"/>
      <c r="K8" s="263"/>
      <c r="L8" s="161"/>
      <c r="M8" s="161"/>
      <c r="N8" s="241">
        <f>C8+E8+G8+I8+K8+M8</f>
        <v>0.91999999999999993</v>
      </c>
    </row>
    <row r="9" spans="1:14" x14ac:dyDescent="0.25">
      <c r="A9" s="82"/>
      <c r="B9" s="164"/>
      <c r="C9" s="164"/>
      <c r="D9" s="164"/>
      <c r="E9" s="163"/>
      <c r="F9" s="71" t="s">
        <v>88</v>
      </c>
      <c r="G9" s="164"/>
      <c r="H9" s="71"/>
      <c r="I9" s="164"/>
      <c r="J9" s="107"/>
      <c r="K9" s="242"/>
      <c r="L9" s="107"/>
      <c r="M9" s="164"/>
      <c r="N9" s="242"/>
    </row>
    <row r="10" spans="1:14" x14ac:dyDescent="0.25">
      <c r="A10" s="82">
        <v>5.15</v>
      </c>
      <c r="B10" s="164"/>
      <c r="C10" s="164"/>
      <c r="D10" s="164"/>
      <c r="E10" s="163"/>
      <c r="F10" s="164" t="s">
        <v>17</v>
      </c>
      <c r="G10" s="162">
        <v>1.19</v>
      </c>
      <c r="H10" s="164"/>
      <c r="I10" s="162"/>
      <c r="J10" s="107"/>
      <c r="K10" s="242"/>
      <c r="L10" s="107"/>
      <c r="M10" s="164"/>
      <c r="N10" s="242">
        <f>C10+E10+G10+I10+K10</f>
        <v>1.19</v>
      </c>
    </row>
    <row r="11" spans="1:14" x14ac:dyDescent="0.25">
      <c r="A11" s="75"/>
      <c r="B11" s="160"/>
      <c r="C11" s="160"/>
      <c r="D11" s="71" t="s">
        <v>89</v>
      </c>
      <c r="E11" s="160"/>
      <c r="F11" s="71"/>
      <c r="G11" s="160"/>
      <c r="H11" s="71" t="s">
        <v>90</v>
      </c>
      <c r="I11" s="165"/>
      <c r="J11" s="71"/>
      <c r="K11" s="274"/>
      <c r="L11" s="71"/>
      <c r="M11" s="160"/>
      <c r="N11" s="240"/>
    </row>
    <row r="12" spans="1:14" x14ac:dyDescent="0.25">
      <c r="A12" s="77">
        <v>6</v>
      </c>
      <c r="B12" s="161"/>
      <c r="C12" s="161"/>
      <c r="D12" s="72" t="s">
        <v>17</v>
      </c>
      <c r="E12" s="72">
        <v>1.1000000000000001</v>
      </c>
      <c r="F12" s="72"/>
      <c r="G12" s="161"/>
      <c r="H12" s="72" t="s">
        <v>16</v>
      </c>
      <c r="I12" s="162">
        <v>0.28999999999999998</v>
      </c>
      <c r="J12" s="72"/>
      <c r="K12" s="263"/>
      <c r="L12" s="72"/>
      <c r="M12" s="161"/>
      <c r="N12" s="241">
        <f>E12+I12</f>
        <v>1.3900000000000001</v>
      </c>
    </row>
    <row r="13" spans="1:14" ht="13.5" customHeight="1" x14ac:dyDescent="0.25">
      <c r="A13" s="75"/>
      <c r="B13" s="91"/>
      <c r="C13" s="107"/>
      <c r="D13" s="91"/>
      <c r="E13" s="107"/>
      <c r="F13" s="91" t="s">
        <v>91</v>
      </c>
      <c r="G13" s="107"/>
      <c r="H13" s="163"/>
      <c r="I13" s="107"/>
      <c r="J13" s="163"/>
      <c r="K13" s="178"/>
      <c r="L13" s="71"/>
      <c r="M13" s="71"/>
      <c r="N13" s="240"/>
    </row>
    <row r="14" spans="1:14" x14ac:dyDescent="0.25">
      <c r="A14" s="77">
        <v>2</v>
      </c>
      <c r="B14" s="72"/>
      <c r="C14" s="72"/>
      <c r="D14" s="72"/>
      <c r="E14" s="72"/>
      <c r="F14" s="72" t="s">
        <v>17</v>
      </c>
      <c r="G14" s="72">
        <v>0.46</v>
      </c>
      <c r="H14" s="72"/>
      <c r="I14" s="72"/>
      <c r="J14" s="72"/>
      <c r="K14" s="265"/>
      <c r="L14" s="72"/>
      <c r="M14" s="72"/>
      <c r="N14" s="241">
        <f>C14+E14+G14+I14+K14+M14</f>
        <v>0.46</v>
      </c>
    </row>
    <row r="15" spans="1:14" x14ac:dyDescent="0.25">
      <c r="A15" s="75"/>
      <c r="B15" s="71"/>
      <c r="C15" s="160"/>
      <c r="D15" s="160"/>
      <c r="E15" s="159"/>
      <c r="F15" s="71"/>
      <c r="G15" s="160"/>
      <c r="H15" s="166"/>
      <c r="I15" s="160"/>
      <c r="J15" s="166" t="s">
        <v>92</v>
      </c>
      <c r="K15" s="240"/>
      <c r="L15" s="71"/>
      <c r="M15" s="160"/>
      <c r="N15" s="240"/>
    </row>
    <row r="16" spans="1:14" ht="9" customHeight="1" x14ac:dyDescent="0.25">
      <c r="A16" s="77">
        <v>5.75</v>
      </c>
      <c r="B16" s="72"/>
      <c r="C16" s="161"/>
      <c r="D16" s="161"/>
      <c r="E16" s="167"/>
      <c r="F16" s="72"/>
      <c r="G16" s="161"/>
      <c r="H16" s="168"/>
      <c r="I16" s="161"/>
      <c r="J16" s="168" t="s">
        <v>17</v>
      </c>
      <c r="K16" s="241">
        <v>1.33</v>
      </c>
      <c r="L16" s="72"/>
      <c r="M16" s="161"/>
      <c r="N16" s="241">
        <f>C16+E16+G16+I16+K16+M16</f>
        <v>1.33</v>
      </c>
    </row>
    <row r="17" spans="1:14" ht="21" customHeight="1" x14ac:dyDescent="0.25">
      <c r="A17" s="69"/>
      <c r="B17" s="24" t="s">
        <v>130</v>
      </c>
      <c r="C17" s="34"/>
      <c r="D17" s="24" t="s">
        <v>130</v>
      </c>
      <c r="E17" s="34"/>
      <c r="F17" s="24" t="s">
        <v>130</v>
      </c>
      <c r="G17" s="34"/>
      <c r="H17" s="24" t="s">
        <v>130</v>
      </c>
      <c r="I17" s="34"/>
      <c r="J17" s="53" t="s">
        <v>130</v>
      </c>
      <c r="K17" s="138"/>
      <c r="L17" s="24"/>
      <c r="M17" s="34"/>
      <c r="N17" s="138"/>
    </row>
    <row r="18" spans="1:14" ht="24.75" x14ac:dyDescent="0.25">
      <c r="A18" s="56">
        <v>19.57</v>
      </c>
      <c r="B18" s="233" t="s">
        <v>131</v>
      </c>
      <c r="C18" s="234">
        <v>0.34</v>
      </c>
      <c r="D18" s="233" t="s">
        <v>131</v>
      </c>
      <c r="E18" s="235">
        <v>0.34</v>
      </c>
      <c r="F18" s="233" t="s">
        <v>132</v>
      </c>
      <c r="G18" s="236">
        <v>2.5</v>
      </c>
      <c r="H18" s="233" t="s">
        <v>133</v>
      </c>
      <c r="I18" s="235">
        <v>1</v>
      </c>
      <c r="J18" s="233" t="s">
        <v>131</v>
      </c>
      <c r="K18" s="275">
        <v>0.34</v>
      </c>
      <c r="L18" s="233"/>
      <c r="M18" s="238"/>
      <c r="N18" s="243">
        <f>C18+E18+G18+I18+K18</f>
        <v>4.5199999999999996</v>
      </c>
    </row>
    <row r="19" spans="1:14" x14ac:dyDescent="0.25">
      <c r="A19" s="112"/>
      <c r="B19" s="195" t="s">
        <v>112</v>
      </c>
      <c r="C19" s="112"/>
      <c r="D19" s="132"/>
      <c r="E19" s="112"/>
      <c r="F19" s="113"/>
      <c r="G19" s="112"/>
      <c r="H19" s="134"/>
      <c r="I19" s="196"/>
      <c r="J19" s="195" t="s">
        <v>112</v>
      </c>
      <c r="K19" s="196"/>
      <c r="L19" s="134"/>
      <c r="M19" s="132"/>
      <c r="N19" s="196"/>
    </row>
    <row r="20" spans="1:14" ht="54" customHeight="1" x14ac:dyDescent="0.25">
      <c r="A20" s="117">
        <v>9.27</v>
      </c>
      <c r="B20" s="197" t="s">
        <v>113</v>
      </c>
      <c r="C20" s="117">
        <v>1.25</v>
      </c>
      <c r="D20" s="135"/>
      <c r="E20" s="117"/>
      <c r="F20" s="118"/>
      <c r="G20" s="117"/>
      <c r="H20" s="137"/>
      <c r="I20" s="198"/>
      <c r="J20" s="199" t="s">
        <v>114</v>
      </c>
      <c r="K20" s="198">
        <v>0.89</v>
      </c>
      <c r="L20" s="137"/>
      <c r="M20" s="135"/>
      <c r="N20" s="198">
        <f>C20+E20+G20+I20+K20</f>
        <v>2.14</v>
      </c>
    </row>
    <row r="21" spans="1:14" x14ac:dyDescent="0.25">
      <c r="A21" s="172"/>
      <c r="B21" s="195" t="s">
        <v>115</v>
      </c>
      <c r="C21" s="35"/>
      <c r="D21" s="65"/>
      <c r="E21" s="172"/>
      <c r="F21" s="65"/>
      <c r="G21" s="172"/>
      <c r="H21" s="65"/>
      <c r="I21" s="173"/>
      <c r="J21" s="195" t="s">
        <v>115</v>
      </c>
      <c r="K21" s="173"/>
      <c r="L21" s="109"/>
      <c r="M21" s="109"/>
      <c r="N21" s="173"/>
    </row>
    <row r="22" spans="1:14" ht="27.75" customHeight="1" x14ac:dyDescent="0.25">
      <c r="A22" s="99">
        <v>8.27</v>
      </c>
      <c r="B22" s="122" t="s">
        <v>17</v>
      </c>
      <c r="C22" s="37">
        <v>1.25</v>
      </c>
      <c r="D22" s="84"/>
      <c r="E22" s="99"/>
      <c r="F22" s="84"/>
      <c r="G22" s="99"/>
      <c r="H22" s="84"/>
      <c r="I22" s="200"/>
      <c r="J22" s="118" t="s">
        <v>116</v>
      </c>
      <c r="K22" s="200">
        <v>0.66</v>
      </c>
      <c r="L22" s="84"/>
      <c r="M22" s="84"/>
      <c r="N22" s="200">
        <f>C22+E22+G22+I22+K22+M22</f>
        <v>1.9100000000000001</v>
      </c>
    </row>
    <row r="23" spans="1:14" x14ac:dyDescent="0.25">
      <c r="A23" s="172"/>
      <c r="B23" s="195" t="s">
        <v>117</v>
      </c>
      <c r="C23" s="45"/>
      <c r="D23" s="65"/>
      <c r="E23" s="175"/>
      <c r="F23" s="65"/>
      <c r="G23" s="175"/>
      <c r="H23" s="65"/>
      <c r="I23" s="201"/>
      <c r="J23" s="195" t="s">
        <v>117</v>
      </c>
      <c r="K23" s="201"/>
      <c r="L23" s="65"/>
      <c r="M23" s="176"/>
      <c r="N23" s="173"/>
    </row>
    <row r="24" spans="1:14" ht="38.25" customHeight="1" x14ac:dyDescent="0.25">
      <c r="A24" s="99">
        <v>10.35</v>
      </c>
      <c r="B24" s="197" t="s">
        <v>113</v>
      </c>
      <c r="C24" s="37">
        <v>1.5</v>
      </c>
      <c r="D24" s="84"/>
      <c r="E24" s="99"/>
      <c r="F24" s="84"/>
      <c r="G24" s="99"/>
      <c r="H24" s="84"/>
      <c r="I24" s="200"/>
      <c r="J24" s="199" t="s">
        <v>118</v>
      </c>
      <c r="K24" s="200">
        <v>0.89</v>
      </c>
      <c r="L24" s="84"/>
      <c r="M24" s="84"/>
      <c r="N24" s="200">
        <f>C24+E24+G24+I24+K24+M24</f>
        <v>2.39</v>
      </c>
    </row>
    <row r="25" spans="1:14" x14ac:dyDescent="0.25">
      <c r="A25" s="175"/>
      <c r="B25" s="107"/>
      <c r="C25" s="45"/>
      <c r="D25" s="195" t="s">
        <v>119</v>
      </c>
      <c r="E25" s="202"/>
      <c r="F25" s="176"/>
      <c r="G25" s="175"/>
      <c r="H25" s="176"/>
      <c r="I25" s="201"/>
      <c r="J25" s="195" t="s">
        <v>119</v>
      </c>
      <c r="K25" s="201"/>
      <c r="L25" s="176"/>
      <c r="M25" s="176"/>
      <c r="N25" s="201"/>
    </row>
    <row r="26" spans="1:14" ht="20.25" customHeight="1" x14ac:dyDescent="0.25">
      <c r="A26" s="99">
        <v>9.74</v>
      </c>
      <c r="B26" s="72"/>
      <c r="C26" s="37"/>
      <c r="D26" s="122" t="s">
        <v>17</v>
      </c>
      <c r="E26" s="99">
        <v>1.5</v>
      </c>
      <c r="F26" s="85"/>
      <c r="G26" s="99"/>
      <c r="H26" s="84"/>
      <c r="I26" s="200"/>
      <c r="J26" s="118" t="s">
        <v>120</v>
      </c>
      <c r="K26" s="200">
        <v>0.75</v>
      </c>
      <c r="L26" s="84"/>
      <c r="M26" s="84"/>
      <c r="N26" s="200">
        <f>E26+K26</f>
        <v>2.25</v>
      </c>
    </row>
    <row r="27" spans="1:14" x14ac:dyDescent="0.25">
      <c r="A27" s="112"/>
      <c r="B27" s="115"/>
      <c r="C27" s="112"/>
      <c r="D27" s="195" t="s">
        <v>121</v>
      </c>
      <c r="E27" s="112"/>
      <c r="F27" s="113"/>
      <c r="G27" s="112"/>
      <c r="H27" s="134"/>
      <c r="I27" s="196"/>
      <c r="J27" s="195" t="s">
        <v>121</v>
      </c>
      <c r="K27" s="196"/>
      <c r="L27" s="134"/>
      <c r="M27" s="132"/>
      <c r="N27" s="196"/>
    </row>
    <row r="28" spans="1:14" ht="28.5" customHeight="1" x14ac:dyDescent="0.25">
      <c r="A28" s="117">
        <v>9.74</v>
      </c>
      <c r="B28" s="122"/>
      <c r="C28" s="117"/>
      <c r="D28" s="122" t="s">
        <v>17</v>
      </c>
      <c r="E28" s="117">
        <v>1.5</v>
      </c>
      <c r="F28" s="118"/>
      <c r="G28" s="117"/>
      <c r="H28" s="137"/>
      <c r="I28" s="198"/>
      <c r="J28" s="118" t="s">
        <v>120</v>
      </c>
      <c r="K28" s="198">
        <v>0.75</v>
      </c>
      <c r="L28" s="137"/>
      <c r="M28" s="135"/>
      <c r="N28" s="198">
        <f>C28+E28+G28+I28+K28</f>
        <v>2.25</v>
      </c>
    </row>
    <row r="29" spans="1:14" ht="25.5" customHeight="1" x14ac:dyDescent="0.25">
      <c r="A29" s="203">
        <v>2</v>
      </c>
      <c r="B29" s="131"/>
      <c r="C29" s="204"/>
      <c r="D29" s="131"/>
      <c r="E29" s="205"/>
      <c r="F29" s="131"/>
      <c r="G29" s="205"/>
      <c r="H29" s="206" t="s">
        <v>122</v>
      </c>
      <c r="I29" s="207">
        <v>0.46</v>
      </c>
      <c r="J29" s="131"/>
      <c r="K29" s="207"/>
      <c r="L29" s="131"/>
      <c r="M29" s="131"/>
      <c r="N29" s="198">
        <f>C29+E29+G29+I29+K29</f>
        <v>0.46</v>
      </c>
    </row>
    <row r="30" spans="1:14" ht="16.5" x14ac:dyDescent="0.25">
      <c r="A30" s="203">
        <v>2</v>
      </c>
      <c r="B30" s="131"/>
      <c r="C30" s="204"/>
      <c r="D30" s="128"/>
      <c r="E30" s="205"/>
      <c r="F30" s="128"/>
      <c r="G30" s="205"/>
      <c r="H30" s="206" t="s">
        <v>123</v>
      </c>
      <c r="I30" s="207">
        <v>0.46</v>
      </c>
      <c r="J30" s="128"/>
      <c r="K30" s="207"/>
      <c r="L30" s="131"/>
      <c r="M30" s="131"/>
      <c r="N30" s="198">
        <f>C30+E30+G30+I30+K30</f>
        <v>0.46</v>
      </c>
    </row>
    <row r="31" spans="1:14" ht="32.25" customHeight="1" x14ac:dyDescent="0.25">
      <c r="A31" s="208">
        <v>1</v>
      </c>
      <c r="B31" s="209"/>
      <c r="C31" s="210"/>
      <c r="D31" s="209"/>
      <c r="E31" s="211"/>
      <c r="F31" s="209"/>
      <c r="G31" s="208"/>
      <c r="H31" s="212" t="s">
        <v>124</v>
      </c>
      <c r="I31" s="213">
        <v>0.23</v>
      </c>
      <c r="J31" s="209"/>
      <c r="K31" s="213"/>
      <c r="L31" s="209"/>
      <c r="M31" s="209"/>
      <c r="N31" s="198">
        <f>C31+E31+G31+I31+K31</f>
        <v>0.23</v>
      </c>
    </row>
    <row r="32" spans="1:14" ht="31.5" customHeight="1" x14ac:dyDescent="0.25">
      <c r="A32" s="214">
        <v>1</v>
      </c>
      <c r="B32" s="192"/>
      <c r="C32" s="215"/>
      <c r="D32" s="216"/>
      <c r="E32" s="217"/>
      <c r="F32" s="216"/>
      <c r="G32" s="218"/>
      <c r="H32" s="216" t="s">
        <v>125</v>
      </c>
      <c r="I32" s="219">
        <v>0.23</v>
      </c>
      <c r="J32" s="192"/>
      <c r="K32" s="219"/>
      <c r="L32" s="192"/>
      <c r="M32" s="192"/>
      <c r="N32" s="219">
        <f>K32+I32+G32+E32+C32</f>
        <v>0.23</v>
      </c>
    </row>
    <row r="33" spans="1:14" ht="35.25" customHeight="1" x14ac:dyDescent="0.25">
      <c r="A33" s="220"/>
      <c r="B33" s="221"/>
      <c r="C33" s="222"/>
      <c r="D33" s="223"/>
      <c r="E33" s="224"/>
      <c r="F33" s="223"/>
      <c r="G33" s="225"/>
      <c r="H33" s="226" t="s">
        <v>126</v>
      </c>
      <c r="I33" s="227"/>
      <c r="J33" s="221"/>
      <c r="K33" s="227"/>
      <c r="L33" s="221"/>
      <c r="M33" s="221"/>
      <c r="N33" s="227"/>
    </row>
    <row r="34" spans="1:14" ht="26.25" customHeight="1" x14ac:dyDescent="0.25">
      <c r="A34" s="220">
        <v>5.42</v>
      </c>
      <c r="B34" s="221"/>
      <c r="C34" s="222"/>
      <c r="D34" s="223"/>
      <c r="E34" s="224"/>
      <c r="F34" s="223"/>
      <c r="G34" s="225"/>
      <c r="H34" s="223" t="s">
        <v>127</v>
      </c>
      <c r="I34" s="227">
        <v>1.25</v>
      </c>
      <c r="J34" s="221"/>
      <c r="K34" s="227"/>
      <c r="L34" s="221"/>
      <c r="M34" s="221"/>
      <c r="N34" s="228">
        <f>C34+E34+G34+I34+K34</f>
        <v>1.25</v>
      </c>
    </row>
    <row r="35" spans="1:14" ht="32.25" customHeight="1" x14ac:dyDescent="0.25">
      <c r="A35" s="239"/>
      <c r="B35" s="193" t="s">
        <v>129</v>
      </c>
      <c r="C35" s="229"/>
      <c r="D35" s="191" t="s">
        <v>129</v>
      </c>
      <c r="E35" s="230"/>
      <c r="F35" s="191" t="s">
        <v>129</v>
      </c>
      <c r="G35" s="231"/>
      <c r="H35" s="191" t="s">
        <v>129</v>
      </c>
      <c r="I35" s="232"/>
      <c r="J35" s="191" t="s">
        <v>129</v>
      </c>
      <c r="K35" s="232"/>
      <c r="L35" s="191"/>
      <c r="M35" s="191"/>
      <c r="N35" s="232"/>
    </row>
    <row r="36" spans="1:14" x14ac:dyDescent="0.25">
      <c r="A36" s="214">
        <v>21.65</v>
      </c>
      <c r="B36" s="194"/>
      <c r="C36" s="215">
        <v>1</v>
      </c>
      <c r="D36" s="216"/>
      <c r="E36" s="58">
        <v>1</v>
      </c>
      <c r="F36" s="216"/>
      <c r="G36" s="215">
        <v>1</v>
      </c>
      <c r="H36" s="192"/>
      <c r="I36" s="219">
        <v>1</v>
      </c>
      <c r="J36" s="192"/>
      <c r="K36" s="219">
        <v>1</v>
      </c>
      <c r="L36" s="192"/>
      <c r="M36" s="192"/>
      <c r="N36" s="219">
        <f>M36+K36+I36+G36+E36+C36</f>
        <v>5</v>
      </c>
    </row>
    <row r="37" spans="1:14" x14ac:dyDescent="0.25">
      <c r="A37" s="66">
        <f>SUM(A3:A36)</f>
        <v>137.69999999999999</v>
      </c>
      <c r="B37" s="128" t="s">
        <v>9</v>
      </c>
      <c r="C37" s="129">
        <f>SUM(C3:C36)</f>
        <v>6</v>
      </c>
      <c r="D37" s="130"/>
      <c r="E37" s="129">
        <f>SUM(E3:E36)</f>
        <v>5.7700000000000005</v>
      </c>
      <c r="F37" s="131"/>
      <c r="G37" s="129">
        <f>SUM(G3:G36)</f>
        <v>6.17</v>
      </c>
      <c r="H37" s="131"/>
      <c r="I37" s="129">
        <f>SUM(I3:I36)</f>
        <v>6.9200000000000008</v>
      </c>
      <c r="J37" s="131"/>
      <c r="K37" s="244">
        <f>SUM(K3:K36)</f>
        <v>6.94</v>
      </c>
      <c r="L37" s="130"/>
      <c r="M37" s="130"/>
      <c r="N37" s="129">
        <f>SUM(N3:N36)</f>
        <v>31.800000000000004</v>
      </c>
    </row>
    <row r="38" spans="1:14" x14ac:dyDescent="0.25">
      <c r="A38" s="86"/>
      <c r="B38" s="87" t="s">
        <v>51</v>
      </c>
      <c r="C38" s="88"/>
      <c r="E38" s="89"/>
      <c r="F38" s="88"/>
      <c r="G38" s="88"/>
      <c r="H38" s="88"/>
      <c r="I38" s="88"/>
      <c r="J38" s="90" t="s">
        <v>32</v>
      </c>
      <c r="K38" s="89"/>
      <c r="L38" s="89"/>
      <c r="M38" s="89"/>
      <c r="N38" s="88"/>
    </row>
    <row r="39" spans="1:14" x14ac:dyDescent="0.25">
      <c r="A39" s="86"/>
      <c r="B39" s="91" t="s">
        <v>11</v>
      </c>
      <c r="C39" t="str">
        <f>B1</f>
        <v>MªCARMEN CARREÑO UTRERA</v>
      </c>
      <c r="F39" s="61" t="s">
        <v>128</v>
      </c>
      <c r="G39" s="88"/>
      <c r="I39" s="88"/>
      <c r="J39" s="92">
        <f>N37*4.33</f>
        <v>137.69400000000002</v>
      </c>
      <c r="K39" s="89"/>
      <c r="L39" s="89"/>
      <c r="M39" s="89"/>
      <c r="N39" s="88"/>
    </row>
  </sheetData>
  <pageMargins left="0" right="0" top="0" bottom="0" header="0" footer="0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1"/>
    </sheetView>
  </sheetViews>
  <sheetFormatPr baseColWidth="10" defaultRowHeight="15" x14ac:dyDescent="0.25"/>
  <cols>
    <col min="1" max="1" width="7.140625" customWidth="1"/>
    <col min="2" max="2" width="17.42578125" customWidth="1"/>
    <col min="3" max="3" width="7" customWidth="1"/>
    <col min="4" max="4" width="16" customWidth="1"/>
    <col min="5" max="5" width="6.5703125" customWidth="1"/>
    <col min="6" max="6" width="19.7109375" customWidth="1"/>
    <col min="7" max="7" width="6" customWidth="1"/>
    <col min="8" max="8" width="19.140625" customWidth="1"/>
    <col min="9" max="9" width="5.5703125" customWidth="1"/>
    <col min="10" max="10" width="18.85546875" customWidth="1"/>
    <col min="11" max="11" width="5.28515625" customWidth="1"/>
    <col min="12" max="12" width="3.85546875" customWidth="1"/>
    <col min="13" max="13" width="2.85546875" customWidth="1"/>
    <col min="14" max="14" width="6.28515625" customWidth="1"/>
  </cols>
  <sheetData>
    <row r="1" spans="1:14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0.45" customHeight="1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x14ac:dyDescent="0.25">
      <c r="A3" s="75"/>
      <c r="B3" s="40" t="s">
        <v>81</v>
      </c>
      <c r="C3" s="75"/>
      <c r="D3" s="40" t="s">
        <v>81</v>
      </c>
      <c r="E3" s="75"/>
      <c r="F3" s="40" t="s">
        <v>81</v>
      </c>
      <c r="G3" s="75"/>
      <c r="H3" s="40" t="s">
        <v>81</v>
      </c>
      <c r="I3" s="75"/>
      <c r="J3" s="40" t="s">
        <v>81</v>
      </c>
      <c r="K3" s="75"/>
      <c r="L3" s="40"/>
      <c r="M3" s="75"/>
      <c r="N3" s="138"/>
    </row>
    <row r="4" spans="1:14" x14ac:dyDescent="0.25">
      <c r="A4" s="77">
        <v>11.82</v>
      </c>
      <c r="B4" s="31" t="s">
        <v>16</v>
      </c>
      <c r="C4" s="78">
        <v>0.33</v>
      </c>
      <c r="D4" s="31" t="s">
        <v>16</v>
      </c>
      <c r="E4" s="78">
        <v>0.33</v>
      </c>
      <c r="F4" s="31" t="s">
        <v>82</v>
      </c>
      <c r="G4" s="78">
        <v>0.33</v>
      </c>
      <c r="H4" s="31" t="s">
        <v>83</v>
      </c>
      <c r="I4" s="78">
        <v>1.41</v>
      </c>
      <c r="J4" s="31" t="s">
        <v>16</v>
      </c>
      <c r="K4" s="78">
        <v>0.33</v>
      </c>
      <c r="L4" s="29"/>
      <c r="M4" s="78"/>
      <c r="N4" s="141">
        <f>K4+I4+G4+E4+C4</f>
        <v>2.73</v>
      </c>
    </row>
    <row r="5" spans="1:14" ht="15.75" customHeight="1" x14ac:dyDescent="0.25">
      <c r="A5" s="75"/>
      <c r="B5" s="159"/>
      <c r="C5" s="160"/>
      <c r="D5" s="159"/>
      <c r="E5" s="160"/>
      <c r="F5" s="73" t="s">
        <v>86</v>
      </c>
      <c r="G5" s="160"/>
      <c r="H5" s="73"/>
      <c r="I5" s="160"/>
      <c r="J5" s="159"/>
      <c r="K5" s="160"/>
      <c r="L5" s="159"/>
      <c r="M5" s="160"/>
      <c r="N5" s="240"/>
    </row>
    <row r="6" spans="1:14" x14ac:dyDescent="0.25">
      <c r="A6" s="77">
        <v>2.99</v>
      </c>
      <c r="B6" s="72"/>
      <c r="C6" s="161"/>
      <c r="D6" s="161"/>
      <c r="E6" s="162"/>
      <c r="F6" s="72" t="s">
        <v>17</v>
      </c>
      <c r="G6" s="161">
        <v>0.69</v>
      </c>
      <c r="H6" s="72"/>
      <c r="I6" s="161"/>
      <c r="J6" s="161"/>
      <c r="K6" s="162"/>
      <c r="L6" s="161"/>
      <c r="M6" s="161"/>
      <c r="N6" s="241">
        <f>C6+E6+G6+I6+K6+M6</f>
        <v>0.69</v>
      </c>
    </row>
    <row r="7" spans="1:14" ht="17.25" customHeight="1" x14ac:dyDescent="0.25">
      <c r="A7" s="75"/>
      <c r="B7" s="91" t="s">
        <v>87</v>
      </c>
      <c r="C7" s="160"/>
      <c r="D7" s="91"/>
      <c r="E7" s="160"/>
      <c r="F7" s="163"/>
      <c r="G7" s="160"/>
      <c r="H7" s="91" t="s">
        <v>87</v>
      </c>
      <c r="I7" s="160"/>
      <c r="J7" s="91"/>
      <c r="K7" s="160"/>
      <c r="L7" s="163"/>
      <c r="M7" s="160"/>
      <c r="N7" s="240"/>
    </row>
    <row r="8" spans="1:14" x14ac:dyDescent="0.25">
      <c r="A8" s="77">
        <v>3.98</v>
      </c>
      <c r="B8" s="161" t="s">
        <v>40</v>
      </c>
      <c r="C8" s="162">
        <v>0.33</v>
      </c>
      <c r="D8" s="161"/>
      <c r="E8" s="162"/>
      <c r="F8" s="72"/>
      <c r="G8" s="161"/>
      <c r="H8" s="161" t="s">
        <v>17</v>
      </c>
      <c r="I8" s="162">
        <v>0.59</v>
      </c>
      <c r="J8" s="161"/>
      <c r="K8" s="162"/>
      <c r="L8" s="161"/>
      <c r="M8" s="161"/>
      <c r="N8" s="241">
        <f>C8+E8+G8+I8+K8+M8</f>
        <v>0.91999999999999993</v>
      </c>
    </row>
    <row r="9" spans="1:14" x14ac:dyDescent="0.25">
      <c r="A9" s="82"/>
      <c r="B9" s="164"/>
      <c r="C9" s="164"/>
      <c r="D9" s="164"/>
      <c r="E9" s="163"/>
      <c r="F9" s="71" t="s">
        <v>88</v>
      </c>
      <c r="G9" s="164"/>
      <c r="H9" s="71"/>
      <c r="I9" s="164"/>
      <c r="J9" s="107"/>
      <c r="K9" s="164"/>
      <c r="L9" s="107"/>
      <c r="M9" s="164"/>
      <c r="N9" s="242"/>
    </row>
    <row r="10" spans="1:14" x14ac:dyDescent="0.25">
      <c r="A10" s="82">
        <v>5.15</v>
      </c>
      <c r="B10" s="164"/>
      <c r="C10" s="164"/>
      <c r="D10" s="164"/>
      <c r="E10" s="163"/>
      <c r="F10" s="164" t="s">
        <v>17</v>
      </c>
      <c r="G10" s="162">
        <v>1.19</v>
      </c>
      <c r="H10" s="164"/>
      <c r="I10" s="162"/>
      <c r="J10" s="107"/>
      <c r="K10" s="164"/>
      <c r="L10" s="107"/>
      <c r="M10" s="164"/>
      <c r="N10" s="242">
        <f>C10+E10+G10+I10+K10</f>
        <v>1.19</v>
      </c>
    </row>
    <row r="11" spans="1:14" x14ac:dyDescent="0.25">
      <c r="A11" s="75"/>
      <c r="B11" s="160"/>
      <c r="C11" s="160"/>
      <c r="D11" s="71" t="s">
        <v>89</v>
      </c>
      <c r="E11" s="160"/>
      <c r="F11" s="71"/>
      <c r="G11" s="160"/>
      <c r="H11" s="71" t="s">
        <v>90</v>
      </c>
      <c r="I11" s="165"/>
      <c r="J11" s="71"/>
      <c r="K11" s="165"/>
      <c r="L11" s="71"/>
      <c r="M11" s="160"/>
      <c r="N11" s="240"/>
    </row>
    <row r="12" spans="1:14" x14ac:dyDescent="0.25">
      <c r="A12" s="77">
        <v>6</v>
      </c>
      <c r="B12" s="161"/>
      <c r="C12" s="161"/>
      <c r="D12" s="72" t="s">
        <v>17</v>
      </c>
      <c r="E12" s="72">
        <v>1.1000000000000001</v>
      </c>
      <c r="F12" s="72"/>
      <c r="G12" s="161"/>
      <c r="H12" s="72" t="s">
        <v>16</v>
      </c>
      <c r="I12" s="162">
        <v>0.28999999999999998</v>
      </c>
      <c r="J12" s="72"/>
      <c r="K12" s="162"/>
      <c r="L12" s="72"/>
      <c r="M12" s="161"/>
      <c r="N12" s="241">
        <f>E12+I12</f>
        <v>1.3900000000000001</v>
      </c>
    </row>
    <row r="13" spans="1:14" ht="14.25" customHeight="1" x14ac:dyDescent="0.25">
      <c r="A13" s="75"/>
      <c r="B13" s="91"/>
      <c r="C13" s="107"/>
      <c r="D13" s="91"/>
      <c r="E13" s="107"/>
      <c r="F13" s="91" t="s">
        <v>91</v>
      </c>
      <c r="G13" s="107"/>
      <c r="H13" s="163"/>
      <c r="I13" s="107"/>
      <c r="J13" s="163"/>
      <c r="K13" s="71"/>
      <c r="L13" s="71"/>
      <c r="M13" s="71"/>
      <c r="N13" s="240"/>
    </row>
    <row r="14" spans="1:14" x14ac:dyDescent="0.25">
      <c r="A14" s="77">
        <v>2</v>
      </c>
      <c r="B14" s="72"/>
      <c r="C14" s="72"/>
      <c r="D14" s="72"/>
      <c r="E14" s="72"/>
      <c r="F14" s="72" t="s">
        <v>17</v>
      </c>
      <c r="G14" s="72">
        <v>0.46</v>
      </c>
      <c r="H14" s="72"/>
      <c r="I14" s="72"/>
      <c r="J14" s="72"/>
      <c r="K14" s="72"/>
      <c r="L14" s="72"/>
      <c r="M14" s="72"/>
      <c r="N14" s="241">
        <f>C14+E14+G14+I14+K14+M14</f>
        <v>0.46</v>
      </c>
    </row>
    <row r="15" spans="1:14" x14ac:dyDescent="0.25">
      <c r="A15" s="75"/>
      <c r="B15" s="71"/>
      <c r="C15" s="160"/>
      <c r="D15" s="160"/>
      <c r="E15" s="159"/>
      <c r="F15" s="71"/>
      <c r="G15" s="160"/>
      <c r="H15" s="166"/>
      <c r="I15" s="160"/>
      <c r="J15" s="166" t="s">
        <v>92</v>
      </c>
      <c r="K15" s="160"/>
      <c r="L15" s="71"/>
      <c r="M15" s="160"/>
      <c r="N15" s="240"/>
    </row>
    <row r="16" spans="1:14" x14ac:dyDescent="0.25">
      <c r="A16" s="77">
        <v>5.75</v>
      </c>
      <c r="B16" s="72"/>
      <c r="C16" s="161"/>
      <c r="D16" s="161"/>
      <c r="E16" s="167"/>
      <c r="F16" s="72"/>
      <c r="G16" s="161"/>
      <c r="H16" s="168"/>
      <c r="I16" s="161"/>
      <c r="J16" s="168" t="s">
        <v>17</v>
      </c>
      <c r="K16" s="161">
        <v>1.33</v>
      </c>
      <c r="L16" s="72"/>
      <c r="M16" s="161"/>
      <c r="N16" s="241">
        <f>C16+E16+G16+I16+K16+M16</f>
        <v>1.33</v>
      </c>
    </row>
    <row r="17" spans="1:14" ht="15.75" customHeight="1" x14ac:dyDescent="0.25">
      <c r="A17" s="69"/>
      <c r="B17" s="24" t="s">
        <v>130</v>
      </c>
      <c r="C17" s="34"/>
      <c r="D17" s="24" t="s">
        <v>130</v>
      </c>
      <c r="E17" s="34"/>
      <c r="F17" s="24" t="s">
        <v>130</v>
      </c>
      <c r="G17" s="34"/>
      <c r="H17" s="24" t="s">
        <v>130</v>
      </c>
      <c r="I17" s="34"/>
      <c r="J17" s="53" t="s">
        <v>130</v>
      </c>
      <c r="K17" s="34"/>
      <c r="L17" s="24"/>
      <c r="M17" s="34"/>
      <c r="N17" s="138"/>
    </row>
    <row r="18" spans="1:14" ht="22.5" customHeight="1" x14ac:dyDescent="0.25">
      <c r="A18" s="56">
        <v>19.57</v>
      </c>
      <c r="B18" s="233" t="s">
        <v>131</v>
      </c>
      <c r="C18" s="234">
        <v>0.34</v>
      </c>
      <c r="D18" s="233" t="s">
        <v>131</v>
      </c>
      <c r="E18" s="235">
        <v>0.34</v>
      </c>
      <c r="F18" s="233" t="s">
        <v>132</v>
      </c>
      <c r="G18" s="236">
        <v>2.5</v>
      </c>
      <c r="H18" s="233" t="s">
        <v>133</v>
      </c>
      <c r="I18" s="235">
        <v>1</v>
      </c>
      <c r="J18" s="233" t="s">
        <v>131</v>
      </c>
      <c r="K18" s="237">
        <v>0.34</v>
      </c>
      <c r="L18" s="233"/>
      <c r="M18" s="238"/>
      <c r="N18" s="243">
        <f>C18+E18+G18+I18+K18</f>
        <v>4.5199999999999996</v>
      </c>
    </row>
    <row r="19" spans="1:14" x14ac:dyDescent="0.25">
      <c r="A19" s="66">
        <f>SUM(A3:A18)</f>
        <v>57.26</v>
      </c>
      <c r="B19" s="128" t="s">
        <v>9</v>
      </c>
      <c r="C19" s="129">
        <f>SUM(C3:C18)</f>
        <v>1</v>
      </c>
      <c r="D19" s="130"/>
      <c r="E19" s="129">
        <f>SUM(E3:E18)</f>
        <v>1.7700000000000002</v>
      </c>
      <c r="F19" s="131"/>
      <c r="G19" s="129">
        <f>SUM(G3:G18)</f>
        <v>5.17</v>
      </c>
      <c r="H19" s="131"/>
      <c r="I19" s="129">
        <f>SUM(I3:I18)</f>
        <v>3.29</v>
      </c>
      <c r="J19" s="131"/>
      <c r="K19" s="129">
        <f>SUM(K3:K18)</f>
        <v>2</v>
      </c>
      <c r="L19" s="130"/>
      <c r="M19" s="130"/>
      <c r="N19" s="244">
        <f>SUM(N3:N18)</f>
        <v>13.23</v>
      </c>
    </row>
    <row r="20" spans="1:14" x14ac:dyDescent="0.25">
      <c r="A20" s="86"/>
      <c r="B20" s="87" t="s">
        <v>51</v>
      </c>
      <c r="C20" s="88"/>
      <c r="E20" s="89"/>
      <c r="F20" s="88"/>
      <c r="G20" s="88"/>
      <c r="H20" s="88"/>
      <c r="I20" s="88"/>
      <c r="J20" s="90" t="s">
        <v>32</v>
      </c>
      <c r="K20" s="89"/>
      <c r="L20" s="89"/>
      <c r="M20" s="89"/>
      <c r="N20" s="88"/>
    </row>
    <row r="21" spans="1:14" x14ac:dyDescent="0.25">
      <c r="A21" s="86"/>
      <c r="B21" s="91" t="s">
        <v>11</v>
      </c>
      <c r="C21" t="str">
        <f>B1</f>
        <v>MªCARMEN CARREÑO UTRERA</v>
      </c>
      <c r="F21" s="61">
        <v>44774</v>
      </c>
      <c r="G21" s="88"/>
      <c r="I21" s="88"/>
      <c r="J21" s="92">
        <f>N19*4.33</f>
        <v>57.285900000000005</v>
      </c>
      <c r="K21" s="89"/>
      <c r="L21" s="89"/>
      <c r="M21" s="89"/>
      <c r="N21" s="88"/>
    </row>
    <row r="23" spans="1:14" x14ac:dyDescent="0.25">
      <c r="F23" t="s">
        <v>134</v>
      </c>
    </row>
  </sheetData>
  <pageMargins left="0" right="0" top="0" bottom="0" header="0" footer="0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19" workbookViewId="0">
      <selection activeCell="N3" sqref="N3:N51"/>
    </sheetView>
  </sheetViews>
  <sheetFormatPr baseColWidth="10" defaultRowHeight="15" x14ac:dyDescent="0.25"/>
  <cols>
    <col min="1" max="1" width="6" customWidth="1"/>
    <col min="2" max="2" width="20.28515625" customWidth="1"/>
    <col min="3" max="3" width="4.7109375" customWidth="1"/>
    <col min="4" max="4" width="21.140625" customWidth="1"/>
    <col min="5" max="5" width="5" customWidth="1"/>
    <col min="6" max="6" width="20.28515625" customWidth="1"/>
    <col min="7" max="7" width="4.85546875" customWidth="1"/>
    <col min="8" max="8" width="17.85546875" customWidth="1"/>
    <col min="9" max="9" width="4.85546875" customWidth="1"/>
    <col min="10" max="10" width="19.28515625" customWidth="1"/>
    <col min="11" max="11" width="5" customWidth="1"/>
    <col min="12" max="12" width="3.7109375" customWidth="1"/>
    <col min="13" max="13" width="4.28515625" customWidth="1"/>
    <col min="14" max="14" width="6.5703125" customWidth="1"/>
  </cols>
  <sheetData>
    <row r="1" spans="1:14" ht="13.5" customHeight="1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9" customHeight="1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ht="13.5" customHeight="1" x14ac:dyDescent="0.25">
      <c r="A3" s="112"/>
      <c r="B3" s="143" t="s">
        <v>74</v>
      </c>
      <c r="C3" s="112"/>
      <c r="D3" s="132"/>
      <c r="E3" s="112"/>
      <c r="F3" s="133"/>
      <c r="G3" s="112"/>
      <c r="H3" s="144"/>
      <c r="I3" s="112"/>
      <c r="J3" s="144"/>
      <c r="K3" s="112"/>
      <c r="L3" s="132"/>
      <c r="M3" s="132"/>
      <c r="N3" s="132"/>
    </row>
    <row r="4" spans="1:14" ht="10.5" customHeight="1" x14ac:dyDescent="0.25">
      <c r="A4" s="117">
        <v>2.17</v>
      </c>
      <c r="B4" s="145" t="s">
        <v>75</v>
      </c>
      <c r="C4" s="117">
        <v>0.5</v>
      </c>
      <c r="D4" s="135"/>
      <c r="E4" s="117"/>
      <c r="F4" s="136"/>
      <c r="G4" s="117"/>
      <c r="H4" s="146"/>
      <c r="I4" s="117"/>
      <c r="J4" s="146"/>
      <c r="K4" s="117"/>
      <c r="L4" s="135"/>
      <c r="M4" s="77"/>
      <c r="N4" s="77">
        <f>M4+K4+I4+G4+E4+C4</f>
        <v>0.5</v>
      </c>
    </row>
    <row r="5" spans="1:14" ht="10.5" customHeight="1" x14ac:dyDescent="0.25">
      <c r="A5" s="75"/>
      <c r="B5" s="40" t="s">
        <v>81</v>
      </c>
      <c r="C5" s="75"/>
      <c r="D5" s="40" t="s">
        <v>81</v>
      </c>
      <c r="E5" s="75"/>
      <c r="F5" s="40" t="s">
        <v>81</v>
      </c>
      <c r="G5" s="75"/>
      <c r="H5" s="40" t="s">
        <v>81</v>
      </c>
      <c r="I5" s="75"/>
      <c r="J5" s="40" t="s">
        <v>81</v>
      </c>
      <c r="K5" s="75"/>
      <c r="L5" s="40"/>
      <c r="M5" s="75"/>
      <c r="N5" s="75"/>
    </row>
    <row r="6" spans="1:14" ht="12.75" customHeight="1" x14ac:dyDescent="0.25">
      <c r="A6" s="77">
        <v>11.82</v>
      </c>
      <c r="B6" s="31" t="s">
        <v>16</v>
      </c>
      <c r="C6" s="78">
        <v>0.33</v>
      </c>
      <c r="D6" s="31" t="s">
        <v>16</v>
      </c>
      <c r="E6" s="78">
        <v>0.33</v>
      </c>
      <c r="F6" s="31" t="s">
        <v>82</v>
      </c>
      <c r="G6" s="78">
        <v>0.33</v>
      </c>
      <c r="H6" s="31" t="s">
        <v>83</v>
      </c>
      <c r="I6" s="78">
        <v>1.41</v>
      </c>
      <c r="J6" s="31" t="s">
        <v>16</v>
      </c>
      <c r="K6" s="78">
        <v>0.33</v>
      </c>
      <c r="L6" s="29"/>
      <c r="M6" s="78"/>
      <c r="N6" s="77">
        <f>K6+I6+G6+E6+C6</f>
        <v>2.73</v>
      </c>
    </row>
    <row r="7" spans="1:14" ht="9.75" customHeight="1" x14ac:dyDescent="0.25">
      <c r="A7" s="156"/>
      <c r="B7" s="157"/>
      <c r="C7" s="158"/>
      <c r="D7" s="158" t="s">
        <v>84</v>
      </c>
      <c r="E7" s="158"/>
      <c r="F7" s="157"/>
      <c r="G7" s="158"/>
      <c r="H7" s="157"/>
      <c r="I7" s="158"/>
      <c r="J7" s="157" t="s">
        <v>85</v>
      </c>
      <c r="K7" s="158"/>
      <c r="L7" s="157"/>
      <c r="M7" s="158"/>
      <c r="N7" s="158"/>
    </row>
    <row r="8" spans="1:14" ht="9.75" customHeight="1" x14ac:dyDescent="0.25">
      <c r="A8" s="156">
        <v>10.84</v>
      </c>
      <c r="B8" s="157"/>
      <c r="C8" s="158"/>
      <c r="D8" s="158" t="s">
        <v>17</v>
      </c>
      <c r="E8" s="158">
        <v>1.25</v>
      </c>
      <c r="F8" s="157"/>
      <c r="G8" s="158"/>
      <c r="H8" s="157"/>
      <c r="I8" s="158"/>
      <c r="J8" s="157" t="s">
        <v>17</v>
      </c>
      <c r="K8" s="158">
        <v>1.25</v>
      </c>
      <c r="L8" s="157"/>
      <c r="M8" s="158"/>
      <c r="N8" s="158">
        <f>M8+K8+I8+G8+E8+C8</f>
        <v>2.5</v>
      </c>
    </row>
    <row r="9" spans="1:14" ht="11.25" customHeight="1" x14ac:dyDescent="0.25">
      <c r="A9" s="75"/>
      <c r="B9" s="159"/>
      <c r="C9" s="160"/>
      <c r="D9" s="159"/>
      <c r="E9" s="160"/>
      <c r="F9" s="73" t="s">
        <v>86</v>
      </c>
      <c r="G9" s="160"/>
      <c r="H9" s="73"/>
      <c r="I9" s="160"/>
      <c r="J9" s="159"/>
      <c r="K9" s="160"/>
      <c r="L9" s="159"/>
      <c r="M9" s="160"/>
      <c r="N9" s="160"/>
    </row>
    <row r="10" spans="1:14" ht="9" customHeight="1" x14ac:dyDescent="0.25">
      <c r="A10" s="77">
        <v>2.99</v>
      </c>
      <c r="B10" s="72"/>
      <c r="C10" s="161"/>
      <c r="D10" s="161"/>
      <c r="E10" s="162"/>
      <c r="F10" s="72" t="s">
        <v>17</v>
      </c>
      <c r="G10" s="161">
        <v>0.69</v>
      </c>
      <c r="H10" s="72"/>
      <c r="I10" s="161"/>
      <c r="J10" s="161"/>
      <c r="K10" s="162"/>
      <c r="L10" s="161"/>
      <c r="M10" s="161"/>
      <c r="N10" s="161">
        <f>C10+E10+G10+I10+K10+M10</f>
        <v>0.69</v>
      </c>
    </row>
    <row r="11" spans="1:14" ht="12" customHeight="1" x14ac:dyDescent="0.25">
      <c r="A11" s="75"/>
      <c r="B11" s="91" t="s">
        <v>87</v>
      </c>
      <c r="C11" s="160"/>
      <c r="D11" s="91"/>
      <c r="E11" s="160"/>
      <c r="F11" s="163"/>
      <c r="G11" s="160"/>
      <c r="H11" s="91" t="s">
        <v>87</v>
      </c>
      <c r="I11" s="160"/>
      <c r="J11" s="91"/>
      <c r="K11" s="160"/>
      <c r="L11" s="163"/>
      <c r="M11" s="160"/>
      <c r="N11" s="160"/>
    </row>
    <row r="12" spans="1:14" x14ac:dyDescent="0.25">
      <c r="A12" s="77">
        <v>3.98</v>
      </c>
      <c r="B12" s="161" t="s">
        <v>40</v>
      </c>
      <c r="C12" s="162">
        <v>0.33</v>
      </c>
      <c r="D12" s="161"/>
      <c r="E12" s="162"/>
      <c r="F12" s="72"/>
      <c r="G12" s="161"/>
      <c r="H12" s="161" t="s">
        <v>17</v>
      </c>
      <c r="I12" s="162">
        <v>0.59</v>
      </c>
      <c r="J12" s="161"/>
      <c r="K12" s="162"/>
      <c r="L12" s="161"/>
      <c r="M12" s="161"/>
      <c r="N12" s="161">
        <f>C12+E12+G12+I12+K12+M12</f>
        <v>0.91999999999999993</v>
      </c>
    </row>
    <row r="13" spans="1:14" ht="8.25" customHeight="1" x14ac:dyDescent="0.25">
      <c r="A13" s="82"/>
      <c r="B13" s="164"/>
      <c r="C13" s="164"/>
      <c r="D13" s="164"/>
      <c r="E13" s="163"/>
      <c r="F13" s="71" t="s">
        <v>88</v>
      </c>
      <c r="G13" s="164"/>
      <c r="H13" s="71"/>
      <c r="I13" s="164"/>
      <c r="J13" s="107"/>
      <c r="K13" s="164"/>
      <c r="L13" s="107"/>
      <c r="M13" s="164"/>
      <c r="N13" s="164"/>
    </row>
    <row r="14" spans="1:14" ht="10.5" customHeight="1" x14ac:dyDescent="0.25">
      <c r="A14" s="82">
        <v>5.15</v>
      </c>
      <c r="B14" s="164"/>
      <c r="C14" s="164"/>
      <c r="D14" s="164"/>
      <c r="E14" s="163"/>
      <c r="F14" s="164" t="s">
        <v>17</v>
      </c>
      <c r="G14" s="162">
        <v>1.19</v>
      </c>
      <c r="H14" s="164"/>
      <c r="I14" s="162"/>
      <c r="J14" s="107"/>
      <c r="K14" s="164"/>
      <c r="L14" s="107"/>
      <c r="M14" s="164"/>
      <c r="N14" s="164">
        <f>C14+E14+G14+I14+K14</f>
        <v>1.19</v>
      </c>
    </row>
    <row r="15" spans="1:14" ht="9.75" customHeight="1" x14ac:dyDescent="0.25">
      <c r="A15" s="75"/>
      <c r="B15" s="160"/>
      <c r="C15" s="160"/>
      <c r="D15" s="71" t="s">
        <v>89</v>
      </c>
      <c r="E15" s="160"/>
      <c r="F15" s="71"/>
      <c r="G15" s="160"/>
      <c r="H15" s="71" t="s">
        <v>90</v>
      </c>
      <c r="I15" s="165"/>
      <c r="J15" s="71"/>
      <c r="K15" s="165"/>
      <c r="L15" s="71"/>
      <c r="M15" s="160"/>
      <c r="N15" s="160"/>
    </row>
    <row r="16" spans="1:14" ht="9.75" customHeight="1" x14ac:dyDescent="0.25">
      <c r="A16" s="77">
        <v>6</v>
      </c>
      <c r="B16" s="161"/>
      <c r="C16" s="161"/>
      <c r="D16" s="72" t="s">
        <v>17</v>
      </c>
      <c r="E16" s="72">
        <v>1.1000000000000001</v>
      </c>
      <c r="F16" s="72"/>
      <c r="G16" s="161"/>
      <c r="H16" s="72" t="s">
        <v>16</v>
      </c>
      <c r="I16" s="162">
        <v>0.28999999999999998</v>
      </c>
      <c r="J16" s="72"/>
      <c r="K16" s="162"/>
      <c r="L16" s="72"/>
      <c r="M16" s="161"/>
      <c r="N16" s="161">
        <f>E16+I16</f>
        <v>1.3900000000000001</v>
      </c>
    </row>
    <row r="17" spans="1:14" ht="10.5" customHeight="1" x14ac:dyDescent="0.25">
      <c r="A17" s="75"/>
      <c r="B17" s="91"/>
      <c r="C17" s="107"/>
      <c r="D17" s="91"/>
      <c r="E17" s="107"/>
      <c r="F17" s="91" t="s">
        <v>91</v>
      </c>
      <c r="G17" s="107"/>
      <c r="H17" s="163"/>
      <c r="I17" s="107"/>
      <c r="J17" s="163"/>
      <c r="K17" s="71"/>
      <c r="L17" s="71"/>
      <c r="M17" s="71"/>
      <c r="N17" s="160"/>
    </row>
    <row r="18" spans="1:14" ht="9" customHeight="1" x14ac:dyDescent="0.25">
      <c r="A18" s="77">
        <v>2</v>
      </c>
      <c r="B18" s="72"/>
      <c r="C18" s="72"/>
      <c r="D18" s="72"/>
      <c r="E18" s="72"/>
      <c r="F18" s="72" t="s">
        <v>17</v>
      </c>
      <c r="G18" s="72">
        <v>0.46</v>
      </c>
      <c r="H18" s="72"/>
      <c r="I18" s="72"/>
      <c r="J18" s="72"/>
      <c r="K18" s="72"/>
      <c r="L18" s="72"/>
      <c r="M18" s="72"/>
      <c r="N18" s="161">
        <f>C18+E18+G18+I18+K18+M18</f>
        <v>0.46</v>
      </c>
    </row>
    <row r="19" spans="1:14" ht="11.25" customHeight="1" x14ac:dyDescent="0.25">
      <c r="A19" s="75"/>
      <c r="B19" s="71"/>
      <c r="C19" s="160"/>
      <c r="D19" s="160"/>
      <c r="E19" s="159"/>
      <c r="F19" s="71"/>
      <c r="G19" s="160"/>
      <c r="H19" s="166"/>
      <c r="I19" s="160"/>
      <c r="J19" s="166" t="s">
        <v>92</v>
      </c>
      <c r="K19" s="160"/>
      <c r="L19" s="71"/>
      <c r="M19" s="160"/>
      <c r="N19" s="160"/>
    </row>
    <row r="20" spans="1:14" ht="9.75" customHeight="1" x14ac:dyDescent="0.25">
      <c r="A20" s="77">
        <v>5.75</v>
      </c>
      <c r="B20" s="72"/>
      <c r="C20" s="161"/>
      <c r="D20" s="161"/>
      <c r="E20" s="167"/>
      <c r="F20" s="72"/>
      <c r="G20" s="161"/>
      <c r="H20" s="168"/>
      <c r="I20" s="161"/>
      <c r="J20" s="168" t="s">
        <v>17</v>
      </c>
      <c r="K20" s="161">
        <v>1.33</v>
      </c>
      <c r="L20" s="72"/>
      <c r="M20" s="161"/>
      <c r="N20" s="161">
        <f>C20+E20+G20+I20+K20+M20</f>
        <v>1.33</v>
      </c>
    </row>
    <row r="21" spans="1:14" ht="9.75" customHeight="1" x14ac:dyDescent="0.25">
      <c r="A21" s="75"/>
      <c r="B21" s="155" t="s">
        <v>79</v>
      </c>
      <c r="C21" s="75"/>
      <c r="D21" s="2" t="s">
        <v>79</v>
      </c>
      <c r="E21" s="75"/>
      <c r="F21" s="155" t="s">
        <v>79</v>
      </c>
      <c r="G21" s="75"/>
      <c r="H21" s="155" t="s">
        <v>79</v>
      </c>
      <c r="I21" s="79"/>
      <c r="J21" s="155" t="s">
        <v>79</v>
      </c>
      <c r="K21" s="75"/>
      <c r="L21" s="155"/>
      <c r="M21" s="75"/>
      <c r="N21" s="138"/>
    </row>
    <row r="22" spans="1:14" ht="10.5" customHeight="1" x14ac:dyDescent="0.25">
      <c r="A22" s="77">
        <v>7.88</v>
      </c>
      <c r="B22" s="31" t="s">
        <v>16</v>
      </c>
      <c r="C22" s="77">
        <v>0.25</v>
      </c>
      <c r="D22" s="31" t="s">
        <v>16</v>
      </c>
      <c r="E22" s="78">
        <v>0.25</v>
      </c>
      <c r="F22" s="29" t="s">
        <v>16</v>
      </c>
      <c r="G22" s="77">
        <v>0.25</v>
      </c>
      <c r="H22" s="31" t="s">
        <v>17</v>
      </c>
      <c r="I22" s="77">
        <v>0.82</v>
      </c>
      <c r="J22" s="31" t="s">
        <v>16</v>
      </c>
      <c r="K22" s="77">
        <v>0.25</v>
      </c>
      <c r="L22" s="31"/>
      <c r="M22" s="77"/>
      <c r="N22" s="141">
        <f>C22+E22+G22+I22+K22+M22</f>
        <v>1.8199999999999998</v>
      </c>
    </row>
    <row r="23" spans="1:14" ht="12" customHeight="1" x14ac:dyDescent="0.25">
      <c r="A23" s="75"/>
      <c r="B23" s="34" t="s">
        <v>77</v>
      </c>
      <c r="C23" s="75"/>
      <c r="D23" s="34" t="s">
        <v>77</v>
      </c>
      <c r="E23" s="79"/>
      <c r="F23" s="53" t="s">
        <v>77</v>
      </c>
      <c r="G23" s="79"/>
      <c r="H23" s="34" t="s">
        <v>77</v>
      </c>
      <c r="I23" s="75"/>
      <c r="J23" s="34" t="s">
        <v>77</v>
      </c>
      <c r="K23" s="75"/>
      <c r="L23" s="34"/>
      <c r="M23" s="75"/>
      <c r="N23" s="138"/>
    </row>
    <row r="24" spans="1:14" ht="12" customHeight="1" x14ac:dyDescent="0.25">
      <c r="A24" s="77">
        <v>7.45</v>
      </c>
      <c r="B24" s="29" t="s">
        <v>93</v>
      </c>
      <c r="C24" s="77">
        <v>0.24</v>
      </c>
      <c r="D24" s="29" t="s">
        <v>16</v>
      </c>
      <c r="E24" s="80">
        <v>0.25</v>
      </c>
      <c r="F24" s="29" t="s">
        <v>93</v>
      </c>
      <c r="G24" s="77">
        <v>0.24</v>
      </c>
      <c r="H24" s="29" t="s">
        <v>16</v>
      </c>
      <c r="I24" s="77">
        <v>0.24</v>
      </c>
      <c r="J24" s="29" t="s">
        <v>17</v>
      </c>
      <c r="K24" s="77">
        <v>0.75</v>
      </c>
      <c r="L24" s="29"/>
      <c r="M24" s="77"/>
      <c r="N24" s="141">
        <f>C24+E24+G24+I24+K24+M24</f>
        <v>1.72</v>
      </c>
    </row>
    <row r="25" spans="1:14" ht="12" customHeight="1" x14ac:dyDescent="0.25">
      <c r="A25" s="147"/>
      <c r="B25" s="148"/>
      <c r="C25" s="147"/>
      <c r="D25" s="148" t="s">
        <v>76</v>
      </c>
      <c r="E25" s="147"/>
      <c r="F25" s="148"/>
      <c r="G25" s="147"/>
      <c r="H25" s="148" t="s">
        <v>76</v>
      </c>
      <c r="I25" s="147"/>
      <c r="J25" s="148" t="s">
        <v>76</v>
      </c>
      <c r="K25" s="147"/>
      <c r="L25" s="149"/>
      <c r="M25" s="147"/>
      <c r="N25" s="169"/>
    </row>
    <row r="26" spans="1:14" ht="15.75" customHeight="1" x14ac:dyDescent="0.25">
      <c r="A26" s="150">
        <v>10.130000000000001</v>
      </c>
      <c r="B26" s="151"/>
      <c r="C26" s="150"/>
      <c r="D26" s="152" t="s">
        <v>94</v>
      </c>
      <c r="E26" s="150">
        <v>0.6</v>
      </c>
      <c r="F26" s="153"/>
      <c r="G26" s="150"/>
      <c r="H26" s="152" t="s">
        <v>95</v>
      </c>
      <c r="I26" s="150">
        <v>1.24</v>
      </c>
      <c r="J26" s="153" t="s">
        <v>16</v>
      </c>
      <c r="K26" s="150">
        <v>0.5</v>
      </c>
      <c r="L26" s="154"/>
      <c r="M26" s="150"/>
      <c r="N26" s="141">
        <f>C26+E26+G26+I26+K26+M26</f>
        <v>2.34</v>
      </c>
    </row>
    <row r="27" spans="1:14" ht="10.5" customHeight="1" x14ac:dyDescent="0.25">
      <c r="A27" s="75"/>
      <c r="B27" s="2" t="s">
        <v>96</v>
      </c>
      <c r="C27" s="170"/>
      <c r="D27" s="2"/>
      <c r="E27" s="170"/>
      <c r="F27" s="2"/>
      <c r="G27" s="170"/>
      <c r="H27" s="2" t="s">
        <v>96</v>
      </c>
      <c r="I27" s="170"/>
      <c r="J27" s="2"/>
      <c r="K27" s="170"/>
      <c r="L27" s="2"/>
      <c r="M27" s="170"/>
      <c r="N27" s="171"/>
    </row>
    <row r="28" spans="1:14" ht="15.75" customHeight="1" x14ac:dyDescent="0.25">
      <c r="A28" s="77">
        <v>4.75</v>
      </c>
      <c r="B28" s="72" t="s">
        <v>17</v>
      </c>
      <c r="C28" s="100">
        <v>0.75</v>
      </c>
      <c r="D28" s="72"/>
      <c r="E28" s="97"/>
      <c r="F28" s="72"/>
      <c r="G28" s="100"/>
      <c r="H28" s="72" t="s">
        <v>97</v>
      </c>
      <c r="I28" s="100">
        <v>0.34</v>
      </c>
      <c r="J28" s="72"/>
      <c r="K28" s="100"/>
      <c r="L28" s="72"/>
      <c r="M28" s="100"/>
      <c r="N28" s="141">
        <f>C28+E28+G28+I28+K28+M28</f>
        <v>1.0900000000000001</v>
      </c>
    </row>
    <row r="29" spans="1:14" ht="10.5" customHeight="1" x14ac:dyDescent="0.25">
      <c r="A29" s="75"/>
      <c r="B29" s="2"/>
      <c r="C29" s="96"/>
      <c r="D29" s="2" t="s">
        <v>98</v>
      </c>
      <c r="E29" s="96"/>
      <c r="F29" s="2"/>
      <c r="G29" s="96"/>
      <c r="H29" s="2"/>
      <c r="I29" s="96"/>
      <c r="J29" s="2" t="s">
        <v>98</v>
      </c>
      <c r="K29" s="96"/>
      <c r="L29" s="71"/>
      <c r="M29" s="96"/>
      <c r="N29" s="138"/>
    </row>
    <row r="30" spans="1:14" ht="10.5" customHeight="1" x14ac:dyDescent="0.25">
      <c r="A30" s="77">
        <v>4.5</v>
      </c>
      <c r="B30" s="72"/>
      <c r="C30" s="100"/>
      <c r="D30" s="72" t="s">
        <v>17</v>
      </c>
      <c r="E30" s="97">
        <v>0.71</v>
      </c>
      <c r="F30" s="72"/>
      <c r="G30" s="100"/>
      <c r="H30" s="72"/>
      <c r="I30" s="100"/>
      <c r="J30" s="72" t="s">
        <v>16</v>
      </c>
      <c r="K30" s="100">
        <v>0.33</v>
      </c>
      <c r="L30" s="72"/>
      <c r="M30" s="100"/>
      <c r="N30" s="141">
        <f>C30+E30+G30+I30+K30+M30</f>
        <v>1.04</v>
      </c>
    </row>
    <row r="31" spans="1:14" ht="10.5" customHeight="1" x14ac:dyDescent="0.25">
      <c r="A31" s="109"/>
      <c r="B31" s="110" t="s">
        <v>99</v>
      </c>
      <c r="C31" s="172"/>
      <c r="D31" s="110"/>
      <c r="E31" s="172"/>
      <c r="F31" s="110" t="s">
        <v>99</v>
      </c>
      <c r="G31" s="172"/>
      <c r="H31" s="110"/>
      <c r="I31" s="172"/>
      <c r="J31" s="110" t="s">
        <v>99</v>
      </c>
      <c r="K31" s="172"/>
      <c r="L31" s="110"/>
      <c r="M31" s="109"/>
      <c r="N31" s="173"/>
    </row>
    <row r="32" spans="1:14" ht="11.25" customHeight="1" x14ac:dyDescent="0.25">
      <c r="A32" s="84">
        <v>10</v>
      </c>
      <c r="B32" s="174" t="s">
        <v>100</v>
      </c>
      <c r="C32" s="99">
        <v>0.75</v>
      </c>
      <c r="D32" s="111"/>
      <c r="E32" s="99"/>
      <c r="F32" s="174" t="s">
        <v>101</v>
      </c>
      <c r="G32" s="99">
        <v>1</v>
      </c>
      <c r="H32" s="111"/>
      <c r="I32" s="99"/>
      <c r="J32" s="111" t="s">
        <v>16</v>
      </c>
      <c r="K32" s="99">
        <v>0.33</v>
      </c>
      <c r="L32" s="111"/>
      <c r="M32" s="84"/>
      <c r="N32" s="141">
        <f>C32+E32+G32+I32+K32+M32</f>
        <v>2.08</v>
      </c>
    </row>
    <row r="33" spans="1:14" ht="10.5" customHeight="1" x14ac:dyDescent="0.25">
      <c r="A33" s="109"/>
      <c r="B33" s="65" t="s">
        <v>102</v>
      </c>
      <c r="C33" s="175"/>
      <c r="D33" s="65" t="s">
        <v>102</v>
      </c>
      <c r="E33" s="175"/>
      <c r="F33" s="65" t="s">
        <v>102</v>
      </c>
      <c r="G33" s="175"/>
      <c r="H33" s="65" t="s">
        <v>102</v>
      </c>
      <c r="I33" s="175"/>
      <c r="J33" s="65" t="s">
        <v>102</v>
      </c>
      <c r="K33" s="175"/>
      <c r="L33" s="65"/>
      <c r="M33" s="176"/>
      <c r="N33" s="173"/>
    </row>
    <row r="34" spans="1:14" ht="18" customHeight="1" x14ac:dyDescent="0.25">
      <c r="A34" s="84">
        <v>10</v>
      </c>
      <c r="B34" s="111" t="s">
        <v>17</v>
      </c>
      <c r="C34" s="99">
        <v>0.87</v>
      </c>
      <c r="D34" s="174" t="s">
        <v>103</v>
      </c>
      <c r="E34" s="99">
        <v>0.5</v>
      </c>
      <c r="F34" s="111" t="s">
        <v>104</v>
      </c>
      <c r="G34" s="99">
        <v>0.44</v>
      </c>
      <c r="H34" s="111" t="s">
        <v>16</v>
      </c>
      <c r="I34" s="99">
        <v>0.25</v>
      </c>
      <c r="J34" s="111" t="s">
        <v>16</v>
      </c>
      <c r="K34" s="99">
        <v>0.25</v>
      </c>
      <c r="L34" s="111"/>
      <c r="M34" s="84"/>
      <c r="N34" s="141">
        <f>C34+E34+G34+I34+K34+M34</f>
        <v>2.31</v>
      </c>
    </row>
    <row r="35" spans="1:14" ht="9" customHeight="1" x14ac:dyDescent="0.25">
      <c r="A35" s="71"/>
      <c r="B35" s="91" t="s">
        <v>105</v>
      </c>
      <c r="C35" s="96"/>
      <c r="D35" s="177"/>
      <c r="E35" s="96"/>
      <c r="F35" s="91" t="s">
        <v>105</v>
      </c>
      <c r="G35" s="96"/>
      <c r="H35" s="73"/>
      <c r="I35" s="96"/>
      <c r="J35" s="91" t="s">
        <v>105</v>
      </c>
      <c r="K35" s="96"/>
      <c r="L35" s="71"/>
      <c r="M35" s="71"/>
      <c r="N35" s="178"/>
    </row>
    <row r="36" spans="1:14" ht="10.5" customHeight="1" x14ac:dyDescent="0.25">
      <c r="A36" s="72">
        <v>7</v>
      </c>
      <c r="B36" s="72" t="s">
        <v>17</v>
      </c>
      <c r="C36" s="100">
        <v>0.95</v>
      </c>
      <c r="D36" s="72"/>
      <c r="E36" s="100"/>
      <c r="F36" s="74" t="s">
        <v>16</v>
      </c>
      <c r="G36" s="100">
        <v>0.33</v>
      </c>
      <c r="H36" s="72"/>
      <c r="I36" s="100"/>
      <c r="J36" s="74" t="s">
        <v>16</v>
      </c>
      <c r="K36" s="100">
        <v>0.33</v>
      </c>
      <c r="L36" s="72"/>
      <c r="M36" s="72"/>
      <c r="N36" s="141">
        <f>C36+E36+G36+I36+K36+M36</f>
        <v>1.61</v>
      </c>
    </row>
    <row r="37" spans="1:14" ht="10.5" customHeight="1" x14ac:dyDescent="0.25">
      <c r="A37" s="147"/>
      <c r="B37" s="149"/>
      <c r="C37" s="147"/>
      <c r="D37" s="149"/>
      <c r="E37" s="147"/>
      <c r="F37" s="179"/>
      <c r="G37" s="147"/>
      <c r="H37" s="653" t="s">
        <v>107</v>
      </c>
      <c r="I37" s="147"/>
      <c r="J37" s="149"/>
      <c r="K37" s="147"/>
      <c r="L37" s="149"/>
      <c r="M37" s="147"/>
      <c r="N37" s="138"/>
    </row>
    <row r="38" spans="1:14" ht="10.5" customHeight="1" x14ac:dyDescent="0.25">
      <c r="A38" s="150">
        <v>0.75</v>
      </c>
      <c r="B38" s="180"/>
      <c r="C38" s="150"/>
      <c r="D38" s="180"/>
      <c r="E38" s="150"/>
      <c r="F38" s="181"/>
      <c r="G38" s="150"/>
      <c r="H38" s="654"/>
      <c r="I38" s="150">
        <v>0.17</v>
      </c>
      <c r="J38" s="180"/>
      <c r="K38" s="150"/>
      <c r="L38" s="180"/>
      <c r="M38" s="150"/>
      <c r="N38" s="171">
        <f>C38+E38+G38+I38+K38+M38</f>
        <v>0.17</v>
      </c>
    </row>
    <row r="39" spans="1:14" ht="12" customHeight="1" x14ac:dyDescent="0.25">
      <c r="A39" s="23"/>
      <c r="B39" s="24" t="s">
        <v>25</v>
      </c>
      <c r="C39" s="43"/>
      <c r="D39" s="24"/>
      <c r="E39" s="45"/>
      <c r="F39" s="24" t="s">
        <v>25</v>
      </c>
      <c r="G39" s="43"/>
      <c r="H39" s="24"/>
      <c r="I39" s="43"/>
      <c r="J39" s="24" t="s">
        <v>25</v>
      </c>
      <c r="K39" s="43"/>
      <c r="L39" s="24"/>
      <c r="M39" s="25"/>
      <c r="N39" s="25"/>
    </row>
    <row r="40" spans="1:14" ht="12.75" customHeight="1" x14ac:dyDescent="0.25">
      <c r="A40" s="28">
        <v>6</v>
      </c>
      <c r="B40" s="9" t="s">
        <v>16</v>
      </c>
      <c r="C40" s="30">
        <v>0.28999999999999998</v>
      </c>
      <c r="D40" s="9"/>
      <c r="E40" s="37"/>
      <c r="F40" s="9" t="s">
        <v>17</v>
      </c>
      <c r="G40" s="37">
        <v>0.8</v>
      </c>
      <c r="H40" s="9"/>
      <c r="I40" s="37"/>
      <c r="J40" s="9" t="s">
        <v>16</v>
      </c>
      <c r="K40" s="30">
        <v>0.28999999999999998</v>
      </c>
      <c r="L40" s="29"/>
      <c r="M40" s="37"/>
      <c r="N40" s="30">
        <f>C40+E40+G40+I40+K40+M40</f>
        <v>1.3800000000000001</v>
      </c>
    </row>
    <row r="41" spans="1:14" ht="10.5" customHeight="1" x14ac:dyDescent="0.25">
      <c r="A41" s="23"/>
      <c r="B41" s="39" t="s">
        <v>29</v>
      </c>
      <c r="C41" s="25"/>
      <c r="D41" s="39" t="s">
        <v>29</v>
      </c>
      <c r="E41" s="35"/>
      <c r="F41" s="39" t="s">
        <v>29</v>
      </c>
      <c r="G41" s="35"/>
      <c r="H41" s="39" t="s">
        <v>29</v>
      </c>
      <c r="I41" s="35"/>
      <c r="J41" s="39" t="s">
        <v>29</v>
      </c>
      <c r="K41" s="35"/>
      <c r="L41" s="53"/>
      <c r="M41" s="25"/>
      <c r="N41" s="25"/>
    </row>
    <row r="42" spans="1:14" ht="11.25" customHeight="1" x14ac:dyDescent="0.25">
      <c r="A42" s="28">
        <v>9</v>
      </c>
      <c r="B42" s="9" t="s">
        <v>16</v>
      </c>
      <c r="C42" s="30">
        <v>0.25</v>
      </c>
      <c r="D42" s="9" t="s">
        <v>17</v>
      </c>
      <c r="E42" s="37">
        <v>1.08</v>
      </c>
      <c r="F42" s="9" t="s">
        <v>16</v>
      </c>
      <c r="G42" s="37">
        <v>0.25</v>
      </c>
      <c r="H42" s="9" t="s">
        <v>16</v>
      </c>
      <c r="I42" s="37">
        <v>0.25</v>
      </c>
      <c r="J42" s="9" t="s">
        <v>16</v>
      </c>
      <c r="K42" s="37">
        <v>0.25</v>
      </c>
      <c r="L42" s="29"/>
      <c r="M42" s="30"/>
      <c r="N42" s="30">
        <f>C42+E42+G42+I42+K42</f>
        <v>2.08</v>
      </c>
    </row>
    <row r="43" spans="1:14" ht="9.75" customHeight="1" x14ac:dyDescent="0.25">
      <c r="A43" s="23"/>
      <c r="B43" s="24" t="s">
        <v>22</v>
      </c>
      <c r="C43" s="43"/>
      <c r="D43" s="44"/>
      <c r="E43" s="45"/>
      <c r="F43" s="24" t="s">
        <v>22</v>
      </c>
      <c r="G43" s="43"/>
      <c r="H43" s="24"/>
      <c r="I43" s="43"/>
      <c r="J43" s="24" t="s">
        <v>22</v>
      </c>
      <c r="K43" s="25"/>
      <c r="L43" s="36"/>
      <c r="M43" s="25"/>
      <c r="N43" s="25"/>
    </row>
    <row r="44" spans="1:14" ht="12" customHeight="1" x14ac:dyDescent="0.25">
      <c r="A44" s="28">
        <v>7</v>
      </c>
      <c r="B44" s="31" t="s">
        <v>16</v>
      </c>
      <c r="C44" s="30">
        <v>0.25</v>
      </c>
      <c r="D44" s="29"/>
      <c r="E44" s="37"/>
      <c r="F44" s="29" t="s">
        <v>17</v>
      </c>
      <c r="G44" s="30">
        <v>0.8</v>
      </c>
      <c r="H44" s="31"/>
      <c r="I44" s="30"/>
      <c r="J44" s="31" t="s">
        <v>16</v>
      </c>
      <c r="K44" s="30">
        <v>0.25</v>
      </c>
      <c r="L44" s="38"/>
      <c r="M44" s="30"/>
      <c r="N44" s="30">
        <f>C44+E44+G44+I44+K44+M44</f>
        <v>1.3</v>
      </c>
    </row>
    <row r="45" spans="1:14" ht="10.5" customHeight="1" x14ac:dyDescent="0.25">
      <c r="A45" s="47"/>
      <c r="B45" s="24" t="s">
        <v>23</v>
      </c>
      <c r="C45" s="43"/>
      <c r="D45" s="48"/>
      <c r="E45" s="45"/>
      <c r="F45" s="24" t="s">
        <v>23</v>
      </c>
      <c r="G45" s="43"/>
      <c r="H45" s="49"/>
      <c r="I45" s="43"/>
      <c r="J45" s="24" t="s">
        <v>23</v>
      </c>
      <c r="K45" s="43"/>
      <c r="L45" s="50"/>
      <c r="M45" s="43"/>
      <c r="N45" s="25"/>
    </row>
    <row r="46" spans="1:14" ht="10.5" customHeight="1" x14ac:dyDescent="0.25">
      <c r="A46" s="47">
        <v>7</v>
      </c>
      <c r="B46" s="31" t="s">
        <v>16</v>
      </c>
      <c r="C46" s="30">
        <v>0.25</v>
      </c>
      <c r="D46" s="29"/>
      <c r="E46" s="37"/>
      <c r="F46" s="29" t="s">
        <v>17</v>
      </c>
      <c r="G46" s="30">
        <v>0.8</v>
      </c>
      <c r="H46" s="31"/>
      <c r="I46" s="30"/>
      <c r="J46" s="31" t="s">
        <v>16</v>
      </c>
      <c r="K46" s="30">
        <v>0.25</v>
      </c>
      <c r="L46" s="50"/>
      <c r="M46" s="43"/>
      <c r="N46" s="30">
        <f>C46+E46+G46+I46+K46+M46</f>
        <v>1.3</v>
      </c>
    </row>
    <row r="47" spans="1:14" ht="11.25" customHeight="1" x14ac:dyDescent="0.25">
      <c r="A47" s="149"/>
      <c r="B47" s="182" t="s">
        <v>108</v>
      </c>
      <c r="C47" s="149"/>
      <c r="D47" s="182"/>
      <c r="E47" s="149"/>
      <c r="F47" s="182" t="s">
        <v>108</v>
      </c>
      <c r="G47" s="149"/>
      <c r="H47" s="182"/>
      <c r="I47" s="149"/>
      <c r="J47" s="182" t="s">
        <v>108</v>
      </c>
      <c r="K47" s="149"/>
      <c r="L47" s="148"/>
      <c r="M47" s="149"/>
      <c r="N47" s="149"/>
    </row>
    <row r="48" spans="1:14" ht="12.75" customHeight="1" x14ac:dyDescent="0.25">
      <c r="A48" s="180">
        <v>4.29</v>
      </c>
      <c r="B48" s="183" t="s">
        <v>109</v>
      </c>
      <c r="C48" s="180">
        <v>0.33</v>
      </c>
      <c r="D48" s="183"/>
      <c r="E48" s="180"/>
      <c r="F48" s="183" t="s">
        <v>109</v>
      </c>
      <c r="G48" s="180">
        <v>0.33</v>
      </c>
      <c r="H48" s="183"/>
      <c r="I48" s="180"/>
      <c r="J48" s="183" t="s">
        <v>109</v>
      </c>
      <c r="K48" s="180">
        <v>0.33</v>
      </c>
      <c r="L48" s="151"/>
      <c r="M48" s="180"/>
      <c r="N48" s="180">
        <f>M48+K48+I48+G48+E48+C48</f>
        <v>0.99</v>
      </c>
    </row>
    <row r="49" spans="1:14" ht="9.75" customHeight="1" x14ac:dyDescent="0.25">
      <c r="A49" s="43"/>
      <c r="B49" s="46" t="s">
        <v>111</v>
      </c>
      <c r="C49" s="184"/>
      <c r="D49" s="185"/>
      <c r="E49" s="186"/>
      <c r="F49" s="46"/>
      <c r="G49" s="187"/>
      <c r="H49" s="46" t="s">
        <v>111</v>
      </c>
      <c r="I49" s="187"/>
      <c r="J49" s="185"/>
      <c r="K49" s="187"/>
      <c r="L49" s="188"/>
      <c r="M49" s="188"/>
      <c r="N49" s="43"/>
    </row>
    <row r="50" spans="1:14" ht="10.5" customHeight="1" x14ac:dyDescent="0.25">
      <c r="A50" s="30">
        <v>7</v>
      </c>
      <c r="B50" s="33" t="s">
        <v>17</v>
      </c>
      <c r="C50" s="30">
        <v>0.81</v>
      </c>
      <c r="D50" s="38"/>
      <c r="E50" s="189"/>
      <c r="F50" s="38"/>
      <c r="G50" s="190"/>
      <c r="H50" s="33" t="s">
        <v>17</v>
      </c>
      <c r="I50" s="190">
        <v>0.8</v>
      </c>
      <c r="J50" s="38"/>
      <c r="K50" s="190"/>
      <c r="L50" s="38"/>
      <c r="M50" s="33"/>
      <c r="N50" s="30">
        <f>C50+E50+G50+I50+K50+M50</f>
        <v>1.61</v>
      </c>
    </row>
    <row r="51" spans="1:14" ht="10.5" customHeight="1" x14ac:dyDescent="0.25">
      <c r="A51" s="66">
        <f>SUM(A3:A50)</f>
        <v>153.44999999999999</v>
      </c>
      <c r="B51" s="128" t="s">
        <v>9</v>
      </c>
      <c r="C51" s="129">
        <f>SUM(C3:C50)</f>
        <v>7.15</v>
      </c>
      <c r="D51" s="130"/>
      <c r="E51" s="129">
        <f>SUM(E3:E50)</f>
        <v>6.07</v>
      </c>
      <c r="F51" s="131"/>
      <c r="G51" s="129">
        <f>SUM(G3:G50)</f>
        <v>7.91</v>
      </c>
      <c r="H51" s="131"/>
      <c r="I51" s="129">
        <f>SUM(I3:I50)</f>
        <v>6.3999999999999995</v>
      </c>
      <c r="J51" s="131"/>
      <c r="K51" s="129">
        <f>SUM(K3:K50)</f>
        <v>7.0200000000000005</v>
      </c>
      <c r="L51" s="130"/>
      <c r="M51" s="130"/>
      <c r="N51" s="129">
        <f>SUM(N3:N50)</f>
        <v>34.550000000000004</v>
      </c>
    </row>
    <row r="52" spans="1:14" x14ac:dyDescent="0.25">
      <c r="A52" s="86"/>
      <c r="B52" s="87" t="s">
        <v>51</v>
      </c>
      <c r="C52" s="88"/>
      <c r="E52" s="89"/>
      <c r="F52" s="88"/>
      <c r="G52" s="88"/>
      <c r="H52" s="88"/>
      <c r="I52" s="88"/>
      <c r="J52" s="90" t="s">
        <v>32</v>
      </c>
      <c r="K52" s="89"/>
      <c r="L52" s="89"/>
      <c r="M52" s="89"/>
      <c r="N52" s="88"/>
    </row>
    <row r="53" spans="1:14" ht="9.75" customHeight="1" x14ac:dyDescent="0.25">
      <c r="A53" s="86"/>
      <c r="B53" s="91" t="s">
        <v>11</v>
      </c>
      <c r="C53" t="str">
        <f>B1</f>
        <v>MªCARMEN CARREÑO UTRERA</v>
      </c>
      <c r="F53" s="61" t="s">
        <v>110</v>
      </c>
      <c r="G53" s="88"/>
      <c r="I53" s="88"/>
      <c r="J53" s="92">
        <f>N51*4.33</f>
        <v>149.60150000000002</v>
      </c>
      <c r="K53" s="89"/>
      <c r="L53" s="89"/>
      <c r="M53" s="89"/>
      <c r="N53" s="88"/>
    </row>
  </sheetData>
  <mergeCells count="1">
    <mergeCell ref="H37:H38"/>
  </mergeCells>
  <pageMargins left="0" right="0" top="0" bottom="0" header="0" footer="0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34" workbookViewId="0">
      <selection sqref="A1:N51"/>
    </sheetView>
  </sheetViews>
  <sheetFormatPr baseColWidth="10" defaultRowHeight="15" x14ac:dyDescent="0.25"/>
  <cols>
    <col min="1" max="1" width="6" customWidth="1"/>
    <col min="2" max="2" width="20.140625" customWidth="1"/>
    <col min="3" max="3" width="5.5703125" customWidth="1"/>
    <col min="4" max="4" width="16.140625" customWidth="1"/>
    <col min="5" max="5" width="5" customWidth="1"/>
    <col min="6" max="6" width="18.85546875" customWidth="1"/>
    <col min="7" max="7" width="5.42578125" customWidth="1"/>
    <col min="8" max="8" width="19.7109375" customWidth="1"/>
    <col min="9" max="9" width="6.7109375" customWidth="1"/>
    <col min="10" max="10" width="13.7109375" customWidth="1"/>
    <col min="11" max="11" width="4.5703125" customWidth="1"/>
    <col min="12" max="12" width="6.42578125" customWidth="1"/>
    <col min="13" max="13" width="6" customWidth="1"/>
    <col min="14" max="14" width="6.7109375" customWidth="1"/>
  </cols>
  <sheetData>
    <row r="1" spans="1:14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12.75" customHeight="1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ht="13.5" customHeight="1" x14ac:dyDescent="0.25">
      <c r="A3" s="112"/>
      <c r="B3" s="143" t="s">
        <v>74</v>
      </c>
      <c r="C3" s="112"/>
      <c r="D3" s="132"/>
      <c r="E3" s="112"/>
      <c r="F3" s="133"/>
      <c r="G3" s="112"/>
      <c r="H3" s="144"/>
      <c r="I3" s="112"/>
      <c r="J3" s="144"/>
      <c r="K3" s="112"/>
      <c r="L3" s="132"/>
      <c r="M3" s="132"/>
      <c r="N3" s="132"/>
    </row>
    <row r="4" spans="1:14" ht="10.5" customHeight="1" x14ac:dyDescent="0.25">
      <c r="A4" s="117">
        <v>2.17</v>
      </c>
      <c r="B4" s="145" t="s">
        <v>75</v>
      </c>
      <c r="C4" s="117">
        <v>0.5</v>
      </c>
      <c r="D4" s="135"/>
      <c r="E4" s="117"/>
      <c r="F4" s="136"/>
      <c r="G4" s="117"/>
      <c r="H4" s="146"/>
      <c r="I4" s="117"/>
      <c r="J4" s="146"/>
      <c r="K4" s="117"/>
      <c r="L4" s="135"/>
      <c r="M4" s="77"/>
      <c r="N4" s="77">
        <f>M4+K4+I4+G4+E4+C4</f>
        <v>0.5</v>
      </c>
    </row>
    <row r="5" spans="1:14" ht="11.25" customHeight="1" x14ac:dyDescent="0.25">
      <c r="A5" s="75"/>
      <c r="B5" s="40" t="s">
        <v>81</v>
      </c>
      <c r="C5" s="75"/>
      <c r="D5" s="40" t="s">
        <v>81</v>
      </c>
      <c r="E5" s="75"/>
      <c r="F5" s="40" t="s">
        <v>81</v>
      </c>
      <c r="G5" s="75"/>
      <c r="H5" s="40" t="s">
        <v>81</v>
      </c>
      <c r="I5" s="75"/>
      <c r="J5" s="40" t="s">
        <v>81</v>
      </c>
      <c r="K5" s="75"/>
      <c r="L5" s="40"/>
      <c r="M5" s="75"/>
      <c r="N5" s="75"/>
    </row>
    <row r="6" spans="1:14" ht="11.25" customHeight="1" x14ac:dyDescent="0.25">
      <c r="A6" s="77">
        <v>11.82</v>
      </c>
      <c r="B6" s="31" t="s">
        <v>16</v>
      </c>
      <c r="C6" s="78">
        <v>0.33</v>
      </c>
      <c r="D6" s="31" t="s">
        <v>16</v>
      </c>
      <c r="E6" s="78">
        <v>0.33</v>
      </c>
      <c r="F6" s="31" t="s">
        <v>82</v>
      </c>
      <c r="G6" s="78">
        <v>0.33</v>
      </c>
      <c r="H6" s="31" t="s">
        <v>83</v>
      </c>
      <c r="I6" s="78">
        <v>1.41</v>
      </c>
      <c r="J6" s="31" t="s">
        <v>16</v>
      </c>
      <c r="K6" s="78">
        <v>0.33</v>
      </c>
      <c r="L6" s="29"/>
      <c r="M6" s="78"/>
      <c r="N6" s="77">
        <f>K6+I6+G6+E6+C6</f>
        <v>2.73</v>
      </c>
    </row>
    <row r="7" spans="1:14" ht="10.5" customHeight="1" x14ac:dyDescent="0.25">
      <c r="A7" s="156"/>
      <c r="B7" s="157"/>
      <c r="C7" s="158"/>
      <c r="D7" s="158" t="s">
        <v>84</v>
      </c>
      <c r="E7" s="158"/>
      <c r="F7" s="157"/>
      <c r="G7" s="158"/>
      <c r="H7" s="157"/>
      <c r="I7" s="158"/>
      <c r="J7" s="157" t="s">
        <v>85</v>
      </c>
      <c r="K7" s="158"/>
      <c r="L7" s="157"/>
      <c r="M7" s="158"/>
      <c r="N7" s="158"/>
    </row>
    <row r="8" spans="1:14" ht="9" customHeight="1" x14ac:dyDescent="0.25">
      <c r="A8" s="156">
        <v>10.84</v>
      </c>
      <c r="B8" s="157"/>
      <c r="C8" s="158"/>
      <c r="D8" s="158" t="s">
        <v>17</v>
      </c>
      <c r="E8" s="158">
        <v>1.25</v>
      </c>
      <c r="F8" s="157"/>
      <c r="G8" s="158"/>
      <c r="H8" s="157"/>
      <c r="I8" s="158"/>
      <c r="J8" s="157" t="s">
        <v>17</v>
      </c>
      <c r="K8" s="158">
        <v>1.25</v>
      </c>
      <c r="L8" s="157"/>
      <c r="M8" s="158"/>
      <c r="N8" s="158">
        <f>M8+K8+I8+G8+E8+C8</f>
        <v>2.5</v>
      </c>
    </row>
    <row r="9" spans="1:14" ht="12.75" customHeight="1" x14ac:dyDescent="0.25">
      <c r="A9" s="75"/>
      <c r="B9" s="159"/>
      <c r="C9" s="160"/>
      <c r="D9" s="159"/>
      <c r="E9" s="160"/>
      <c r="F9" s="73" t="s">
        <v>86</v>
      </c>
      <c r="G9" s="160"/>
      <c r="H9" s="73"/>
      <c r="I9" s="160"/>
      <c r="J9" s="159"/>
      <c r="K9" s="160"/>
      <c r="L9" s="159"/>
      <c r="M9" s="160"/>
      <c r="N9" s="160"/>
    </row>
    <row r="10" spans="1:14" ht="10.5" customHeight="1" x14ac:dyDescent="0.25">
      <c r="A10" s="77">
        <v>2.99</v>
      </c>
      <c r="B10" s="72"/>
      <c r="C10" s="161"/>
      <c r="D10" s="161"/>
      <c r="E10" s="162"/>
      <c r="F10" s="72" t="s">
        <v>17</v>
      </c>
      <c r="G10" s="161">
        <v>0.69</v>
      </c>
      <c r="H10" s="72"/>
      <c r="I10" s="161"/>
      <c r="J10" s="161"/>
      <c r="K10" s="162"/>
      <c r="L10" s="161"/>
      <c r="M10" s="161"/>
      <c r="N10" s="161">
        <f>C10+E10+G10+I10+K10+M10</f>
        <v>0.69</v>
      </c>
    </row>
    <row r="11" spans="1:14" ht="9" customHeight="1" x14ac:dyDescent="0.25">
      <c r="A11" s="75"/>
      <c r="B11" s="91" t="s">
        <v>87</v>
      </c>
      <c r="C11" s="160"/>
      <c r="D11" s="91"/>
      <c r="E11" s="160"/>
      <c r="F11" s="163"/>
      <c r="G11" s="160"/>
      <c r="H11" s="91" t="s">
        <v>87</v>
      </c>
      <c r="I11" s="160"/>
      <c r="J11" s="91"/>
      <c r="K11" s="160"/>
      <c r="L11" s="163"/>
      <c r="M11" s="160"/>
      <c r="N11" s="160"/>
    </row>
    <row r="12" spans="1:14" ht="9" customHeight="1" x14ac:dyDescent="0.25">
      <c r="A12" s="77">
        <v>3.98</v>
      </c>
      <c r="B12" s="161" t="s">
        <v>40</v>
      </c>
      <c r="C12" s="162">
        <v>0.33</v>
      </c>
      <c r="D12" s="161"/>
      <c r="E12" s="162"/>
      <c r="F12" s="72"/>
      <c r="G12" s="161"/>
      <c r="H12" s="161" t="s">
        <v>17</v>
      </c>
      <c r="I12" s="162">
        <v>0.59</v>
      </c>
      <c r="J12" s="161"/>
      <c r="K12" s="162"/>
      <c r="L12" s="161"/>
      <c r="M12" s="161"/>
      <c r="N12" s="161">
        <f>C12+E12+G12+I12+K12+M12</f>
        <v>0.91999999999999993</v>
      </c>
    </row>
    <row r="13" spans="1:14" ht="7.5" customHeight="1" x14ac:dyDescent="0.25">
      <c r="A13" s="82"/>
      <c r="B13" s="164"/>
      <c r="C13" s="164"/>
      <c r="D13" s="164"/>
      <c r="E13" s="163"/>
      <c r="F13" s="71" t="s">
        <v>88</v>
      </c>
      <c r="G13" s="164"/>
      <c r="H13" s="71"/>
      <c r="I13" s="164"/>
      <c r="J13" s="107"/>
      <c r="K13" s="164"/>
      <c r="L13" s="107"/>
      <c r="M13" s="164"/>
      <c r="N13" s="164"/>
    </row>
    <row r="14" spans="1:14" ht="11.25" customHeight="1" x14ac:dyDescent="0.25">
      <c r="A14" s="82">
        <v>5.15</v>
      </c>
      <c r="B14" s="164"/>
      <c r="C14" s="164"/>
      <c r="D14" s="164"/>
      <c r="E14" s="163"/>
      <c r="F14" s="164" t="s">
        <v>17</v>
      </c>
      <c r="G14" s="162">
        <v>1.19</v>
      </c>
      <c r="H14" s="164"/>
      <c r="I14" s="162"/>
      <c r="J14" s="107"/>
      <c r="K14" s="164"/>
      <c r="L14" s="107"/>
      <c r="M14" s="164"/>
      <c r="N14" s="164">
        <f>C14+E14+G14+I14+K14</f>
        <v>1.19</v>
      </c>
    </row>
    <row r="15" spans="1:14" ht="9.75" customHeight="1" x14ac:dyDescent="0.25">
      <c r="A15" s="75"/>
      <c r="B15" s="160"/>
      <c r="C15" s="160"/>
      <c r="D15" s="71" t="s">
        <v>89</v>
      </c>
      <c r="E15" s="160"/>
      <c r="F15" s="71"/>
      <c r="G15" s="160"/>
      <c r="H15" s="71" t="s">
        <v>90</v>
      </c>
      <c r="I15" s="165"/>
      <c r="J15" s="71"/>
      <c r="K15" s="165"/>
      <c r="L15" s="71"/>
      <c r="M15" s="160"/>
      <c r="N15" s="160"/>
    </row>
    <row r="16" spans="1:14" ht="10.5" customHeight="1" x14ac:dyDescent="0.25">
      <c r="A16" s="77">
        <v>6</v>
      </c>
      <c r="B16" s="161"/>
      <c r="C16" s="161"/>
      <c r="D16" s="72" t="s">
        <v>17</v>
      </c>
      <c r="E16" s="72">
        <v>1.1000000000000001</v>
      </c>
      <c r="F16" s="72"/>
      <c r="G16" s="161"/>
      <c r="H16" s="72" t="s">
        <v>16</v>
      </c>
      <c r="I16" s="162">
        <v>0.28999999999999998</v>
      </c>
      <c r="J16" s="72"/>
      <c r="K16" s="162"/>
      <c r="L16" s="72"/>
      <c r="M16" s="161"/>
      <c r="N16" s="161">
        <f>E16+I16</f>
        <v>1.3900000000000001</v>
      </c>
    </row>
    <row r="17" spans="1:14" ht="11.25" customHeight="1" x14ac:dyDescent="0.25">
      <c r="A17" s="75"/>
      <c r="B17" s="91"/>
      <c r="C17" s="107"/>
      <c r="D17" s="91"/>
      <c r="E17" s="107"/>
      <c r="F17" s="91" t="s">
        <v>91</v>
      </c>
      <c r="G17" s="107"/>
      <c r="H17" s="163"/>
      <c r="I17" s="107"/>
      <c r="J17" s="163"/>
      <c r="K17" s="71"/>
      <c r="L17" s="71"/>
      <c r="M17" s="71"/>
      <c r="N17" s="160"/>
    </row>
    <row r="18" spans="1:14" ht="8.25" customHeight="1" x14ac:dyDescent="0.25">
      <c r="A18" s="77">
        <v>2</v>
      </c>
      <c r="B18" s="72"/>
      <c r="C18" s="72"/>
      <c r="D18" s="72"/>
      <c r="E18" s="72"/>
      <c r="F18" s="72" t="s">
        <v>17</v>
      </c>
      <c r="G18" s="72">
        <v>0.46</v>
      </c>
      <c r="H18" s="72"/>
      <c r="I18" s="72"/>
      <c r="J18" s="72"/>
      <c r="K18" s="72"/>
      <c r="L18" s="72"/>
      <c r="M18" s="72"/>
      <c r="N18" s="161">
        <f>C18+E18+G18+I18+K18+M18</f>
        <v>0.46</v>
      </c>
    </row>
    <row r="19" spans="1:14" ht="9" customHeight="1" x14ac:dyDescent="0.25">
      <c r="A19" s="75"/>
      <c r="B19" s="71"/>
      <c r="C19" s="160"/>
      <c r="D19" s="160"/>
      <c r="E19" s="159"/>
      <c r="F19" s="71"/>
      <c r="G19" s="160"/>
      <c r="H19" s="166"/>
      <c r="I19" s="160"/>
      <c r="J19" s="166" t="s">
        <v>92</v>
      </c>
      <c r="K19" s="160"/>
      <c r="L19" s="71"/>
      <c r="M19" s="160"/>
      <c r="N19" s="160"/>
    </row>
    <row r="20" spans="1:14" ht="12" customHeight="1" x14ac:dyDescent="0.25">
      <c r="A20" s="77">
        <v>5.75</v>
      </c>
      <c r="B20" s="72"/>
      <c r="C20" s="161"/>
      <c r="D20" s="161"/>
      <c r="E20" s="167"/>
      <c r="F20" s="72"/>
      <c r="G20" s="161"/>
      <c r="H20" s="168"/>
      <c r="I20" s="161"/>
      <c r="J20" s="168" t="s">
        <v>17</v>
      </c>
      <c r="K20" s="161">
        <v>1.33</v>
      </c>
      <c r="L20" s="72"/>
      <c r="M20" s="161"/>
      <c r="N20" s="161">
        <f>C20+E20+G20+I20+K20+M20</f>
        <v>1.33</v>
      </c>
    </row>
    <row r="21" spans="1:14" ht="10.5" customHeight="1" x14ac:dyDescent="0.25">
      <c r="A21" s="75"/>
      <c r="B21" s="155" t="s">
        <v>79</v>
      </c>
      <c r="C21" s="75"/>
      <c r="D21" s="2" t="s">
        <v>79</v>
      </c>
      <c r="E21" s="75"/>
      <c r="F21" s="155" t="s">
        <v>79</v>
      </c>
      <c r="G21" s="75"/>
      <c r="H21" s="155" t="s">
        <v>79</v>
      </c>
      <c r="I21" s="79"/>
      <c r="J21" s="155" t="s">
        <v>79</v>
      </c>
      <c r="K21" s="75"/>
      <c r="L21" s="155"/>
      <c r="M21" s="75"/>
      <c r="N21" s="138"/>
    </row>
    <row r="22" spans="1:14" ht="10.5" customHeight="1" x14ac:dyDescent="0.25">
      <c r="A22" s="77">
        <v>7.88</v>
      </c>
      <c r="B22" s="31" t="s">
        <v>16</v>
      </c>
      <c r="C22" s="77">
        <v>0.25</v>
      </c>
      <c r="D22" s="31" t="s">
        <v>16</v>
      </c>
      <c r="E22" s="78">
        <v>0.25</v>
      </c>
      <c r="F22" s="29" t="s">
        <v>16</v>
      </c>
      <c r="G22" s="77">
        <v>0.25</v>
      </c>
      <c r="H22" s="31" t="s">
        <v>17</v>
      </c>
      <c r="I22" s="77">
        <v>0.82</v>
      </c>
      <c r="J22" s="31" t="s">
        <v>16</v>
      </c>
      <c r="K22" s="77">
        <v>0.25</v>
      </c>
      <c r="L22" s="31"/>
      <c r="M22" s="77"/>
      <c r="N22" s="141">
        <f>C22+E22+G22+I22+K22+M22</f>
        <v>1.8199999999999998</v>
      </c>
    </row>
    <row r="23" spans="1:14" ht="11.25" customHeight="1" x14ac:dyDescent="0.25">
      <c r="A23" s="75"/>
      <c r="B23" s="34" t="s">
        <v>77</v>
      </c>
      <c r="C23" s="75"/>
      <c r="D23" s="34" t="s">
        <v>77</v>
      </c>
      <c r="E23" s="79"/>
      <c r="F23" s="53" t="s">
        <v>77</v>
      </c>
      <c r="G23" s="79"/>
      <c r="H23" s="34" t="s">
        <v>77</v>
      </c>
      <c r="I23" s="75"/>
      <c r="J23" s="34" t="s">
        <v>77</v>
      </c>
      <c r="K23" s="75"/>
      <c r="L23" s="34"/>
      <c r="M23" s="75"/>
      <c r="N23" s="138"/>
    </row>
    <row r="24" spans="1:14" ht="12" customHeight="1" x14ac:dyDescent="0.25">
      <c r="A24" s="77">
        <v>7.45</v>
      </c>
      <c r="B24" s="29" t="s">
        <v>93</v>
      </c>
      <c r="C24" s="77">
        <v>0.24</v>
      </c>
      <c r="D24" s="29" t="s">
        <v>16</v>
      </c>
      <c r="E24" s="80">
        <v>0.25</v>
      </c>
      <c r="F24" s="29" t="s">
        <v>93</v>
      </c>
      <c r="G24" s="77">
        <v>0.24</v>
      </c>
      <c r="H24" s="29" t="s">
        <v>16</v>
      </c>
      <c r="I24" s="77">
        <v>0.24</v>
      </c>
      <c r="J24" s="29" t="s">
        <v>17</v>
      </c>
      <c r="K24" s="77">
        <v>0.75</v>
      </c>
      <c r="L24" s="29"/>
      <c r="M24" s="77"/>
      <c r="N24" s="141">
        <f>C24+E24+G24+I24+K24+M24</f>
        <v>1.72</v>
      </c>
    </row>
    <row r="25" spans="1:14" ht="12.75" customHeight="1" x14ac:dyDescent="0.25">
      <c r="A25" s="147"/>
      <c r="B25" s="148"/>
      <c r="C25" s="147"/>
      <c r="D25" s="148" t="s">
        <v>76</v>
      </c>
      <c r="E25" s="147"/>
      <c r="F25" s="148"/>
      <c r="G25" s="147"/>
      <c r="H25" s="148" t="s">
        <v>76</v>
      </c>
      <c r="I25" s="147"/>
      <c r="J25" s="148" t="s">
        <v>76</v>
      </c>
      <c r="K25" s="147"/>
      <c r="L25" s="149"/>
      <c r="M25" s="147"/>
      <c r="N25" s="169"/>
    </row>
    <row r="26" spans="1:14" ht="18" customHeight="1" x14ac:dyDescent="0.25">
      <c r="A26" s="150">
        <v>10.130000000000001</v>
      </c>
      <c r="B26" s="151"/>
      <c r="C26" s="150"/>
      <c r="D26" s="152" t="s">
        <v>94</v>
      </c>
      <c r="E26" s="150">
        <v>0.6</v>
      </c>
      <c r="F26" s="153"/>
      <c r="G26" s="150"/>
      <c r="H26" s="152" t="s">
        <v>95</v>
      </c>
      <c r="I26" s="150">
        <v>1.24</v>
      </c>
      <c r="J26" s="153" t="s">
        <v>16</v>
      </c>
      <c r="K26" s="150">
        <v>0.5</v>
      </c>
      <c r="L26" s="154"/>
      <c r="M26" s="150"/>
      <c r="N26" s="141">
        <f>C26+E26+G26+I26+K26+M26</f>
        <v>2.34</v>
      </c>
    </row>
    <row r="27" spans="1:14" ht="10.5" customHeight="1" x14ac:dyDescent="0.25">
      <c r="A27" s="75"/>
      <c r="B27" s="2" t="s">
        <v>96</v>
      </c>
      <c r="C27" s="170"/>
      <c r="D27" s="2"/>
      <c r="E27" s="170"/>
      <c r="F27" s="2"/>
      <c r="G27" s="170"/>
      <c r="H27" s="2" t="s">
        <v>96</v>
      </c>
      <c r="I27" s="170"/>
      <c r="J27" s="2"/>
      <c r="K27" s="170"/>
      <c r="L27" s="2"/>
      <c r="M27" s="170"/>
      <c r="N27" s="171"/>
    </row>
    <row r="28" spans="1:14" ht="20.25" customHeight="1" x14ac:dyDescent="0.25">
      <c r="A28" s="77">
        <v>4.75</v>
      </c>
      <c r="B28" s="72" t="s">
        <v>17</v>
      </c>
      <c r="C28" s="100">
        <v>0.75</v>
      </c>
      <c r="D28" s="72"/>
      <c r="E28" s="97"/>
      <c r="F28" s="72"/>
      <c r="G28" s="100"/>
      <c r="H28" s="72" t="s">
        <v>97</v>
      </c>
      <c r="I28" s="100">
        <v>0.34</v>
      </c>
      <c r="J28" s="72"/>
      <c r="K28" s="100"/>
      <c r="L28" s="72"/>
      <c r="M28" s="100"/>
      <c r="N28" s="141">
        <f>C28+E28+G28+I28+K28+M28</f>
        <v>1.0900000000000001</v>
      </c>
    </row>
    <row r="29" spans="1:14" ht="10.5" customHeight="1" x14ac:dyDescent="0.25">
      <c r="A29" s="75"/>
      <c r="B29" s="2"/>
      <c r="C29" s="96"/>
      <c r="D29" s="2" t="s">
        <v>98</v>
      </c>
      <c r="E29" s="96"/>
      <c r="F29" s="2"/>
      <c r="G29" s="96"/>
      <c r="H29" s="2"/>
      <c r="I29" s="96"/>
      <c r="J29" s="2" t="s">
        <v>98</v>
      </c>
      <c r="K29" s="96"/>
      <c r="L29" s="71"/>
      <c r="M29" s="96"/>
      <c r="N29" s="138"/>
    </row>
    <row r="30" spans="1:14" ht="9.75" customHeight="1" x14ac:dyDescent="0.25">
      <c r="A30" s="77">
        <v>4.5</v>
      </c>
      <c r="B30" s="72"/>
      <c r="C30" s="100"/>
      <c r="D30" s="72" t="s">
        <v>17</v>
      </c>
      <c r="E30" s="97">
        <v>0.71</v>
      </c>
      <c r="F30" s="72"/>
      <c r="G30" s="100"/>
      <c r="H30" s="72"/>
      <c r="I30" s="100"/>
      <c r="J30" s="72" t="s">
        <v>16</v>
      </c>
      <c r="K30" s="100">
        <v>0.33</v>
      </c>
      <c r="L30" s="72"/>
      <c r="M30" s="100"/>
      <c r="N30" s="141">
        <f>C30+E30+G30+I30+K30+M30</f>
        <v>1.04</v>
      </c>
    </row>
    <row r="31" spans="1:14" ht="12" customHeight="1" x14ac:dyDescent="0.25">
      <c r="A31" s="109"/>
      <c r="B31" s="110" t="s">
        <v>99</v>
      </c>
      <c r="C31" s="172"/>
      <c r="D31" s="110"/>
      <c r="E31" s="172"/>
      <c r="F31" s="110" t="s">
        <v>99</v>
      </c>
      <c r="G31" s="172"/>
      <c r="H31" s="110"/>
      <c r="I31" s="172"/>
      <c r="J31" s="110" t="s">
        <v>99</v>
      </c>
      <c r="K31" s="172"/>
      <c r="L31" s="110"/>
      <c r="M31" s="109"/>
      <c r="N31" s="173"/>
    </row>
    <row r="32" spans="1:14" ht="10.5" customHeight="1" x14ac:dyDescent="0.25">
      <c r="A32" s="84">
        <v>10</v>
      </c>
      <c r="B32" s="174" t="s">
        <v>100</v>
      </c>
      <c r="C32" s="99">
        <v>0.75</v>
      </c>
      <c r="D32" s="111"/>
      <c r="E32" s="99"/>
      <c r="F32" s="174" t="s">
        <v>101</v>
      </c>
      <c r="G32" s="99">
        <v>1.22</v>
      </c>
      <c r="H32" s="111"/>
      <c r="I32" s="99"/>
      <c r="J32" s="111" t="s">
        <v>16</v>
      </c>
      <c r="K32" s="99">
        <v>0.33</v>
      </c>
      <c r="L32" s="111"/>
      <c r="M32" s="84"/>
      <c r="N32" s="141">
        <f>C32+E32+G32+I32+K32+M32</f>
        <v>2.2999999999999998</v>
      </c>
    </row>
    <row r="33" spans="1:14" x14ac:dyDescent="0.25">
      <c r="A33" s="109"/>
      <c r="B33" s="65" t="s">
        <v>102</v>
      </c>
      <c r="C33" s="175"/>
      <c r="D33" s="65" t="s">
        <v>102</v>
      </c>
      <c r="E33" s="175"/>
      <c r="F33" s="65" t="s">
        <v>102</v>
      </c>
      <c r="G33" s="175"/>
      <c r="H33" s="65" t="s">
        <v>102</v>
      </c>
      <c r="I33" s="175"/>
      <c r="J33" s="65" t="s">
        <v>102</v>
      </c>
      <c r="K33" s="175"/>
      <c r="L33" s="65"/>
      <c r="M33" s="176"/>
      <c r="N33" s="173"/>
    </row>
    <row r="34" spans="1:14" ht="21.75" customHeight="1" x14ac:dyDescent="0.25">
      <c r="A34" s="84">
        <v>10</v>
      </c>
      <c r="B34" s="111" t="s">
        <v>17</v>
      </c>
      <c r="C34" s="99">
        <v>0.87</v>
      </c>
      <c r="D34" s="174" t="s">
        <v>103</v>
      </c>
      <c r="E34" s="99">
        <v>0.5</v>
      </c>
      <c r="F34" s="111" t="s">
        <v>104</v>
      </c>
      <c r="G34" s="99">
        <v>0.44</v>
      </c>
      <c r="H34" s="111" t="s">
        <v>16</v>
      </c>
      <c r="I34" s="99">
        <v>0.25</v>
      </c>
      <c r="J34" s="111" t="s">
        <v>16</v>
      </c>
      <c r="K34" s="99">
        <v>0.25</v>
      </c>
      <c r="L34" s="111"/>
      <c r="M34" s="84"/>
      <c r="N34" s="141">
        <f>C34+E34+G34+I34+K34+M34</f>
        <v>2.31</v>
      </c>
    </row>
    <row r="35" spans="1:14" ht="10.5" customHeight="1" x14ac:dyDescent="0.25">
      <c r="A35" s="71"/>
      <c r="B35" s="91" t="s">
        <v>105</v>
      </c>
      <c r="C35" s="96"/>
      <c r="D35" s="177"/>
      <c r="E35" s="96"/>
      <c r="F35" s="91" t="s">
        <v>105</v>
      </c>
      <c r="G35" s="96"/>
      <c r="H35" s="73"/>
      <c r="I35" s="96"/>
      <c r="J35" s="91" t="s">
        <v>105</v>
      </c>
      <c r="K35" s="96"/>
      <c r="L35" s="71"/>
      <c r="M35" s="71"/>
      <c r="N35" s="178"/>
    </row>
    <row r="36" spans="1:14" ht="10.5" customHeight="1" x14ac:dyDescent="0.25">
      <c r="A36" s="72">
        <v>7</v>
      </c>
      <c r="B36" s="72" t="s">
        <v>17</v>
      </c>
      <c r="C36" s="100">
        <v>0.95</v>
      </c>
      <c r="D36" s="72"/>
      <c r="E36" s="100"/>
      <c r="F36" s="74" t="s">
        <v>16</v>
      </c>
      <c r="G36" s="100">
        <v>0.33</v>
      </c>
      <c r="H36" s="72"/>
      <c r="I36" s="100"/>
      <c r="J36" s="74" t="s">
        <v>16</v>
      </c>
      <c r="K36" s="100">
        <v>0.33</v>
      </c>
      <c r="L36" s="72"/>
      <c r="M36" s="72"/>
      <c r="N36" s="141">
        <f>C36+E36+G36+I36+K36+M36</f>
        <v>1.61</v>
      </c>
    </row>
    <row r="37" spans="1:14" ht="12" customHeight="1" x14ac:dyDescent="0.25">
      <c r="A37" s="147"/>
      <c r="B37" s="149"/>
      <c r="C37" s="147"/>
      <c r="D37" s="149"/>
      <c r="E37" s="147"/>
      <c r="F37" s="179"/>
      <c r="G37" s="147"/>
      <c r="H37" s="653" t="s">
        <v>107</v>
      </c>
      <c r="I37" s="147"/>
      <c r="J37" s="149"/>
      <c r="K37" s="147"/>
      <c r="L37" s="149"/>
      <c r="M37" s="147"/>
      <c r="N37" s="138"/>
    </row>
    <row r="38" spans="1:14" ht="9" customHeight="1" x14ac:dyDescent="0.25">
      <c r="A38" s="150">
        <v>0.75</v>
      </c>
      <c r="B38" s="180"/>
      <c r="C38" s="150"/>
      <c r="D38" s="180"/>
      <c r="E38" s="150"/>
      <c r="F38" s="181"/>
      <c r="G38" s="150"/>
      <c r="H38" s="654"/>
      <c r="I38" s="150">
        <v>0.17</v>
      </c>
      <c r="J38" s="180"/>
      <c r="K38" s="150"/>
      <c r="L38" s="180"/>
      <c r="M38" s="150"/>
      <c r="N38" s="171">
        <f>C38+E38+G38+I38+K38+M38</f>
        <v>0.17</v>
      </c>
    </row>
    <row r="39" spans="1:14" ht="11.25" customHeight="1" x14ac:dyDescent="0.25">
      <c r="A39" s="23"/>
      <c r="B39" s="24" t="s">
        <v>25</v>
      </c>
      <c r="C39" s="43"/>
      <c r="D39" s="24"/>
      <c r="E39" s="45"/>
      <c r="F39" s="24" t="s">
        <v>25</v>
      </c>
      <c r="G39" s="43"/>
      <c r="H39" s="24"/>
      <c r="I39" s="43"/>
      <c r="J39" s="24" t="s">
        <v>25</v>
      </c>
      <c r="K39" s="43"/>
      <c r="L39" s="24"/>
      <c r="M39" s="25"/>
      <c r="N39" s="25"/>
    </row>
    <row r="40" spans="1:14" ht="9" customHeight="1" x14ac:dyDescent="0.25">
      <c r="A40" s="28">
        <v>6</v>
      </c>
      <c r="B40" s="9" t="s">
        <v>16</v>
      </c>
      <c r="C40" s="30">
        <v>0.28999999999999998</v>
      </c>
      <c r="D40" s="9"/>
      <c r="E40" s="37"/>
      <c r="F40" s="9" t="s">
        <v>17</v>
      </c>
      <c r="G40" s="37">
        <v>0.8</v>
      </c>
      <c r="H40" s="9"/>
      <c r="I40" s="37"/>
      <c r="J40" s="9" t="s">
        <v>16</v>
      </c>
      <c r="K40" s="30">
        <v>0.28999999999999998</v>
      </c>
      <c r="L40" s="29"/>
      <c r="M40" s="37"/>
      <c r="N40" s="30">
        <f>C40+E40+G40+I40+K40+M40</f>
        <v>1.3800000000000001</v>
      </c>
    </row>
    <row r="41" spans="1:14" ht="9.75" customHeight="1" x14ac:dyDescent="0.25">
      <c r="A41" s="23"/>
      <c r="B41" s="39" t="s">
        <v>29</v>
      </c>
      <c r="C41" s="25"/>
      <c r="D41" s="39" t="s">
        <v>29</v>
      </c>
      <c r="E41" s="35"/>
      <c r="F41" s="39" t="s">
        <v>29</v>
      </c>
      <c r="G41" s="35"/>
      <c r="H41" s="39" t="s">
        <v>29</v>
      </c>
      <c r="I41" s="35"/>
      <c r="J41" s="39" t="s">
        <v>29</v>
      </c>
      <c r="K41" s="35"/>
      <c r="L41" s="53"/>
      <c r="M41" s="25"/>
      <c r="N41" s="25"/>
    </row>
    <row r="42" spans="1:14" ht="9" customHeight="1" x14ac:dyDescent="0.25">
      <c r="A42" s="28">
        <v>9</v>
      </c>
      <c r="B42" s="9" t="s">
        <v>16</v>
      </c>
      <c r="C42" s="30">
        <v>0.25</v>
      </c>
      <c r="D42" s="9" t="s">
        <v>17</v>
      </c>
      <c r="E42" s="37">
        <v>1.08</v>
      </c>
      <c r="F42" s="9" t="s">
        <v>16</v>
      </c>
      <c r="G42" s="37">
        <v>0.25</v>
      </c>
      <c r="H42" s="9" t="s">
        <v>16</v>
      </c>
      <c r="I42" s="37">
        <v>0.25</v>
      </c>
      <c r="J42" s="9" t="s">
        <v>16</v>
      </c>
      <c r="K42" s="37">
        <v>0.25</v>
      </c>
      <c r="L42" s="29"/>
      <c r="M42" s="30"/>
      <c r="N42" s="30">
        <f>C42+E42+G42+I42+K42</f>
        <v>2.08</v>
      </c>
    </row>
    <row r="43" spans="1:14" ht="10.5" customHeight="1" x14ac:dyDescent="0.25">
      <c r="A43" s="23"/>
      <c r="B43" s="24" t="s">
        <v>22</v>
      </c>
      <c r="C43" s="43"/>
      <c r="D43" s="44"/>
      <c r="E43" s="45"/>
      <c r="F43" s="24" t="s">
        <v>22</v>
      </c>
      <c r="G43" s="43"/>
      <c r="H43" s="24"/>
      <c r="I43" s="43"/>
      <c r="J43" s="24" t="s">
        <v>22</v>
      </c>
      <c r="K43" s="25"/>
      <c r="L43" s="36"/>
      <c r="M43" s="25"/>
      <c r="N43" s="25"/>
    </row>
    <row r="44" spans="1:14" ht="9" customHeight="1" x14ac:dyDescent="0.25">
      <c r="A44" s="28">
        <v>7</v>
      </c>
      <c r="B44" s="31" t="s">
        <v>16</v>
      </c>
      <c r="C44" s="30">
        <v>0.25</v>
      </c>
      <c r="D44" s="29"/>
      <c r="E44" s="37"/>
      <c r="F44" s="29" t="s">
        <v>17</v>
      </c>
      <c r="G44" s="30">
        <v>1.1100000000000001</v>
      </c>
      <c r="H44" s="31"/>
      <c r="I44" s="30"/>
      <c r="J44" s="31" t="s">
        <v>16</v>
      </c>
      <c r="K44" s="30">
        <v>0.25</v>
      </c>
      <c r="L44" s="38"/>
      <c r="M44" s="30"/>
      <c r="N44" s="30">
        <f>C44+E44+G44+I44+K44+M44</f>
        <v>1.61</v>
      </c>
    </row>
    <row r="45" spans="1:14" ht="9.75" customHeight="1" x14ac:dyDescent="0.25">
      <c r="A45" s="47"/>
      <c r="B45" s="24" t="s">
        <v>23</v>
      </c>
      <c r="C45" s="43"/>
      <c r="D45" s="48"/>
      <c r="E45" s="45"/>
      <c r="F45" s="24" t="s">
        <v>23</v>
      </c>
      <c r="G45" s="43"/>
      <c r="H45" s="49"/>
      <c r="I45" s="43"/>
      <c r="J45" s="24" t="s">
        <v>23</v>
      </c>
      <c r="K45" s="43"/>
      <c r="L45" s="50"/>
      <c r="M45" s="43"/>
      <c r="N45" s="25"/>
    </row>
    <row r="46" spans="1:14" ht="9" customHeight="1" x14ac:dyDescent="0.25">
      <c r="A46" s="47">
        <v>7</v>
      </c>
      <c r="B46" s="31" t="s">
        <v>16</v>
      </c>
      <c r="C46" s="30">
        <v>0.25</v>
      </c>
      <c r="D46" s="29"/>
      <c r="E46" s="37"/>
      <c r="F46" s="29" t="s">
        <v>17</v>
      </c>
      <c r="G46" s="30">
        <v>1.1100000000000001</v>
      </c>
      <c r="H46" s="31"/>
      <c r="I46" s="30"/>
      <c r="J46" s="31" t="s">
        <v>16</v>
      </c>
      <c r="K46" s="30">
        <v>0.25</v>
      </c>
      <c r="L46" s="50"/>
      <c r="M46" s="43"/>
      <c r="N46" s="30">
        <f>C46+E46+G46+I46+K46+M46</f>
        <v>1.61</v>
      </c>
    </row>
    <row r="47" spans="1:14" ht="9" customHeight="1" x14ac:dyDescent="0.25">
      <c r="A47" s="149"/>
      <c r="B47" s="182" t="s">
        <v>108</v>
      </c>
      <c r="C47" s="149"/>
      <c r="D47" s="182"/>
      <c r="E47" s="149"/>
      <c r="F47" s="182" t="s">
        <v>108</v>
      </c>
      <c r="G47" s="149"/>
      <c r="H47" s="182"/>
      <c r="I47" s="149"/>
      <c r="J47" s="182" t="s">
        <v>108</v>
      </c>
      <c r="K47" s="149"/>
      <c r="L47" s="148"/>
      <c r="M47" s="149"/>
      <c r="N47" s="149"/>
    </row>
    <row r="48" spans="1:14" ht="9" customHeight="1" x14ac:dyDescent="0.25">
      <c r="A48" s="180">
        <v>4.29</v>
      </c>
      <c r="B48" s="183" t="s">
        <v>109</v>
      </c>
      <c r="C48" s="180">
        <v>0.33</v>
      </c>
      <c r="D48" s="183"/>
      <c r="E48" s="180"/>
      <c r="F48" s="183" t="s">
        <v>109</v>
      </c>
      <c r="G48" s="180">
        <v>0.33</v>
      </c>
      <c r="H48" s="183"/>
      <c r="I48" s="180"/>
      <c r="J48" s="183" t="s">
        <v>109</v>
      </c>
      <c r="K48" s="180">
        <v>0.33</v>
      </c>
      <c r="L48" s="151"/>
      <c r="M48" s="180"/>
      <c r="N48" s="180">
        <f>M48+K48+I48+G48+E48+C48</f>
        <v>0.99</v>
      </c>
    </row>
    <row r="49" spans="1:14" x14ac:dyDescent="0.25">
      <c r="A49" s="66">
        <f>SUM(A3:A38)</f>
        <v>113.16</v>
      </c>
      <c r="B49" s="128" t="s">
        <v>9</v>
      </c>
      <c r="C49" s="129">
        <f>SUM(C3:C38)</f>
        <v>4.9700000000000006</v>
      </c>
      <c r="D49" s="130"/>
      <c r="E49" s="129">
        <f>SUM(E3:E38)</f>
        <v>4.99</v>
      </c>
      <c r="F49" s="131"/>
      <c r="G49" s="129">
        <f>SUM(G3:G38)</f>
        <v>5.15</v>
      </c>
      <c r="H49" s="131"/>
      <c r="I49" s="129">
        <f>SUM(I3:I38)</f>
        <v>5.35</v>
      </c>
      <c r="J49" s="131"/>
      <c r="K49" s="129">
        <f>SUM(K3:K38)</f>
        <v>5.65</v>
      </c>
      <c r="L49" s="130"/>
      <c r="M49" s="130"/>
      <c r="N49" s="129">
        <f>SUM(N3:N38)</f>
        <v>26.110000000000003</v>
      </c>
    </row>
    <row r="50" spans="1:14" x14ac:dyDescent="0.25">
      <c r="A50" s="86"/>
      <c r="B50" s="87" t="s">
        <v>51</v>
      </c>
      <c r="C50" s="88"/>
      <c r="E50" s="89"/>
      <c r="F50" s="88"/>
      <c r="G50" s="88"/>
      <c r="H50" s="88"/>
      <c r="I50" s="88"/>
      <c r="J50" s="90" t="s">
        <v>32</v>
      </c>
      <c r="K50" s="89"/>
      <c r="L50" s="89"/>
      <c r="M50" s="89"/>
      <c r="N50" s="88"/>
    </row>
    <row r="51" spans="1:14" x14ac:dyDescent="0.25">
      <c r="A51" s="86"/>
      <c r="B51" s="91" t="s">
        <v>11</v>
      </c>
      <c r="C51" t="str">
        <f>B1</f>
        <v>MªCARMEN CARREÑO UTRERA</v>
      </c>
      <c r="F51" s="61" t="s">
        <v>106</v>
      </c>
      <c r="G51" s="88"/>
      <c r="I51" s="88"/>
      <c r="J51" s="92">
        <f>N49*4.33</f>
        <v>113.05630000000002</v>
      </c>
      <c r="K51" s="89"/>
      <c r="L51" s="89"/>
      <c r="M51" s="89"/>
      <c r="N51" s="88"/>
    </row>
  </sheetData>
  <mergeCells count="1">
    <mergeCell ref="H37:H38"/>
  </mergeCells>
  <pageMargins left="0" right="0" top="0" bottom="0" header="0" footer="0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A3" sqref="A3:N4"/>
    </sheetView>
  </sheetViews>
  <sheetFormatPr baseColWidth="10" defaultRowHeight="15" x14ac:dyDescent="0.25"/>
  <cols>
    <col min="1" max="1" width="5.5703125" customWidth="1"/>
    <col min="2" max="2" width="14.140625" customWidth="1"/>
    <col min="3" max="3" width="6.7109375" customWidth="1"/>
    <col min="4" max="4" width="17.42578125" customWidth="1"/>
    <col min="5" max="5" width="6.28515625" customWidth="1"/>
    <col min="6" max="6" width="16.28515625" customWidth="1"/>
    <col min="7" max="7" width="5.85546875" customWidth="1"/>
    <col min="8" max="8" width="17.5703125" customWidth="1"/>
    <col min="9" max="9" width="6.140625" customWidth="1"/>
    <col min="10" max="10" width="17" customWidth="1"/>
    <col min="11" max="11" width="5.140625" customWidth="1"/>
    <col min="12" max="12" width="14" customWidth="1"/>
    <col min="13" max="13" width="5.85546875" customWidth="1"/>
    <col min="14" max="14" width="6.42578125" customWidth="1"/>
  </cols>
  <sheetData>
    <row r="1" spans="1:14" x14ac:dyDescent="0.25">
      <c r="A1" s="65"/>
      <c r="B1" s="19" t="s">
        <v>80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36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ht="22.5" x14ac:dyDescent="0.25">
      <c r="A3" s="112"/>
      <c r="B3" s="143" t="s">
        <v>74</v>
      </c>
      <c r="C3" s="112"/>
      <c r="D3" s="132"/>
      <c r="E3" s="112"/>
      <c r="F3" s="133"/>
      <c r="G3" s="112"/>
      <c r="H3" s="144"/>
      <c r="I3" s="112"/>
      <c r="J3" s="144"/>
      <c r="K3" s="112"/>
      <c r="L3" s="132"/>
      <c r="M3" s="132"/>
      <c r="N3" s="132"/>
    </row>
    <row r="4" spans="1:14" x14ac:dyDescent="0.25">
      <c r="A4" s="117">
        <v>2.17</v>
      </c>
      <c r="B4" s="145" t="s">
        <v>75</v>
      </c>
      <c r="C4" s="117">
        <v>0.5</v>
      </c>
      <c r="D4" s="135"/>
      <c r="E4" s="117"/>
      <c r="F4" s="136"/>
      <c r="G4" s="117"/>
      <c r="H4" s="146"/>
      <c r="I4" s="117"/>
      <c r="J4" s="146"/>
      <c r="K4" s="117"/>
      <c r="L4" s="135"/>
      <c r="M4" s="77"/>
      <c r="N4" s="77">
        <f>M4+K4+I4+G4+E4+C4</f>
        <v>0.5</v>
      </c>
    </row>
    <row r="5" spans="1:14" ht="15" customHeight="1" x14ac:dyDescent="0.25">
      <c r="A5" s="75"/>
      <c r="B5" s="34"/>
      <c r="C5" s="75"/>
      <c r="D5" s="53"/>
      <c r="E5" s="79"/>
      <c r="F5" s="53" t="s">
        <v>47</v>
      </c>
      <c r="G5" s="79"/>
      <c r="H5" s="53"/>
      <c r="I5" s="75"/>
      <c r="J5" s="53"/>
      <c r="K5" s="75"/>
      <c r="L5" s="34"/>
      <c r="M5" s="34"/>
      <c r="N5" s="82"/>
    </row>
    <row r="6" spans="1:14" ht="10.5" customHeight="1" x14ac:dyDescent="0.25">
      <c r="A6" s="77">
        <v>2.25</v>
      </c>
      <c r="B6" s="31"/>
      <c r="C6" s="77"/>
      <c r="D6" s="29"/>
      <c r="E6" s="80"/>
      <c r="F6" s="29" t="s">
        <v>48</v>
      </c>
      <c r="G6" s="80">
        <v>0.52</v>
      </c>
      <c r="H6" s="29"/>
      <c r="I6" s="77"/>
      <c r="J6" s="29"/>
      <c r="K6" s="77"/>
      <c r="L6" s="31"/>
      <c r="M6" s="31"/>
      <c r="N6" s="77">
        <f>C6+E6+G6+I6+K6+M6</f>
        <v>0.52</v>
      </c>
    </row>
    <row r="7" spans="1:14" ht="12.75" customHeight="1" x14ac:dyDescent="0.25">
      <c r="A7" s="103"/>
      <c r="B7" s="34" t="s">
        <v>54</v>
      </c>
      <c r="C7" s="75"/>
      <c r="D7" s="104"/>
      <c r="E7" s="75"/>
      <c r="F7" s="34" t="s">
        <v>54</v>
      </c>
      <c r="G7" s="75"/>
      <c r="H7" s="34"/>
      <c r="I7" s="75"/>
      <c r="J7" s="34" t="s">
        <v>54</v>
      </c>
      <c r="K7" s="75"/>
      <c r="L7" s="34"/>
      <c r="M7" s="34"/>
      <c r="N7" s="75"/>
    </row>
    <row r="8" spans="1:14" ht="12" customHeight="1" x14ac:dyDescent="0.25">
      <c r="A8" s="56">
        <v>8</v>
      </c>
      <c r="B8" s="31" t="s">
        <v>17</v>
      </c>
      <c r="C8" s="77">
        <v>1.19</v>
      </c>
      <c r="D8" s="101"/>
      <c r="E8" s="77"/>
      <c r="F8" s="31" t="s">
        <v>16</v>
      </c>
      <c r="G8" s="77">
        <v>0.33</v>
      </c>
      <c r="H8" s="31"/>
      <c r="I8" s="77"/>
      <c r="J8" s="31" t="s">
        <v>16</v>
      </c>
      <c r="K8" s="77">
        <v>0.33</v>
      </c>
      <c r="L8" s="31"/>
      <c r="M8" s="31"/>
      <c r="N8" s="77">
        <f>C8+G8+K8</f>
        <v>1.85</v>
      </c>
    </row>
    <row r="9" spans="1:14" ht="12.75" customHeight="1" x14ac:dyDescent="0.25">
      <c r="A9" s="103"/>
      <c r="B9" s="34" t="s">
        <v>55</v>
      </c>
      <c r="C9" s="75"/>
      <c r="D9" s="104"/>
      <c r="E9" s="75"/>
      <c r="F9" s="34" t="s">
        <v>55</v>
      </c>
      <c r="G9" s="75"/>
      <c r="H9" s="34"/>
      <c r="I9" s="75"/>
      <c r="J9" s="34" t="s">
        <v>56</v>
      </c>
      <c r="K9" s="75"/>
      <c r="L9" s="34"/>
      <c r="M9" s="34"/>
      <c r="N9" s="75"/>
    </row>
    <row r="10" spans="1:14" ht="13.5" customHeight="1" x14ac:dyDescent="0.25">
      <c r="A10" s="56">
        <v>8</v>
      </c>
      <c r="B10" s="31" t="s">
        <v>16</v>
      </c>
      <c r="C10" s="77">
        <v>0.25</v>
      </c>
      <c r="D10" s="101"/>
      <c r="E10" s="77"/>
      <c r="F10" s="31" t="s">
        <v>17</v>
      </c>
      <c r="G10" s="77">
        <v>1.34</v>
      </c>
      <c r="H10" s="31"/>
      <c r="I10" s="77"/>
      <c r="J10" s="31" t="s">
        <v>16</v>
      </c>
      <c r="K10" s="77">
        <v>0.25</v>
      </c>
      <c r="L10" s="31"/>
      <c r="M10" s="31"/>
      <c r="N10" s="77">
        <f>C10+G10+K10</f>
        <v>1.84</v>
      </c>
    </row>
    <row r="11" spans="1:14" x14ac:dyDescent="0.25">
      <c r="A11" s="103"/>
      <c r="B11" s="34" t="s">
        <v>57</v>
      </c>
      <c r="C11" s="75"/>
      <c r="D11" s="104"/>
      <c r="E11" s="75"/>
      <c r="F11" s="34" t="s">
        <v>57</v>
      </c>
      <c r="G11" s="75"/>
      <c r="H11" s="34"/>
      <c r="I11" s="75"/>
      <c r="J11" s="34" t="s">
        <v>57</v>
      </c>
      <c r="K11" s="75"/>
      <c r="L11" s="34"/>
      <c r="M11" s="34"/>
      <c r="N11" s="75"/>
    </row>
    <row r="12" spans="1:14" x14ac:dyDescent="0.25">
      <c r="A12" s="106">
        <v>6.5</v>
      </c>
      <c r="B12" s="31" t="s">
        <v>17</v>
      </c>
      <c r="C12" s="77">
        <v>0.7</v>
      </c>
      <c r="D12" s="101"/>
      <c r="E12" s="77"/>
      <c r="F12" s="31" t="s">
        <v>58</v>
      </c>
      <c r="G12" s="77">
        <v>0.4</v>
      </c>
      <c r="H12" s="31"/>
      <c r="I12" s="77"/>
      <c r="J12" s="31" t="s">
        <v>58</v>
      </c>
      <c r="K12" s="77">
        <v>0.4</v>
      </c>
      <c r="L12" s="31"/>
      <c r="M12" s="31"/>
      <c r="N12" s="77">
        <f>C12+G12+K12</f>
        <v>1.5</v>
      </c>
    </row>
    <row r="13" spans="1:14" ht="12.75" customHeight="1" x14ac:dyDescent="0.25">
      <c r="A13" s="103"/>
      <c r="B13" s="34" t="s">
        <v>59</v>
      </c>
      <c r="C13" s="75"/>
      <c r="D13" s="104"/>
      <c r="E13" s="75"/>
      <c r="F13" s="34" t="s">
        <v>59</v>
      </c>
      <c r="G13" s="75"/>
      <c r="H13" s="34"/>
      <c r="I13" s="75"/>
      <c r="J13" s="34" t="s">
        <v>59</v>
      </c>
      <c r="K13" s="75"/>
      <c r="L13" s="34"/>
      <c r="M13" s="34"/>
      <c r="N13" s="75"/>
    </row>
    <row r="14" spans="1:14" ht="12" customHeight="1" x14ac:dyDescent="0.25">
      <c r="A14" s="56">
        <v>6</v>
      </c>
      <c r="B14" s="31" t="s">
        <v>17</v>
      </c>
      <c r="C14" s="77">
        <v>0.57999999999999996</v>
      </c>
      <c r="D14" s="101"/>
      <c r="E14" s="77"/>
      <c r="F14" s="31" t="s">
        <v>58</v>
      </c>
      <c r="G14" s="77">
        <v>0.4</v>
      </c>
      <c r="H14" s="31"/>
      <c r="I14" s="77"/>
      <c r="J14" s="31" t="s">
        <v>58</v>
      </c>
      <c r="K14" s="77">
        <v>0.4</v>
      </c>
      <c r="L14" s="31"/>
      <c r="M14" s="31"/>
      <c r="N14" s="77">
        <f>C14+G14+K14</f>
        <v>1.38</v>
      </c>
    </row>
    <row r="15" spans="1:14" ht="21.75" customHeight="1" x14ac:dyDescent="0.25">
      <c r="A15" s="103"/>
      <c r="B15" s="34"/>
      <c r="C15" s="75"/>
      <c r="D15" s="53" t="s">
        <v>60</v>
      </c>
      <c r="E15" s="75"/>
      <c r="F15" s="105"/>
      <c r="G15" s="75"/>
      <c r="H15" s="34"/>
      <c r="I15" s="75"/>
      <c r="J15" s="53" t="s">
        <v>60</v>
      </c>
      <c r="K15" s="75"/>
      <c r="L15" s="34"/>
      <c r="M15" s="34"/>
      <c r="N15" s="75"/>
    </row>
    <row r="16" spans="1:14" ht="12" customHeight="1" x14ac:dyDescent="0.25">
      <c r="A16" s="56">
        <v>4.66</v>
      </c>
      <c r="B16" s="31"/>
      <c r="C16" s="77"/>
      <c r="D16" s="44" t="s">
        <v>17</v>
      </c>
      <c r="E16" s="77">
        <v>0.83</v>
      </c>
      <c r="F16" s="102"/>
      <c r="G16" s="77"/>
      <c r="H16" s="31"/>
      <c r="I16" s="77"/>
      <c r="J16" s="44" t="s">
        <v>16</v>
      </c>
      <c r="K16" s="77">
        <v>0.25</v>
      </c>
      <c r="L16" s="31"/>
      <c r="M16" s="31"/>
      <c r="N16" s="77">
        <f>E16+K16</f>
        <v>1.08</v>
      </c>
    </row>
    <row r="17" spans="1:14" ht="10.5" customHeight="1" x14ac:dyDescent="0.25">
      <c r="A17" s="103"/>
      <c r="B17" s="34" t="s">
        <v>61</v>
      </c>
      <c r="C17" s="75"/>
      <c r="D17" s="104"/>
      <c r="E17" s="75"/>
      <c r="F17" s="34" t="s">
        <v>61</v>
      </c>
      <c r="G17" s="75"/>
      <c r="H17" s="34"/>
      <c r="I17" s="75"/>
      <c r="J17" s="34" t="s">
        <v>61</v>
      </c>
      <c r="K17" s="75"/>
      <c r="L17" s="34"/>
      <c r="M17" s="34"/>
      <c r="N17" s="75"/>
    </row>
    <row r="18" spans="1:14" ht="14.25" customHeight="1" x14ac:dyDescent="0.25">
      <c r="A18" s="56">
        <v>7</v>
      </c>
      <c r="B18" s="31" t="s">
        <v>16</v>
      </c>
      <c r="C18" s="77">
        <v>0.33</v>
      </c>
      <c r="D18" s="101"/>
      <c r="E18" s="77"/>
      <c r="F18" s="31" t="s">
        <v>17</v>
      </c>
      <c r="G18" s="77">
        <v>0.95</v>
      </c>
      <c r="H18" s="31"/>
      <c r="I18" s="77"/>
      <c r="J18" s="31" t="s">
        <v>16</v>
      </c>
      <c r="K18" s="77">
        <v>0.33</v>
      </c>
      <c r="L18" s="31"/>
      <c r="M18" s="31"/>
      <c r="N18" s="77">
        <f>C18+G18+K18</f>
        <v>1.61</v>
      </c>
    </row>
    <row r="19" spans="1:14" ht="13.5" customHeight="1" x14ac:dyDescent="0.25">
      <c r="A19" s="103"/>
      <c r="B19" s="34"/>
      <c r="C19" s="75"/>
      <c r="D19" s="34" t="s">
        <v>62</v>
      </c>
      <c r="E19" s="75"/>
      <c r="F19" s="105"/>
      <c r="G19" s="75"/>
      <c r="H19" s="34"/>
      <c r="I19" s="75"/>
      <c r="J19" s="34" t="s">
        <v>62</v>
      </c>
      <c r="K19" s="75"/>
      <c r="L19" s="34"/>
      <c r="M19" s="34"/>
      <c r="N19" s="75"/>
    </row>
    <row r="20" spans="1:14" ht="12.75" customHeight="1" x14ac:dyDescent="0.25">
      <c r="A20" s="56">
        <v>7</v>
      </c>
      <c r="B20" s="31"/>
      <c r="C20" s="77"/>
      <c r="D20" s="31" t="s">
        <v>17</v>
      </c>
      <c r="E20" s="77">
        <v>1.29</v>
      </c>
      <c r="F20" s="102"/>
      <c r="G20" s="77"/>
      <c r="H20" s="31"/>
      <c r="I20" s="77"/>
      <c r="J20" s="31" t="s">
        <v>16</v>
      </c>
      <c r="K20" s="77">
        <v>0.33</v>
      </c>
      <c r="L20" s="31"/>
      <c r="M20" s="31"/>
      <c r="N20" s="77">
        <f>E20+K20</f>
        <v>1.62</v>
      </c>
    </row>
    <row r="21" spans="1:14" ht="12.75" customHeight="1" x14ac:dyDescent="0.25">
      <c r="A21" s="107"/>
      <c r="B21" s="107"/>
      <c r="C21" s="107"/>
      <c r="D21" s="107" t="s">
        <v>63</v>
      </c>
      <c r="E21" s="71"/>
      <c r="F21" s="71"/>
      <c r="G21" s="107"/>
      <c r="H21" s="107"/>
      <c r="I21" s="71"/>
      <c r="J21" s="108"/>
      <c r="K21" s="107"/>
      <c r="L21" s="107"/>
      <c r="M21" s="107"/>
      <c r="N21" s="107"/>
    </row>
    <row r="22" spans="1:14" x14ac:dyDescent="0.25">
      <c r="A22" s="107">
        <v>2.17</v>
      </c>
      <c r="B22" s="107"/>
      <c r="C22" s="107"/>
      <c r="D22" s="107" t="s">
        <v>17</v>
      </c>
      <c r="E22" s="107">
        <v>0.5</v>
      </c>
      <c r="F22" s="107"/>
      <c r="G22" s="107"/>
      <c r="H22" s="107"/>
      <c r="I22" s="107"/>
      <c r="J22" s="108"/>
      <c r="K22" s="107"/>
      <c r="L22" s="107"/>
      <c r="M22" s="107"/>
      <c r="N22" s="107">
        <f>C22+E22+G22+I22+K22+M22</f>
        <v>0.5</v>
      </c>
    </row>
    <row r="23" spans="1:14" x14ac:dyDescent="0.25">
      <c r="A23" s="109"/>
      <c r="B23" s="110"/>
      <c r="C23" s="109"/>
      <c r="D23" s="110"/>
      <c r="E23" s="109"/>
      <c r="F23" s="110"/>
      <c r="G23" s="109"/>
      <c r="H23" s="110" t="s">
        <v>64</v>
      </c>
      <c r="I23" s="109"/>
      <c r="J23" s="110"/>
      <c r="K23" s="109"/>
      <c r="L23" s="110"/>
      <c r="M23" s="109"/>
      <c r="N23" s="109"/>
    </row>
    <row r="24" spans="1:14" x14ac:dyDescent="0.25">
      <c r="A24" s="84">
        <v>2</v>
      </c>
      <c r="B24" s="111"/>
      <c r="C24" s="84"/>
      <c r="D24" s="111"/>
      <c r="E24" s="84"/>
      <c r="F24" s="111"/>
      <c r="G24" s="84"/>
      <c r="H24" s="111" t="s">
        <v>17</v>
      </c>
      <c r="I24" s="84">
        <v>0.46</v>
      </c>
      <c r="J24" s="111"/>
      <c r="K24" s="84"/>
      <c r="L24" s="111"/>
      <c r="M24" s="84"/>
      <c r="N24" s="84">
        <f>C24+E24+G24+I24+K24+M24</f>
        <v>0.46</v>
      </c>
    </row>
    <row r="25" spans="1:14" ht="14.25" customHeight="1" x14ac:dyDescent="0.25">
      <c r="A25" s="112"/>
      <c r="B25" s="113" t="s">
        <v>66</v>
      </c>
      <c r="C25" s="112"/>
      <c r="D25" s="113"/>
      <c r="E25" s="112"/>
      <c r="F25" s="113"/>
      <c r="G25" s="114"/>
      <c r="H25" s="113" t="s">
        <v>66</v>
      </c>
      <c r="I25" s="112"/>
      <c r="J25" s="113"/>
      <c r="K25" s="112"/>
      <c r="L25" s="115"/>
      <c r="M25" s="115"/>
      <c r="N25" s="116"/>
    </row>
    <row r="26" spans="1:14" x14ac:dyDescent="0.25">
      <c r="A26" s="117">
        <v>5.98</v>
      </c>
      <c r="B26" s="118" t="s">
        <v>40</v>
      </c>
      <c r="C26" s="119">
        <v>0.33</v>
      </c>
      <c r="D26" s="118"/>
      <c r="E26" s="119"/>
      <c r="F26" s="120"/>
      <c r="G26" s="121"/>
      <c r="H26" s="118" t="s">
        <v>17</v>
      </c>
      <c r="I26" s="117">
        <v>1.05</v>
      </c>
      <c r="J26" s="118"/>
      <c r="K26" s="117"/>
      <c r="L26" s="122"/>
      <c r="M26" s="122"/>
      <c r="N26" s="117">
        <v>1.38</v>
      </c>
    </row>
    <row r="27" spans="1:14" x14ac:dyDescent="0.25">
      <c r="A27" s="116">
        <v>3.25</v>
      </c>
      <c r="B27" s="123"/>
      <c r="C27" s="116"/>
      <c r="D27" s="124"/>
      <c r="E27" s="125"/>
      <c r="F27" s="126"/>
      <c r="G27" s="127"/>
      <c r="H27" s="124" t="s">
        <v>67</v>
      </c>
      <c r="I27" s="116">
        <v>0.75</v>
      </c>
      <c r="J27" s="124"/>
      <c r="K27" s="116"/>
      <c r="L27" s="123"/>
      <c r="M27" s="123"/>
      <c r="N27" s="116">
        <v>0.75</v>
      </c>
    </row>
    <row r="28" spans="1:14" x14ac:dyDescent="0.25">
      <c r="A28" s="132"/>
      <c r="B28" s="132"/>
      <c r="C28" s="132"/>
      <c r="D28" s="132" t="s">
        <v>69</v>
      </c>
      <c r="E28" s="112"/>
      <c r="F28" s="133"/>
      <c r="G28" s="112"/>
      <c r="H28" s="134"/>
      <c r="I28" s="112"/>
      <c r="J28" s="134" t="s">
        <v>70</v>
      </c>
      <c r="K28" s="112"/>
      <c r="L28" s="134"/>
      <c r="M28" s="132"/>
      <c r="N28" s="132"/>
    </row>
    <row r="29" spans="1:14" x14ac:dyDescent="0.25">
      <c r="A29" s="135">
        <v>7</v>
      </c>
      <c r="B29" s="135"/>
      <c r="C29" s="135"/>
      <c r="D29" s="135" t="s">
        <v>16</v>
      </c>
      <c r="E29" s="117">
        <v>0.5</v>
      </c>
      <c r="F29" s="136"/>
      <c r="G29" s="117"/>
      <c r="H29" s="137"/>
      <c r="I29" s="117"/>
      <c r="J29" s="137" t="s">
        <v>17</v>
      </c>
      <c r="K29" s="117">
        <v>1.1100000000000001</v>
      </c>
      <c r="L29" s="137"/>
      <c r="M29" s="135"/>
      <c r="N29" s="135">
        <f>C29+E29+G29+I29+K29</f>
        <v>1.61</v>
      </c>
    </row>
    <row r="30" spans="1:14" ht="15.75" customHeight="1" x14ac:dyDescent="0.25">
      <c r="A30" s="69">
        <v>4.9800000000000004</v>
      </c>
      <c r="B30" s="2"/>
      <c r="C30" s="75"/>
      <c r="D30" s="53" t="s">
        <v>71</v>
      </c>
      <c r="E30" s="34"/>
      <c r="F30" s="53"/>
      <c r="G30" s="138"/>
      <c r="H30" s="34"/>
      <c r="I30" s="139"/>
      <c r="J30" s="53" t="s">
        <v>71</v>
      </c>
      <c r="K30" s="75"/>
      <c r="L30" s="34"/>
      <c r="M30" s="34"/>
      <c r="N30" s="140"/>
    </row>
    <row r="31" spans="1:14" ht="12" customHeight="1" x14ac:dyDescent="0.25">
      <c r="A31" s="56"/>
      <c r="B31" s="31"/>
      <c r="C31" s="77"/>
      <c r="D31" s="29" t="s">
        <v>17</v>
      </c>
      <c r="E31" s="31">
        <v>0.82</v>
      </c>
      <c r="F31" s="29"/>
      <c r="G31" s="141"/>
      <c r="H31" s="31"/>
      <c r="I31" s="77"/>
      <c r="J31" s="29" t="s">
        <v>16</v>
      </c>
      <c r="K31" s="77">
        <v>0.33</v>
      </c>
      <c r="L31" s="31"/>
      <c r="M31" s="31"/>
      <c r="N31" s="142">
        <f>E31+K31</f>
        <v>1.1499999999999999</v>
      </c>
    </row>
    <row r="32" spans="1:14" x14ac:dyDescent="0.25">
      <c r="A32" s="147"/>
      <c r="B32" s="148"/>
      <c r="C32" s="147"/>
      <c r="D32" s="148"/>
      <c r="E32" s="147"/>
      <c r="F32" s="148"/>
      <c r="G32" s="147"/>
      <c r="H32" s="148"/>
      <c r="I32" s="147"/>
      <c r="J32" s="148"/>
      <c r="K32" s="147"/>
      <c r="L32" s="149" t="s">
        <v>76</v>
      </c>
      <c r="M32" s="147"/>
      <c r="N32" s="147"/>
    </row>
    <row r="33" spans="1:14" x14ac:dyDescent="0.25">
      <c r="A33" s="150">
        <v>2.16</v>
      </c>
      <c r="B33" s="151"/>
      <c r="C33" s="150"/>
      <c r="D33" s="152"/>
      <c r="E33" s="150"/>
      <c r="F33" s="153"/>
      <c r="G33" s="150"/>
      <c r="H33" s="152"/>
      <c r="I33" s="150"/>
      <c r="J33" s="151"/>
      <c r="K33" s="150"/>
      <c r="L33" s="154" t="s">
        <v>16</v>
      </c>
      <c r="M33" s="150">
        <v>0.5</v>
      </c>
      <c r="N33" s="77">
        <f>C33+E33+G33+I33+K33+M33</f>
        <v>0.5</v>
      </c>
    </row>
    <row r="34" spans="1:14" x14ac:dyDescent="0.25">
      <c r="A34" s="75"/>
      <c r="B34" s="34"/>
      <c r="C34" s="75"/>
      <c r="D34" s="34"/>
      <c r="E34" s="79"/>
      <c r="F34" s="53"/>
      <c r="G34" s="79"/>
      <c r="H34" s="34"/>
      <c r="I34" s="75"/>
      <c r="J34" s="34"/>
      <c r="K34" s="75"/>
      <c r="L34" s="34" t="s">
        <v>77</v>
      </c>
      <c r="M34" s="75"/>
      <c r="N34" s="75"/>
    </row>
    <row r="35" spans="1:14" ht="23.25" x14ac:dyDescent="0.25">
      <c r="A35" s="77">
        <v>1.04</v>
      </c>
      <c r="B35" s="29"/>
      <c r="C35" s="77"/>
      <c r="D35" s="29"/>
      <c r="E35" s="80"/>
      <c r="F35" s="29"/>
      <c r="G35" s="77"/>
      <c r="H35" s="29"/>
      <c r="I35" s="77"/>
      <c r="J35" s="29"/>
      <c r="K35" s="77"/>
      <c r="L35" s="29" t="s">
        <v>78</v>
      </c>
      <c r="M35" s="77">
        <v>0.24</v>
      </c>
      <c r="N35" s="77">
        <f>C35+E35+G35+I35+K35+M35</f>
        <v>0.24</v>
      </c>
    </row>
    <row r="36" spans="1:14" x14ac:dyDescent="0.25">
      <c r="A36" s="75"/>
      <c r="B36" s="155"/>
      <c r="C36" s="75"/>
      <c r="D36" s="2"/>
      <c r="E36" s="75"/>
      <c r="F36" s="155"/>
      <c r="G36" s="75"/>
      <c r="H36" s="155"/>
      <c r="I36" s="79"/>
      <c r="J36" s="155"/>
      <c r="K36" s="75"/>
      <c r="L36" s="155" t="s">
        <v>79</v>
      </c>
      <c r="M36" s="75"/>
      <c r="N36" s="75"/>
    </row>
    <row r="37" spans="1:14" x14ac:dyDescent="0.25">
      <c r="A37" s="77">
        <v>1.08</v>
      </c>
      <c r="B37" s="31"/>
      <c r="C37" s="77"/>
      <c r="D37" s="31"/>
      <c r="E37" s="78"/>
      <c r="F37" s="29"/>
      <c r="G37" s="77"/>
      <c r="H37" s="31"/>
      <c r="I37" s="77"/>
      <c r="J37" s="31"/>
      <c r="K37" s="77"/>
      <c r="L37" s="31" t="s">
        <v>16</v>
      </c>
      <c r="M37" s="77">
        <v>0.25</v>
      </c>
      <c r="N37" s="77">
        <f>C37+E37+G37+I37+K37+M37</f>
        <v>0.25</v>
      </c>
    </row>
    <row r="38" spans="1:14" x14ac:dyDescent="0.25">
      <c r="A38" s="66">
        <f>SUM(A3:A37)</f>
        <v>81.240000000000009</v>
      </c>
      <c r="B38" s="128" t="s">
        <v>9</v>
      </c>
      <c r="C38" s="129">
        <f>SUM(C3:C37)</f>
        <v>3.88</v>
      </c>
      <c r="D38" s="130"/>
      <c r="E38" s="129">
        <f>SUM(E3:E37)</f>
        <v>3.94</v>
      </c>
      <c r="F38" s="131"/>
      <c r="G38" s="129">
        <f>SUM(G3:G37)</f>
        <v>3.9400000000000004</v>
      </c>
      <c r="H38" s="131"/>
      <c r="I38" s="129">
        <f>SUM(I3:I37)</f>
        <v>2.2599999999999998</v>
      </c>
      <c r="J38" s="131"/>
      <c r="K38" s="129">
        <f>SUM(K3:K37)</f>
        <v>3.7300000000000004</v>
      </c>
      <c r="L38" s="130"/>
      <c r="M38" s="129">
        <f>SUM(M3:M37)</f>
        <v>0.99</v>
      </c>
      <c r="N38" s="129">
        <f>SUM(N3:N37)</f>
        <v>18.739999999999995</v>
      </c>
    </row>
    <row r="39" spans="1:14" x14ac:dyDescent="0.25">
      <c r="A39" s="86"/>
      <c r="B39" s="87" t="s">
        <v>51</v>
      </c>
      <c r="C39" s="88"/>
      <c r="E39" s="89"/>
      <c r="F39" s="88"/>
      <c r="G39" s="88"/>
      <c r="H39" s="88"/>
      <c r="I39" s="88"/>
      <c r="J39" s="90" t="s">
        <v>32</v>
      </c>
      <c r="K39" s="89"/>
      <c r="L39" s="89"/>
      <c r="M39" s="89"/>
      <c r="N39" s="88"/>
    </row>
    <row r="40" spans="1:14" ht="22.5" x14ac:dyDescent="0.25">
      <c r="A40" s="86"/>
      <c r="B40" s="91" t="s">
        <v>11</v>
      </c>
      <c r="C40" t="str">
        <f>B1</f>
        <v>MARIA HERNANDEZ PEREZ</v>
      </c>
      <c r="F40" s="61" t="s">
        <v>73</v>
      </c>
      <c r="G40" s="88"/>
      <c r="I40" s="88"/>
      <c r="J40" s="92">
        <f>N38*4.33</f>
        <v>81.144199999999984</v>
      </c>
      <c r="K40" s="89"/>
      <c r="L40" s="89"/>
      <c r="M40" s="89"/>
      <c r="N40" s="88"/>
    </row>
  </sheetData>
  <pageMargins left="0" right="0" top="0" bottom="0" header="0" footer="0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sqref="A1:N42"/>
    </sheetView>
  </sheetViews>
  <sheetFormatPr baseColWidth="10" defaultRowHeight="15" x14ac:dyDescent="0.25"/>
  <cols>
    <col min="1" max="1" width="6.85546875" customWidth="1"/>
    <col min="2" max="2" width="16.85546875" customWidth="1"/>
    <col min="3" max="3" width="4.42578125" customWidth="1"/>
    <col min="4" max="4" width="20.140625" customWidth="1"/>
    <col min="5" max="5" width="5.7109375" customWidth="1"/>
    <col min="6" max="6" width="18.28515625" customWidth="1"/>
    <col min="7" max="7" width="5.140625" customWidth="1"/>
    <col min="8" max="8" width="16.85546875" customWidth="1"/>
    <col min="9" max="9" width="5.140625" customWidth="1"/>
    <col min="10" max="10" width="20.5703125" customWidth="1"/>
    <col min="11" max="11" width="5.42578125" customWidth="1"/>
    <col min="12" max="12" width="4.140625" customWidth="1"/>
    <col min="13" max="13" width="4" customWidth="1"/>
    <col min="14" max="14" width="6.42578125" customWidth="1"/>
  </cols>
  <sheetData>
    <row r="1" spans="1:14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4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ht="12" customHeight="1" x14ac:dyDescent="0.25">
      <c r="A3" s="23"/>
      <c r="B3" s="34" t="s">
        <v>39</v>
      </c>
      <c r="C3" s="75"/>
      <c r="D3" s="34" t="s">
        <v>39</v>
      </c>
      <c r="E3" s="75"/>
      <c r="F3" s="34" t="s">
        <v>39</v>
      </c>
      <c r="G3" s="75"/>
      <c r="H3" s="34" t="s">
        <v>39</v>
      </c>
      <c r="I3" s="75"/>
      <c r="J3" s="34" t="s">
        <v>39</v>
      </c>
      <c r="K3" s="75"/>
      <c r="L3" s="34"/>
      <c r="M3" s="34"/>
      <c r="N3" s="75"/>
    </row>
    <row r="4" spans="1:14" ht="9.75" customHeight="1" x14ac:dyDescent="0.25">
      <c r="A4" s="28">
        <v>17.079999999999998</v>
      </c>
      <c r="B4" s="52" t="s">
        <v>16</v>
      </c>
      <c r="C4" s="82">
        <v>0.53</v>
      </c>
      <c r="D4" s="52" t="s">
        <v>16</v>
      </c>
      <c r="E4" s="82">
        <v>0.53</v>
      </c>
      <c r="F4" s="52" t="s">
        <v>16</v>
      </c>
      <c r="G4" s="82">
        <v>0.53</v>
      </c>
      <c r="H4" s="52" t="s">
        <v>17</v>
      </c>
      <c r="I4" s="82">
        <v>1.83</v>
      </c>
      <c r="J4" s="52" t="s">
        <v>16</v>
      </c>
      <c r="K4" s="82">
        <v>0.52</v>
      </c>
      <c r="L4" s="52"/>
      <c r="M4" s="52"/>
      <c r="N4" s="82">
        <f>K4+I4+G4+E4+C4</f>
        <v>3.9400000000000004</v>
      </c>
    </row>
    <row r="5" spans="1:14" ht="12" customHeight="1" x14ac:dyDescent="0.25">
      <c r="A5" s="69"/>
      <c r="B5" s="34" t="s">
        <v>41</v>
      </c>
      <c r="C5" s="75"/>
      <c r="D5" s="34" t="s">
        <v>41</v>
      </c>
      <c r="E5" s="75"/>
      <c r="F5" s="34" t="s">
        <v>41</v>
      </c>
      <c r="G5" s="75"/>
      <c r="H5" s="34" t="s">
        <v>41</v>
      </c>
      <c r="I5" s="75"/>
      <c r="J5" s="34" t="s">
        <v>41</v>
      </c>
      <c r="K5" s="75"/>
      <c r="L5" s="71"/>
      <c r="M5" s="71"/>
      <c r="N5" s="75"/>
    </row>
    <row r="6" spans="1:14" ht="12.75" customHeight="1" x14ac:dyDescent="0.25">
      <c r="A6" s="56">
        <v>13.94</v>
      </c>
      <c r="B6" s="52" t="s">
        <v>16</v>
      </c>
      <c r="C6" s="82">
        <v>0.5</v>
      </c>
      <c r="D6" s="52" t="s">
        <v>40</v>
      </c>
      <c r="E6" s="82">
        <v>0.33</v>
      </c>
      <c r="F6" s="52" t="s">
        <v>17</v>
      </c>
      <c r="G6" s="82">
        <v>1.56</v>
      </c>
      <c r="H6" s="52" t="s">
        <v>40</v>
      </c>
      <c r="I6" s="82">
        <v>0.33</v>
      </c>
      <c r="J6" s="52" t="s">
        <v>40</v>
      </c>
      <c r="K6" s="82">
        <v>0.5</v>
      </c>
      <c r="L6" s="72"/>
      <c r="M6" s="72"/>
      <c r="N6" s="77">
        <f>C6+E6+G6+I6+K6</f>
        <v>3.22</v>
      </c>
    </row>
    <row r="7" spans="1:14" ht="12.75" customHeight="1" x14ac:dyDescent="0.25">
      <c r="A7" s="69"/>
      <c r="B7" s="73" t="s">
        <v>42</v>
      </c>
      <c r="C7" s="94"/>
      <c r="D7" s="73"/>
      <c r="E7" s="98"/>
      <c r="F7" s="73" t="s">
        <v>43</v>
      </c>
      <c r="G7" s="96"/>
      <c r="H7" s="73"/>
      <c r="I7" s="96"/>
      <c r="J7" s="73" t="s">
        <v>44</v>
      </c>
      <c r="K7" s="96"/>
      <c r="L7" s="73"/>
      <c r="M7" s="71"/>
      <c r="N7" s="75"/>
    </row>
    <row r="8" spans="1:14" ht="12.75" customHeight="1" x14ac:dyDescent="0.25">
      <c r="A8" s="56">
        <v>17.32</v>
      </c>
      <c r="B8" s="74" t="s">
        <v>17</v>
      </c>
      <c r="C8" s="78">
        <v>1.75</v>
      </c>
      <c r="D8" s="74"/>
      <c r="E8" s="97"/>
      <c r="F8" s="74" t="s">
        <v>40</v>
      </c>
      <c r="G8" s="100">
        <v>0.5</v>
      </c>
      <c r="H8" s="74"/>
      <c r="I8" s="100"/>
      <c r="J8" s="74" t="s">
        <v>17</v>
      </c>
      <c r="K8" s="100">
        <v>1.75</v>
      </c>
      <c r="L8" s="74"/>
      <c r="M8" s="72"/>
      <c r="N8" s="77">
        <f>C8+G8+K8</f>
        <v>4</v>
      </c>
    </row>
    <row r="9" spans="1:14" ht="12.75" customHeight="1" x14ac:dyDescent="0.25">
      <c r="A9" s="75"/>
      <c r="B9" s="73" t="s">
        <v>45</v>
      </c>
      <c r="C9" s="75"/>
      <c r="D9" s="76"/>
      <c r="E9" s="75"/>
      <c r="F9" s="73" t="s">
        <v>45</v>
      </c>
      <c r="G9" s="75"/>
      <c r="H9" s="76"/>
      <c r="I9" s="75"/>
      <c r="J9" s="73" t="s">
        <v>45</v>
      </c>
      <c r="K9" s="75"/>
      <c r="L9" s="76"/>
      <c r="M9" s="34"/>
      <c r="N9" s="75"/>
    </row>
    <row r="10" spans="1:14" ht="24" customHeight="1" x14ac:dyDescent="0.25">
      <c r="A10" s="77">
        <v>7</v>
      </c>
      <c r="B10" s="29" t="s">
        <v>40</v>
      </c>
      <c r="C10" s="77">
        <v>0.33</v>
      </c>
      <c r="D10" s="31"/>
      <c r="E10" s="78"/>
      <c r="F10" s="29" t="s">
        <v>46</v>
      </c>
      <c r="G10" s="77">
        <v>0.95</v>
      </c>
      <c r="H10" s="29"/>
      <c r="I10" s="77"/>
      <c r="J10" s="29" t="s">
        <v>40</v>
      </c>
      <c r="K10" s="77">
        <v>0.33</v>
      </c>
      <c r="L10" s="31"/>
      <c r="M10" s="31"/>
      <c r="N10" s="77">
        <f>C10+E10+G10+I10+K10+M10</f>
        <v>1.61</v>
      </c>
    </row>
    <row r="11" spans="1:14" ht="11.25" customHeight="1" x14ac:dyDescent="0.25">
      <c r="A11" s="75"/>
      <c r="B11" s="34"/>
      <c r="C11" s="75"/>
      <c r="D11" s="53"/>
      <c r="E11" s="79"/>
      <c r="F11" s="53" t="s">
        <v>47</v>
      </c>
      <c r="G11" s="79"/>
      <c r="H11" s="53"/>
      <c r="I11" s="75"/>
      <c r="J11" s="53"/>
      <c r="K11" s="75"/>
      <c r="L11" s="34"/>
      <c r="M11" s="34"/>
      <c r="N11" s="82"/>
    </row>
    <row r="12" spans="1:14" ht="12" customHeight="1" x14ac:dyDescent="0.25">
      <c r="A12" s="77">
        <v>2.25</v>
      </c>
      <c r="B12" s="31"/>
      <c r="C12" s="77"/>
      <c r="D12" s="29"/>
      <c r="E12" s="80"/>
      <c r="F12" s="29" t="s">
        <v>48</v>
      </c>
      <c r="G12" s="80">
        <v>0.52</v>
      </c>
      <c r="H12" s="29"/>
      <c r="I12" s="77"/>
      <c r="J12" s="29"/>
      <c r="K12" s="77"/>
      <c r="L12" s="31"/>
      <c r="M12" s="31"/>
      <c r="N12" s="77">
        <f>C12+E12+G12+I12+K12+M12</f>
        <v>0.52</v>
      </c>
    </row>
    <row r="13" spans="1:14" ht="10.5" customHeight="1" x14ac:dyDescent="0.25">
      <c r="A13" s="69"/>
      <c r="B13" s="52"/>
      <c r="C13" s="82"/>
      <c r="D13" s="73" t="s">
        <v>49</v>
      </c>
      <c r="E13" s="82"/>
      <c r="F13" s="44"/>
      <c r="G13" s="82"/>
      <c r="H13" s="52"/>
      <c r="I13" s="82"/>
      <c r="J13" s="73" t="s">
        <v>50</v>
      </c>
      <c r="K13" s="82"/>
      <c r="L13" s="52"/>
      <c r="M13" s="52"/>
      <c r="N13" s="82"/>
    </row>
    <row r="14" spans="1:14" ht="12.75" customHeight="1" x14ac:dyDescent="0.25">
      <c r="A14" s="56">
        <v>5</v>
      </c>
      <c r="B14" s="31"/>
      <c r="C14" s="77"/>
      <c r="D14" s="29" t="s">
        <v>17</v>
      </c>
      <c r="E14" s="77">
        <v>0.9</v>
      </c>
      <c r="F14" s="102"/>
      <c r="G14" s="77"/>
      <c r="H14" s="31"/>
      <c r="I14" s="77"/>
      <c r="J14" s="29" t="s">
        <v>40</v>
      </c>
      <c r="K14" s="77">
        <v>0.25</v>
      </c>
      <c r="L14" s="31"/>
      <c r="M14" s="31"/>
      <c r="N14" s="77">
        <f>C14+E14+G14+I14+K14</f>
        <v>1.1499999999999999</v>
      </c>
    </row>
    <row r="15" spans="1:14" ht="12" customHeight="1" x14ac:dyDescent="0.25">
      <c r="A15" s="103"/>
      <c r="B15" s="34" t="s">
        <v>54</v>
      </c>
      <c r="C15" s="75"/>
      <c r="D15" s="104"/>
      <c r="E15" s="75"/>
      <c r="F15" s="34" t="s">
        <v>54</v>
      </c>
      <c r="G15" s="75"/>
      <c r="H15" s="34"/>
      <c r="I15" s="75"/>
      <c r="J15" s="34" t="s">
        <v>54</v>
      </c>
      <c r="K15" s="75"/>
      <c r="L15" s="34"/>
      <c r="M15" s="34"/>
      <c r="N15" s="75"/>
    </row>
    <row r="16" spans="1:14" ht="12.75" customHeight="1" x14ac:dyDescent="0.25">
      <c r="A16" s="56">
        <v>8</v>
      </c>
      <c r="B16" s="31" t="s">
        <v>17</v>
      </c>
      <c r="C16" s="77">
        <v>1.19</v>
      </c>
      <c r="D16" s="101"/>
      <c r="E16" s="77"/>
      <c r="F16" s="31" t="s">
        <v>16</v>
      </c>
      <c r="G16" s="77">
        <v>0.33</v>
      </c>
      <c r="H16" s="31"/>
      <c r="I16" s="77"/>
      <c r="J16" s="31" t="s">
        <v>16</v>
      </c>
      <c r="K16" s="77">
        <v>0.33</v>
      </c>
      <c r="L16" s="31"/>
      <c r="M16" s="31"/>
      <c r="N16" s="77">
        <f>C16+G16+K16</f>
        <v>1.85</v>
      </c>
    </row>
    <row r="17" spans="1:14" ht="9.75" customHeight="1" x14ac:dyDescent="0.25">
      <c r="A17" s="103"/>
      <c r="B17" s="34" t="s">
        <v>55</v>
      </c>
      <c r="C17" s="75"/>
      <c r="D17" s="104"/>
      <c r="E17" s="75"/>
      <c r="F17" s="34" t="s">
        <v>55</v>
      </c>
      <c r="G17" s="75"/>
      <c r="H17" s="34"/>
      <c r="I17" s="75"/>
      <c r="J17" s="34" t="s">
        <v>56</v>
      </c>
      <c r="K17" s="75"/>
      <c r="L17" s="34"/>
      <c r="M17" s="34"/>
      <c r="N17" s="75"/>
    </row>
    <row r="18" spans="1:14" ht="9.75" customHeight="1" x14ac:dyDescent="0.25">
      <c r="A18" s="56">
        <v>8</v>
      </c>
      <c r="B18" s="31" t="s">
        <v>16</v>
      </c>
      <c r="C18" s="77">
        <v>0.25</v>
      </c>
      <c r="D18" s="101"/>
      <c r="E18" s="77"/>
      <c r="F18" s="31" t="s">
        <v>17</v>
      </c>
      <c r="G18" s="77">
        <v>1.34</v>
      </c>
      <c r="H18" s="31"/>
      <c r="I18" s="77"/>
      <c r="J18" s="31" t="s">
        <v>16</v>
      </c>
      <c r="K18" s="77">
        <v>0.25</v>
      </c>
      <c r="L18" s="31"/>
      <c r="M18" s="31"/>
      <c r="N18" s="77">
        <f>C18+G18+K18</f>
        <v>1.84</v>
      </c>
    </row>
    <row r="19" spans="1:14" ht="12" customHeight="1" x14ac:dyDescent="0.25">
      <c r="A19" s="103"/>
      <c r="B19" s="34" t="s">
        <v>57</v>
      </c>
      <c r="C19" s="75"/>
      <c r="D19" s="104"/>
      <c r="E19" s="75"/>
      <c r="F19" s="34" t="s">
        <v>57</v>
      </c>
      <c r="G19" s="75"/>
      <c r="H19" s="34"/>
      <c r="I19" s="75"/>
      <c r="J19" s="34" t="s">
        <v>57</v>
      </c>
      <c r="K19" s="75"/>
      <c r="L19" s="34"/>
      <c r="M19" s="34"/>
      <c r="N19" s="75"/>
    </row>
    <row r="20" spans="1:14" ht="11.25" customHeight="1" x14ac:dyDescent="0.25">
      <c r="A20" s="106">
        <v>6.5</v>
      </c>
      <c r="B20" s="31" t="s">
        <v>17</v>
      </c>
      <c r="C20" s="77">
        <v>0.7</v>
      </c>
      <c r="D20" s="101"/>
      <c r="E20" s="77"/>
      <c r="F20" s="31" t="s">
        <v>58</v>
      </c>
      <c r="G20" s="77">
        <v>0.4</v>
      </c>
      <c r="H20" s="31"/>
      <c r="I20" s="77"/>
      <c r="J20" s="31" t="s">
        <v>58</v>
      </c>
      <c r="K20" s="77">
        <v>0.4</v>
      </c>
      <c r="L20" s="31"/>
      <c r="M20" s="31"/>
      <c r="N20" s="77">
        <f>C20+G20+K20</f>
        <v>1.5</v>
      </c>
    </row>
    <row r="21" spans="1:14" ht="9" customHeight="1" x14ac:dyDescent="0.25">
      <c r="A21" s="103"/>
      <c r="B21" s="34" t="s">
        <v>59</v>
      </c>
      <c r="C21" s="75"/>
      <c r="D21" s="104"/>
      <c r="E21" s="75"/>
      <c r="F21" s="34" t="s">
        <v>59</v>
      </c>
      <c r="G21" s="75"/>
      <c r="H21" s="34"/>
      <c r="I21" s="75"/>
      <c r="J21" s="34" t="s">
        <v>59</v>
      </c>
      <c r="K21" s="75"/>
      <c r="L21" s="34"/>
      <c r="M21" s="34"/>
      <c r="N21" s="75"/>
    </row>
    <row r="22" spans="1:14" ht="11.25" customHeight="1" x14ac:dyDescent="0.25">
      <c r="A22" s="56">
        <v>6</v>
      </c>
      <c r="B22" s="31" t="s">
        <v>17</v>
      </c>
      <c r="C22" s="77">
        <v>0.57999999999999996</v>
      </c>
      <c r="D22" s="101"/>
      <c r="E22" s="77"/>
      <c r="F22" s="31" t="s">
        <v>58</v>
      </c>
      <c r="G22" s="77">
        <v>0.4</v>
      </c>
      <c r="H22" s="31"/>
      <c r="I22" s="77"/>
      <c r="J22" s="31" t="s">
        <v>58</v>
      </c>
      <c r="K22" s="77">
        <v>0.4</v>
      </c>
      <c r="L22" s="31"/>
      <c r="M22" s="31"/>
      <c r="N22" s="77">
        <f>C22+G22+K22</f>
        <v>1.38</v>
      </c>
    </row>
    <row r="23" spans="1:14" ht="12" customHeight="1" x14ac:dyDescent="0.25">
      <c r="A23" s="103"/>
      <c r="B23" s="34"/>
      <c r="C23" s="75"/>
      <c r="D23" s="53" t="s">
        <v>60</v>
      </c>
      <c r="E23" s="75"/>
      <c r="F23" s="105"/>
      <c r="G23" s="75"/>
      <c r="H23" s="34"/>
      <c r="I23" s="75"/>
      <c r="J23" s="53" t="s">
        <v>60</v>
      </c>
      <c r="K23" s="75"/>
      <c r="L23" s="34"/>
      <c r="M23" s="34"/>
      <c r="N23" s="75"/>
    </row>
    <row r="24" spans="1:14" x14ac:dyDescent="0.25">
      <c r="A24" s="56">
        <v>4.66</v>
      </c>
      <c r="B24" s="31"/>
      <c r="C24" s="77"/>
      <c r="D24" s="44" t="s">
        <v>17</v>
      </c>
      <c r="E24" s="77">
        <v>0.83</v>
      </c>
      <c r="F24" s="102"/>
      <c r="G24" s="77"/>
      <c r="H24" s="31"/>
      <c r="I24" s="77"/>
      <c r="J24" s="44" t="s">
        <v>16</v>
      </c>
      <c r="K24" s="77">
        <v>0.25</v>
      </c>
      <c r="L24" s="31"/>
      <c r="M24" s="31"/>
      <c r="N24" s="77">
        <f>E24+K24</f>
        <v>1.08</v>
      </c>
    </row>
    <row r="25" spans="1:14" ht="12" customHeight="1" x14ac:dyDescent="0.25">
      <c r="A25" s="103"/>
      <c r="B25" s="34" t="s">
        <v>61</v>
      </c>
      <c r="C25" s="75"/>
      <c r="D25" s="104"/>
      <c r="E25" s="75"/>
      <c r="F25" s="34" t="s">
        <v>61</v>
      </c>
      <c r="G25" s="75"/>
      <c r="H25" s="34"/>
      <c r="I25" s="75"/>
      <c r="J25" s="34" t="s">
        <v>61</v>
      </c>
      <c r="K25" s="75"/>
      <c r="L25" s="34"/>
      <c r="M25" s="34"/>
      <c r="N25" s="75"/>
    </row>
    <row r="26" spans="1:14" ht="12.75" customHeight="1" x14ac:dyDescent="0.25">
      <c r="A26" s="56">
        <v>7</v>
      </c>
      <c r="B26" s="31" t="s">
        <v>16</v>
      </c>
      <c r="C26" s="77">
        <v>0.33</v>
      </c>
      <c r="D26" s="101"/>
      <c r="E26" s="77"/>
      <c r="F26" s="31" t="s">
        <v>17</v>
      </c>
      <c r="G26" s="77">
        <v>0.95</v>
      </c>
      <c r="H26" s="31"/>
      <c r="I26" s="77"/>
      <c r="J26" s="31" t="s">
        <v>16</v>
      </c>
      <c r="K26" s="77">
        <v>0.33</v>
      </c>
      <c r="L26" s="31"/>
      <c r="M26" s="31"/>
      <c r="N26" s="77">
        <f>C26+G26+K26</f>
        <v>1.61</v>
      </c>
    </row>
    <row r="27" spans="1:14" ht="9.75" customHeight="1" x14ac:dyDescent="0.25">
      <c r="A27" s="103"/>
      <c r="B27" s="34"/>
      <c r="C27" s="75"/>
      <c r="D27" s="34" t="s">
        <v>62</v>
      </c>
      <c r="E27" s="75"/>
      <c r="F27" s="105"/>
      <c r="G27" s="75"/>
      <c r="H27" s="34"/>
      <c r="I27" s="75"/>
      <c r="J27" s="34" t="s">
        <v>62</v>
      </c>
      <c r="K27" s="75"/>
      <c r="L27" s="34"/>
      <c r="M27" s="34"/>
      <c r="N27" s="75"/>
    </row>
    <row r="28" spans="1:14" ht="10.5" customHeight="1" x14ac:dyDescent="0.25">
      <c r="A28" s="56">
        <v>7</v>
      </c>
      <c r="B28" s="31"/>
      <c r="C28" s="77"/>
      <c r="D28" s="31" t="s">
        <v>17</v>
      </c>
      <c r="E28" s="77">
        <v>1.29</v>
      </c>
      <c r="F28" s="102"/>
      <c r="G28" s="77"/>
      <c r="H28" s="31"/>
      <c r="I28" s="77"/>
      <c r="J28" s="31" t="s">
        <v>16</v>
      </c>
      <c r="K28" s="77">
        <v>0.33</v>
      </c>
      <c r="L28" s="31"/>
      <c r="M28" s="31"/>
      <c r="N28" s="77">
        <f>E28+K28</f>
        <v>1.62</v>
      </c>
    </row>
    <row r="29" spans="1:14" ht="10.5" customHeight="1" x14ac:dyDescent="0.25">
      <c r="A29" s="107"/>
      <c r="B29" s="107"/>
      <c r="C29" s="107"/>
      <c r="D29" s="107" t="s">
        <v>63</v>
      </c>
      <c r="E29" s="71"/>
      <c r="F29" s="71"/>
      <c r="G29" s="107"/>
      <c r="H29" s="107"/>
      <c r="I29" s="71"/>
      <c r="J29" s="108"/>
      <c r="K29" s="107"/>
      <c r="L29" s="107"/>
      <c r="M29" s="107"/>
      <c r="N29" s="107"/>
    </row>
    <row r="30" spans="1:14" x14ac:dyDescent="0.25">
      <c r="A30" s="107">
        <v>2.17</v>
      </c>
      <c r="B30" s="107"/>
      <c r="C30" s="107"/>
      <c r="D30" s="107" t="s">
        <v>17</v>
      </c>
      <c r="E30" s="107">
        <v>0.5</v>
      </c>
      <c r="F30" s="107"/>
      <c r="G30" s="107"/>
      <c r="H30" s="107"/>
      <c r="I30" s="107"/>
      <c r="J30" s="108"/>
      <c r="K30" s="107"/>
      <c r="L30" s="107"/>
      <c r="M30" s="107"/>
      <c r="N30" s="107">
        <f>C30+E30+G30+I30+K30+M30</f>
        <v>0.5</v>
      </c>
    </row>
    <row r="31" spans="1:14" x14ac:dyDescent="0.25">
      <c r="A31" s="109"/>
      <c r="B31" s="110"/>
      <c r="C31" s="109"/>
      <c r="D31" s="110"/>
      <c r="E31" s="109"/>
      <c r="F31" s="110"/>
      <c r="G31" s="109"/>
      <c r="H31" s="110" t="s">
        <v>64</v>
      </c>
      <c r="I31" s="109"/>
      <c r="J31" s="110"/>
      <c r="K31" s="109"/>
      <c r="L31" s="110"/>
      <c r="M31" s="109"/>
      <c r="N31" s="109"/>
    </row>
    <row r="32" spans="1:14" x14ac:dyDescent="0.25">
      <c r="A32" s="84">
        <v>2</v>
      </c>
      <c r="B32" s="111"/>
      <c r="C32" s="84"/>
      <c r="D32" s="111"/>
      <c r="E32" s="84"/>
      <c r="F32" s="111"/>
      <c r="G32" s="84"/>
      <c r="H32" s="111" t="s">
        <v>17</v>
      </c>
      <c r="I32" s="84">
        <v>0.46</v>
      </c>
      <c r="J32" s="111"/>
      <c r="K32" s="84"/>
      <c r="L32" s="111"/>
      <c r="M32" s="84"/>
      <c r="N32" s="84">
        <f>C32+E32+G32+I32+K32+M32</f>
        <v>0.46</v>
      </c>
    </row>
    <row r="33" spans="1:14" ht="13.5" customHeight="1" x14ac:dyDescent="0.25">
      <c r="A33" s="112"/>
      <c r="B33" s="113" t="s">
        <v>66</v>
      </c>
      <c r="C33" s="112"/>
      <c r="D33" s="113"/>
      <c r="E33" s="112"/>
      <c r="F33" s="113"/>
      <c r="G33" s="114"/>
      <c r="H33" s="113" t="s">
        <v>66</v>
      </c>
      <c r="I33" s="112"/>
      <c r="J33" s="113"/>
      <c r="K33" s="112"/>
      <c r="L33" s="115"/>
      <c r="M33" s="115"/>
      <c r="N33" s="116"/>
    </row>
    <row r="34" spans="1:14" x14ac:dyDescent="0.25">
      <c r="A34" s="117">
        <v>5.98</v>
      </c>
      <c r="B34" s="118" t="s">
        <v>40</v>
      </c>
      <c r="C34" s="119">
        <v>0.33</v>
      </c>
      <c r="D34" s="118"/>
      <c r="E34" s="119"/>
      <c r="F34" s="120"/>
      <c r="G34" s="121"/>
      <c r="H34" s="118" t="s">
        <v>17</v>
      </c>
      <c r="I34" s="117">
        <v>1.05</v>
      </c>
      <c r="J34" s="118"/>
      <c r="K34" s="117"/>
      <c r="L34" s="122"/>
      <c r="M34" s="122"/>
      <c r="N34" s="117">
        <v>1.38</v>
      </c>
    </row>
    <row r="35" spans="1:14" x14ac:dyDescent="0.25">
      <c r="A35" s="116">
        <v>3.25</v>
      </c>
      <c r="B35" s="123"/>
      <c r="C35" s="116"/>
      <c r="D35" s="124"/>
      <c r="E35" s="125"/>
      <c r="F35" s="126"/>
      <c r="G35" s="127"/>
      <c r="H35" s="124" t="s">
        <v>67</v>
      </c>
      <c r="I35" s="116">
        <v>0.75</v>
      </c>
      <c r="J35" s="124"/>
      <c r="K35" s="116"/>
      <c r="L35" s="123"/>
      <c r="M35" s="123"/>
      <c r="N35" s="116">
        <v>0.75</v>
      </c>
    </row>
    <row r="36" spans="1:14" x14ac:dyDescent="0.25">
      <c r="A36" s="132"/>
      <c r="B36" s="132"/>
      <c r="C36" s="132"/>
      <c r="D36" s="132" t="s">
        <v>69</v>
      </c>
      <c r="E36" s="112"/>
      <c r="F36" s="133"/>
      <c r="G36" s="112"/>
      <c r="H36" s="134"/>
      <c r="I36" s="112"/>
      <c r="J36" s="134" t="s">
        <v>70</v>
      </c>
      <c r="K36" s="112"/>
      <c r="L36" s="134"/>
      <c r="M36" s="132"/>
      <c r="N36" s="132"/>
    </row>
    <row r="37" spans="1:14" x14ac:dyDescent="0.25">
      <c r="A37" s="135">
        <v>7</v>
      </c>
      <c r="B37" s="135"/>
      <c r="C37" s="135"/>
      <c r="D37" s="135" t="s">
        <v>16</v>
      </c>
      <c r="E37" s="117">
        <v>0.5</v>
      </c>
      <c r="F37" s="136"/>
      <c r="G37" s="117"/>
      <c r="H37" s="137"/>
      <c r="I37" s="117"/>
      <c r="J37" s="137" t="s">
        <v>17</v>
      </c>
      <c r="K37" s="117">
        <v>1.1100000000000001</v>
      </c>
      <c r="L37" s="137"/>
      <c r="M37" s="135"/>
      <c r="N37" s="135">
        <f>C37+E37+G37+I37+K37</f>
        <v>1.61</v>
      </c>
    </row>
    <row r="38" spans="1:14" ht="12.75" customHeight="1" x14ac:dyDescent="0.25">
      <c r="A38" s="69">
        <v>4.9800000000000004</v>
      </c>
      <c r="B38" s="2"/>
      <c r="C38" s="75"/>
      <c r="D38" s="53" t="s">
        <v>71</v>
      </c>
      <c r="E38" s="34"/>
      <c r="F38" s="53"/>
      <c r="G38" s="138"/>
      <c r="H38" s="34"/>
      <c r="I38" s="139"/>
      <c r="J38" s="53" t="s">
        <v>71</v>
      </c>
      <c r="K38" s="75"/>
      <c r="L38" s="34"/>
      <c r="M38" s="34"/>
      <c r="N38" s="140"/>
    </row>
    <row r="39" spans="1:14" ht="12" customHeight="1" x14ac:dyDescent="0.25">
      <c r="A39" s="56"/>
      <c r="B39" s="31"/>
      <c r="C39" s="77"/>
      <c r="D39" s="29" t="s">
        <v>17</v>
      </c>
      <c r="E39" s="31">
        <v>0.82</v>
      </c>
      <c r="F39" s="29"/>
      <c r="G39" s="141"/>
      <c r="H39" s="31"/>
      <c r="I39" s="77"/>
      <c r="J39" s="29" t="s">
        <v>16</v>
      </c>
      <c r="K39" s="77">
        <v>0.33</v>
      </c>
      <c r="L39" s="31"/>
      <c r="M39" s="31"/>
      <c r="N39" s="142">
        <f>E39+K39</f>
        <v>1.1499999999999999</v>
      </c>
    </row>
    <row r="40" spans="1:14" x14ac:dyDescent="0.25">
      <c r="A40" s="66">
        <f>SUM(A3:A39)</f>
        <v>135.13</v>
      </c>
      <c r="B40" s="128" t="s">
        <v>9</v>
      </c>
      <c r="C40" s="129">
        <f>SUM(C3:C39)</f>
        <v>6.4900000000000011</v>
      </c>
      <c r="D40" s="130"/>
      <c r="E40" s="129">
        <f>SUM(E3:E39)</f>
        <v>5.7000000000000011</v>
      </c>
      <c r="F40" s="131"/>
      <c r="G40" s="129">
        <f>SUM(G3:G39)</f>
        <v>7.4800000000000013</v>
      </c>
      <c r="H40" s="131"/>
      <c r="I40" s="129">
        <f>SUM(I3:I39)</f>
        <v>4.42</v>
      </c>
      <c r="J40" s="131"/>
      <c r="K40" s="129">
        <f>SUM(K3:K39)</f>
        <v>7.080000000000001</v>
      </c>
      <c r="L40" s="130"/>
      <c r="M40" s="130"/>
      <c r="N40" s="129">
        <f>SUM(N3:N39)</f>
        <v>31.169999999999995</v>
      </c>
    </row>
    <row r="41" spans="1:14" x14ac:dyDescent="0.25">
      <c r="A41" s="86"/>
      <c r="B41" s="87" t="s">
        <v>51</v>
      </c>
      <c r="C41" s="88"/>
      <c r="E41" s="89"/>
      <c r="F41" s="88"/>
      <c r="G41" s="88"/>
      <c r="H41" s="88"/>
      <c r="I41" s="88"/>
      <c r="J41" s="90" t="s">
        <v>32</v>
      </c>
      <c r="K41" s="89"/>
      <c r="L41" s="89"/>
      <c r="M41" s="89"/>
      <c r="N41" s="88"/>
    </row>
    <row r="42" spans="1:14" x14ac:dyDescent="0.25">
      <c r="A42" s="86"/>
      <c r="B42" s="91" t="s">
        <v>11</v>
      </c>
      <c r="C42" t="str">
        <f>B1</f>
        <v>MªCARMEN CARREÑO UTRERA</v>
      </c>
      <c r="F42" s="61" t="s">
        <v>72</v>
      </c>
      <c r="G42" s="88"/>
      <c r="I42" s="88"/>
      <c r="J42" s="92">
        <f>N40*4.33</f>
        <v>134.96609999999998</v>
      </c>
      <c r="K42" s="89"/>
      <c r="L42" s="89"/>
      <c r="M42" s="89"/>
      <c r="N42" s="88"/>
    </row>
  </sheetData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23" workbookViewId="0">
      <selection sqref="A1:N44"/>
    </sheetView>
  </sheetViews>
  <sheetFormatPr baseColWidth="10" defaultRowHeight="15" x14ac:dyDescent="0.25"/>
  <cols>
    <col min="1" max="1" width="8.42578125" customWidth="1"/>
    <col min="3" max="3" width="8.5703125" customWidth="1"/>
    <col min="5" max="5" width="8.42578125" customWidth="1"/>
    <col min="7" max="7" width="8.5703125" customWidth="1"/>
    <col min="9" max="9" width="8.42578125" customWidth="1"/>
    <col min="10" max="10" width="13" customWidth="1"/>
    <col min="11" max="11" width="8.42578125" customWidth="1"/>
    <col min="12" max="12" width="4.140625" customWidth="1"/>
    <col min="13" max="13" width="6.85546875" customWidth="1"/>
    <col min="14" max="14" width="9" customWidth="1"/>
  </cols>
  <sheetData>
    <row r="1" spans="1:14" x14ac:dyDescent="0.25">
      <c r="B1" t="s">
        <v>34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ht="22.5" x14ac:dyDescent="0.25">
      <c r="A3" s="316"/>
      <c r="B3" s="465"/>
      <c r="C3" s="312"/>
      <c r="D3" s="465"/>
      <c r="E3" s="466"/>
      <c r="F3" s="467" t="s">
        <v>86</v>
      </c>
      <c r="G3" s="466"/>
      <c r="H3" s="467"/>
      <c r="I3" s="466"/>
      <c r="J3" s="465"/>
      <c r="K3" s="466"/>
      <c r="L3" s="465"/>
      <c r="M3" s="466"/>
      <c r="N3" s="466"/>
    </row>
    <row r="4" spans="1:14" x14ac:dyDescent="0.25">
      <c r="A4" s="321">
        <v>2.99</v>
      </c>
      <c r="B4" s="367"/>
      <c r="C4" s="318"/>
      <c r="D4" s="368"/>
      <c r="E4" s="473"/>
      <c r="F4" s="367" t="s">
        <v>17</v>
      </c>
      <c r="G4" s="469">
        <v>0.69</v>
      </c>
      <c r="H4" s="367"/>
      <c r="I4" s="469"/>
      <c r="J4" s="368"/>
      <c r="K4" s="473"/>
      <c r="L4" s="368"/>
      <c r="M4" s="469"/>
      <c r="N4" s="469">
        <f>C4+E4+G4+I4+K4+M4</f>
        <v>0.69</v>
      </c>
    </row>
    <row r="5" spans="1:14" ht="22.5" x14ac:dyDescent="0.25">
      <c r="A5" s="316"/>
      <c r="B5" s="471" t="s">
        <v>87</v>
      </c>
      <c r="C5" s="312"/>
      <c r="D5" s="471"/>
      <c r="E5" s="466"/>
      <c r="F5" s="472"/>
      <c r="G5" s="466"/>
      <c r="H5" s="471" t="s">
        <v>87</v>
      </c>
      <c r="I5" s="466"/>
      <c r="J5" s="471"/>
      <c r="K5" s="466"/>
      <c r="L5" s="472"/>
      <c r="M5" s="466"/>
      <c r="N5" s="466"/>
    </row>
    <row r="6" spans="1:14" x14ac:dyDescent="0.25">
      <c r="A6" s="321">
        <v>3.98</v>
      </c>
      <c r="B6" s="368" t="s">
        <v>40</v>
      </c>
      <c r="C6" s="470">
        <v>0.33</v>
      </c>
      <c r="D6" s="368"/>
      <c r="E6" s="473"/>
      <c r="F6" s="367"/>
      <c r="G6" s="469"/>
      <c r="H6" s="368" t="s">
        <v>17</v>
      </c>
      <c r="I6" s="473">
        <v>0.59</v>
      </c>
      <c r="J6" s="368"/>
      <c r="K6" s="473"/>
      <c r="L6" s="368"/>
      <c r="M6" s="469"/>
      <c r="N6" s="469">
        <f>C6+E6+G6+I6+K6+M6</f>
        <v>0.91999999999999993</v>
      </c>
    </row>
    <row r="7" spans="1:14" x14ac:dyDescent="0.25">
      <c r="A7" s="316"/>
      <c r="B7" s="468"/>
      <c r="C7" s="312"/>
      <c r="D7" s="476" t="s">
        <v>89</v>
      </c>
      <c r="E7" s="466"/>
      <c r="F7" s="476"/>
      <c r="G7" s="466"/>
      <c r="H7" s="476" t="s">
        <v>90</v>
      </c>
      <c r="I7" s="484"/>
      <c r="J7" s="476"/>
      <c r="K7" s="484"/>
      <c r="L7" s="476"/>
      <c r="M7" s="466"/>
      <c r="N7" s="466"/>
    </row>
    <row r="8" spans="1:14" x14ac:dyDescent="0.25">
      <c r="A8" s="321">
        <v>6</v>
      </c>
      <c r="B8" s="368"/>
      <c r="C8" s="318"/>
      <c r="D8" s="367" t="s">
        <v>17</v>
      </c>
      <c r="E8" s="479">
        <v>1.1000000000000001</v>
      </c>
      <c r="F8" s="367"/>
      <c r="G8" s="469"/>
      <c r="H8" s="367" t="s">
        <v>16</v>
      </c>
      <c r="I8" s="473">
        <v>0.28999999999999998</v>
      </c>
      <c r="J8" s="367"/>
      <c r="K8" s="473"/>
      <c r="L8" s="367"/>
      <c r="M8" s="469"/>
      <c r="N8" s="469">
        <f>E8+I8</f>
        <v>1.3900000000000001</v>
      </c>
    </row>
    <row r="9" spans="1:14" ht="33.75" x14ac:dyDescent="0.25">
      <c r="A9" s="316"/>
      <c r="B9" s="471"/>
      <c r="C9" s="365"/>
      <c r="D9" s="471"/>
      <c r="E9" s="478"/>
      <c r="F9" s="471" t="s">
        <v>91</v>
      </c>
      <c r="G9" s="478"/>
      <c r="H9" s="472"/>
      <c r="I9" s="478"/>
      <c r="J9" s="472"/>
      <c r="K9" s="485"/>
      <c r="L9" s="476"/>
      <c r="M9" s="485"/>
      <c r="N9" s="466"/>
    </row>
    <row r="10" spans="1:14" x14ac:dyDescent="0.25">
      <c r="A10" s="321">
        <v>2</v>
      </c>
      <c r="B10" s="367"/>
      <c r="C10" s="371"/>
      <c r="D10" s="367"/>
      <c r="E10" s="479"/>
      <c r="F10" s="367" t="s">
        <v>17</v>
      </c>
      <c r="G10" s="479">
        <v>0.46</v>
      </c>
      <c r="H10" s="367"/>
      <c r="I10" s="479"/>
      <c r="J10" s="367"/>
      <c r="K10" s="479"/>
      <c r="L10" s="367"/>
      <c r="M10" s="479"/>
      <c r="N10" s="469">
        <f>C10+E10+G10+I10+K10+M10</f>
        <v>0.46</v>
      </c>
    </row>
    <row r="11" spans="1:14" ht="23.25" x14ac:dyDescent="0.25">
      <c r="A11" s="75"/>
      <c r="B11" s="53"/>
      <c r="C11" s="75"/>
      <c r="D11" s="40"/>
      <c r="E11" s="138"/>
      <c r="F11" s="39"/>
      <c r="G11" s="138"/>
      <c r="H11" s="40" t="s">
        <v>235</v>
      </c>
      <c r="I11" s="138"/>
      <c r="J11" s="40"/>
      <c r="K11" s="138"/>
      <c r="L11" s="488"/>
      <c r="M11" s="138"/>
      <c r="N11" s="138"/>
    </row>
    <row r="12" spans="1:14" x14ac:dyDescent="0.25">
      <c r="A12" s="77">
        <v>5</v>
      </c>
      <c r="B12" s="29"/>
      <c r="C12" s="77"/>
      <c r="D12" s="59"/>
      <c r="E12" s="141"/>
      <c r="F12" s="42"/>
      <c r="G12" s="141"/>
      <c r="H12" s="59" t="s">
        <v>17</v>
      </c>
      <c r="I12" s="141">
        <v>1.1499999999999999</v>
      </c>
      <c r="J12" s="59"/>
      <c r="K12" s="141"/>
      <c r="L12" s="31"/>
      <c r="M12" s="141"/>
      <c r="N12" s="198">
        <f>I12</f>
        <v>1.1499999999999999</v>
      </c>
    </row>
    <row r="13" spans="1:14" ht="23.25" x14ac:dyDescent="0.25">
      <c r="A13" s="75"/>
      <c r="B13" s="488"/>
      <c r="C13" s="75"/>
      <c r="D13" s="40" t="s">
        <v>236</v>
      </c>
      <c r="E13" s="495"/>
      <c r="F13" s="40"/>
      <c r="G13" s="138"/>
      <c r="H13" s="40"/>
      <c r="I13" s="138"/>
      <c r="J13" s="488"/>
      <c r="K13" s="138"/>
      <c r="L13" s="140"/>
      <c r="M13" s="138"/>
      <c r="N13" s="138"/>
    </row>
    <row r="14" spans="1:14" x14ac:dyDescent="0.25">
      <c r="A14" s="77">
        <v>5</v>
      </c>
      <c r="B14" s="42"/>
      <c r="C14" s="77"/>
      <c r="D14" s="59" t="s">
        <v>17</v>
      </c>
      <c r="E14" s="141">
        <v>1.1499999999999999</v>
      </c>
      <c r="F14" s="8"/>
      <c r="G14" s="141"/>
      <c r="H14" s="31"/>
      <c r="I14" s="141"/>
      <c r="J14" s="8"/>
      <c r="K14" s="141"/>
      <c r="L14" s="33"/>
      <c r="M14" s="141"/>
      <c r="N14" s="141">
        <f>C14+E14+G14+I14+K14</f>
        <v>1.1499999999999999</v>
      </c>
    </row>
    <row r="15" spans="1:14" x14ac:dyDescent="0.25">
      <c r="A15" s="75"/>
      <c r="B15" s="533" t="s">
        <v>314</v>
      </c>
      <c r="C15" s="82"/>
      <c r="D15" s="578"/>
      <c r="E15" s="138"/>
      <c r="F15" s="48"/>
      <c r="G15" s="171"/>
      <c r="H15" s="52" t="s">
        <v>314</v>
      </c>
      <c r="I15" s="171"/>
      <c r="J15" s="48"/>
      <c r="K15" s="171"/>
      <c r="L15" s="188"/>
      <c r="M15" s="171"/>
      <c r="N15" s="138"/>
    </row>
    <row r="16" spans="1:14" ht="90.75" x14ac:dyDescent="0.25">
      <c r="A16" s="82"/>
      <c r="B16" s="533" t="s">
        <v>290</v>
      </c>
      <c r="C16" s="82"/>
      <c r="D16" s="578"/>
      <c r="E16" s="171"/>
      <c r="F16" s="48"/>
      <c r="G16" s="171"/>
      <c r="H16" s="44" t="s">
        <v>315</v>
      </c>
      <c r="I16" s="171"/>
      <c r="J16" s="48"/>
      <c r="K16" s="171"/>
      <c r="L16" s="188"/>
      <c r="M16" s="171"/>
      <c r="N16" s="171"/>
    </row>
    <row r="17" spans="1:14" x14ac:dyDescent="0.25">
      <c r="A17" s="77">
        <v>15.16</v>
      </c>
      <c r="B17" s="42"/>
      <c r="C17" s="77">
        <v>3</v>
      </c>
      <c r="D17" s="59"/>
      <c r="E17" s="141"/>
      <c r="F17" s="8"/>
      <c r="G17" s="141"/>
      <c r="H17" s="31"/>
      <c r="I17" s="141">
        <v>0.5</v>
      </c>
      <c r="J17" s="8"/>
      <c r="K17" s="141"/>
      <c r="L17" s="33"/>
      <c r="M17" s="141"/>
      <c r="N17" s="141">
        <v>3.5</v>
      </c>
    </row>
    <row r="18" spans="1:14" ht="23.25" x14ac:dyDescent="0.25">
      <c r="A18" s="75"/>
      <c r="B18" s="533"/>
      <c r="C18" s="82"/>
      <c r="D18" s="44" t="s">
        <v>316</v>
      </c>
      <c r="E18" s="171"/>
      <c r="F18" s="44" t="s">
        <v>316</v>
      </c>
      <c r="G18" s="171"/>
      <c r="H18" s="52"/>
      <c r="I18" s="171"/>
      <c r="J18" s="44" t="s">
        <v>316</v>
      </c>
      <c r="K18" s="171"/>
      <c r="L18" s="171"/>
      <c r="M18" s="171"/>
      <c r="N18" s="138"/>
    </row>
    <row r="19" spans="1:14" x14ac:dyDescent="0.25">
      <c r="A19" s="82">
        <v>12.99</v>
      </c>
      <c r="B19" s="533"/>
      <c r="C19" s="82"/>
      <c r="D19" s="578"/>
      <c r="E19" s="171">
        <v>1</v>
      </c>
      <c r="F19" s="578"/>
      <c r="G19" s="171">
        <v>1</v>
      </c>
      <c r="H19" s="52"/>
      <c r="I19" s="171"/>
      <c r="J19" s="578"/>
      <c r="K19" s="171">
        <v>1</v>
      </c>
      <c r="L19" s="171"/>
      <c r="M19" s="171"/>
      <c r="N19" s="171">
        <v>3</v>
      </c>
    </row>
    <row r="20" spans="1:14" ht="24" x14ac:dyDescent="0.25">
      <c r="A20" s="140">
        <v>16</v>
      </c>
      <c r="B20" s="109" t="s">
        <v>352</v>
      </c>
      <c r="C20" s="608"/>
      <c r="D20" s="34"/>
      <c r="E20" s="611"/>
      <c r="F20" s="34" t="s">
        <v>352</v>
      </c>
      <c r="G20" s="612"/>
      <c r="H20" s="34"/>
      <c r="I20" s="608"/>
      <c r="J20" s="34" t="s">
        <v>352</v>
      </c>
      <c r="K20" s="608"/>
      <c r="L20" s="609"/>
      <c r="M20" s="25"/>
      <c r="N20" s="279"/>
    </row>
    <row r="21" spans="1:14" ht="36.75" x14ac:dyDescent="0.25">
      <c r="A21" s="301"/>
      <c r="B21" s="84" t="s">
        <v>353</v>
      </c>
      <c r="C21" s="610">
        <v>0.69</v>
      </c>
      <c r="D21" s="180"/>
      <c r="E21" s="613"/>
      <c r="F21" s="181" t="s">
        <v>354</v>
      </c>
      <c r="G21" s="614">
        <v>1.5</v>
      </c>
      <c r="H21" s="180"/>
      <c r="I21" s="610"/>
      <c r="J21" s="181" t="s">
        <v>355</v>
      </c>
      <c r="K21" s="610">
        <v>1.5</v>
      </c>
      <c r="L21" s="180"/>
      <c r="M21" s="150"/>
      <c r="N21" s="610">
        <f t="shared" ref="N21" si="0">C21+E21+G21+I21+K21</f>
        <v>3.69</v>
      </c>
    </row>
    <row r="22" spans="1:14" ht="24" x14ac:dyDescent="0.25">
      <c r="A22" s="47"/>
      <c r="B22" s="176" t="s">
        <v>356</v>
      </c>
      <c r="C22" s="186"/>
      <c r="D22" s="142"/>
      <c r="E22" s="545"/>
      <c r="F22" s="176" t="s">
        <v>356</v>
      </c>
      <c r="G22" s="187"/>
      <c r="H22" s="142"/>
      <c r="I22" s="545"/>
      <c r="J22" s="176" t="s">
        <v>356</v>
      </c>
      <c r="K22" s="187"/>
      <c r="L22" s="142"/>
      <c r="M22" s="620"/>
      <c r="N22" s="187"/>
    </row>
    <row r="23" spans="1:14" x14ac:dyDescent="0.25">
      <c r="A23" s="28">
        <v>4</v>
      </c>
      <c r="B23" s="38" t="s">
        <v>16</v>
      </c>
      <c r="C23" s="189">
        <v>0.2</v>
      </c>
      <c r="D23" s="301"/>
      <c r="E23" s="544"/>
      <c r="F23" s="38" t="s">
        <v>17</v>
      </c>
      <c r="G23" s="190">
        <v>0.52</v>
      </c>
      <c r="H23" s="301"/>
      <c r="I23" s="544"/>
      <c r="J23" s="38" t="s">
        <v>16</v>
      </c>
      <c r="K23" s="190">
        <v>0.2</v>
      </c>
      <c r="L23" s="301"/>
      <c r="M23" s="615"/>
      <c r="N23" s="190">
        <f>C23+E23+G23+I23+K23+M23</f>
        <v>0.91999999999999993</v>
      </c>
    </row>
    <row r="24" spans="1:14" ht="48.75" x14ac:dyDescent="0.25">
      <c r="A24" s="23"/>
      <c r="B24" s="40" t="s">
        <v>357</v>
      </c>
      <c r="C24" s="279"/>
      <c r="D24" s="51" t="s">
        <v>357</v>
      </c>
      <c r="E24" s="266"/>
      <c r="F24" s="51" t="s">
        <v>357</v>
      </c>
      <c r="G24" s="266"/>
      <c r="H24" s="51" t="s">
        <v>357</v>
      </c>
      <c r="I24" s="266"/>
      <c r="J24" s="51" t="s">
        <v>357</v>
      </c>
      <c r="K24" s="266"/>
      <c r="L24" s="51" t="s">
        <v>357</v>
      </c>
      <c r="M24" s="35"/>
      <c r="N24" s="279"/>
    </row>
    <row r="25" spans="1:14" ht="24.75" x14ac:dyDescent="0.25">
      <c r="A25" s="28">
        <v>11</v>
      </c>
      <c r="B25" s="9" t="s">
        <v>17</v>
      </c>
      <c r="C25" s="190">
        <v>0.89</v>
      </c>
      <c r="D25" s="539" t="s">
        <v>16</v>
      </c>
      <c r="E25" s="189">
        <v>0.33</v>
      </c>
      <c r="F25" s="539" t="s">
        <v>16</v>
      </c>
      <c r="G25" s="189">
        <v>0.33</v>
      </c>
      <c r="H25" s="539" t="s">
        <v>16</v>
      </c>
      <c r="I25" s="189">
        <v>0.33</v>
      </c>
      <c r="J25" s="539" t="s">
        <v>16</v>
      </c>
      <c r="K25" s="189">
        <v>0.33</v>
      </c>
      <c r="L25" s="539" t="s">
        <v>16</v>
      </c>
      <c r="M25" s="37">
        <v>0.33</v>
      </c>
      <c r="N25" s="190">
        <f>M25+K25+I25+G25+E25+C25</f>
        <v>2.54</v>
      </c>
    </row>
    <row r="26" spans="1:14" x14ac:dyDescent="0.25">
      <c r="A26" s="69"/>
      <c r="B26" s="53"/>
      <c r="C26" s="138"/>
      <c r="D26" s="53" t="s">
        <v>358</v>
      </c>
      <c r="E26" s="138"/>
      <c r="F26" s="53"/>
      <c r="G26" s="138"/>
      <c r="H26" s="53"/>
      <c r="I26" s="138"/>
      <c r="J26" s="53" t="s">
        <v>359</v>
      </c>
      <c r="K26" s="138"/>
      <c r="L26" s="53"/>
      <c r="M26" s="94"/>
      <c r="N26" s="138"/>
    </row>
    <row r="27" spans="1:14" x14ac:dyDescent="0.25">
      <c r="A27" s="56">
        <v>6</v>
      </c>
      <c r="B27" s="29"/>
      <c r="C27" s="141"/>
      <c r="D27" s="29" t="s">
        <v>40</v>
      </c>
      <c r="E27" s="141">
        <v>0.33</v>
      </c>
      <c r="F27" s="29"/>
      <c r="G27" s="141"/>
      <c r="H27" s="29"/>
      <c r="I27" s="141"/>
      <c r="J27" s="29" t="s">
        <v>17</v>
      </c>
      <c r="K27" s="141">
        <v>1.05</v>
      </c>
      <c r="L27" s="29"/>
      <c r="M27" s="78"/>
      <c r="N27" s="141">
        <f>C27+E27+G27+I27+K27</f>
        <v>1.3800000000000001</v>
      </c>
    </row>
    <row r="28" spans="1:14" x14ac:dyDescent="0.25">
      <c r="A28" s="69"/>
      <c r="B28" s="24" t="s">
        <v>360</v>
      </c>
      <c r="C28" s="75"/>
      <c r="D28" s="155"/>
      <c r="E28" s="75"/>
      <c r="F28" s="155" t="s">
        <v>360</v>
      </c>
      <c r="G28" s="138"/>
      <c r="H28" s="155"/>
      <c r="I28" s="75"/>
      <c r="J28" s="53" t="s">
        <v>360</v>
      </c>
      <c r="K28" s="75"/>
      <c r="L28" s="24"/>
      <c r="M28" s="34"/>
      <c r="N28" s="75"/>
    </row>
    <row r="29" spans="1:14" x14ac:dyDescent="0.25">
      <c r="A29" s="56">
        <v>7.36</v>
      </c>
      <c r="B29" s="29" t="s">
        <v>16</v>
      </c>
      <c r="C29" s="77">
        <v>0.33</v>
      </c>
      <c r="D29" s="141"/>
      <c r="E29" s="78"/>
      <c r="F29" s="11" t="s">
        <v>17</v>
      </c>
      <c r="G29" s="141">
        <v>1.03</v>
      </c>
      <c r="H29" s="11"/>
      <c r="I29" s="77"/>
      <c r="J29" s="29" t="s">
        <v>16</v>
      </c>
      <c r="K29" s="77">
        <v>0.33</v>
      </c>
      <c r="L29" s="31"/>
      <c r="M29" s="31"/>
      <c r="N29" s="77">
        <f>C29+E29+G29+I29+K29+M29</f>
        <v>1.6900000000000002</v>
      </c>
    </row>
    <row r="30" spans="1:14" x14ac:dyDescent="0.25">
      <c r="A30" s="69"/>
      <c r="B30" s="622"/>
      <c r="C30" s="623"/>
      <c r="D30" s="624" t="s">
        <v>361</v>
      </c>
      <c r="E30" s="625"/>
      <c r="F30" s="626"/>
      <c r="G30" s="627"/>
      <c r="H30" s="628"/>
      <c r="I30" s="75"/>
      <c r="J30" s="115" t="s">
        <v>362</v>
      </c>
      <c r="K30" s="75"/>
      <c r="L30" s="34"/>
      <c r="M30" s="34"/>
      <c r="N30" s="75"/>
    </row>
    <row r="31" spans="1:14" x14ac:dyDescent="0.25">
      <c r="A31" s="56">
        <v>5.76</v>
      </c>
      <c r="B31" s="629"/>
      <c r="C31" s="630"/>
      <c r="D31" s="631" t="s">
        <v>17</v>
      </c>
      <c r="E31" s="632">
        <v>1</v>
      </c>
      <c r="F31" s="633"/>
      <c r="G31" s="634"/>
      <c r="H31" s="631"/>
      <c r="I31" s="77"/>
      <c r="J31" s="118" t="s">
        <v>16</v>
      </c>
      <c r="K31" s="77">
        <v>0.33</v>
      </c>
      <c r="L31" s="31"/>
      <c r="M31" s="31"/>
      <c r="N31" s="77">
        <f t="shared" ref="N31" si="1">C31+E31+G31+I31+K31</f>
        <v>1.33</v>
      </c>
    </row>
    <row r="32" spans="1:14" ht="45" x14ac:dyDescent="0.25">
      <c r="A32" s="139"/>
      <c r="B32" s="292" t="s">
        <v>363</v>
      </c>
      <c r="C32" s="75"/>
      <c r="D32" s="292" t="s">
        <v>364</v>
      </c>
      <c r="E32" s="79"/>
      <c r="F32" s="292" t="s">
        <v>364</v>
      </c>
      <c r="G32" s="79"/>
      <c r="H32" s="292" t="s">
        <v>365</v>
      </c>
      <c r="I32" s="75"/>
      <c r="J32" s="292" t="s">
        <v>364</v>
      </c>
      <c r="K32" s="75"/>
      <c r="L32" s="165" t="s">
        <v>363</v>
      </c>
      <c r="M32" s="75"/>
      <c r="N32" s="635"/>
    </row>
    <row r="33" spans="1:14" ht="26.25" x14ac:dyDescent="0.25">
      <c r="A33" s="636">
        <v>14.5</v>
      </c>
      <c r="B33" s="29" t="s">
        <v>16</v>
      </c>
      <c r="C33" s="77">
        <v>0.33</v>
      </c>
      <c r="D33" s="291" t="s">
        <v>40</v>
      </c>
      <c r="E33" s="77">
        <v>0.33</v>
      </c>
      <c r="F33" s="291" t="s">
        <v>366</v>
      </c>
      <c r="G33" s="77">
        <v>1.69</v>
      </c>
      <c r="H33" s="29" t="s">
        <v>16</v>
      </c>
      <c r="I33" s="77">
        <v>0.33</v>
      </c>
      <c r="J33" s="29" t="s">
        <v>16</v>
      </c>
      <c r="K33" s="77">
        <v>0.33</v>
      </c>
      <c r="L33" s="29" t="s">
        <v>16</v>
      </c>
      <c r="M33" s="77">
        <v>0.33</v>
      </c>
      <c r="N33" s="615">
        <f>M33+K33+I33++G33+E33+C33</f>
        <v>3.34</v>
      </c>
    </row>
    <row r="34" spans="1:14" x14ac:dyDescent="0.25">
      <c r="A34" s="75"/>
      <c r="B34" s="41" t="s">
        <v>81</v>
      </c>
      <c r="C34" s="75"/>
      <c r="D34" s="579"/>
      <c r="E34" s="295"/>
      <c r="F34" s="34" t="s">
        <v>81</v>
      </c>
      <c r="G34" s="138"/>
      <c r="H34" s="34"/>
      <c r="I34" s="138"/>
      <c r="J34" s="34" t="s">
        <v>317</v>
      </c>
      <c r="K34" s="138"/>
      <c r="L34" s="138"/>
      <c r="M34" s="138"/>
      <c r="N34" s="138"/>
    </row>
    <row r="35" spans="1:14" x14ac:dyDescent="0.25">
      <c r="A35" s="77">
        <v>9</v>
      </c>
      <c r="B35" s="42" t="s">
        <v>40</v>
      </c>
      <c r="C35" s="77">
        <v>0.33</v>
      </c>
      <c r="D35" s="59"/>
      <c r="E35" s="284"/>
      <c r="F35" s="31" t="s">
        <v>17</v>
      </c>
      <c r="G35" s="141">
        <v>1.41</v>
      </c>
      <c r="H35" s="31"/>
      <c r="I35" s="141"/>
      <c r="J35" s="31" t="s">
        <v>40</v>
      </c>
      <c r="K35" s="141">
        <v>0.33</v>
      </c>
      <c r="L35" s="141"/>
      <c r="M35" s="141"/>
      <c r="N35" s="141">
        <v>2.0699999999999998</v>
      </c>
    </row>
    <row r="36" spans="1:14" x14ac:dyDescent="0.25">
      <c r="A36" s="75"/>
      <c r="B36" s="53"/>
      <c r="C36" s="75"/>
      <c r="D36" s="579"/>
      <c r="E36" s="295"/>
      <c r="F36" s="34"/>
      <c r="G36" s="138"/>
      <c r="H36" s="34" t="s">
        <v>318</v>
      </c>
      <c r="I36" s="138"/>
      <c r="J36" s="34"/>
      <c r="K36" s="138"/>
      <c r="L36" s="138"/>
      <c r="M36" s="138"/>
      <c r="N36" s="138"/>
    </row>
    <row r="37" spans="1:14" x14ac:dyDescent="0.25">
      <c r="A37" s="77">
        <v>5.15</v>
      </c>
      <c r="B37" s="29"/>
      <c r="C37" s="77"/>
      <c r="D37" s="59"/>
      <c r="E37" s="284"/>
      <c r="F37" s="31"/>
      <c r="G37" s="141"/>
      <c r="H37" s="31" t="s">
        <v>17</v>
      </c>
      <c r="I37" s="141">
        <v>1.19</v>
      </c>
      <c r="J37" s="31"/>
      <c r="K37" s="141"/>
      <c r="L37" s="141"/>
      <c r="M37" s="141"/>
      <c r="N37" s="141">
        <v>1.19</v>
      </c>
    </row>
    <row r="38" spans="1:14" x14ac:dyDescent="0.25">
      <c r="A38" s="75"/>
      <c r="B38" s="41"/>
      <c r="C38" s="75"/>
      <c r="D38" s="579"/>
      <c r="E38" s="295"/>
      <c r="F38" s="34"/>
      <c r="G38" s="138"/>
      <c r="H38" s="34"/>
      <c r="I38" s="138"/>
      <c r="J38" s="34" t="s">
        <v>319</v>
      </c>
      <c r="K38" s="138"/>
      <c r="L38" s="138"/>
      <c r="M38" s="590"/>
      <c r="N38" s="138"/>
    </row>
    <row r="39" spans="1:14" x14ac:dyDescent="0.25">
      <c r="A39" s="77">
        <v>5.75</v>
      </c>
      <c r="B39" s="42"/>
      <c r="C39" s="77"/>
      <c r="D39" s="59"/>
      <c r="E39" s="284"/>
      <c r="F39" s="31"/>
      <c r="G39" s="141"/>
      <c r="H39" s="31"/>
      <c r="I39" s="141"/>
      <c r="J39" s="31" t="s">
        <v>17</v>
      </c>
      <c r="K39" s="141">
        <v>1.33</v>
      </c>
      <c r="L39" s="141"/>
      <c r="M39" s="171"/>
      <c r="N39" s="171">
        <v>1.33</v>
      </c>
    </row>
    <row r="40" spans="1:14" x14ac:dyDescent="0.25">
      <c r="A40" s="388"/>
      <c r="B40" s="34"/>
      <c r="C40" s="25"/>
      <c r="D40" s="36"/>
      <c r="E40" s="493"/>
      <c r="F40" s="68"/>
      <c r="G40" s="279"/>
      <c r="H40" s="36"/>
      <c r="I40" s="279"/>
      <c r="J40" s="36"/>
      <c r="K40" s="279"/>
      <c r="L40" s="36"/>
      <c r="M40" s="559"/>
      <c r="N40" s="279"/>
    </row>
    <row r="41" spans="1:14" x14ac:dyDescent="0.25">
      <c r="A41" s="390">
        <f>SUM(A3:A40)</f>
        <v>137.64000000000001</v>
      </c>
      <c r="B41" s="56" t="s">
        <v>9</v>
      </c>
      <c r="C41" s="30">
        <f>SUM(C3:C40)</f>
        <v>6.1</v>
      </c>
      <c r="D41" s="57"/>
      <c r="E41" s="486">
        <f>SUM(E3:E40)</f>
        <v>5.24</v>
      </c>
      <c r="F41" s="189"/>
      <c r="G41" s="190">
        <f>SUM(G3:G40)</f>
        <v>8.6300000000000008</v>
      </c>
      <c r="H41" s="28"/>
      <c r="I41" s="190">
        <f>SUM(I3:I40)</f>
        <v>4.38</v>
      </c>
      <c r="J41" s="28"/>
      <c r="K41" s="486">
        <f>SUM(K3:K40)</f>
        <v>6.73</v>
      </c>
      <c r="L41" s="57"/>
      <c r="M41" s="581">
        <f>SUM(M3:M40)</f>
        <v>0.66</v>
      </c>
      <c r="N41" s="494">
        <f>SUM(N3:N40)</f>
        <v>31.739999999999995</v>
      </c>
    </row>
    <row r="42" spans="1:14" x14ac:dyDescent="0.25">
      <c r="D42" s="2"/>
      <c r="E42" s="19"/>
      <c r="F42" s="19"/>
      <c r="G42" s="19"/>
      <c r="H42" s="20"/>
      <c r="I42" s="19"/>
      <c r="J42" s="19"/>
      <c r="K42" s="19"/>
      <c r="L42" s="62"/>
      <c r="M42" s="19"/>
      <c r="N42" s="64"/>
    </row>
    <row r="43" spans="1:14" x14ac:dyDescent="0.25">
      <c r="D43" s="2" t="s">
        <v>10</v>
      </c>
      <c r="E43" s="19"/>
      <c r="F43" s="19"/>
      <c r="G43" s="19"/>
      <c r="H43" s="391">
        <v>44973</v>
      </c>
      <c r="I43" s="19"/>
      <c r="J43" s="19" t="s">
        <v>32</v>
      </c>
      <c r="K43" s="19"/>
      <c r="L43" s="62"/>
      <c r="N43" s="64"/>
    </row>
    <row r="44" spans="1:14" x14ac:dyDescent="0.25">
      <c r="D44" s="2" t="s">
        <v>11</v>
      </c>
      <c r="E44" s="19"/>
      <c r="F44" s="19" t="s">
        <v>320</v>
      </c>
      <c r="G44" s="19"/>
      <c r="H44" s="20"/>
      <c r="I44" s="19"/>
      <c r="J44" s="19"/>
      <c r="K44" s="63">
        <f>N41*4.33</f>
        <v>137.43419999999998</v>
      </c>
      <c r="L44" s="19"/>
      <c r="M44" s="19"/>
      <c r="N44" s="19"/>
    </row>
    <row r="47" spans="1:14" x14ac:dyDescent="0.25">
      <c r="F47" t="s">
        <v>372</v>
      </c>
    </row>
  </sheetData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sqref="A1:N40"/>
    </sheetView>
  </sheetViews>
  <sheetFormatPr baseColWidth="10" defaultRowHeight="15" x14ac:dyDescent="0.25"/>
  <cols>
    <col min="1" max="1" width="8.85546875" customWidth="1"/>
    <col min="2" max="2" width="19.140625" customWidth="1"/>
    <col min="3" max="3" width="5.7109375" customWidth="1"/>
    <col min="4" max="4" width="19.85546875" customWidth="1"/>
    <col min="5" max="5" width="4.85546875" customWidth="1"/>
    <col min="6" max="6" width="18.28515625" customWidth="1"/>
    <col min="7" max="7" width="5.28515625" customWidth="1"/>
    <col min="8" max="8" width="17.85546875" customWidth="1"/>
    <col min="9" max="9" width="5.7109375" customWidth="1"/>
    <col min="10" max="10" width="18.42578125" customWidth="1"/>
    <col min="11" max="11" width="4.85546875" customWidth="1"/>
    <col min="12" max="12" width="5.5703125" customWidth="1"/>
    <col min="13" max="13" width="3.5703125" customWidth="1"/>
    <col min="14" max="14" width="5.85546875" customWidth="1"/>
  </cols>
  <sheetData>
    <row r="1" spans="1:14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4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x14ac:dyDescent="0.25">
      <c r="A3" s="23"/>
      <c r="B3" s="34" t="s">
        <v>39</v>
      </c>
      <c r="C3" s="75"/>
      <c r="D3" s="34" t="s">
        <v>39</v>
      </c>
      <c r="E3" s="75"/>
      <c r="F3" s="34" t="s">
        <v>39</v>
      </c>
      <c r="G3" s="75"/>
      <c r="H3" s="34" t="s">
        <v>39</v>
      </c>
      <c r="I3" s="75"/>
      <c r="J3" s="34" t="s">
        <v>39</v>
      </c>
      <c r="K3" s="75"/>
      <c r="L3" s="34"/>
      <c r="M3" s="34"/>
      <c r="N3" s="75"/>
    </row>
    <row r="4" spans="1:14" x14ac:dyDescent="0.25">
      <c r="A4" s="28">
        <v>17.079999999999998</v>
      </c>
      <c r="B4" s="52" t="s">
        <v>16</v>
      </c>
      <c r="C4" s="82">
        <v>0.53</v>
      </c>
      <c r="D4" s="52" t="s">
        <v>16</v>
      </c>
      <c r="E4" s="82">
        <v>0.53</v>
      </c>
      <c r="F4" s="52" t="s">
        <v>16</v>
      </c>
      <c r="G4" s="82">
        <v>0.53</v>
      </c>
      <c r="H4" s="52" t="s">
        <v>17</v>
      </c>
      <c r="I4" s="82">
        <v>1.83</v>
      </c>
      <c r="J4" s="52" t="s">
        <v>16</v>
      </c>
      <c r="K4" s="82">
        <v>0.52</v>
      </c>
      <c r="L4" s="52"/>
      <c r="M4" s="52"/>
      <c r="N4" s="82">
        <f>K4+I4+G4+E4+C4</f>
        <v>3.9400000000000004</v>
      </c>
    </row>
    <row r="5" spans="1:14" x14ac:dyDescent="0.25">
      <c r="A5" s="69"/>
      <c r="B5" s="34" t="s">
        <v>41</v>
      </c>
      <c r="C5" s="75"/>
      <c r="D5" s="34" t="s">
        <v>41</v>
      </c>
      <c r="E5" s="75"/>
      <c r="F5" s="34" t="s">
        <v>41</v>
      </c>
      <c r="G5" s="75"/>
      <c r="H5" s="34" t="s">
        <v>41</v>
      </c>
      <c r="I5" s="75"/>
      <c r="J5" s="34" t="s">
        <v>41</v>
      </c>
      <c r="K5" s="75"/>
      <c r="L5" s="71"/>
      <c r="M5" s="71"/>
      <c r="N5" s="75"/>
    </row>
    <row r="6" spans="1:14" x14ac:dyDescent="0.25">
      <c r="A6" s="56">
        <v>13.94</v>
      </c>
      <c r="B6" s="52" t="s">
        <v>16</v>
      </c>
      <c r="C6" s="82">
        <v>0.5</v>
      </c>
      <c r="D6" s="52" t="s">
        <v>40</v>
      </c>
      <c r="E6" s="82">
        <v>0.33</v>
      </c>
      <c r="F6" s="52" t="s">
        <v>17</v>
      </c>
      <c r="G6" s="82">
        <v>1.56</v>
      </c>
      <c r="H6" s="52" t="s">
        <v>40</v>
      </c>
      <c r="I6" s="82">
        <v>0.33</v>
      </c>
      <c r="J6" s="52" t="s">
        <v>40</v>
      </c>
      <c r="K6" s="82">
        <v>0.5</v>
      </c>
      <c r="L6" s="72"/>
      <c r="M6" s="72"/>
      <c r="N6" s="77">
        <f>C6+E6+G6+I6+K6</f>
        <v>3.22</v>
      </c>
    </row>
    <row r="7" spans="1:14" x14ac:dyDescent="0.25">
      <c r="A7" s="69"/>
      <c r="B7" s="73" t="s">
        <v>42</v>
      </c>
      <c r="C7" s="94"/>
      <c r="D7" s="73"/>
      <c r="E7" s="98"/>
      <c r="F7" s="73" t="s">
        <v>43</v>
      </c>
      <c r="G7" s="96"/>
      <c r="H7" s="73"/>
      <c r="I7" s="96"/>
      <c r="J7" s="73" t="s">
        <v>44</v>
      </c>
      <c r="K7" s="96"/>
      <c r="L7" s="73"/>
      <c r="M7" s="71"/>
      <c r="N7" s="75"/>
    </row>
    <row r="8" spans="1:14" x14ac:dyDescent="0.25">
      <c r="A8" s="56">
        <v>17.32</v>
      </c>
      <c r="B8" s="74" t="s">
        <v>17</v>
      </c>
      <c r="C8" s="78">
        <v>1.75</v>
      </c>
      <c r="D8" s="74"/>
      <c r="E8" s="97"/>
      <c r="F8" s="74" t="s">
        <v>40</v>
      </c>
      <c r="G8" s="100">
        <v>0.5</v>
      </c>
      <c r="H8" s="74"/>
      <c r="I8" s="100"/>
      <c r="J8" s="74" t="s">
        <v>17</v>
      </c>
      <c r="K8" s="100">
        <v>1.75</v>
      </c>
      <c r="L8" s="74"/>
      <c r="M8" s="72"/>
      <c r="N8" s="77">
        <f>C8+G8+K8</f>
        <v>4</v>
      </c>
    </row>
    <row r="9" spans="1:14" x14ac:dyDescent="0.25">
      <c r="A9" s="75"/>
      <c r="B9" s="73" t="s">
        <v>45</v>
      </c>
      <c r="C9" s="75"/>
      <c r="D9" s="76"/>
      <c r="E9" s="75"/>
      <c r="F9" s="73" t="s">
        <v>45</v>
      </c>
      <c r="G9" s="75"/>
      <c r="H9" s="76"/>
      <c r="I9" s="75"/>
      <c r="J9" s="73" t="s">
        <v>45</v>
      </c>
      <c r="K9" s="75"/>
      <c r="L9" s="76"/>
      <c r="M9" s="34"/>
      <c r="N9" s="75"/>
    </row>
    <row r="10" spans="1:14" ht="19.5" customHeight="1" x14ac:dyDescent="0.25">
      <c r="A10" s="77">
        <v>7</v>
      </c>
      <c r="B10" s="29" t="s">
        <v>40</v>
      </c>
      <c r="C10" s="77">
        <v>0.33</v>
      </c>
      <c r="D10" s="31"/>
      <c r="E10" s="78"/>
      <c r="F10" s="29" t="s">
        <v>46</v>
      </c>
      <c r="G10" s="77">
        <v>0.95</v>
      </c>
      <c r="H10" s="29"/>
      <c r="I10" s="77"/>
      <c r="J10" s="29" t="s">
        <v>40</v>
      </c>
      <c r="K10" s="77">
        <v>0.33</v>
      </c>
      <c r="L10" s="31"/>
      <c r="M10" s="31"/>
      <c r="N10" s="77">
        <f>C10+E10+G10+I10+K10+M10</f>
        <v>1.61</v>
      </c>
    </row>
    <row r="11" spans="1:14" ht="13.5" customHeight="1" x14ac:dyDescent="0.25">
      <c r="A11" s="75"/>
      <c r="B11" s="34"/>
      <c r="C11" s="75"/>
      <c r="D11" s="53"/>
      <c r="E11" s="79"/>
      <c r="F11" s="53" t="s">
        <v>47</v>
      </c>
      <c r="G11" s="79"/>
      <c r="H11" s="53"/>
      <c r="I11" s="75"/>
      <c r="J11" s="53"/>
      <c r="K11" s="75"/>
      <c r="L11" s="34"/>
      <c r="M11" s="34"/>
      <c r="N11" s="82"/>
    </row>
    <row r="12" spans="1:14" ht="12.75" customHeight="1" x14ac:dyDescent="0.25">
      <c r="A12" s="77">
        <v>2.25</v>
      </c>
      <c r="B12" s="31"/>
      <c r="C12" s="77"/>
      <c r="D12" s="29"/>
      <c r="E12" s="80"/>
      <c r="F12" s="29" t="s">
        <v>48</v>
      </c>
      <c r="G12" s="80">
        <v>0.52</v>
      </c>
      <c r="H12" s="29"/>
      <c r="I12" s="77"/>
      <c r="J12" s="29"/>
      <c r="K12" s="77"/>
      <c r="L12" s="31"/>
      <c r="M12" s="31"/>
      <c r="N12" s="77">
        <f>C12+E12+G12+I12+K12+M12</f>
        <v>0.52</v>
      </c>
    </row>
    <row r="13" spans="1:14" ht="15.75" customHeight="1" x14ac:dyDescent="0.25">
      <c r="A13" s="69"/>
      <c r="B13" s="52"/>
      <c r="C13" s="82"/>
      <c r="D13" s="73" t="s">
        <v>49</v>
      </c>
      <c r="E13" s="82"/>
      <c r="F13" s="44"/>
      <c r="G13" s="82"/>
      <c r="H13" s="52"/>
      <c r="I13" s="82"/>
      <c r="J13" s="73" t="s">
        <v>50</v>
      </c>
      <c r="K13" s="82"/>
      <c r="L13" s="52"/>
      <c r="M13" s="52"/>
      <c r="N13" s="82"/>
    </row>
    <row r="14" spans="1:14" x14ac:dyDescent="0.25">
      <c r="A14" s="56">
        <v>5</v>
      </c>
      <c r="B14" s="31"/>
      <c r="C14" s="77"/>
      <c r="D14" s="29" t="s">
        <v>17</v>
      </c>
      <c r="E14" s="77">
        <v>0.9</v>
      </c>
      <c r="F14" s="102"/>
      <c r="G14" s="77"/>
      <c r="H14" s="31"/>
      <c r="I14" s="77"/>
      <c r="J14" s="29" t="s">
        <v>40</v>
      </c>
      <c r="K14" s="77">
        <v>0.25</v>
      </c>
      <c r="L14" s="31"/>
      <c r="M14" s="31"/>
      <c r="N14" s="77">
        <f>C14+E14+G14+I14+K14</f>
        <v>1.1499999999999999</v>
      </c>
    </row>
    <row r="15" spans="1:14" x14ac:dyDescent="0.25">
      <c r="A15" s="103"/>
      <c r="B15" s="34" t="s">
        <v>54</v>
      </c>
      <c r="C15" s="75"/>
      <c r="D15" s="104"/>
      <c r="E15" s="75"/>
      <c r="F15" s="34" t="s">
        <v>54</v>
      </c>
      <c r="G15" s="75"/>
      <c r="H15" s="34"/>
      <c r="I15" s="75"/>
      <c r="J15" s="34" t="s">
        <v>54</v>
      </c>
      <c r="K15" s="75"/>
      <c r="L15" s="34"/>
      <c r="M15" s="34"/>
      <c r="N15" s="75"/>
    </row>
    <row r="16" spans="1:14" x14ac:dyDescent="0.25">
      <c r="A16" s="56">
        <v>8</v>
      </c>
      <c r="B16" s="31" t="s">
        <v>17</v>
      </c>
      <c r="C16" s="77">
        <v>1.19</v>
      </c>
      <c r="D16" s="101"/>
      <c r="E16" s="77"/>
      <c r="F16" s="31" t="s">
        <v>16</v>
      </c>
      <c r="G16" s="77">
        <v>0.33</v>
      </c>
      <c r="H16" s="31"/>
      <c r="I16" s="77"/>
      <c r="J16" s="31" t="s">
        <v>16</v>
      </c>
      <c r="K16" s="77">
        <v>0.33</v>
      </c>
      <c r="L16" s="31"/>
      <c r="M16" s="31"/>
      <c r="N16" s="77">
        <f>C16+G16+K16</f>
        <v>1.85</v>
      </c>
    </row>
    <row r="17" spans="1:14" x14ac:dyDescent="0.25">
      <c r="A17" s="103"/>
      <c r="B17" s="34" t="s">
        <v>55</v>
      </c>
      <c r="C17" s="75"/>
      <c r="D17" s="104"/>
      <c r="E17" s="75"/>
      <c r="F17" s="34" t="s">
        <v>55</v>
      </c>
      <c r="G17" s="75"/>
      <c r="H17" s="34"/>
      <c r="I17" s="75"/>
      <c r="J17" s="34" t="s">
        <v>56</v>
      </c>
      <c r="K17" s="75"/>
      <c r="L17" s="34"/>
      <c r="M17" s="34"/>
      <c r="N17" s="75"/>
    </row>
    <row r="18" spans="1:14" x14ac:dyDescent="0.25">
      <c r="A18" s="56">
        <v>8</v>
      </c>
      <c r="B18" s="31" t="s">
        <v>16</v>
      </c>
      <c r="C18" s="77">
        <v>0.25</v>
      </c>
      <c r="D18" s="101"/>
      <c r="E18" s="77"/>
      <c r="F18" s="31" t="s">
        <v>17</v>
      </c>
      <c r="G18" s="77">
        <v>1.34</v>
      </c>
      <c r="H18" s="31"/>
      <c r="I18" s="77"/>
      <c r="J18" s="31" t="s">
        <v>16</v>
      </c>
      <c r="K18" s="77">
        <v>0.25</v>
      </c>
      <c r="L18" s="31"/>
      <c r="M18" s="31"/>
      <c r="N18" s="77">
        <f>C18+G18+K18</f>
        <v>1.84</v>
      </c>
    </row>
    <row r="19" spans="1:14" x14ac:dyDescent="0.25">
      <c r="A19" s="103"/>
      <c r="B19" s="34" t="s">
        <v>57</v>
      </c>
      <c r="C19" s="75"/>
      <c r="D19" s="104"/>
      <c r="E19" s="75"/>
      <c r="F19" s="34" t="s">
        <v>57</v>
      </c>
      <c r="G19" s="75"/>
      <c r="H19" s="34"/>
      <c r="I19" s="75"/>
      <c r="J19" s="34" t="s">
        <v>57</v>
      </c>
      <c r="K19" s="75"/>
      <c r="L19" s="34"/>
      <c r="M19" s="34"/>
      <c r="N19" s="75"/>
    </row>
    <row r="20" spans="1:14" x14ac:dyDescent="0.25">
      <c r="A20" s="106">
        <v>6.5</v>
      </c>
      <c r="B20" s="31" t="s">
        <v>17</v>
      </c>
      <c r="C20" s="77">
        <v>0.7</v>
      </c>
      <c r="D20" s="101"/>
      <c r="E20" s="77"/>
      <c r="F20" s="31" t="s">
        <v>58</v>
      </c>
      <c r="G20" s="77">
        <v>0.4</v>
      </c>
      <c r="H20" s="31"/>
      <c r="I20" s="77"/>
      <c r="J20" s="31" t="s">
        <v>58</v>
      </c>
      <c r="K20" s="77">
        <v>0.4</v>
      </c>
      <c r="L20" s="31"/>
      <c r="M20" s="31"/>
      <c r="N20" s="77">
        <f>C20+G20+K20</f>
        <v>1.5</v>
      </c>
    </row>
    <row r="21" spans="1:14" x14ac:dyDescent="0.25">
      <c r="A21" s="103"/>
      <c r="B21" s="34" t="s">
        <v>59</v>
      </c>
      <c r="C21" s="75"/>
      <c r="D21" s="104"/>
      <c r="E21" s="75"/>
      <c r="F21" s="34" t="s">
        <v>59</v>
      </c>
      <c r="G21" s="75"/>
      <c r="H21" s="34"/>
      <c r="I21" s="75"/>
      <c r="J21" s="34" t="s">
        <v>59</v>
      </c>
      <c r="K21" s="75"/>
      <c r="L21" s="34"/>
      <c r="M21" s="34"/>
      <c r="N21" s="75"/>
    </row>
    <row r="22" spans="1:14" x14ac:dyDescent="0.25">
      <c r="A22" s="56">
        <v>6</v>
      </c>
      <c r="B22" s="31" t="s">
        <v>17</v>
      </c>
      <c r="C22" s="77">
        <v>0.57999999999999996</v>
      </c>
      <c r="D22" s="101"/>
      <c r="E22" s="77"/>
      <c r="F22" s="31" t="s">
        <v>58</v>
      </c>
      <c r="G22" s="77">
        <v>0.4</v>
      </c>
      <c r="H22" s="31"/>
      <c r="I22" s="77"/>
      <c r="J22" s="31" t="s">
        <v>58</v>
      </c>
      <c r="K22" s="77">
        <v>0.4</v>
      </c>
      <c r="L22" s="31"/>
      <c r="M22" s="31"/>
      <c r="N22" s="77">
        <f>C22+G22+K22</f>
        <v>1.38</v>
      </c>
    </row>
    <row r="23" spans="1:14" ht="14.25" customHeight="1" x14ac:dyDescent="0.25">
      <c r="A23" s="103"/>
      <c r="B23" s="34"/>
      <c r="C23" s="75"/>
      <c r="D23" s="53" t="s">
        <v>60</v>
      </c>
      <c r="E23" s="75"/>
      <c r="F23" s="105"/>
      <c r="G23" s="75"/>
      <c r="H23" s="34"/>
      <c r="I23" s="75"/>
      <c r="J23" s="53" t="s">
        <v>60</v>
      </c>
      <c r="K23" s="75"/>
      <c r="L23" s="34"/>
      <c r="M23" s="34"/>
      <c r="N23" s="75"/>
    </row>
    <row r="24" spans="1:14" x14ac:dyDescent="0.25">
      <c r="A24" s="56">
        <v>4.66</v>
      </c>
      <c r="B24" s="31"/>
      <c r="C24" s="77"/>
      <c r="D24" s="44" t="s">
        <v>17</v>
      </c>
      <c r="E24" s="77">
        <v>0.83</v>
      </c>
      <c r="F24" s="102"/>
      <c r="G24" s="77"/>
      <c r="H24" s="31"/>
      <c r="I24" s="77"/>
      <c r="J24" s="44" t="s">
        <v>16</v>
      </c>
      <c r="K24" s="77">
        <v>0.25</v>
      </c>
      <c r="L24" s="31"/>
      <c r="M24" s="31"/>
      <c r="N24" s="77">
        <f>E24+K24</f>
        <v>1.08</v>
      </c>
    </row>
    <row r="25" spans="1:14" x14ac:dyDescent="0.25">
      <c r="A25" s="103"/>
      <c r="B25" s="34" t="s">
        <v>61</v>
      </c>
      <c r="C25" s="75"/>
      <c r="D25" s="104"/>
      <c r="E25" s="75"/>
      <c r="F25" s="34" t="s">
        <v>61</v>
      </c>
      <c r="G25" s="75"/>
      <c r="H25" s="34"/>
      <c r="I25" s="75"/>
      <c r="J25" s="34" t="s">
        <v>61</v>
      </c>
      <c r="K25" s="75"/>
      <c r="L25" s="34"/>
      <c r="M25" s="34"/>
      <c r="N25" s="75"/>
    </row>
    <row r="26" spans="1:14" x14ac:dyDescent="0.25">
      <c r="A26" s="56">
        <v>7</v>
      </c>
      <c r="B26" s="31" t="s">
        <v>16</v>
      </c>
      <c r="C26" s="77">
        <v>0.33</v>
      </c>
      <c r="D26" s="101"/>
      <c r="E26" s="77"/>
      <c r="F26" s="31" t="s">
        <v>17</v>
      </c>
      <c r="G26" s="77">
        <v>0.95</v>
      </c>
      <c r="H26" s="31"/>
      <c r="I26" s="77"/>
      <c r="J26" s="31" t="s">
        <v>16</v>
      </c>
      <c r="K26" s="77">
        <v>0.33</v>
      </c>
      <c r="L26" s="31"/>
      <c r="M26" s="31"/>
      <c r="N26" s="77">
        <f>C26+G26+K26</f>
        <v>1.61</v>
      </c>
    </row>
    <row r="27" spans="1:14" x14ac:dyDescent="0.25">
      <c r="A27" s="103"/>
      <c r="B27" s="34"/>
      <c r="C27" s="75"/>
      <c r="D27" s="34" t="s">
        <v>62</v>
      </c>
      <c r="E27" s="75"/>
      <c r="F27" s="105"/>
      <c r="G27" s="75"/>
      <c r="H27" s="34"/>
      <c r="I27" s="75"/>
      <c r="J27" s="34" t="s">
        <v>62</v>
      </c>
      <c r="K27" s="75"/>
      <c r="L27" s="34"/>
      <c r="M27" s="34"/>
      <c r="N27" s="75"/>
    </row>
    <row r="28" spans="1:14" x14ac:dyDescent="0.25">
      <c r="A28" s="56">
        <v>7</v>
      </c>
      <c r="B28" s="31"/>
      <c r="C28" s="77"/>
      <c r="D28" s="31" t="s">
        <v>17</v>
      </c>
      <c r="E28" s="77">
        <v>1.29</v>
      </c>
      <c r="F28" s="102"/>
      <c r="G28" s="77"/>
      <c r="H28" s="31"/>
      <c r="I28" s="77"/>
      <c r="J28" s="31" t="s">
        <v>16</v>
      </c>
      <c r="K28" s="77">
        <v>0.33</v>
      </c>
      <c r="L28" s="31"/>
      <c r="M28" s="31"/>
      <c r="N28" s="77">
        <f>E28+K28</f>
        <v>1.62</v>
      </c>
    </row>
    <row r="29" spans="1:14" ht="15.75" customHeight="1" x14ac:dyDescent="0.25">
      <c r="A29" s="107"/>
      <c r="B29" s="107"/>
      <c r="C29" s="107"/>
      <c r="D29" s="107" t="s">
        <v>63</v>
      </c>
      <c r="E29" s="71"/>
      <c r="F29" s="71"/>
      <c r="G29" s="107"/>
      <c r="H29" s="107"/>
      <c r="I29" s="71"/>
      <c r="J29" s="108"/>
      <c r="K29" s="107"/>
      <c r="L29" s="107"/>
      <c r="M29" s="107"/>
      <c r="N29" s="107"/>
    </row>
    <row r="30" spans="1:14" x14ac:dyDescent="0.25">
      <c r="A30" s="107">
        <v>2.17</v>
      </c>
      <c r="B30" s="107"/>
      <c r="C30" s="107"/>
      <c r="D30" s="107" t="s">
        <v>17</v>
      </c>
      <c r="E30" s="107">
        <v>0.5</v>
      </c>
      <c r="F30" s="107"/>
      <c r="G30" s="107"/>
      <c r="H30" s="107"/>
      <c r="I30" s="107"/>
      <c r="J30" s="108"/>
      <c r="K30" s="107"/>
      <c r="L30" s="107"/>
      <c r="M30" s="107"/>
      <c r="N30" s="107">
        <f>C30+E30+G30+I30+K30+M30</f>
        <v>0.5</v>
      </c>
    </row>
    <row r="31" spans="1:14" x14ac:dyDescent="0.25">
      <c r="A31" s="109"/>
      <c r="B31" s="110"/>
      <c r="C31" s="109"/>
      <c r="D31" s="110"/>
      <c r="E31" s="109"/>
      <c r="F31" s="110"/>
      <c r="G31" s="109"/>
      <c r="H31" s="110" t="s">
        <v>64</v>
      </c>
      <c r="I31" s="109"/>
      <c r="J31" s="110"/>
      <c r="K31" s="109"/>
      <c r="L31" s="110"/>
      <c r="M31" s="109"/>
      <c r="N31" s="109"/>
    </row>
    <row r="32" spans="1:14" x14ac:dyDescent="0.25">
      <c r="A32" s="84">
        <v>2</v>
      </c>
      <c r="B32" s="111"/>
      <c r="C32" s="84"/>
      <c r="D32" s="111"/>
      <c r="E32" s="84"/>
      <c r="F32" s="111"/>
      <c r="G32" s="84"/>
      <c r="H32" s="111" t="s">
        <v>17</v>
      </c>
      <c r="I32" s="84">
        <v>0.46</v>
      </c>
      <c r="J32" s="111"/>
      <c r="K32" s="84"/>
      <c r="L32" s="111"/>
      <c r="M32" s="84"/>
      <c r="N32" s="84">
        <f>C32+E32+G32+I32+K32+M32</f>
        <v>0.46</v>
      </c>
    </row>
    <row r="33" spans="1:14" ht="12" customHeight="1" x14ac:dyDescent="0.25">
      <c r="A33" s="112"/>
      <c r="B33" s="113" t="s">
        <v>66</v>
      </c>
      <c r="C33" s="112"/>
      <c r="D33" s="113"/>
      <c r="E33" s="112"/>
      <c r="F33" s="113"/>
      <c r="G33" s="114"/>
      <c r="H33" s="113" t="s">
        <v>66</v>
      </c>
      <c r="I33" s="112"/>
      <c r="J33" s="113"/>
      <c r="K33" s="112"/>
      <c r="L33" s="115"/>
      <c r="M33" s="115"/>
      <c r="N33" s="116"/>
    </row>
    <row r="34" spans="1:14" x14ac:dyDescent="0.25">
      <c r="A34" s="117">
        <v>5.98</v>
      </c>
      <c r="B34" s="118" t="s">
        <v>40</v>
      </c>
      <c r="C34" s="119">
        <v>0.33</v>
      </c>
      <c r="D34" s="118"/>
      <c r="E34" s="119"/>
      <c r="F34" s="120"/>
      <c r="G34" s="121"/>
      <c r="H34" s="118" t="s">
        <v>17</v>
      </c>
      <c r="I34" s="117">
        <v>1.05</v>
      </c>
      <c r="J34" s="118"/>
      <c r="K34" s="117"/>
      <c r="L34" s="122"/>
      <c r="M34" s="122"/>
      <c r="N34" s="117">
        <v>1.38</v>
      </c>
    </row>
    <row r="35" spans="1:14" x14ac:dyDescent="0.25">
      <c r="A35" s="116">
        <v>3.25</v>
      </c>
      <c r="B35" s="123"/>
      <c r="C35" s="116"/>
      <c r="D35" s="124"/>
      <c r="E35" s="125"/>
      <c r="F35" s="126"/>
      <c r="G35" s="127"/>
      <c r="H35" s="124" t="s">
        <v>67</v>
      </c>
      <c r="I35" s="116">
        <v>0.75</v>
      </c>
      <c r="J35" s="124"/>
      <c r="K35" s="116"/>
      <c r="L35" s="123"/>
      <c r="M35" s="123"/>
      <c r="N35" s="116">
        <v>0.75</v>
      </c>
    </row>
    <row r="36" spans="1:14" x14ac:dyDescent="0.25">
      <c r="A36" s="132"/>
      <c r="B36" s="132"/>
      <c r="C36" s="132"/>
      <c r="D36" s="132" t="s">
        <v>69</v>
      </c>
      <c r="E36" s="112"/>
      <c r="F36" s="133"/>
      <c r="G36" s="112"/>
      <c r="H36" s="134"/>
      <c r="I36" s="112"/>
      <c r="J36" s="134" t="s">
        <v>70</v>
      </c>
      <c r="K36" s="112"/>
      <c r="L36" s="134"/>
      <c r="M36" s="132"/>
      <c r="N36" s="132"/>
    </row>
    <row r="37" spans="1:14" x14ac:dyDescent="0.25">
      <c r="A37" s="135">
        <v>7</v>
      </c>
      <c r="B37" s="135"/>
      <c r="C37" s="135"/>
      <c r="D37" s="135" t="s">
        <v>16</v>
      </c>
      <c r="E37" s="117">
        <v>0.5</v>
      </c>
      <c r="F37" s="136"/>
      <c r="G37" s="117"/>
      <c r="H37" s="137"/>
      <c r="I37" s="117"/>
      <c r="J37" s="137" t="s">
        <v>17</v>
      </c>
      <c r="K37" s="117">
        <v>1.1100000000000001</v>
      </c>
      <c r="L37" s="137"/>
      <c r="M37" s="135"/>
      <c r="N37" s="135">
        <f>C37+E37+G37+I37+K37</f>
        <v>1.61</v>
      </c>
    </row>
    <row r="38" spans="1:14" x14ac:dyDescent="0.25">
      <c r="A38" s="66">
        <f>SUM(A3:A37)</f>
        <v>130.15</v>
      </c>
      <c r="B38" s="128" t="s">
        <v>9</v>
      </c>
      <c r="C38" s="129">
        <f>SUM(C3:C37)</f>
        <v>6.4900000000000011</v>
      </c>
      <c r="D38" s="130"/>
      <c r="E38" s="129">
        <f>SUM(E3:E37)</f>
        <v>4.8800000000000008</v>
      </c>
      <c r="F38" s="131"/>
      <c r="G38" s="129">
        <f>SUM(G3:G37)</f>
        <v>7.4800000000000013</v>
      </c>
      <c r="H38" s="131"/>
      <c r="I38" s="129">
        <f>SUM(I3:I37)</f>
        <v>4.42</v>
      </c>
      <c r="J38" s="131"/>
      <c r="K38" s="129">
        <f>SUM(K4:K37)</f>
        <v>6.7500000000000009</v>
      </c>
      <c r="L38" s="130"/>
      <c r="M38" s="130"/>
      <c r="N38" s="129">
        <f>SUM(N4:N37)</f>
        <v>30.019999999999996</v>
      </c>
    </row>
    <row r="39" spans="1:14" x14ac:dyDescent="0.25">
      <c r="A39" s="86"/>
      <c r="B39" s="87" t="s">
        <v>51</v>
      </c>
      <c r="C39" s="88"/>
      <c r="E39" s="89"/>
      <c r="F39" s="88"/>
      <c r="G39" s="88"/>
      <c r="H39" s="88"/>
      <c r="I39" s="88"/>
      <c r="J39" s="90" t="s">
        <v>32</v>
      </c>
      <c r="K39" s="89"/>
      <c r="L39" s="89"/>
      <c r="M39" s="89"/>
      <c r="N39" s="88"/>
    </row>
    <row r="40" spans="1:14" x14ac:dyDescent="0.25">
      <c r="A40" s="86"/>
      <c r="B40" s="91" t="s">
        <v>11</v>
      </c>
      <c r="C40" t="str">
        <f>B1</f>
        <v>MªCARMEN CARREÑO UTRERA</v>
      </c>
      <c r="F40" s="61" t="s">
        <v>68</v>
      </c>
      <c r="G40" s="88"/>
      <c r="I40" s="88"/>
      <c r="J40" s="92">
        <f>N38*4.33</f>
        <v>129.98659999999998</v>
      </c>
      <c r="K40" s="89"/>
      <c r="L40" s="89"/>
      <c r="M40" s="89"/>
      <c r="N40" s="88"/>
    </row>
    <row r="41" spans="1:14" x14ac:dyDescent="0.25">
      <c r="B41" s="93"/>
      <c r="C41" s="93"/>
      <c r="E41" s="90"/>
      <c r="G41" s="93"/>
      <c r="I41" s="93"/>
      <c r="J41" s="93"/>
      <c r="K41" s="93"/>
      <c r="L41" s="93"/>
      <c r="M41" s="93"/>
      <c r="N41" s="93"/>
    </row>
  </sheetData>
  <pageMargins left="0" right="0" top="0" bottom="0" header="0" footer="0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sqref="A1:N36"/>
    </sheetView>
  </sheetViews>
  <sheetFormatPr baseColWidth="10" defaultRowHeight="15" x14ac:dyDescent="0.25"/>
  <cols>
    <col min="1" max="1" width="7.85546875" customWidth="1"/>
    <col min="2" max="2" width="13.5703125" customWidth="1"/>
    <col min="3" max="3" width="6.5703125" customWidth="1"/>
    <col min="4" max="4" width="20.140625" customWidth="1"/>
    <col min="5" max="5" width="5.85546875" customWidth="1"/>
    <col min="6" max="6" width="19.28515625" customWidth="1"/>
    <col min="7" max="7" width="4.85546875" customWidth="1"/>
    <col min="9" max="9" width="6.140625" customWidth="1"/>
    <col min="10" max="10" width="19.85546875" customWidth="1"/>
    <col min="11" max="11" width="6" customWidth="1"/>
    <col min="12" max="12" width="6.42578125" customWidth="1"/>
    <col min="13" max="13" width="5.140625" customWidth="1"/>
    <col min="14" max="14" width="6.42578125" customWidth="1"/>
  </cols>
  <sheetData>
    <row r="1" spans="1:14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4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x14ac:dyDescent="0.25">
      <c r="A3" s="23"/>
      <c r="B3" s="34" t="s">
        <v>39</v>
      </c>
      <c r="C3" s="75"/>
      <c r="D3" s="34" t="s">
        <v>39</v>
      </c>
      <c r="E3" s="75"/>
      <c r="F3" s="34" t="s">
        <v>39</v>
      </c>
      <c r="G3" s="75"/>
      <c r="H3" s="34" t="s">
        <v>39</v>
      </c>
      <c r="I3" s="75"/>
      <c r="J3" s="34" t="s">
        <v>39</v>
      </c>
      <c r="K3" s="75"/>
      <c r="L3" s="34"/>
      <c r="M3" s="34"/>
      <c r="N3" s="75"/>
    </row>
    <row r="4" spans="1:14" x14ac:dyDescent="0.25">
      <c r="A4" s="28">
        <v>17.079999999999998</v>
      </c>
      <c r="B4" s="52" t="s">
        <v>16</v>
      </c>
      <c r="C4" s="82">
        <v>0.53</v>
      </c>
      <c r="D4" s="52" t="s">
        <v>16</v>
      </c>
      <c r="E4" s="82">
        <v>0.53</v>
      </c>
      <c r="F4" s="52" t="s">
        <v>16</v>
      </c>
      <c r="G4" s="82">
        <v>0.53</v>
      </c>
      <c r="H4" s="52" t="s">
        <v>17</v>
      </c>
      <c r="I4" s="82">
        <v>1.83</v>
      </c>
      <c r="J4" s="52" t="s">
        <v>16</v>
      </c>
      <c r="K4" s="82">
        <v>0.52</v>
      </c>
      <c r="L4" s="52"/>
      <c r="M4" s="52"/>
      <c r="N4" s="82">
        <f>K4+I4+G4+E4+C4</f>
        <v>3.9400000000000004</v>
      </c>
    </row>
    <row r="5" spans="1:14" x14ac:dyDescent="0.25">
      <c r="A5" s="69"/>
      <c r="B5" s="34" t="s">
        <v>41</v>
      </c>
      <c r="C5" s="75"/>
      <c r="D5" s="34" t="s">
        <v>41</v>
      </c>
      <c r="E5" s="75"/>
      <c r="F5" s="34" t="s">
        <v>41</v>
      </c>
      <c r="G5" s="75"/>
      <c r="H5" s="34" t="s">
        <v>41</v>
      </c>
      <c r="I5" s="75"/>
      <c r="J5" s="34" t="s">
        <v>41</v>
      </c>
      <c r="K5" s="75"/>
      <c r="L5" s="71"/>
      <c r="M5" s="71"/>
      <c r="N5" s="75"/>
    </row>
    <row r="6" spans="1:14" x14ac:dyDescent="0.25">
      <c r="A6" s="56">
        <v>13.94</v>
      </c>
      <c r="B6" s="52" t="s">
        <v>16</v>
      </c>
      <c r="C6" s="82">
        <v>0.5</v>
      </c>
      <c r="D6" s="52" t="s">
        <v>40</v>
      </c>
      <c r="E6" s="82">
        <v>0.33</v>
      </c>
      <c r="F6" s="52" t="s">
        <v>17</v>
      </c>
      <c r="G6" s="82">
        <v>1.56</v>
      </c>
      <c r="H6" s="52" t="s">
        <v>40</v>
      </c>
      <c r="I6" s="82">
        <v>0.33</v>
      </c>
      <c r="J6" s="52" t="s">
        <v>40</v>
      </c>
      <c r="K6" s="82">
        <v>0.5</v>
      </c>
      <c r="L6" s="72"/>
      <c r="M6" s="72"/>
      <c r="N6" s="77">
        <f>C6+E6+G6+I6+K6</f>
        <v>3.22</v>
      </c>
    </row>
    <row r="7" spans="1:14" ht="12.75" customHeight="1" x14ac:dyDescent="0.25">
      <c r="A7" s="69"/>
      <c r="B7" s="73" t="s">
        <v>42</v>
      </c>
      <c r="C7" s="94"/>
      <c r="D7" s="73"/>
      <c r="E7" s="98"/>
      <c r="F7" s="73" t="s">
        <v>43</v>
      </c>
      <c r="G7" s="96"/>
      <c r="H7" s="73"/>
      <c r="I7" s="96"/>
      <c r="J7" s="73" t="s">
        <v>44</v>
      </c>
      <c r="K7" s="96"/>
      <c r="L7" s="73"/>
      <c r="M7" s="71"/>
      <c r="N7" s="75"/>
    </row>
    <row r="8" spans="1:14" x14ac:dyDescent="0.25">
      <c r="A8" s="56">
        <v>17.32</v>
      </c>
      <c r="B8" s="74" t="s">
        <v>17</v>
      </c>
      <c r="C8" s="78">
        <v>1.75</v>
      </c>
      <c r="D8" s="74"/>
      <c r="E8" s="97"/>
      <c r="F8" s="74" t="s">
        <v>40</v>
      </c>
      <c r="G8" s="100">
        <v>0.5</v>
      </c>
      <c r="H8" s="74"/>
      <c r="I8" s="100"/>
      <c r="J8" s="74" t="s">
        <v>17</v>
      </c>
      <c r="K8" s="100">
        <v>1.75</v>
      </c>
      <c r="L8" s="74"/>
      <c r="M8" s="72"/>
      <c r="N8" s="77">
        <f>C8+G8+K8</f>
        <v>4</v>
      </c>
    </row>
    <row r="9" spans="1:14" x14ac:dyDescent="0.25">
      <c r="A9" s="75"/>
      <c r="B9" s="73" t="s">
        <v>45</v>
      </c>
      <c r="C9" s="75"/>
      <c r="D9" s="76"/>
      <c r="E9" s="75"/>
      <c r="F9" s="73" t="s">
        <v>45</v>
      </c>
      <c r="G9" s="75"/>
      <c r="H9" s="76"/>
      <c r="I9" s="75"/>
      <c r="J9" s="73" t="s">
        <v>45</v>
      </c>
      <c r="K9" s="75"/>
      <c r="L9" s="76"/>
      <c r="M9" s="34"/>
      <c r="N9" s="75"/>
    </row>
    <row r="10" spans="1:14" ht="20.25" customHeight="1" x14ac:dyDescent="0.25">
      <c r="A10" s="77">
        <v>7</v>
      </c>
      <c r="B10" s="29" t="s">
        <v>40</v>
      </c>
      <c r="C10" s="77">
        <v>0.33</v>
      </c>
      <c r="D10" s="31"/>
      <c r="E10" s="78"/>
      <c r="F10" s="29" t="s">
        <v>46</v>
      </c>
      <c r="G10" s="77">
        <v>0.95</v>
      </c>
      <c r="H10" s="29"/>
      <c r="I10" s="77"/>
      <c r="J10" s="29" t="s">
        <v>40</v>
      </c>
      <c r="K10" s="77">
        <v>0.33</v>
      </c>
      <c r="L10" s="31"/>
      <c r="M10" s="31"/>
      <c r="N10" s="77">
        <f>C10+E10+G10+I10+K10+M10</f>
        <v>1.61</v>
      </c>
    </row>
    <row r="11" spans="1:14" x14ac:dyDescent="0.25">
      <c r="A11" s="75"/>
      <c r="B11" s="34"/>
      <c r="C11" s="75"/>
      <c r="D11" s="53"/>
      <c r="E11" s="79"/>
      <c r="F11" s="53" t="s">
        <v>47</v>
      </c>
      <c r="G11" s="79"/>
      <c r="H11" s="53"/>
      <c r="I11" s="75"/>
      <c r="J11" s="53"/>
      <c r="K11" s="75"/>
      <c r="L11" s="34"/>
      <c r="M11" s="34"/>
      <c r="N11" s="82"/>
    </row>
    <row r="12" spans="1:14" x14ac:dyDescent="0.25">
      <c r="A12" s="77">
        <v>2.25</v>
      </c>
      <c r="B12" s="31"/>
      <c r="C12" s="77"/>
      <c r="D12" s="29"/>
      <c r="E12" s="80"/>
      <c r="F12" s="29" t="s">
        <v>48</v>
      </c>
      <c r="G12" s="80">
        <v>0.52</v>
      </c>
      <c r="H12" s="29"/>
      <c r="I12" s="77"/>
      <c r="J12" s="29"/>
      <c r="K12" s="77"/>
      <c r="L12" s="31"/>
      <c r="M12" s="31"/>
      <c r="N12" s="77">
        <f>C12+E12+G12+I12+K12+M12</f>
        <v>0.52</v>
      </c>
    </row>
    <row r="13" spans="1:14" ht="15.75" customHeight="1" x14ac:dyDescent="0.25">
      <c r="A13" s="69"/>
      <c r="B13" s="52"/>
      <c r="C13" s="82"/>
      <c r="D13" s="73" t="s">
        <v>49</v>
      </c>
      <c r="E13" s="82"/>
      <c r="F13" s="44"/>
      <c r="G13" s="82"/>
      <c r="H13" s="52"/>
      <c r="I13" s="82"/>
      <c r="J13" s="73" t="s">
        <v>50</v>
      </c>
      <c r="K13" s="82"/>
      <c r="L13" s="52"/>
      <c r="M13" s="52"/>
      <c r="N13" s="82"/>
    </row>
    <row r="14" spans="1:14" x14ac:dyDescent="0.25">
      <c r="A14" s="56">
        <v>5</v>
      </c>
      <c r="B14" s="31"/>
      <c r="C14" s="77"/>
      <c r="D14" s="29" t="s">
        <v>17</v>
      </c>
      <c r="E14" s="77">
        <v>0.9</v>
      </c>
      <c r="F14" s="102"/>
      <c r="G14" s="77"/>
      <c r="H14" s="31"/>
      <c r="I14" s="77"/>
      <c r="J14" s="29" t="s">
        <v>40</v>
      </c>
      <c r="K14" s="77">
        <v>0.25</v>
      </c>
      <c r="L14" s="31"/>
      <c r="M14" s="31"/>
      <c r="N14" s="77">
        <f>C14+E14+G14+I14+K14</f>
        <v>1.1499999999999999</v>
      </c>
    </row>
    <row r="15" spans="1:14" x14ac:dyDescent="0.25">
      <c r="A15" s="103"/>
      <c r="B15" s="34" t="s">
        <v>54</v>
      </c>
      <c r="C15" s="75"/>
      <c r="D15" s="104"/>
      <c r="E15" s="75"/>
      <c r="F15" s="34" t="s">
        <v>54</v>
      </c>
      <c r="G15" s="75"/>
      <c r="H15" s="34"/>
      <c r="I15" s="75"/>
      <c r="J15" s="34" t="s">
        <v>54</v>
      </c>
      <c r="K15" s="75"/>
      <c r="L15" s="34"/>
      <c r="M15" s="34"/>
      <c r="N15" s="75"/>
    </row>
    <row r="16" spans="1:14" x14ac:dyDescent="0.25">
      <c r="A16" s="56">
        <v>8</v>
      </c>
      <c r="B16" s="31" t="s">
        <v>17</v>
      </c>
      <c r="C16" s="77">
        <v>1.19</v>
      </c>
      <c r="D16" s="101"/>
      <c r="E16" s="77"/>
      <c r="F16" s="31" t="s">
        <v>16</v>
      </c>
      <c r="G16" s="77">
        <v>0.33</v>
      </c>
      <c r="H16" s="31"/>
      <c r="I16" s="77"/>
      <c r="J16" s="31" t="s">
        <v>16</v>
      </c>
      <c r="K16" s="77">
        <v>0.33</v>
      </c>
      <c r="L16" s="31"/>
      <c r="M16" s="31"/>
      <c r="N16" s="77">
        <f>C16+G16+K16</f>
        <v>1.85</v>
      </c>
    </row>
    <row r="17" spans="1:14" x14ac:dyDescent="0.25">
      <c r="A17" s="103"/>
      <c r="B17" s="34" t="s">
        <v>55</v>
      </c>
      <c r="C17" s="75"/>
      <c r="D17" s="104"/>
      <c r="E17" s="75"/>
      <c r="F17" s="34" t="s">
        <v>55</v>
      </c>
      <c r="G17" s="75"/>
      <c r="H17" s="34"/>
      <c r="I17" s="75"/>
      <c r="J17" s="34" t="s">
        <v>56</v>
      </c>
      <c r="K17" s="75"/>
      <c r="L17" s="34"/>
      <c r="M17" s="34"/>
      <c r="N17" s="75"/>
    </row>
    <row r="18" spans="1:14" x14ac:dyDescent="0.25">
      <c r="A18" s="56">
        <v>8</v>
      </c>
      <c r="B18" s="31" t="s">
        <v>16</v>
      </c>
      <c r="C18" s="77">
        <v>0.25</v>
      </c>
      <c r="D18" s="101"/>
      <c r="E18" s="77"/>
      <c r="F18" s="31" t="s">
        <v>17</v>
      </c>
      <c r="G18" s="77">
        <v>1.34</v>
      </c>
      <c r="H18" s="31"/>
      <c r="I18" s="77"/>
      <c r="J18" s="31" t="s">
        <v>16</v>
      </c>
      <c r="K18" s="77">
        <v>0.25</v>
      </c>
      <c r="L18" s="31"/>
      <c r="M18" s="31"/>
      <c r="N18" s="77">
        <f>C18+G18+K18</f>
        <v>1.84</v>
      </c>
    </row>
    <row r="19" spans="1:14" x14ac:dyDescent="0.25">
      <c r="A19" s="103"/>
      <c r="B19" s="34" t="s">
        <v>57</v>
      </c>
      <c r="C19" s="75"/>
      <c r="D19" s="104"/>
      <c r="E19" s="75"/>
      <c r="F19" s="34" t="s">
        <v>57</v>
      </c>
      <c r="G19" s="75"/>
      <c r="H19" s="34"/>
      <c r="I19" s="75"/>
      <c r="J19" s="34" t="s">
        <v>57</v>
      </c>
      <c r="K19" s="75"/>
      <c r="L19" s="34"/>
      <c r="M19" s="34"/>
      <c r="N19" s="75"/>
    </row>
    <row r="20" spans="1:14" x14ac:dyDescent="0.25">
      <c r="A20" s="106">
        <v>6.5</v>
      </c>
      <c r="B20" s="31" t="s">
        <v>17</v>
      </c>
      <c r="C20" s="77">
        <v>0.7</v>
      </c>
      <c r="D20" s="101"/>
      <c r="E20" s="77"/>
      <c r="F20" s="31" t="s">
        <v>58</v>
      </c>
      <c r="G20" s="77">
        <v>0.4</v>
      </c>
      <c r="H20" s="31"/>
      <c r="I20" s="77"/>
      <c r="J20" s="31" t="s">
        <v>58</v>
      </c>
      <c r="K20" s="77">
        <v>0.4</v>
      </c>
      <c r="L20" s="31"/>
      <c r="M20" s="31"/>
      <c r="N20" s="77">
        <f>C20+G20+K20</f>
        <v>1.5</v>
      </c>
    </row>
    <row r="21" spans="1:14" x14ac:dyDescent="0.25">
      <c r="A21" s="103"/>
      <c r="B21" s="34" t="s">
        <v>59</v>
      </c>
      <c r="C21" s="75"/>
      <c r="D21" s="104"/>
      <c r="E21" s="75"/>
      <c r="F21" s="34" t="s">
        <v>59</v>
      </c>
      <c r="G21" s="75"/>
      <c r="H21" s="34"/>
      <c r="I21" s="75"/>
      <c r="J21" s="34" t="s">
        <v>59</v>
      </c>
      <c r="K21" s="75"/>
      <c r="L21" s="34"/>
      <c r="M21" s="34"/>
      <c r="N21" s="75"/>
    </row>
    <row r="22" spans="1:14" x14ac:dyDescent="0.25">
      <c r="A22" s="56">
        <v>6</v>
      </c>
      <c r="B22" s="31" t="s">
        <v>17</v>
      </c>
      <c r="C22" s="77">
        <v>0.57999999999999996</v>
      </c>
      <c r="D22" s="101"/>
      <c r="E22" s="77"/>
      <c r="F22" s="31" t="s">
        <v>58</v>
      </c>
      <c r="G22" s="77">
        <v>0.4</v>
      </c>
      <c r="H22" s="31"/>
      <c r="I22" s="77"/>
      <c r="J22" s="31" t="s">
        <v>58</v>
      </c>
      <c r="K22" s="77">
        <v>0.4</v>
      </c>
      <c r="L22" s="31"/>
      <c r="M22" s="31"/>
      <c r="N22" s="77">
        <f>C22+G22+K22</f>
        <v>1.38</v>
      </c>
    </row>
    <row r="23" spans="1:14" ht="12" customHeight="1" x14ac:dyDescent="0.25">
      <c r="A23" s="103"/>
      <c r="B23" s="34"/>
      <c r="C23" s="75"/>
      <c r="D23" s="53" t="s">
        <v>60</v>
      </c>
      <c r="E23" s="75"/>
      <c r="F23" s="105"/>
      <c r="G23" s="75"/>
      <c r="H23" s="34"/>
      <c r="I23" s="75"/>
      <c r="J23" s="53" t="s">
        <v>60</v>
      </c>
      <c r="K23" s="75"/>
      <c r="L23" s="34"/>
      <c r="M23" s="34"/>
      <c r="N23" s="75"/>
    </row>
    <row r="24" spans="1:14" x14ac:dyDescent="0.25">
      <c r="A24" s="56">
        <v>4.66</v>
      </c>
      <c r="B24" s="31"/>
      <c r="C24" s="77"/>
      <c r="D24" s="44" t="s">
        <v>17</v>
      </c>
      <c r="E24" s="77">
        <v>0.83</v>
      </c>
      <c r="F24" s="102"/>
      <c r="G24" s="77"/>
      <c r="H24" s="31"/>
      <c r="I24" s="77"/>
      <c r="J24" s="44" t="s">
        <v>16</v>
      </c>
      <c r="K24" s="77">
        <v>0.25</v>
      </c>
      <c r="L24" s="31"/>
      <c r="M24" s="31"/>
      <c r="N24" s="77">
        <f>E24+K24</f>
        <v>1.08</v>
      </c>
    </row>
    <row r="25" spans="1:14" x14ac:dyDescent="0.25">
      <c r="A25" s="103"/>
      <c r="B25" s="34" t="s">
        <v>61</v>
      </c>
      <c r="C25" s="75"/>
      <c r="D25" s="104"/>
      <c r="E25" s="75"/>
      <c r="F25" s="34" t="s">
        <v>61</v>
      </c>
      <c r="G25" s="75"/>
      <c r="H25" s="34"/>
      <c r="I25" s="75"/>
      <c r="J25" s="34" t="s">
        <v>61</v>
      </c>
      <c r="K25" s="75"/>
      <c r="L25" s="34"/>
      <c r="M25" s="34"/>
      <c r="N25" s="75"/>
    </row>
    <row r="26" spans="1:14" x14ac:dyDescent="0.25">
      <c r="A26" s="56">
        <v>7</v>
      </c>
      <c r="B26" s="31" t="s">
        <v>16</v>
      </c>
      <c r="C26" s="77">
        <v>0.33</v>
      </c>
      <c r="D26" s="101"/>
      <c r="E26" s="77"/>
      <c r="F26" s="31" t="s">
        <v>17</v>
      </c>
      <c r="G26" s="77">
        <v>0.95</v>
      </c>
      <c r="H26" s="31"/>
      <c r="I26" s="77"/>
      <c r="J26" s="31" t="s">
        <v>16</v>
      </c>
      <c r="K26" s="77">
        <v>0.33</v>
      </c>
      <c r="L26" s="31"/>
      <c r="M26" s="31"/>
      <c r="N26" s="77">
        <f>C26+G26+K26</f>
        <v>1.61</v>
      </c>
    </row>
    <row r="27" spans="1:14" ht="11.25" customHeight="1" x14ac:dyDescent="0.25">
      <c r="A27" s="103"/>
      <c r="B27" s="34"/>
      <c r="C27" s="75"/>
      <c r="D27" s="34" t="s">
        <v>62</v>
      </c>
      <c r="E27" s="75"/>
      <c r="F27" s="105"/>
      <c r="G27" s="75"/>
      <c r="H27" s="34"/>
      <c r="I27" s="75"/>
      <c r="J27" s="34" t="s">
        <v>62</v>
      </c>
      <c r="K27" s="75"/>
      <c r="L27" s="34"/>
      <c r="M27" s="34"/>
      <c r="N27" s="75"/>
    </row>
    <row r="28" spans="1:14" x14ac:dyDescent="0.25">
      <c r="A28" s="56">
        <v>7</v>
      </c>
      <c r="B28" s="31"/>
      <c r="C28" s="77"/>
      <c r="D28" s="31" t="s">
        <v>17</v>
      </c>
      <c r="E28" s="77">
        <v>1.29</v>
      </c>
      <c r="F28" s="102"/>
      <c r="G28" s="77"/>
      <c r="H28" s="31"/>
      <c r="I28" s="77"/>
      <c r="J28" s="31" t="s">
        <v>16</v>
      </c>
      <c r="K28" s="77">
        <v>0.33</v>
      </c>
      <c r="L28" s="31"/>
      <c r="M28" s="31"/>
      <c r="N28" s="77">
        <f>E28+K28</f>
        <v>1.62</v>
      </c>
    </row>
    <row r="29" spans="1:14" x14ac:dyDescent="0.25">
      <c r="A29" s="107"/>
      <c r="B29" s="107"/>
      <c r="C29" s="107"/>
      <c r="D29" s="107" t="s">
        <v>63</v>
      </c>
      <c r="E29" s="71"/>
      <c r="F29" s="71"/>
      <c r="G29" s="107"/>
      <c r="H29" s="107"/>
      <c r="I29" s="71"/>
      <c r="J29" s="108"/>
      <c r="K29" s="107"/>
      <c r="L29" s="107"/>
      <c r="M29" s="107"/>
      <c r="N29" s="107"/>
    </row>
    <row r="30" spans="1:14" x14ac:dyDescent="0.25">
      <c r="A30" s="107">
        <v>2.17</v>
      </c>
      <c r="B30" s="107"/>
      <c r="C30" s="107"/>
      <c r="D30" s="107" t="s">
        <v>17</v>
      </c>
      <c r="E30" s="107">
        <v>0.5</v>
      </c>
      <c r="F30" s="107"/>
      <c r="G30" s="107"/>
      <c r="H30" s="107"/>
      <c r="I30" s="107"/>
      <c r="J30" s="108"/>
      <c r="K30" s="107"/>
      <c r="L30" s="107"/>
      <c r="M30" s="107"/>
      <c r="N30" s="107">
        <f>C30+E30+G30+I30+K30+M30</f>
        <v>0.5</v>
      </c>
    </row>
    <row r="31" spans="1:14" x14ac:dyDescent="0.25">
      <c r="A31" s="109"/>
      <c r="B31" s="110"/>
      <c r="C31" s="109"/>
      <c r="D31" s="110"/>
      <c r="E31" s="109"/>
      <c r="F31" s="110"/>
      <c r="G31" s="109"/>
      <c r="H31" s="110" t="s">
        <v>64</v>
      </c>
      <c r="I31" s="109"/>
      <c r="J31" s="110"/>
      <c r="K31" s="109"/>
      <c r="L31" s="110"/>
      <c r="M31" s="109"/>
      <c r="N31" s="109"/>
    </row>
    <row r="32" spans="1:14" x14ac:dyDescent="0.25">
      <c r="A32" s="84">
        <v>2</v>
      </c>
      <c r="B32" s="111"/>
      <c r="C32" s="84"/>
      <c r="D32" s="111"/>
      <c r="E32" s="84"/>
      <c r="F32" s="111"/>
      <c r="G32" s="84"/>
      <c r="H32" s="111" t="s">
        <v>17</v>
      </c>
      <c r="I32" s="84">
        <v>0.46</v>
      </c>
      <c r="J32" s="111"/>
      <c r="K32" s="84"/>
      <c r="L32" s="111"/>
      <c r="M32" s="84"/>
      <c r="N32" s="84">
        <f>C32+E32+G32+I32+K32+M32</f>
        <v>0.46</v>
      </c>
    </row>
    <row r="33" spans="1:14" x14ac:dyDescent="0.25">
      <c r="A33" s="83">
        <f>SUM(A3:A32)</f>
        <v>113.92</v>
      </c>
      <c r="B33" s="72" t="s">
        <v>9</v>
      </c>
      <c r="C33" s="37">
        <f>SUM(C3:C32)</f>
        <v>6.160000000000001</v>
      </c>
      <c r="D33" s="85"/>
      <c r="E33" s="99">
        <f>SUM(E3:E32)</f>
        <v>4.3800000000000008</v>
      </c>
      <c r="F33" s="84"/>
      <c r="G33" s="99">
        <f>SUM(G3:G32)</f>
        <v>7.4800000000000013</v>
      </c>
      <c r="H33" s="84"/>
      <c r="I33" s="37">
        <f>SUM(I3:I32)</f>
        <v>2.62</v>
      </c>
      <c r="J33" s="84"/>
      <c r="K33" s="37">
        <f>SUM(K3:K32)</f>
        <v>5.6400000000000006</v>
      </c>
      <c r="L33" s="85"/>
      <c r="M33" s="85"/>
      <c r="N33" s="37">
        <f>SUM(N3:N32)</f>
        <v>26.279999999999998</v>
      </c>
    </row>
    <row r="34" spans="1:14" x14ac:dyDescent="0.25">
      <c r="A34" s="86"/>
      <c r="B34" s="87" t="s">
        <v>51</v>
      </c>
      <c r="C34" s="88"/>
      <c r="E34" s="89"/>
      <c r="F34" s="88"/>
      <c r="G34" s="88"/>
      <c r="H34" s="88"/>
      <c r="I34" s="88"/>
      <c r="J34" s="90" t="s">
        <v>32</v>
      </c>
      <c r="K34" s="89"/>
      <c r="L34" s="89"/>
      <c r="M34" s="89"/>
      <c r="N34" s="88"/>
    </row>
    <row r="35" spans="1:14" ht="22.5" x14ac:dyDescent="0.25">
      <c r="A35" s="86"/>
      <c r="B35" s="91" t="s">
        <v>11</v>
      </c>
      <c r="C35" t="str">
        <f>B1</f>
        <v>MªCARMEN CARREÑO UTRERA</v>
      </c>
      <c r="F35" s="61" t="s">
        <v>65</v>
      </c>
      <c r="G35" s="88"/>
      <c r="I35" s="88"/>
      <c r="J35" s="92">
        <f>N33*4.33</f>
        <v>113.79239999999999</v>
      </c>
      <c r="K35" s="89"/>
      <c r="L35" s="89"/>
      <c r="M35" s="89"/>
      <c r="N35" s="88"/>
    </row>
    <row r="36" spans="1:14" x14ac:dyDescent="0.25">
      <c r="B36" s="93" t="s">
        <v>52</v>
      </c>
      <c r="C36" s="93"/>
      <c r="E36" s="90"/>
      <c r="G36" s="93"/>
      <c r="I36" s="93"/>
      <c r="J36" s="93"/>
      <c r="K36" s="93"/>
      <c r="L36" s="93"/>
      <c r="M36" s="93"/>
      <c r="N36" s="93"/>
    </row>
  </sheetData>
  <pageMargins left="0" right="0" top="0" bottom="0" header="0" footer="0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5"/>
  <cols>
    <col min="1" max="1" width="8.140625" customWidth="1"/>
    <col min="2" max="2" width="13.28515625" customWidth="1"/>
    <col min="3" max="3" width="6.85546875" customWidth="1"/>
    <col min="4" max="4" width="19.85546875" customWidth="1"/>
    <col min="5" max="5" width="5.140625" customWidth="1"/>
    <col min="6" max="6" width="17.85546875" customWidth="1"/>
    <col min="7" max="7" width="6" customWidth="1"/>
    <col min="9" max="9" width="5.5703125" customWidth="1"/>
    <col min="10" max="10" width="20" customWidth="1"/>
    <col min="11" max="11" width="4.85546875" customWidth="1"/>
    <col min="12" max="12" width="5.42578125" customWidth="1"/>
    <col min="13" max="13" width="4" customWidth="1"/>
    <col min="14" max="14" width="5.42578125" customWidth="1"/>
  </cols>
  <sheetData>
    <row r="1" spans="1:14" ht="11.45" customHeight="1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3.45" customHeight="1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x14ac:dyDescent="0.25">
      <c r="A3" s="23"/>
      <c r="B3" s="34" t="s">
        <v>39</v>
      </c>
      <c r="C3" s="75"/>
      <c r="D3" s="34" t="s">
        <v>39</v>
      </c>
      <c r="E3" s="75"/>
      <c r="F3" s="34" t="s">
        <v>39</v>
      </c>
      <c r="G3" s="75"/>
      <c r="H3" s="34" t="s">
        <v>39</v>
      </c>
      <c r="I3" s="75"/>
      <c r="J3" s="34" t="s">
        <v>39</v>
      </c>
      <c r="K3" s="75"/>
      <c r="L3" s="34"/>
      <c r="M3" s="34"/>
      <c r="N3" s="75"/>
    </row>
    <row r="4" spans="1:14" x14ac:dyDescent="0.25">
      <c r="A4" s="28">
        <v>17.079999999999998</v>
      </c>
      <c r="B4" s="52" t="s">
        <v>16</v>
      </c>
      <c r="C4" s="82">
        <v>0.53</v>
      </c>
      <c r="D4" s="52" t="s">
        <v>16</v>
      </c>
      <c r="E4" s="82">
        <v>0.53</v>
      </c>
      <c r="F4" s="52" t="s">
        <v>16</v>
      </c>
      <c r="G4" s="82">
        <v>0.53</v>
      </c>
      <c r="H4" s="52" t="s">
        <v>17</v>
      </c>
      <c r="I4" s="82">
        <v>1.83</v>
      </c>
      <c r="J4" s="52" t="s">
        <v>16</v>
      </c>
      <c r="K4" s="82">
        <v>0.52</v>
      </c>
      <c r="L4" s="52"/>
      <c r="M4" s="52"/>
      <c r="N4" s="82">
        <f>K4+I4+G4+E4+C4</f>
        <v>3.9400000000000004</v>
      </c>
    </row>
    <row r="5" spans="1:14" x14ac:dyDescent="0.25">
      <c r="A5" s="69"/>
      <c r="B5" s="34" t="s">
        <v>41</v>
      </c>
      <c r="C5" s="75"/>
      <c r="D5" s="34" t="s">
        <v>41</v>
      </c>
      <c r="E5" s="75"/>
      <c r="F5" s="34" t="s">
        <v>41</v>
      </c>
      <c r="G5" s="75"/>
      <c r="H5" s="34" t="s">
        <v>41</v>
      </c>
      <c r="I5" s="75"/>
      <c r="J5" s="34" t="s">
        <v>41</v>
      </c>
      <c r="K5" s="75"/>
      <c r="L5" s="71"/>
      <c r="M5" s="71"/>
      <c r="N5" s="75"/>
    </row>
    <row r="6" spans="1:14" x14ac:dyDescent="0.25">
      <c r="A6" s="56">
        <v>13.94</v>
      </c>
      <c r="B6" s="52" t="s">
        <v>16</v>
      </c>
      <c r="C6" s="82">
        <v>0.5</v>
      </c>
      <c r="D6" s="52" t="s">
        <v>40</v>
      </c>
      <c r="E6" s="82">
        <v>0.33</v>
      </c>
      <c r="F6" s="52" t="s">
        <v>17</v>
      </c>
      <c r="G6" s="82">
        <v>1.56</v>
      </c>
      <c r="H6" s="52" t="s">
        <v>40</v>
      </c>
      <c r="I6" s="82">
        <v>0.33</v>
      </c>
      <c r="J6" s="52" t="s">
        <v>40</v>
      </c>
      <c r="K6" s="82">
        <v>0.5</v>
      </c>
      <c r="L6" s="72"/>
      <c r="M6" s="72"/>
      <c r="N6" s="77">
        <f>C6+E6+G6+I6+K6</f>
        <v>3.22</v>
      </c>
    </row>
    <row r="7" spans="1:14" x14ac:dyDescent="0.25">
      <c r="A7" s="69"/>
      <c r="B7" s="73" t="s">
        <v>42</v>
      </c>
      <c r="C7" s="94"/>
      <c r="D7" s="73"/>
      <c r="E7" s="98"/>
      <c r="F7" s="73" t="s">
        <v>43</v>
      </c>
      <c r="G7" s="96"/>
      <c r="H7" s="73"/>
      <c r="I7" s="96"/>
      <c r="J7" s="73" t="s">
        <v>44</v>
      </c>
      <c r="K7" s="96"/>
      <c r="L7" s="73"/>
      <c r="M7" s="71"/>
      <c r="N7" s="75"/>
    </row>
    <row r="8" spans="1:14" x14ac:dyDescent="0.25">
      <c r="A8" s="56">
        <v>17.32</v>
      </c>
      <c r="B8" s="74" t="s">
        <v>17</v>
      </c>
      <c r="C8" s="78">
        <v>1.75</v>
      </c>
      <c r="D8" s="74"/>
      <c r="E8" s="97"/>
      <c r="F8" s="74" t="s">
        <v>40</v>
      </c>
      <c r="G8" s="100">
        <v>0.5</v>
      </c>
      <c r="H8" s="74"/>
      <c r="I8" s="100"/>
      <c r="J8" s="74" t="s">
        <v>17</v>
      </c>
      <c r="K8" s="100">
        <v>1.75</v>
      </c>
      <c r="L8" s="74"/>
      <c r="M8" s="72"/>
      <c r="N8" s="77">
        <f>C8+G8+K8</f>
        <v>4</v>
      </c>
    </row>
    <row r="9" spans="1:14" x14ac:dyDescent="0.25">
      <c r="A9" s="75"/>
      <c r="B9" s="73" t="s">
        <v>45</v>
      </c>
      <c r="C9" s="75"/>
      <c r="D9" s="76"/>
      <c r="E9" s="75"/>
      <c r="F9" s="73" t="s">
        <v>45</v>
      </c>
      <c r="G9" s="75"/>
      <c r="H9" s="76"/>
      <c r="I9" s="75"/>
      <c r="J9" s="73" t="s">
        <v>45</v>
      </c>
      <c r="K9" s="75"/>
      <c r="L9" s="76"/>
      <c r="M9" s="34"/>
      <c r="N9" s="75"/>
    </row>
    <row r="10" spans="1:14" ht="28.5" customHeight="1" x14ac:dyDescent="0.25">
      <c r="A10" s="77">
        <v>7</v>
      </c>
      <c r="B10" s="29" t="s">
        <v>40</v>
      </c>
      <c r="C10" s="77">
        <v>0.33</v>
      </c>
      <c r="D10" s="31"/>
      <c r="E10" s="78"/>
      <c r="F10" s="29" t="s">
        <v>46</v>
      </c>
      <c r="G10" s="77">
        <v>0.95</v>
      </c>
      <c r="H10" s="29"/>
      <c r="I10" s="77"/>
      <c r="J10" s="29" t="s">
        <v>40</v>
      </c>
      <c r="K10" s="77">
        <v>0.33</v>
      </c>
      <c r="L10" s="31"/>
      <c r="M10" s="31"/>
      <c r="N10" s="77">
        <f>C10+E10+G10+I10+K10+M10</f>
        <v>1.61</v>
      </c>
    </row>
    <row r="11" spans="1:14" ht="14.25" customHeight="1" x14ac:dyDescent="0.25">
      <c r="A11" s="75"/>
      <c r="B11" s="34"/>
      <c r="C11" s="75"/>
      <c r="D11" s="53"/>
      <c r="E11" s="79"/>
      <c r="F11" s="53" t="s">
        <v>47</v>
      </c>
      <c r="G11" s="79"/>
      <c r="H11" s="53"/>
      <c r="I11" s="75"/>
      <c r="J11" s="53"/>
      <c r="K11" s="75"/>
      <c r="L11" s="34"/>
      <c r="M11" s="34"/>
      <c r="N11" s="82"/>
    </row>
    <row r="12" spans="1:14" ht="13.5" customHeight="1" x14ac:dyDescent="0.25">
      <c r="A12" s="77">
        <v>2.25</v>
      </c>
      <c r="B12" s="31"/>
      <c r="C12" s="77"/>
      <c r="D12" s="29"/>
      <c r="E12" s="80"/>
      <c r="F12" s="29" t="s">
        <v>48</v>
      </c>
      <c r="G12" s="80">
        <v>0.52</v>
      </c>
      <c r="H12" s="29"/>
      <c r="I12" s="77"/>
      <c r="J12" s="29"/>
      <c r="K12" s="77"/>
      <c r="L12" s="31"/>
      <c r="M12" s="31"/>
      <c r="N12" s="77">
        <f>C12+E12+G12+I12+K12+M12</f>
        <v>0.52</v>
      </c>
    </row>
    <row r="13" spans="1:14" ht="15.75" customHeight="1" x14ac:dyDescent="0.25">
      <c r="A13" s="69"/>
      <c r="B13" s="52"/>
      <c r="C13" s="82"/>
      <c r="D13" s="73" t="s">
        <v>49</v>
      </c>
      <c r="E13" s="82"/>
      <c r="F13" s="44"/>
      <c r="G13" s="82"/>
      <c r="H13" s="52"/>
      <c r="I13" s="82"/>
      <c r="J13" s="73" t="s">
        <v>50</v>
      </c>
      <c r="K13" s="82"/>
      <c r="L13" s="52"/>
      <c r="M13" s="52"/>
      <c r="N13" s="82"/>
    </row>
    <row r="14" spans="1:14" x14ac:dyDescent="0.25">
      <c r="A14" s="56">
        <v>5</v>
      </c>
      <c r="B14" s="31"/>
      <c r="C14" s="77"/>
      <c r="D14" s="29" t="s">
        <v>17</v>
      </c>
      <c r="E14" s="77">
        <v>0.9</v>
      </c>
      <c r="F14" s="102"/>
      <c r="G14" s="77"/>
      <c r="H14" s="31"/>
      <c r="I14" s="77"/>
      <c r="J14" s="29" t="s">
        <v>40</v>
      </c>
      <c r="K14" s="77">
        <v>0.25</v>
      </c>
      <c r="L14" s="31"/>
      <c r="M14" s="31"/>
      <c r="N14" s="77">
        <f>C14+E14+G14+I14+K14</f>
        <v>1.1499999999999999</v>
      </c>
    </row>
    <row r="15" spans="1:14" x14ac:dyDescent="0.25">
      <c r="A15" s="103"/>
      <c r="B15" s="34" t="s">
        <v>54</v>
      </c>
      <c r="C15" s="75"/>
      <c r="D15" s="104"/>
      <c r="E15" s="75"/>
      <c r="F15" s="34" t="s">
        <v>54</v>
      </c>
      <c r="G15" s="75"/>
      <c r="H15" s="34"/>
      <c r="I15" s="75"/>
      <c r="J15" s="34" t="s">
        <v>54</v>
      </c>
      <c r="K15" s="75"/>
      <c r="L15" s="34"/>
      <c r="M15" s="34"/>
      <c r="N15" s="75"/>
    </row>
    <row r="16" spans="1:14" x14ac:dyDescent="0.25">
      <c r="A16" s="56">
        <v>8</v>
      </c>
      <c r="B16" s="31" t="s">
        <v>17</v>
      </c>
      <c r="C16" s="77">
        <v>1.19</v>
      </c>
      <c r="D16" s="101"/>
      <c r="E16" s="77"/>
      <c r="F16" s="31" t="s">
        <v>16</v>
      </c>
      <c r="G16" s="77">
        <v>0.33</v>
      </c>
      <c r="H16" s="31"/>
      <c r="I16" s="77"/>
      <c r="J16" s="31" t="s">
        <v>16</v>
      </c>
      <c r="K16" s="77">
        <v>0.33</v>
      </c>
      <c r="L16" s="31"/>
      <c r="M16" s="31"/>
      <c r="N16" s="77">
        <f>C16+G16+K16</f>
        <v>1.85</v>
      </c>
    </row>
    <row r="17" spans="1:14" x14ac:dyDescent="0.25">
      <c r="A17" s="103"/>
      <c r="B17" s="34" t="s">
        <v>55</v>
      </c>
      <c r="C17" s="75"/>
      <c r="D17" s="104"/>
      <c r="E17" s="75"/>
      <c r="F17" s="34" t="s">
        <v>55</v>
      </c>
      <c r="G17" s="75"/>
      <c r="H17" s="34"/>
      <c r="I17" s="75"/>
      <c r="J17" s="34" t="s">
        <v>56</v>
      </c>
      <c r="K17" s="75"/>
      <c r="L17" s="34"/>
      <c r="M17" s="34"/>
      <c r="N17" s="75"/>
    </row>
    <row r="18" spans="1:14" x14ac:dyDescent="0.25">
      <c r="A18" s="56">
        <v>8</v>
      </c>
      <c r="B18" s="31" t="s">
        <v>16</v>
      </c>
      <c r="C18" s="77">
        <v>0.25</v>
      </c>
      <c r="D18" s="101"/>
      <c r="E18" s="77"/>
      <c r="F18" s="31" t="s">
        <v>17</v>
      </c>
      <c r="G18" s="77">
        <v>1.34</v>
      </c>
      <c r="H18" s="31"/>
      <c r="I18" s="77"/>
      <c r="J18" s="31" t="s">
        <v>16</v>
      </c>
      <c r="K18" s="77">
        <v>0.25</v>
      </c>
      <c r="L18" s="31"/>
      <c r="M18" s="31"/>
      <c r="N18" s="77">
        <f>C18+G18+K18</f>
        <v>1.84</v>
      </c>
    </row>
    <row r="19" spans="1:14" x14ac:dyDescent="0.25">
      <c r="A19" s="103"/>
      <c r="B19" s="34" t="s">
        <v>57</v>
      </c>
      <c r="C19" s="75"/>
      <c r="D19" s="104"/>
      <c r="E19" s="75"/>
      <c r="F19" s="34" t="s">
        <v>57</v>
      </c>
      <c r="G19" s="75"/>
      <c r="H19" s="34"/>
      <c r="I19" s="75"/>
      <c r="J19" s="34" t="s">
        <v>57</v>
      </c>
      <c r="K19" s="75"/>
      <c r="L19" s="34"/>
      <c r="M19" s="34"/>
      <c r="N19" s="75"/>
    </row>
    <row r="20" spans="1:14" x14ac:dyDescent="0.25">
      <c r="A20" s="106">
        <v>6.5</v>
      </c>
      <c r="B20" s="31" t="s">
        <v>17</v>
      </c>
      <c r="C20" s="77">
        <v>0.7</v>
      </c>
      <c r="D20" s="101"/>
      <c r="E20" s="77"/>
      <c r="F20" s="31" t="s">
        <v>58</v>
      </c>
      <c r="G20" s="77">
        <v>0.4</v>
      </c>
      <c r="H20" s="31"/>
      <c r="I20" s="77"/>
      <c r="J20" s="31" t="s">
        <v>58</v>
      </c>
      <c r="K20" s="77">
        <v>0.4</v>
      </c>
      <c r="L20" s="31"/>
      <c r="M20" s="31"/>
      <c r="N20" s="77">
        <f>C20+G20+K20</f>
        <v>1.5</v>
      </c>
    </row>
    <row r="21" spans="1:14" x14ac:dyDescent="0.25">
      <c r="A21" s="103"/>
      <c r="B21" s="34" t="s">
        <v>59</v>
      </c>
      <c r="C21" s="75"/>
      <c r="D21" s="104"/>
      <c r="E21" s="75"/>
      <c r="F21" s="34" t="s">
        <v>59</v>
      </c>
      <c r="G21" s="75"/>
      <c r="H21" s="34"/>
      <c r="I21" s="75"/>
      <c r="J21" s="34" t="s">
        <v>59</v>
      </c>
      <c r="K21" s="75"/>
      <c r="L21" s="34"/>
      <c r="M21" s="34"/>
      <c r="N21" s="75"/>
    </row>
    <row r="22" spans="1:14" x14ac:dyDescent="0.25">
      <c r="A22" s="56">
        <v>6</v>
      </c>
      <c r="B22" s="31" t="s">
        <v>17</v>
      </c>
      <c r="C22" s="77">
        <v>0.57999999999999996</v>
      </c>
      <c r="D22" s="101"/>
      <c r="E22" s="77"/>
      <c r="F22" s="31" t="s">
        <v>58</v>
      </c>
      <c r="G22" s="77">
        <v>0.4</v>
      </c>
      <c r="H22" s="31"/>
      <c r="I22" s="77"/>
      <c r="J22" s="31" t="s">
        <v>58</v>
      </c>
      <c r="K22" s="77">
        <v>0.4</v>
      </c>
      <c r="L22" s="31"/>
      <c r="M22" s="31"/>
      <c r="N22" s="77">
        <f>C22+G22+K22</f>
        <v>1.38</v>
      </c>
    </row>
    <row r="23" spans="1:14" ht="11.25" customHeight="1" x14ac:dyDescent="0.25">
      <c r="A23" s="103"/>
      <c r="B23" s="34"/>
      <c r="C23" s="75"/>
      <c r="D23" s="53" t="s">
        <v>60</v>
      </c>
      <c r="E23" s="75"/>
      <c r="F23" s="105"/>
      <c r="G23" s="75"/>
      <c r="H23" s="34"/>
      <c r="I23" s="75"/>
      <c r="J23" s="53" t="s">
        <v>60</v>
      </c>
      <c r="K23" s="75"/>
      <c r="L23" s="34"/>
      <c r="M23" s="34"/>
      <c r="N23" s="75"/>
    </row>
    <row r="24" spans="1:14" x14ac:dyDescent="0.25">
      <c r="A24" s="56">
        <v>4.66</v>
      </c>
      <c r="B24" s="31"/>
      <c r="C24" s="77"/>
      <c r="D24" s="44" t="s">
        <v>17</v>
      </c>
      <c r="E24" s="77">
        <v>0.83</v>
      </c>
      <c r="F24" s="102"/>
      <c r="G24" s="77"/>
      <c r="H24" s="31"/>
      <c r="I24" s="77"/>
      <c r="J24" s="44" t="s">
        <v>16</v>
      </c>
      <c r="K24" s="77">
        <v>0.25</v>
      </c>
      <c r="L24" s="31"/>
      <c r="M24" s="31"/>
      <c r="N24" s="77">
        <f>E24+K24</f>
        <v>1.08</v>
      </c>
    </row>
    <row r="25" spans="1:14" ht="12" customHeight="1" x14ac:dyDescent="0.25">
      <c r="A25" s="103"/>
      <c r="B25" s="34" t="s">
        <v>61</v>
      </c>
      <c r="C25" s="75"/>
      <c r="D25" s="104"/>
      <c r="E25" s="75"/>
      <c r="F25" s="34" t="s">
        <v>61</v>
      </c>
      <c r="G25" s="75"/>
      <c r="H25" s="34"/>
      <c r="I25" s="75"/>
      <c r="J25" s="34" t="s">
        <v>61</v>
      </c>
      <c r="K25" s="75"/>
      <c r="L25" s="34"/>
      <c r="M25" s="34"/>
      <c r="N25" s="75"/>
    </row>
    <row r="26" spans="1:14" x14ac:dyDescent="0.25">
      <c r="A26" s="56">
        <v>7</v>
      </c>
      <c r="B26" s="31" t="s">
        <v>16</v>
      </c>
      <c r="C26" s="77">
        <v>0.33</v>
      </c>
      <c r="D26" s="101"/>
      <c r="E26" s="77"/>
      <c r="F26" s="31" t="s">
        <v>17</v>
      </c>
      <c r="G26" s="77">
        <v>0.95</v>
      </c>
      <c r="H26" s="31"/>
      <c r="I26" s="77"/>
      <c r="J26" s="31" t="s">
        <v>16</v>
      </c>
      <c r="K26" s="77">
        <v>0.33</v>
      </c>
      <c r="L26" s="31"/>
      <c r="M26" s="31"/>
      <c r="N26" s="77">
        <f>C26+G26+K26</f>
        <v>1.61</v>
      </c>
    </row>
    <row r="27" spans="1:14" x14ac:dyDescent="0.25">
      <c r="A27" s="103"/>
      <c r="B27" s="34"/>
      <c r="C27" s="75"/>
      <c r="D27" s="34" t="s">
        <v>62</v>
      </c>
      <c r="E27" s="75"/>
      <c r="F27" s="105"/>
      <c r="G27" s="75"/>
      <c r="H27" s="34"/>
      <c r="I27" s="75"/>
      <c r="J27" s="34" t="s">
        <v>62</v>
      </c>
      <c r="K27" s="75"/>
      <c r="L27" s="34"/>
      <c r="M27" s="34"/>
      <c r="N27" s="75"/>
    </row>
    <row r="28" spans="1:14" x14ac:dyDescent="0.25">
      <c r="A28" s="56">
        <v>7</v>
      </c>
      <c r="B28" s="31"/>
      <c r="C28" s="77"/>
      <c r="D28" s="31" t="s">
        <v>17</v>
      </c>
      <c r="E28" s="77">
        <v>1.29</v>
      </c>
      <c r="F28" s="102"/>
      <c r="G28" s="77"/>
      <c r="H28" s="31"/>
      <c r="I28" s="77"/>
      <c r="J28" s="31" t="s">
        <v>16</v>
      </c>
      <c r="K28" s="77">
        <v>0.33</v>
      </c>
      <c r="L28" s="31"/>
      <c r="M28" s="31"/>
      <c r="N28" s="77">
        <f>E28+K28</f>
        <v>1.62</v>
      </c>
    </row>
    <row r="29" spans="1:14" x14ac:dyDescent="0.25">
      <c r="A29" s="83">
        <f>SUM(A3:A28)</f>
        <v>109.75</v>
      </c>
      <c r="B29" s="72" t="s">
        <v>9</v>
      </c>
      <c r="C29" s="37">
        <f>SUM(C3:C28)</f>
        <v>6.160000000000001</v>
      </c>
      <c r="D29" s="85"/>
      <c r="E29" s="99">
        <f>SUM(E3:E28)</f>
        <v>3.8800000000000003</v>
      </c>
      <c r="F29" s="84"/>
      <c r="G29" s="99">
        <f>SUM(G3:G28)</f>
        <v>7.4800000000000013</v>
      </c>
      <c r="H29" s="84"/>
      <c r="I29" s="99">
        <f>SUM(I3:I28)</f>
        <v>2.16</v>
      </c>
      <c r="J29" s="84"/>
      <c r="K29" s="99">
        <f>SUM(K3:K28)</f>
        <v>5.6400000000000006</v>
      </c>
      <c r="L29" s="85"/>
      <c r="M29" s="85"/>
      <c r="N29" s="99">
        <f>SUM(N3:N28)</f>
        <v>25.319999999999997</v>
      </c>
    </row>
    <row r="30" spans="1:14" x14ac:dyDescent="0.25">
      <c r="A30" s="86"/>
      <c r="B30" s="87" t="s">
        <v>51</v>
      </c>
      <c r="C30" s="88"/>
      <c r="E30" s="89"/>
      <c r="F30" s="88"/>
      <c r="G30" s="88"/>
      <c r="H30" s="88"/>
      <c r="I30" s="88"/>
      <c r="J30" s="90" t="s">
        <v>32</v>
      </c>
      <c r="K30" s="89"/>
      <c r="L30" s="89"/>
      <c r="M30" s="89"/>
      <c r="N30" s="88"/>
    </row>
    <row r="31" spans="1:14" ht="22.5" x14ac:dyDescent="0.25">
      <c r="A31" s="86"/>
      <c r="B31" s="91" t="s">
        <v>11</v>
      </c>
      <c r="C31" t="str">
        <f>B1</f>
        <v>MªCARMEN CARREÑO UTRERA</v>
      </c>
      <c r="F31" s="61">
        <v>44410</v>
      </c>
      <c r="G31" s="88"/>
      <c r="I31" s="88"/>
      <c r="J31" s="92">
        <f>N29*4.33</f>
        <v>109.63559999999998</v>
      </c>
      <c r="K31" s="89"/>
      <c r="L31" s="89"/>
      <c r="M31" s="89"/>
      <c r="N31" s="88"/>
    </row>
    <row r="32" spans="1:14" x14ac:dyDescent="0.25">
      <c r="B32" s="93" t="s">
        <v>52</v>
      </c>
      <c r="C32" s="93"/>
      <c r="E32" s="90"/>
      <c r="G32" s="93"/>
      <c r="I32" s="93"/>
      <c r="J32" s="93"/>
      <c r="K32" s="93"/>
      <c r="L32" s="93"/>
      <c r="M32" s="93"/>
      <c r="N32" s="93"/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8"/>
    </sheetView>
  </sheetViews>
  <sheetFormatPr baseColWidth="10" defaultRowHeight="15" x14ac:dyDescent="0.25"/>
  <cols>
    <col min="1" max="1" width="7.28515625" customWidth="1"/>
    <col min="2" max="2" width="14.7109375" customWidth="1"/>
    <col min="3" max="3" width="7.28515625" customWidth="1"/>
    <col min="4" max="4" width="13.28515625" bestFit="1" customWidth="1"/>
    <col min="5" max="5" width="6" customWidth="1"/>
    <col min="6" max="6" width="13.28515625" bestFit="1" customWidth="1"/>
    <col min="7" max="7" width="7.28515625" customWidth="1"/>
    <col min="8" max="8" width="13.28515625" bestFit="1" customWidth="1"/>
    <col min="9" max="9" width="6.85546875" customWidth="1"/>
    <col min="10" max="10" width="15.85546875" customWidth="1"/>
    <col min="11" max="11" width="6" customWidth="1"/>
    <col min="12" max="12" width="7.140625" customWidth="1"/>
    <col min="13" max="13" width="5.28515625" customWidth="1"/>
    <col min="14" max="14" width="7.140625" customWidth="1"/>
  </cols>
  <sheetData>
    <row r="1" spans="1:14" x14ac:dyDescent="0.25">
      <c r="A1" s="65"/>
      <c r="B1" s="19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4" x14ac:dyDescent="0.25">
      <c r="A2" s="66" t="s">
        <v>14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4</v>
      </c>
      <c r="H2" s="66" t="s">
        <v>6</v>
      </c>
      <c r="I2" s="66" t="s">
        <v>4</v>
      </c>
      <c r="J2" s="66" t="s">
        <v>7</v>
      </c>
      <c r="K2" s="66" t="s">
        <v>4</v>
      </c>
      <c r="L2" s="66" t="s">
        <v>8</v>
      </c>
      <c r="M2" s="66" t="s">
        <v>4</v>
      </c>
      <c r="N2" s="66" t="s">
        <v>9</v>
      </c>
    </row>
    <row r="3" spans="1:14" x14ac:dyDescent="0.25">
      <c r="A3" s="23"/>
      <c r="B3" s="34" t="s">
        <v>39</v>
      </c>
      <c r="C3" s="25"/>
      <c r="D3" s="36" t="s">
        <v>39</v>
      </c>
      <c r="E3" s="95"/>
      <c r="F3" s="36" t="s">
        <v>39</v>
      </c>
      <c r="G3" s="67"/>
      <c r="H3" s="68" t="s">
        <v>39</v>
      </c>
      <c r="I3" s="25"/>
      <c r="J3" s="36" t="s">
        <v>39</v>
      </c>
      <c r="K3" s="35"/>
      <c r="L3" s="68"/>
      <c r="M3" s="36"/>
      <c r="N3" s="25"/>
    </row>
    <row r="4" spans="1:14" x14ac:dyDescent="0.25">
      <c r="A4" s="28">
        <v>17.079999999999998</v>
      </c>
      <c r="B4" s="31" t="s">
        <v>16</v>
      </c>
      <c r="C4" s="30">
        <v>0.53</v>
      </c>
      <c r="D4" s="33" t="s">
        <v>16</v>
      </c>
      <c r="E4" s="32">
        <v>0.53</v>
      </c>
      <c r="F4" s="33" t="s">
        <v>16</v>
      </c>
      <c r="G4" s="32">
        <v>0.53</v>
      </c>
      <c r="H4" s="38" t="s">
        <v>17</v>
      </c>
      <c r="I4" s="30">
        <v>1.83</v>
      </c>
      <c r="J4" s="33" t="s">
        <v>16</v>
      </c>
      <c r="K4" s="37">
        <v>0.52</v>
      </c>
      <c r="L4" s="38"/>
      <c r="M4" s="33"/>
      <c r="N4" s="30">
        <f>K4+I4+G4+E4+C4</f>
        <v>3.9400000000000004</v>
      </c>
    </row>
    <row r="5" spans="1:14" x14ac:dyDescent="0.25">
      <c r="A5" s="69"/>
      <c r="B5" s="70" t="s">
        <v>41</v>
      </c>
      <c r="C5" s="79"/>
      <c r="D5" s="70" t="s">
        <v>41</v>
      </c>
      <c r="E5" s="96"/>
      <c r="F5" s="70" t="s">
        <v>41</v>
      </c>
      <c r="G5" s="96"/>
      <c r="H5" s="70" t="s">
        <v>41</v>
      </c>
      <c r="I5" s="96"/>
      <c r="J5" s="70" t="s">
        <v>41</v>
      </c>
      <c r="K5" s="96"/>
      <c r="L5" s="71"/>
      <c r="M5" s="71"/>
      <c r="N5" s="75"/>
    </row>
    <row r="6" spans="1:14" x14ac:dyDescent="0.25">
      <c r="A6" s="56">
        <v>13.94</v>
      </c>
      <c r="B6" s="72" t="s">
        <v>16</v>
      </c>
      <c r="C6" s="80">
        <v>0.5</v>
      </c>
      <c r="D6" s="72" t="s">
        <v>40</v>
      </c>
      <c r="E6" s="97">
        <v>0.33</v>
      </c>
      <c r="F6" s="72" t="s">
        <v>17</v>
      </c>
      <c r="G6" s="100">
        <v>1.56</v>
      </c>
      <c r="H6" s="72" t="s">
        <v>40</v>
      </c>
      <c r="I6" s="100">
        <v>0.33</v>
      </c>
      <c r="J6" s="72" t="s">
        <v>40</v>
      </c>
      <c r="K6" s="100">
        <v>0.5</v>
      </c>
      <c r="L6" s="72"/>
      <c r="M6" s="72"/>
      <c r="N6" s="77">
        <f>C6+E6+G6+I6+K6</f>
        <v>3.22</v>
      </c>
    </row>
    <row r="7" spans="1:14" x14ac:dyDescent="0.25">
      <c r="A7" s="69"/>
      <c r="B7" s="73" t="s">
        <v>42</v>
      </c>
      <c r="C7" s="94"/>
      <c r="D7" s="73"/>
      <c r="E7" s="98"/>
      <c r="F7" s="73" t="s">
        <v>43</v>
      </c>
      <c r="G7" s="96"/>
      <c r="H7" s="73"/>
      <c r="I7" s="96"/>
      <c r="J7" s="73" t="s">
        <v>44</v>
      </c>
      <c r="K7" s="96"/>
      <c r="L7" s="73"/>
      <c r="M7" s="71"/>
      <c r="N7" s="75"/>
    </row>
    <row r="8" spans="1:14" x14ac:dyDescent="0.25">
      <c r="A8" s="56">
        <v>17.32</v>
      </c>
      <c r="B8" s="74" t="s">
        <v>17</v>
      </c>
      <c r="C8" s="78">
        <v>1.75</v>
      </c>
      <c r="D8" s="74"/>
      <c r="E8" s="97"/>
      <c r="F8" s="74" t="s">
        <v>40</v>
      </c>
      <c r="G8" s="100">
        <v>0.5</v>
      </c>
      <c r="H8" s="74"/>
      <c r="I8" s="100"/>
      <c r="J8" s="74" t="s">
        <v>17</v>
      </c>
      <c r="K8" s="100">
        <v>1.75</v>
      </c>
      <c r="L8" s="74"/>
      <c r="M8" s="72"/>
      <c r="N8" s="77">
        <f>C8+G8+K8</f>
        <v>4</v>
      </c>
    </row>
    <row r="9" spans="1:14" x14ac:dyDescent="0.25">
      <c r="A9" s="75"/>
      <c r="B9" s="76" t="s">
        <v>45</v>
      </c>
      <c r="C9" s="75"/>
      <c r="D9" s="76"/>
      <c r="E9" s="75"/>
      <c r="F9" s="76" t="s">
        <v>45</v>
      </c>
      <c r="G9" s="75"/>
      <c r="H9" s="76"/>
      <c r="I9" s="75"/>
      <c r="J9" s="76" t="s">
        <v>45</v>
      </c>
      <c r="K9" s="75"/>
      <c r="L9" s="76"/>
      <c r="M9" s="34"/>
      <c r="N9" s="75"/>
    </row>
    <row r="10" spans="1:14" ht="23.25" x14ac:dyDescent="0.25">
      <c r="A10" s="77">
        <v>7</v>
      </c>
      <c r="B10" s="29" t="s">
        <v>40</v>
      </c>
      <c r="C10" s="77">
        <v>0.33</v>
      </c>
      <c r="D10" s="31"/>
      <c r="E10" s="78"/>
      <c r="F10" s="29" t="s">
        <v>46</v>
      </c>
      <c r="G10" s="77">
        <v>0.95</v>
      </c>
      <c r="H10" s="29"/>
      <c r="I10" s="77"/>
      <c r="J10" s="29" t="s">
        <v>40</v>
      </c>
      <c r="K10" s="77">
        <v>0.33</v>
      </c>
      <c r="L10" s="31"/>
      <c r="M10" s="31"/>
      <c r="N10" s="77">
        <f>C10+E10+G10+I10+K10+M10</f>
        <v>1.61</v>
      </c>
    </row>
    <row r="11" spans="1:14" ht="23.25" x14ac:dyDescent="0.25">
      <c r="A11" s="75"/>
      <c r="B11" s="34"/>
      <c r="C11" s="75"/>
      <c r="D11" s="53"/>
      <c r="E11" s="79"/>
      <c r="F11" s="53" t="s">
        <v>47</v>
      </c>
      <c r="G11" s="79"/>
      <c r="H11" s="53"/>
      <c r="I11" s="75"/>
      <c r="J11" s="53"/>
      <c r="K11" s="75"/>
      <c r="L11" s="34"/>
      <c r="M11" s="34"/>
      <c r="N11" s="82"/>
    </row>
    <row r="12" spans="1:14" ht="23.25" x14ac:dyDescent="0.25">
      <c r="A12" s="77">
        <v>2.25</v>
      </c>
      <c r="B12" s="31"/>
      <c r="C12" s="77"/>
      <c r="D12" s="29"/>
      <c r="E12" s="80"/>
      <c r="F12" s="29" t="s">
        <v>48</v>
      </c>
      <c r="G12" s="80">
        <v>0.52</v>
      </c>
      <c r="H12" s="29"/>
      <c r="I12" s="77"/>
      <c r="J12" s="29"/>
      <c r="K12" s="77"/>
      <c r="L12" s="31"/>
      <c r="M12" s="31"/>
      <c r="N12" s="77">
        <f>C12+E12+G12+I12+K12+M12</f>
        <v>0.52</v>
      </c>
    </row>
    <row r="13" spans="1:14" ht="23.25" x14ac:dyDescent="0.25">
      <c r="A13" s="69"/>
      <c r="B13" s="52"/>
      <c r="C13" s="82"/>
      <c r="D13" s="81" t="s">
        <v>49</v>
      </c>
      <c r="E13" s="82"/>
      <c r="F13" s="44"/>
      <c r="G13" s="82"/>
      <c r="H13" s="52"/>
      <c r="I13" s="82"/>
      <c r="J13" s="81" t="s">
        <v>50</v>
      </c>
      <c r="K13" s="82"/>
      <c r="L13" s="52"/>
      <c r="M13" s="52"/>
      <c r="N13" s="82"/>
    </row>
    <row r="14" spans="1:14" x14ac:dyDescent="0.25">
      <c r="A14" s="56">
        <v>5</v>
      </c>
      <c r="B14" s="31"/>
      <c r="C14" s="77"/>
      <c r="D14" s="101" t="s">
        <v>17</v>
      </c>
      <c r="E14" s="77">
        <v>0.9</v>
      </c>
      <c r="F14" s="102"/>
      <c r="G14" s="77"/>
      <c r="H14" s="31"/>
      <c r="I14" s="77"/>
      <c r="J14" s="101" t="s">
        <v>40</v>
      </c>
      <c r="K14" s="77">
        <v>0.25</v>
      </c>
      <c r="L14" s="31"/>
      <c r="M14" s="31"/>
      <c r="N14" s="77">
        <f>C14+E14+G14+I14+K14</f>
        <v>1.1499999999999999</v>
      </c>
    </row>
    <row r="15" spans="1:14" x14ac:dyDescent="0.25">
      <c r="A15" s="83">
        <f>SUM(A3:A14)</f>
        <v>62.589999999999996</v>
      </c>
      <c r="B15" s="72" t="s">
        <v>9</v>
      </c>
      <c r="C15" s="37">
        <f>SUM(C3:C14)</f>
        <v>3.1100000000000003</v>
      </c>
      <c r="D15" s="85"/>
      <c r="E15" s="99">
        <f>SUM(E3:E14)</f>
        <v>1.7600000000000002</v>
      </c>
      <c r="F15" s="84"/>
      <c r="G15" s="99">
        <f>SUM(G3:G14)</f>
        <v>4.0600000000000005</v>
      </c>
      <c r="H15" s="84"/>
      <c r="I15" s="99">
        <f>SUM(I3:I14)</f>
        <v>2.16</v>
      </c>
      <c r="J15" s="84"/>
      <c r="K15" s="99">
        <f>SUM(K4:K14)</f>
        <v>3.35</v>
      </c>
      <c r="L15" s="85"/>
      <c r="M15" s="85"/>
      <c r="N15" s="99">
        <f>SUM(N4:N14)</f>
        <v>14.44</v>
      </c>
    </row>
    <row r="16" spans="1:14" x14ac:dyDescent="0.25">
      <c r="A16" s="86"/>
      <c r="B16" s="87" t="s">
        <v>51</v>
      </c>
      <c r="C16" s="88"/>
      <c r="E16" s="89"/>
      <c r="F16" s="88"/>
      <c r="G16" s="88"/>
      <c r="H16" s="88"/>
      <c r="I16" s="88"/>
      <c r="J16" s="90" t="s">
        <v>32</v>
      </c>
      <c r="K16" s="89"/>
      <c r="L16" s="89"/>
      <c r="M16" s="89"/>
      <c r="N16" s="88"/>
    </row>
    <row r="17" spans="1:14" ht="22.5" x14ac:dyDescent="0.25">
      <c r="A17" s="86"/>
      <c r="B17" s="91" t="s">
        <v>11</v>
      </c>
      <c r="C17" t="str">
        <f>B1</f>
        <v>MªCARMEN CARREÑO UTRERA</v>
      </c>
      <c r="F17" s="61">
        <v>44405</v>
      </c>
      <c r="G17" s="88"/>
      <c r="I17" s="88"/>
      <c r="J17" s="92">
        <f>N15*4.33</f>
        <v>62.525199999999998</v>
      </c>
      <c r="K17" s="89"/>
      <c r="L17" s="89"/>
      <c r="M17" s="89"/>
      <c r="N17" s="88"/>
    </row>
    <row r="18" spans="1:14" x14ac:dyDescent="0.25">
      <c r="B18" s="93" t="s">
        <v>52</v>
      </c>
      <c r="C18" s="93"/>
      <c r="E18" s="90"/>
      <c r="G18" s="93"/>
      <c r="I18" s="93"/>
      <c r="J18" s="93"/>
      <c r="K18" s="93"/>
      <c r="L18" s="93"/>
      <c r="M18" s="93"/>
      <c r="N18" s="93"/>
    </row>
  </sheetData>
  <pageMargins left="0.7" right="0.7" top="0.75" bottom="0.75" header="0.3" footer="0.3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0" workbookViewId="0">
      <selection sqref="A1:N27"/>
    </sheetView>
  </sheetViews>
  <sheetFormatPr baseColWidth="10" defaultRowHeight="15" x14ac:dyDescent="0.25"/>
  <cols>
    <col min="1" max="1" width="7.85546875" customWidth="1"/>
    <col min="2" max="2" width="12.7109375" customWidth="1"/>
    <col min="3" max="3" width="8.5703125" customWidth="1"/>
    <col min="4" max="4" width="10.28515625" customWidth="1"/>
    <col min="5" max="5" width="7.7109375" customWidth="1"/>
    <col min="6" max="6" width="14.28515625" customWidth="1"/>
    <col min="7" max="7" width="10.7109375" customWidth="1"/>
    <col min="9" max="9" width="7.28515625" customWidth="1"/>
    <col min="11" max="11" width="8.140625" customWidth="1"/>
    <col min="12" max="12" width="5.7109375" customWidth="1"/>
    <col min="13" max="13" width="3" customWidth="1"/>
    <col min="14" max="14" width="7.7109375" customWidth="1"/>
  </cols>
  <sheetData>
    <row r="1" spans="1:14" x14ac:dyDescent="0.25">
      <c r="A1" s="19"/>
      <c r="B1" s="2" t="s">
        <v>33</v>
      </c>
      <c r="C1" s="19"/>
      <c r="D1" s="2"/>
      <c r="E1" s="19"/>
      <c r="F1" s="20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1" t="s">
        <v>14</v>
      </c>
      <c r="B2" s="4" t="s">
        <v>1</v>
      </c>
      <c r="C2" s="21" t="s">
        <v>2</v>
      </c>
      <c r="D2" s="4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x14ac:dyDescent="0.25">
      <c r="A3" s="23"/>
      <c r="B3" s="24" t="s">
        <v>15</v>
      </c>
      <c r="C3" s="25"/>
      <c r="D3" s="26"/>
      <c r="E3" s="25"/>
      <c r="F3" s="24" t="s">
        <v>15</v>
      </c>
      <c r="G3" s="25"/>
      <c r="H3" s="24"/>
      <c r="I3" s="25"/>
      <c r="J3" s="24" t="s">
        <v>15</v>
      </c>
      <c r="K3" s="25"/>
      <c r="L3" s="27"/>
      <c r="M3" s="25"/>
      <c r="N3" s="25"/>
    </row>
    <row r="4" spans="1:14" ht="14.45" customHeight="1" x14ac:dyDescent="0.25">
      <c r="A4" s="28">
        <v>7.75</v>
      </c>
      <c r="B4" s="29" t="s">
        <v>16</v>
      </c>
      <c r="C4" s="30">
        <v>0.4</v>
      </c>
      <c r="D4" s="31"/>
      <c r="E4" s="32"/>
      <c r="F4" s="29" t="s">
        <v>17</v>
      </c>
      <c r="G4" s="30">
        <v>1</v>
      </c>
      <c r="H4" s="29"/>
      <c r="I4" s="30"/>
      <c r="J4" s="29" t="s">
        <v>18</v>
      </c>
      <c r="K4" s="30">
        <v>0.39</v>
      </c>
      <c r="L4" s="33"/>
      <c r="M4" s="30"/>
      <c r="N4" s="30">
        <f>C4+E4+G4+I4+K4+M4</f>
        <v>1.79</v>
      </c>
    </row>
    <row r="5" spans="1:14" ht="13.9" customHeight="1" x14ac:dyDescent="0.25">
      <c r="A5" s="23"/>
      <c r="B5" s="24" t="s">
        <v>19</v>
      </c>
      <c r="C5" s="25"/>
      <c r="D5" s="34"/>
      <c r="E5" s="35"/>
      <c r="F5" s="24"/>
      <c r="G5" s="25"/>
      <c r="H5" s="24" t="s">
        <v>19</v>
      </c>
      <c r="I5" s="25"/>
      <c r="J5" s="24"/>
      <c r="K5" s="25"/>
      <c r="L5" s="36"/>
      <c r="M5" s="25"/>
      <c r="N5" s="25"/>
    </row>
    <row r="6" spans="1:14" x14ac:dyDescent="0.25">
      <c r="A6" s="28">
        <v>7</v>
      </c>
      <c r="B6" s="29" t="s">
        <v>16</v>
      </c>
      <c r="C6" s="30">
        <v>0.33</v>
      </c>
      <c r="D6" s="29"/>
      <c r="E6" s="37"/>
      <c r="F6" s="29"/>
      <c r="G6" s="30"/>
      <c r="H6" s="31" t="s">
        <v>17</v>
      </c>
      <c r="I6" s="30">
        <v>1.28</v>
      </c>
      <c r="J6" s="29"/>
      <c r="K6" s="30"/>
      <c r="L6" s="38"/>
      <c r="M6" s="30"/>
      <c r="N6" s="30">
        <f>C6+E6+G6+I6+K6+M6</f>
        <v>1.61</v>
      </c>
    </row>
    <row r="7" spans="1:14" ht="15.6" customHeight="1" x14ac:dyDescent="0.25">
      <c r="A7" s="23"/>
      <c r="B7" s="39" t="s">
        <v>20</v>
      </c>
      <c r="C7" s="25"/>
      <c r="D7" s="39"/>
      <c r="E7" s="35"/>
      <c r="F7" s="40" t="s">
        <v>20</v>
      </c>
      <c r="G7" s="25"/>
      <c r="H7" s="40"/>
      <c r="I7" s="25"/>
      <c r="J7" s="41" t="s">
        <v>20</v>
      </c>
      <c r="K7" s="25"/>
      <c r="L7" s="36"/>
      <c r="M7" s="25"/>
      <c r="N7" s="25"/>
    </row>
    <row r="8" spans="1:14" x14ac:dyDescent="0.25">
      <c r="A8" s="28">
        <v>5.41</v>
      </c>
      <c r="B8" s="29" t="s">
        <v>16</v>
      </c>
      <c r="C8" s="30">
        <v>0.25</v>
      </c>
      <c r="D8" s="31"/>
      <c r="E8" s="30"/>
      <c r="F8" s="8" t="s">
        <v>16</v>
      </c>
      <c r="G8" s="30">
        <v>0.25</v>
      </c>
      <c r="H8" s="31"/>
      <c r="I8" s="30"/>
      <c r="J8" s="42" t="s">
        <v>17</v>
      </c>
      <c r="K8" s="30">
        <v>0.75</v>
      </c>
      <c r="L8" s="38"/>
      <c r="M8" s="30"/>
      <c r="N8" s="30">
        <f>C8+E8+G8+I8+K8+M8</f>
        <v>1.25</v>
      </c>
    </row>
    <row r="9" spans="1:14" ht="23.25" x14ac:dyDescent="0.25">
      <c r="A9" s="23"/>
      <c r="B9" s="24" t="s">
        <v>21</v>
      </c>
      <c r="C9" s="43"/>
      <c r="D9" s="44"/>
      <c r="E9" s="45"/>
      <c r="F9" s="24" t="s">
        <v>21</v>
      </c>
      <c r="G9" s="43"/>
      <c r="H9" s="24"/>
      <c r="I9" s="43"/>
      <c r="J9" s="24" t="s">
        <v>21</v>
      </c>
      <c r="K9" s="43"/>
      <c r="L9" s="46"/>
      <c r="M9" s="43"/>
      <c r="N9" s="25"/>
    </row>
    <row r="10" spans="1:14" x14ac:dyDescent="0.25">
      <c r="A10" s="28">
        <v>5</v>
      </c>
      <c r="B10" s="9" t="s">
        <v>16</v>
      </c>
      <c r="C10" s="30">
        <v>0.27</v>
      </c>
      <c r="D10" s="29"/>
      <c r="E10" s="37"/>
      <c r="F10" s="29" t="s">
        <v>16</v>
      </c>
      <c r="G10" s="30">
        <v>0.28000000000000003</v>
      </c>
      <c r="H10" s="31"/>
      <c r="I10" s="30"/>
      <c r="J10" s="9" t="s">
        <v>17</v>
      </c>
      <c r="K10" s="30">
        <v>0.6</v>
      </c>
      <c r="L10" s="38"/>
      <c r="M10" s="30"/>
      <c r="N10" s="30">
        <f>C10+E10+G10+I10+K10+M10</f>
        <v>1.1499999999999999</v>
      </c>
    </row>
    <row r="11" spans="1:14" ht="34.5" x14ac:dyDescent="0.25">
      <c r="A11" s="23"/>
      <c r="B11" s="24" t="s">
        <v>22</v>
      </c>
      <c r="C11" s="43"/>
      <c r="D11" s="44"/>
      <c r="E11" s="45"/>
      <c r="F11" s="24" t="s">
        <v>22</v>
      </c>
      <c r="G11" s="43"/>
      <c r="H11" s="24"/>
      <c r="I11" s="43"/>
      <c r="J11" s="24" t="s">
        <v>22</v>
      </c>
      <c r="K11" s="25"/>
      <c r="L11" s="36"/>
      <c r="M11" s="25"/>
      <c r="N11" s="25"/>
    </row>
    <row r="12" spans="1:14" x14ac:dyDescent="0.25">
      <c r="A12" s="28">
        <v>7</v>
      </c>
      <c r="B12" s="31" t="s">
        <v>16</v>
      </c>
      <c r="C12" s="30">
        <v>0.25</v>
      </c>
      <c r="D12" s="29"/>
      <c r="E12" s="37"/>
      <c r="F12" s="29" t="s">
        <v>17</v>
      </c>
      <c r="G12" s="30">
        <v>1.1100000000000001</v>
      </c>
      <c r="H12" s="31"/>
      <c r="I12" s="30"/>
      <c r="J12" s="31" t="s">
        <v>16</v>
      </c>
      <c r="K12" s="30">
        <v>0.25</v>
      </c>
      <c r="L12" s="38"/>
      <c r="M12" s="30"/>
      <c r="N12" s="30">
        <f>C12+E12+G12+I12+K12+M12</f>
        <v>1.61</v>
      </c>
    </row>
    <row r="13" spans="1:14" ht="34.5" x14ac:dyDescent="0.25">
      <c r="A13" s="47"/>
      <c r="B13" s="24" t="s">
        <v>23</v>
      </c>
      <c r="C13" s="43"/>
      <c r="D13" s="48"/>
      <c r="E13" s="45"/>
      <c r="F13" s="24" t="s">
        <v>23</v>
      </c>
      <c r="G13" s="43"/>
      <c r="H13" s="49"/>
      <c r="I13" s="43"/>
      <c r="J13" s="24" t="s">
        <v>23</v>
      </c>
      <c r="K13" s="43"/>
      <c r="L13" s="50"/>
      <c r="M13" s="43"/>
      <c r="N13" s="25"/>
    </row>
    <row r="14" spans="1:14" x14ac:dyDescent="0.25">
      <c r="A14" s="47">
        <v>7</v>
      </c>
      <c r="B14" s="31" t="s">
        <v>16</v>
      </c>
      <c r="C14" s="30">
        <v>0.25</v>
      </c>
      <c r="D14" s="29"/>
      <c r="E14" s="37"/>
      <c r="F14" s="29" t="s">
        <v>17</v>
      </c>
      <c r="G14" s="30">
        <v>1.1100000000000001</v>
      </c>
      <c r="H14" s="31"/>
      <c r="I14" s="30"/>
      <c r="J14" s="31" t="s">
        <v>16</v>
      </c>
      <c r="K14" s="30">
        <v>0.25</v>
      </c>
      <c r="L14" s="50"/>
      <c r="M14" s="43"/>
      <c r="N14" s="30">
        <f>C14+E14+G14+I14+K14+M14</f>
        <v>1.61</v>
      </c>
    </row>
    <row r="15" spans="1:14" ht="15" customHeight="1" x14ac:dyDescent="0.25">
      <c r="A15" s="23"/>
      <c r="B15" s="40" t="s">
        <v>24</v>
      </c>
      <c r="C15" s="25"/>
      <c r="D15" s="40"/>
      <c r="E15" s="25"/>
      <c r="F15" s="40" t="s">
        <v>24</v>
      </c>
      <c r="G15" s="25"/>
      <c r="H15" s="40"/>
      <c r="I15" s="25"/>
      <c r="J15" s="40" t="s">
        <v>24</v>
      </c>
      <c r="K15" s="25"/>
      <c r="L15" s="51"/>
      <c r="M15" s="25"/>
      <c r="N15" s="25"/>
    </row>
    <row r="16" spans="1:14" x14ac:dyDescent="0.25">
      <c r="A16" s="28">
        <v>6.64</v>
      </c>
      <c r="B16" s="9" t="s">
        <v>17</v>
      </c>
      <c r="C16" s="30">
        <v>1.03</v>
      </c>
      <c r="D16" s="9"/>
      <c r="E16" s="30"/>
      <c r="F16" s="9" t="s">
        <v>16</v>
      </c>
      <c r="G16" s="30">
        <v>0.25</v>
      </c>
      <c r="H16" s="9"/>
      <c r="I16" s="30"/>
      <c r="J16" s="9" t="s">
        <v>16</v>
      </c>
      <c r="K16" s="30">
        <v>0.25</v>
      </c>
      <c r="L16" s="9"/>
      <c r="M16" s="30"/>
      <c r="N16" s="30">
        <f>C16+E16+G16+I16+K16+M16</f>
        <v>1.53</v>
      </c>
    </row>
    <row r="17" spans="1:14" ht="34.5" x14ac:dyDescent="0.25">
      <c r="A17" s="23"/>
      <c r="B17" s="24" t="s">
        <v>25</v>
      </c>
      <c r="C17" s="43"/>
      <c r="D17" s="24"/>
      <c r="E17" s="45"/>
      <c r="F17" s="24" t="s">
        <v>25</v>
      </c>
      <c r="G17" s="43"/>
      <c r="H17" s="24"/>
      <c r="I17" s="43"/>
      <c r="J17" s="24" t="s">
        <v>25</v>
      </c>
      <c r="K17" s="43"/>
      <c r="L17" s="24"/>
      <c r="M17" s="25"/>
      <c r="N17" s="25"/>
    </row>
    <row r="18" spans="1:14" x14ac:dyDescent="0.25">
      <c r="A18" s="28">
        <v>6</v>
      </c>
      <c r="B18" s="9" t="s">
        <v>16</v>
      </c>
      <c r="C18" s="30">
        <v>0.28999999999999998</v>
      </c>
      <c r="D18" s="9"/>
      <c r="E18" s="37"/>
      <c r="F18" s="9" t="s">
        <v>17</v>
      </c>
      <c r="G18" s="37">
        <v>0.8</v>
      </c>
      <c r="H18" s="9"/>
      <c r="I18" s="37"/>
      <c r="J18" s="9" t="s">
        <v>16</v>
      </c>
      <c r="K18" s="30">
        <v>0.28999999999999998</v>
      </c>
      <c r="L18" s="29"/>
      <c r="M18" s="37"/>
      <c r="N18" s="30">
        <f>C18+E18+G18+I18+K18+M18</f>
        <v>1.3800000000000001</v>
      </c>
    </row>
    <row r="19" spans="1:14" ht="23.25" x14ac:dyDescent="0.25">
      <c r="A19" s="47"/>
      <c r="B19" s="24" t="s">
        <v>26</v>
      </c>
      <c r="C19" s="43"/>
      <c r="D19" s="24"/>
      <c r="E19" s="45"/>
      <c r="F19" s="24" t="s">
        <v>26</v>
      </c>
      <c r="G19" s="45"/>
      <c r="H19" s="24"/>
      <c r="I19" s="45"/>
      <c r="J19" s="24" t="s">
        <v>26</v>
      </c>
      <c r="K19" s="45"/>
      <c r="L19" s="52"/>
      <c r="M19" s="43"/>
      <c r="N19" s="25"/>
    </row>
    <row r="20" spans="1:14" ht="13.9" customHeight="1" x14ac:dyDescent="0.25">
      <c r="A20" s="28">
        <v>5</v>
      </c>
      <c r="B20" s="9" t="s">
        <v>27</v>
      </c>
      <c r="C20" s="30">
        <v>0.65</v>
      </c>
      <c r="D20" s="9"/>
      <c r="E20" s="37"/>
      <c r="F20" s="9" t="s">
        <v>28</v>
      </c>
      <c r="G20" s="37">
        <v>0.25</v>
      </c>
      <c r="H20" s="9"/>
      <c r="I20" s="37"/>
      <c r="J20" s="9" t="s">
        <v>28</v>
      </c>
      <c r="K20" s="37">
        <v>0.25</v>
      </c>
      <c r="L20" s="38"/>
      <c r="M20" s="30"/>
      <c r="N20" s="30">
        <f>C20+E20+G20+I20+K20+M20</f>
        <v>1.1499999999999999</v>
      </c>
    </row>
    <row r="21" spans="1:14" ht="34.5" x14ac:dyDescent="0.25">
      <c r="A21" s="23"/>
      <c r="B21" s="39" t="s">
        <v>29</v>
      </c>
      <c r="C21" s="25"/>
      <c r="D21" s="39" t="s">
        <v>29</v>
      </c>
      <c r="E21" s="35"/>
      <c r="F21" s="39" t="s">
        <v>29</v>
      </c>
      <c r="G21" s="35"/>
      <c r="H21" s="39" t="s">
        <v>29</v>
      </c>
      <c r="I21" s="35"/>
      <c r="J21" s="39" t="s">
        <v>29</v>
      </c>
      <c r="K21" s="35"/>
      <c r="L21" s="53"/>
      <c r="M21" s="25"/>
      <c r="N21" s="25"/>
    </row>
    <row r="22" spans="1:14" x14ac:dyDescent="0.25">
      <c r="A22" s="28">
        <v>9</v>
      </c>
      <c r="B22" s="9" t="s">
        <v>16</v>
      </c>
      <c r="C22" s="30">
        <v>0.25</v>
      </c>
      <c r="D22" s="9" t="s">
        <v>17</v>
      </c>
      <c r="E22" s="37">
        <v>1.08</v>
      </c>
      <c r="F22" s="9" t="s">
        <v>16</v>
      </c>
      <c r="G22" s="37">
        <v>0.25</v>
      </c>
      <c r="H22" s="9" t="s">
        <v>16</v>
      </c>
      <c r="I22" s="37">
        <v>0.25</v>
      </c>
      <c r="J22" s="9" t="s">
        <v>16</v>
      </c>
      <c r="K22" s="37">
        <v>0.25</v>
      </c>
      <c r="L22" s="29"/>
      <c r="M22" s="30"/>
      <c r="N22" s="30">
        <f>C22+E22+G22+I22+K22</f>
        <v>2.08</v>
      </c>
    </row>
    <row r="23" spans="1:14" ht="23.25" x14ac:dyDescent="0.25">
      <c r="A23" s="23"/>
      <c r="B23" s="54"/>
      <c r="C23" s="43"/>
      <c r="D23" s="54" t="s">
        <v>30</v>
      </c>
      <c r="E23" s="45"/>
      <c r="F23" s="54"/>
      <c r="G23" s="45"/>
      <c r="H23" s="54"/>
      <c r="I23" s="45"/>
      <c r="J23" s="54"/>
      <c r="K23" s="45"/>
      <c r="L23" s="44"/>
      <c r="M23" s="43"/>
      <c r="N23" s="43"/>
    </row>
    <row r="24" spans="1:14" ht="23.25" x14ac:dyDescent="0.25">
      <c r="A24" s="28">
        <v>2.5</v>
      </c>
      <c r="B24" s="9"/>
      <c r="C24" s="30"/>
      <c r="D24" s="9" t="s">
        <v>31</v>
      </c>
      <c r="E24" s="37">
        <v>0.57999999999999996</v>
      </c>
      <c r="F24" s="9"/>
      <c r="G24" s="37"/>
      <c r="H24" s="9"/>
      <c r="I24" s="37"/>
      <c r="J24" s="9"/>
      <c r="K24" s="37"/>
      <c r="L24" s="29"/>
      <c r="M24" s="30"/>
      <c r="N24" s="30">
        <f>E24</f>
        <v>0.57999999999999996</v>
      </c>
    </row>
    <row r="25" spans="1:14" x14ac:dyDescent="0.25">
      <c r="A25" s="55">
        <f>SUM(A3:A24)</f>
        <v>68.3</v>
      </c>
      <c r="B25" s="56" t="s">
        <v>9</v>
      </c>
      <c r="C25" s="30">
        <f>SUM(C3:C24)</f>
        <v>3.97</v>
      </c>
      <c r="D25" s="57"/>
      <c r="E25" s="58">
        <f>SUM(E3:E24)</f>
        <v>1.6600000000000001</v>
      </c>
      <c r="F25" s="11"/>
      <c r="G25" s="30">
        <f>SUM(G3:G24)</f>
        <v>5.3</v>
      </c>
      <c r="H25" s="28"/>
      <c r="I25" s="30">
        <f>SUM(I3:I24)</f>
        <v>1.53</v>
      </c>
      <c r="J25" s="56"/>
      <c r="K25" s="58">
        <f>SUM(K3:K24)</f>
        <v>3.2800000000000002</v>
      </c>
      <c r="L25" s="59"/>
      <c r="M25" s="58">
        <f>SUM(M3:M24)</f>
        <v>0</v>
      </c>
      <c r="N25" s="60">
        <f>SUM(N3:N24)</f>
        <v>15.740000000000002</v>
      </c>
    </row>
    <row r="26" spans="1:14" x14ac:dyDescent="0.25">
      <c r="A26" s="19"/>
      <c r="B26" s="2"/>
      <c r="C26" s="19"/>
      <c r="D26" s="2" t="s">
        <v>10</v>
      </c>
      <c r="E26" s="19"/>
      <c r="F26" s="20"/>
      <c r="G26" s="61">
        <v>44396</v>
      </c>
      <c r="H26" s="19"/>
      <c r="I26" s="19"/>
      <c r="J26" s="19" t="s">
        <v>32</v>
      </c>
      <c r="L26" s="19"/>
      <c r="M26" s="19"/>
      <c r="N26" s="19"/>
    </row>
    <row r="27" spans="1:14" x14ac:dyDescent="0.25">
      <c r="A27" s="19"/>
      <c r="B27" s="2"/>
      <c r="C27" s="19"/>
      <c r="D27" s="2" t="s">
        <v>11</v>
      </c>
      <c r="E27" s="19"/>
      <c r="F27" s="19" t="s">
        <v>34</v>
      </c>
      <c r="G27" s="19"/>
      <c r="I27" s="19"/>
      <c r="J27" s="62"/>
      <c r="K27" s="63">
        <f>N25</f>
        <v>15.740000000000002</v>
      </c>
      <c r="L27" s="64"/>
      <c r="M27" s="19">
        <f>K27*4.33</f>
        <v>68.154200000000003</v>
      </c>
      <c r="N27" s="19"/>
    </row>
  </sheetData>
  <pageMargins left="0.7" right="0.7" top="0.75" bottom="0.75" header="0.3" footer="0.3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sqref="A1:N9"/>
    </sheetView>
  </sheetViews>
  <sheetFormatPr baseColWidth="10" defaultColWidth="9.140625" defaultRowHeight="15" x14ac:dyDescent="0.25"/>
  <cols>
    <col min="2" max="2" width="9" customWidth="1"/>
    <col min="4" max="4" width="8" customWidth="1"/>
    <col min="5" max="5" width="4.28515625" customWidth="1"/>
    <col min="6" max="6" width="9.28515625" customWidth="1"/>
    <col min="7" max="7" width="5.28515625" customWidth="1"/>
    <col min="9" max="9" width="5.140625" customWidth="1"/>
    <col min="10" max="10" width="15" customWidth="1"/>
  </cols>
  <sheetData>
    <row r="1" spans="1:14" x14ac:dyDescent="0.25">
      <c r="A1" s="1"/>
      <c r="B1" s="2" t="s">
        <v>38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8</v>
      </c>
      <c r="M2" s="4" t="s">
        <v>4</v>
      </c>
      <c r="N2" s="4" t="s">
        <v>9</v>
      </c>
    </row>
    <row r="3" spans="1:14" x14ac:dyDescent="0.25">
      <c r="A3" s="6">
        <v>44392</v>
      </c>
      <c r="B3" s="8"/>
      <c r="C3" s="9"/>
      <c r="D3" s="9"/>
      <c r="E3" s="9"/>
      <c r="F3" s="9"/>
      <c r="G3" s="9"/>
      <c r="H3" s="9" t="s">
        <v>35</v>
      </c>
      <c r="I3" s="10">
        <v>2</v>
      </c>
      <c r="J3" s="11"/>
      <c r="K3" s="9"/>
      <c r="L3" s="9"/>
      <c r="M3" s="9"/>
      <c r="N3" s="7"/>
    </row>
    <row r="4" spans="1:14" ht="23.25" x14ac:dyDescent="0.25">
      <c r="A4" s="6">
        <v>44392</v>
      </c>
      <c r="B4" s="8"/>
      <c r="C4" s="9"/>
      <c r="D4" s="9"/>
      <c r="E4" s="9"/>
      <c r="F4" s="9"/>
      <c r="G4" s="9"/>
      <c r="H4" s="9" t="s">
        <v>36</v>
      </c>
      <c r="I4" s="10">
        <v>2.75</v>
      </c>
      <c r="J4" s="11"/>
      <c r="K4" s="9"/>
      <c r="L4" s="9"/>
      <c r="M4" s="9"/>
      <c r="N4" s="7"/>
    </row>
    <row r="5" spans="1:14" ht="25.5" customHeight="1" x14ac:dyDescent="0.25">
      <c r="A5" s="6">
        <v>44393</v>
      </c>
      <c r="B5" s="8"/>
      <c r="C5" s="9"/>
      <c r="D5" s="9"/>
      <c r="E5" s="9"/>
      <c r="F5" s="9"/>
      <c r="G5" s="9"/>
      <c r="H5" s="9"/>
      <c r="I5" s="10"/>
      <c r="J5" s="11" t="s">
        <v>37</v>
      </c>
      <c r="K5" s="9">
        <v>6.75</v>
      </c>
      <c r="L5" s="9"/>
      <c r="M5" s="9"/>
      <c r="N5" s="7"/>
    </row>
    <row r="6" spans="1:14" x14ac:dyDescent="0.25">
      <c r="A6" s="12"/>
      <c r="B6" s="13"/>
      <c r="C6" s="14">
        <f>SUM(C3:C5)</f>
        <v>0</v>
      </c>
      <c r="D6" s="15"/>
      <c r="E6" s="14">
        <f>SUM(E3:E5)</f>
        <v>0</v>
      </c>
      <c r="F6" s="15"/>
      <c r="G6" s="14">
        <f>SUM(G3:G5)</f>
        <v>0</v>
      </c>
      <c r="H6" s="15"/>
      <c r="I6" s="14">
        <f>SUM(I3:I5)</f>
        <v>4.75</v>
      </c>
      <c r="J6" s="15"/>
      <c r="K6" s="14">
        <f>SUM(K3:K5)</f>
        <v>6.75</v>
      </c>
      <c r="L6" s="15"/>
      <c r="M6" s="14">
        <f>SUM(M3:M5)</f>
        <v>0</v>
      </c>
      <c r="N6" s="14">
        <f>C6+E6+G6+I6+K6+M6</f>
        <v>11.5</v>
      </c>
    </row>
    <row r="7" spans="1:14" x14ac:dyDescent="0.25">
      <c r="A7" s="2"/>
      <c r="B7" s="2"/>
      <c r="C7" s="2" t="s">
        <v>10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/>
      <c r="B8" s="2"/>
      <c r="C8" s="2" t="s">
        <v>11</v>
      </c>
      <c r="D8" s="2"/>
      <c r="E8" s="2"/>
      <c r="F8" s="2" t="str">
        <f>B1</f>
        <v>M CARMEN CARREÑO UTRERA</v>
      </c>
      <c r="G8" s="16"/>
      <c r="H8" s="17" t="s">
        <v>13</v>
      </c>
      <c r="I8" s="2"/>
      <c r="J8" s="18" t="s">
        <v>12</v>
      </c>
      <c r="K8" s="2"/>
      <c r="L8" s="2"/>
      <c r="M8" s="2"/>
      <c r="N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topLeftCell="A80" workbookViewId="0">
      <selection sqref="A1:N62"/>
    </sheetView>
  </sheetViews>
  <sheetFormatPr baseColWidth="10" defaultRowHeight="15" x14ac:dyDescent="0.25"/>
  <cols>
    <col min="1" max="1" width="8.42578125" customWidth="1"/>
    <col min="3" max="3" width="7.5703125" customWidth="1"/>
    <col min="5" max="5" width="8.7109375" customWidth="1"/>
    <col min="6" max="6" width="12.5703125" customWidth="1"/>
    <col min="7" max="7" width="7.5703125" customWidth="1"/>
    <col min="9" max="9" width="6.5703125" customWidth="1"/>
    <col min="11" max="11" width="8" customWidth="1"/>
    <col min="14" max="14" width="6.28515625" customWidth="1"/>
  </cols>
  <sheetData>
    <row r="1" spans="1:14" x14ac:dyDescent="0.25">
      <c r="B1" t="s">
        <v>34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ht="22.5" x14ac:dyDescent="0.25">
      <c r="A3" s="316"/>
      <c r="B3" s="465"/>
      <c r="C3" s="312"/>
      <c r="D3" s="465"/>
      <c r="E3" s="466"/>
      <c r="F3" s="467" t="s">
        <v>86</v>
      </c>
      <c r="G3" s="466"/>
      <c r="H3" s="467"/>
      <c r="I3" s="466"/>
      <c r="J3" s="465"/>
      <c r="K3" s="466"/>
      <c r="L3" s="465"/>
      <c r="M3" s="466"/>
      <c r="N3" s="466"/>
    </row>
    <row r="4" spans="1:14" x14ac:dyDescent="0.25">
      <c r="A4" s="321">
        <v>2.99</v>
      </c>
      <c r="B4" s="367"/>
      <c r="C4" s="318"/>
      <c r="D4" s="368"/>
      <c r="E4" s="473"/>
      <c r="F4" s="367" t="s">
        <v>17</v>
      </c>
      <c r="G4" s="469">
        <v>0.69</v>
      </c>
      <c r="H4" s="367"/>
      <c r="I4" s="469"/>
      <c r="J4" s="368"/>
      <c r="K4" s="473"/>
      <c r="L4" s="368"/>
      <c r="M4" s="469"/>
      <c r="N4" s="469">
        <f>C4+E4+G4+I4+K4+M4</f>
        <v>0.69</v>
      </c>
    </row>
    <row r="5" spans="1:14" ht="22.5" x14ac:dyDescent="0.25">
      <c r="A5" s="316"/>
      <c r="B5" s="471" t="s">
        <v>87</v>
      </c>
      <c r="C5" s="312"/>
      <c r="D5" s="471"/>
      <c r="E5" s="466"/>
      <c r="F5" s="472"/>
      <c r="G5" s="466"/>
      <c r="H5" s="471" t="s">
        <v>87</v>
      </c>
      <c r="I5" s="466"/>
      <c r="J5" s="471"/>
      <c r="K5" s="466"/>
      <c r="L5" s="472"/>
      <c r="M5" s="466"/>
      <c r="N5" s="466"/>
    </row>
    <row r="6" spans="1:14" x14ac:dyDescent="0.25">
      <c r="A6" s="321">
        <v>3.98</v>
      </c>
      <c r="B6" s="368" t="s">
        <v>40</v>
      </c>
      <c r="C6" s="470">
        <v>0.33</v>
      </c>
      <c r="D6" s="368"/>
      <c r="E6" s="473"/>
      <c r="F6" s="367"/>
      <c r="G6" s="469"/>
      <c r="H6" s="368" t="s">
        <v>17</v>
      </c>
      <c r="I6" s="473">
        <v>0.59</v>
      </c>
      <c r="J6" s="368"/>
      <c r="K6" s="473"/>
      <c r="L6" s="368"/>
      <c r="M6" s="469"/>
      <c r="N6" s="469">
        <f>C6+E6+G6+I6+K6+M6</f>
        <v>0.91999999999999993</v>
      </c>
    </row>
    <row r="7" spans="1:14" x14ac:dyDescent="0.25">
      <c r="A7" s="316"/>
      <c r="B7" s="468"/>
      <c r="C7" s="312"/>
      <c r="D7" s="476" t="s">
        <v>89</v>
      </c>
      <c r="E7" s="466"/>
      <c r="F7" s="476"/>
      <c r="G7" s="466"/>
      <c r="H7" s="476" t="s">
        <v>90</v>
      </c>
      <c r="I7" s="484"/>
      <c r="J7" s="476"/>
      <c r="K7" s="484"/>
      <c r="L7" s="476"/>
      <c r="M7" s="466"/>
      <c r="N7" s="466"/>
    </row>
    <row r="8" spans="1:14" x14ac:dyDescent="0.25">
      <c r="A8" s="321">
        <v>6</v>
      </c>
      <c r="B8" s="368"/>
      <c r="C8" s="318"/>
      <c r="D8" s="367" t="s">
        <v>17</v>
      </c>
      <c r="E8" s="479">
        <v>1.1000000000000001</v>
      </c>
      <c r="F8" s="367"/>
      <c r="G8" s="469"/>
      <c r="H8" s="367" t="s">
        <v>16</v>
      </c>
      <c r="I8" s="473">
        <v>0.28999999999999998</v>
      </c>
      <c r="J8" s="367"/>
      <c r="K8" s="473"/>
      <c r="L8" s="367"/>
      <c r="M8" s="469"/>
      <c r="N8" s="469">
        <f>E8+I8</f>
        <v>1.3900000000000001</v>
      </c>
    </row>
    <row r="9" spans="1:14" ht="33.75" x14ac:dyDescent="0.25">
      <c r="A9" s="316"/>
      <c r="B9" s="471"/>
      <c r="C9" s="365"/>
      <c r="D9" s="471"/>
      <c r="E9" s="478"/>
      <c r="F9" s="471" t="s">
        <v>91</v>
      </c>
      <c r="G9" s="478"/>
      <c r="H9" s="472"/>
      <c r="I9" s="478"/>
      <c r="J9" s="472"/>
      <c r="K9" s="485"/>
      <c r="L9" s="476"/>
      <c r="M9" s="485"/>
      <c r="N9" s="466"/>
    </row>
    <row r="10" spans="1:14" x14ac:dyDescent="0.25">
      <c r="A10" s="321">
        <v>2</v>
      </c>
      <c r="B10" s="367"/>
      <c r="C10" s="371"/>
      <c r="D10" s="367"/>
      <c r="E10" s="479"/>
      <c r="F10" s="367" t="s">
        <v>17</v>
      </c>
      <c r="G10" s="479">
        <v>0.46</v>
      </c>
      <c r="H10" s="367"/>
      <c r="I10" s="479"/>
      <c r="J10" s="367"/>
      <c r="K10" s="479"/>
      <c r="L10" s="367"/>
      <c r="M10" s="479"/>
      <c r="N10" s="469">
        <f>C10+E10+G10+I10+K10+M10</f>
        <v>0.46</v>
      </c>
    </row>
    <row r="11" spans="1:14" ht="23.25" x14ac:dyDescent="0.25">
      <c r="A11" s="75"/>
      <c r="B11" s="53"/>
      <c r="C11" s="75"/>
      <c r="D11" s="40"/>
      <c r="E11" s="138"/>
      <c r="F11" s="39"/>
      <c r="G11" s="138"/>
      <c r="H11" s="40" t="s">
        <v>235</v>
      </c>
      <c r="I11" s="138"/>
      <c r="J11" s="40"/>
      <c r="K11" s="138"/>
      <c r="L11" s="488"/>
      <c r="M11" s="138"/>
      <c r="N11" s="138"/>
    </row>
    <row r="12" spans="1:14" x14ac:dyDescent="0.25">
      <c r="A12" s="77">
        <v>5</v>
      </c>
      <c r="B12" s="29"/>
      <c r="C12" s="77"/>
      <c r="D12" s="59"/>
      <c r="E12" s="141"/>
      <c r="F12" s="42"/>
      <c r="G12" s="141"/>
      <c r="H12" s="59" t="s">
        <v>17</v>
      </c>
      <c r="I12" s="141">
        <v>1.1499999999999999</v>
      </c>
      <c r="J12" s="59"/>
      <c r="K12" s="141"/>
      <c r="L12" s="31"/>
      <c r="M12" s="141"/>
      <c r="N12" s="198">
        <f>I12</f>
        <v>1.1499999999999999</v>
      </c>
    </row>
    <row r="13" spans="1:14" ht="23.25" x14ac:dyDescent="0.25">
      <c r="A13" s="75"/>
      <c r="B13" s="488"/>
      <c r="C13" s="75"/>
      <c r="D13" s="40" t="s">
        <v>236</v>
      </c>
      <c r="E13" s="495"/>
      <c r="F13" s="40"/>
      <c r="G13" s="138"/>
      <c r="H13" s="40"/>
      <c r="I13" s="138"/>
      <c r="J13" s="488"/>
      <c r="K13" s="138"/>
      <c r="L13" s="140"/>
      <c r="M13" s="138"/>
      <c r="N13" s="138"/>
    </row>
    <row r="14" spans="1:14" x14ac:dyDescent="0.25">
      <c r="A14" s="77">
        <v>5</v>
      </c>
      <c r="B14" s="42"/>
      <c r="C14" s="77"/>
      <c r="D14" s="59" t="s">
        <v>17</v>
      </c>
      <c r="E14" s="141">
        <v>1.1499999999999999</v>
      </c>
      <c r="F14" s="8"/>
      <c r="G14" s="141"/>
      <c r="H14" s="31"/>
      <c r="I14" s="141"/>
      <c r="J14" s="8"/>
      <c r="K14" s="141"/>
      <c r="L14" s="33"/>
      <c r="M14" s="141"/>
      <c r="N14" s="141">
        <f>C14+E14+G14+I14+K14</f>
        <v>1.1499999999999999</v>
      </c>
    </row>
    <row r="15" spans="1:14" x14ac:dyDescent="0.25">
      <c r="A15" s="75"/>
      <c r="B15" s="533" t="s">
        <v>314</v>
      </c>
      <c r="C15" s="82"/>
      <c r="D15" s="578"/>
      <c r="E15" s="138"/>
      <c r="F15" s="48"/>
      <c r="G15" s="171"/>
      <c r="H15" s="52" t="s">
        <v>314</v>
      </c>
      <c r="I15" s="171"/>
      <c r="J15" s="48"/>
      <c r="K15" s="171"/>
      <c r="L15" s="188"/>
      <c r="M15" s="171"/>
      <c r="N15" s="138"/>
    </row>
    <row r="16" spans="1:14" ht="90.75" x14ac:dyDescent="0.25">
      <c r="A16" s="82"/>
      <c r="B16" s="533" t="s">
        <v>290</v>
      </c>
      <c r="C16" s="82"/>
      <c r="D16" s="578"/>
      <c r="E16" s="171"/>
      <c r="F16" s="48"/>
      <c r="G16" s="171"/>
      <c r="H16" s="44" t="s">
        <v>315</v>
      </c>
      <c r="I16" s="171"/>
      <c r="J16" s="48"/>
      <c r="K16" s="171"/>
      <c r="L16" s="188"/>
      <c r="M16" s="171"/>
      <c r="N16" s="171"/>
    </row>
    <row r="17" spans="1:14" x14ac:dyDescent="0.25">
      <c r="A17" s="77">
        <v>15.16</v>
      </c>
      <c r="B17" s="42"/>
      <c r="C17" s="77">
        <v>3</v>
      </c>
      <c r="D17" s="59"/>
      <c r="E17" s="141"/>
      <c r="F17" s="8"/>
      <c r="G17" s="141"/>
      <c r="H17" s="31"/>
      <c r="I17" s="141">
        <v>0.5</v>
      </c>
      <c r="J17" s="8"/>
      <c r="K17" s="141"/>
      <c r="L17" s="33"/>
      <c r="M17" s="141"/>
      <c r="N17" s="141">
        <v>3.5</v>
      </c>
    </row>
    <row r="18" spans="1:14" ht="23.25" x14ac:dyDescent="0.25">
      <c r="A18" s="75"/>
      <c r="B18" s="533"/>
      <c r="C18" s="82"/>
      <c r="D18" s="44" t="s">
        <v>316</v>
      </c>
      <c r="E18" s="171"/>
      <c r="F18" s="44" t="s">
        <v>316</v>
      </c>
      <c r="G18" s="171"/>
      <c r="H18" s="52"/>
      <c r="I18" s="171"/>
      <c r="J18" s="44" t="s">
        <v>316</v>
      </c>
      <c r="K18" s="171"/>
      <c r="L18" s="171"/>
      <c r="M18" s="171"/>
      <c r="N18" s="138"/>
    </row>
    <row r="19" spans="1:14" x14ac:dyDescent="0.25">
      <c r="A19" s="82">
        <v>12.99</v>
      </c>
      <c r="B19" s="533"/>
      <c r="C19" s="82"/>
      <c r="D19" s="578"/>
      <c r="E19" s="171">
        <v>1</v>
      </c>
      <c r="F19" s="578"/>
      <c r="G19" s="171">
        <v>1</v>
      </c>
      <c r="H19" s="52"/>
      <c r="I19" s="171"/>
      <c r="J19" s="578"/>
      <c r="K19" s="171">
        <v>1</v>
      </c>
      <c r="L19" s="171"/>
      <c r="M19" s="171"/>
      <c r="N19" s="171">
        <v>3</v>
      </c>
    </row>
    <row r="20" spans="1:14" x14ac:dyDescent="0.25">
      <c r="A20" s="592"/>
      <c r="B20" s="593" t="s">
        <v>336</v>
      </c>
      <c r="C20" s="109"/>
      <c r="D20" s="593"/>
      <c r="E20" s="109"/>
      <c r="F20" s="593"/>
      <c r="G20" s="109"/>
      <c r="H20" s="593" t="s">
        <v>336</v>
      </c>
      <c r="I20" s="109"/>
      <c r="J20" s="593"/>
      <c r="K20" s="109"/>
      <c r="L20" s="596"/>
      <c r="M20" s="535"/>
      <c r="N20" s="140"/>
    </row>
    <row r="21" spans="1:14" ht="14.25" customHeight="1" x14ac:dyDescent="0.25">
      <c r="A21" s="594">
        <v>6.41</v>
      </c>
      <c r="B21" s="111" t="s">
        <v>16</v>
      </c>
      <c r="C21" s="84">
        <v>0.48</v>
      </c>
      <c r="D21" s="111"/>
      <c r="E21" s="84"/>
      <c r="F21" s="111"/>
      <c r="G21" s="84"/>
      <c r="H21" s="111" t="s">
        <v>17</v>
      </c>
      <c r="I21" s="84">
        <v>1</v>
      </c>
      <c r="J21" s="111"/>
      <c r="K21" s="84"/>
      <c r="L21" s="595"/>
      <c r="M21" s="301"/>
      <c r="N21" s="99">
        <f>C21+E21+G21+I21</f>
        <v>1.48</v>
      </c>
    </row>
    <row r="22" spans="1:14" hidden="1" x14ac:dyDescent="0.25"/>
    <row r="23" spans="1:14" hidden="1" x14ac:dyDescent="0.25"/>
    <row r="24" spans="1:14" ht="51" x14ac:dyDescent="0.25">
      <c r="A24" s="75">
        <v>14.66</v>
      </c>
      <c r="B24" s="600" t="s">
        <v>338</v>
      </c>
      <c r="C24" s="597"/>
      <c r="D24" s="34"/>
      <c r="E24" s="79"/>
      <c r="F24" s="53"/>
      <c r="G24" s="79"/>
      <c r="H24" s="40" t="s">
        <v>339</v>
      </c>
      <c r="I24" s="75"/>
      <c r="J24" s="34"/>
      <c r="K24" s="79"/>
      <c r="L24" s="34"/>
      <c r="M24" s="53"/>
      <c r="N24" s="75"/>
    </row>
    <row r="25" spans="1:14" x14ac:dyDescent="0.25">
      <c r="A25" s="82"/>
      <c r="B25" s="44" t="s">
        <v>16</v>
      </c>
      <c r="C25" s="82">
        <v>0.5</v>
      </c>
      <c r="D25" s="44"/>
      <c r="E25" s="598"/>
      <c r="F25" s="44"/>
      <c r="G25" s="598"/>
      <c r="H25" s="44" t="s">
        <v>17</v>
      </c>
      <c r="I25" s="82">
        <v>2.89</v>
      </c>
      <c r="J25" s="44"/>
      <c r="K25" s="598"/>
      <c r="L25" s="44"/>
      <c r="M25" s="44"/>
      <c r="N25" s="82">
        <f>C25+E25+G25+I25+K25+M25</f>
        <v>3.39</v>
      </c>
    </row>
    <row r="26" spans="1:14" ht="46.5" x14ac:dyDescent="0.25">
      <c r="A26" s="77"/>
      <c r="B26" s="8"/>
      <c r="C26" s="77"/>
      <c r="D26" s="8"/>
      <c r="E26" s="80"/>
      <c r="F26" s="8"/>
      <c r="G26" s="80"/>
      <c r="H26" s="599" t="s">
        <v>340</v>
      </c>
      <c r="I26" s="77"/>
      <c r="J26" s="8"/>
      <c r="K26" s="80"/>
      <c r="L26" s="8"/>
      <c r="M26" s="29"/>
      <c r="N26" s="77"/>
    </row>
    <row r="27" spans="1:14" ht="0.75" customHeight="1" x14ac:dyDescent="0.25"/>
    <row r="28" spans="1:14" hidden="1" x14ac:dyDescent="0.25"/>
    <row r="29" spans="1:14" x14ac:dyDescent="0.25">
      <c r="A29" s="82"/>
      <c r="B29" s="619"/>
      <c r="C29" s="170"/>
      <c r="D29" s="108" t="s">
        <v>344</v>
      </c>
      <c r="E29" s="170"/>
      <c r="F29" s="108"/>
      <c r="G29" s="170"/>
      <c r="H29" s="108"/>
      <c r="I29" s="170"/>
      <c r="J29" s="108" t="s">
        <v>344</v>
      </c>
      <c r="K29" s="170"/>
      <c r="L29" s="108"/>
      <c r="M29" s="107"/>
      <c r="N29" s="82"/>
    </row>
    <row r="30" spans="1:14" ht="41.25" x14ac:dyDescent="0.25">
      <c r="A30" s="77">
        <v>8.66</v>
      </c>
      <c r="B30" s="234"/>
      <c r="C30" s="256"/>
      <c r="D30" s="234" t="s">
        <v>345</v>
      </c>
      <c r="E30" s="97">
        <v>1.33</v>
      </c>
      <c r="F30" s="234"/>
      <c r="G30" s="252"/>
      <c r="H30" s="234"/>
      <c r="I30" s="97"/>
      <c r="J30" s="234" t="s">
        <v>346</v>
      </c>
      <c r="K30" s="256">
        <v>0.67</v>
      </c>
      <c r="L30" s="509"/>
      <c r="M30" s="72"/>
      <c r="N30" s="77">
        <f>M30+K30+I30+G30+E30+C30</f>
        <v>2</v>
      </c>
    </row>
    <row r="31" spans="1:14" x14ac:dyDescent="0.25">
      <c r="A31" s="82"/>
      <c r="B31" s="108"/>
      <c r="C31" s="170"/>
      <c r="D31" s="602" t="s">
        <v>347</v>
      </c>
      <c r="E31" s="306"/>
      <c r="F31" s="602"/>
      <c r="G31" s="603"/>
      <c r="H31" s="602"/>
      <c r="I31" s="306"/>
      <c r="J31" s="602"/>
      <c r="K31" s="306"/>
      <c r="L31" s="107"/>
      <c r="M31" s="107"/>
      <c r="N31" s="82"/>
    </row>
    <row r="32" spans="1:14" x14ac:dyDescent="0.25">
      <c r="A32" s="82">
        <v>2</v>
      </c>
      <c r="B32" s="108"/>
      <c r="C32" s="170"/>
      <c r="D32" s="602" t="s">
        <v>255</v>
      </c>
      <c r="E32" s="97">
        <v>0.46</v>
      </c>
      <c r="F32" s="602"/>
      <c r="G32" s="603"/>
      <c r="H32" s="602"/>
      <c r="I32" s="97"/>
      <c r="J32" s="602"/>
      <c r="K32" s="97"/>
      <c r="L32" s="107"/>
      <c r="M32" s="107"/>
      <c r="N32" s="77">
        <f>M32+K32+I32+G32+E32+C32</f>
        <v>0.46</v>
      </c>
    </row>
    <row r="33" spans="1:14" ht="22.5" x14ac:dyDescent="0.25">
      <c r="A33" s="75"/>
      <c r="B33" s="73"/>
      <c r="C33" s="96"/>
      <c r="D33" s="73"/>
      <c r="E33" s="96"/>
      <c r="F33" s="73"/>
      <c r="G33" s="96"/>
      <c r="H33" s="73"/>
      <c r="I33" s="96"/>
      <c r="J33" s="73" t="s">
        <v>348</v>
      </c>
      <c r="K33" s="96"/>
      <c r="L33" s="71"/>
      <c r="M33" s="71"/>
      <c r="N33" s="75"/>
    </row>
    <row r="34" spans="1:14" ht="73.5" customHeight="1" x14ac:dyDescent="0.25">
      <c r="A34" s="82">
        <v>1.08</v>
      </c>
      <c r="B34" s="107"/>
      <c r="C34" s="170"/>
      <c r="D34" s="505"/>
      <c r="E34" s="306"/>
      <c r="F34" s="107"/>
      <c r="G34" s="170"/>
      <c r="H34" s="505"/>
      <c r="I34" s="306"/>
      <c r="J34" s="505" t="s">
        <v>349</v>
      </c>
      <c r="K34" s="306">
        <v>0.25</v>
      </c>
      <c r="L34" s="107"/>
      <c r="M34" s="107"/>
      <c r="N34" s="82">
        <f>M34+K34+I34+G34+E34+C34</f>
        <v>0.25</v>
      </c>
    </row>
    <row r="35" spans="1:14" hidden="1" x14ac:dyDescent="0.25"/>
    <row r="36" spans="1:14" hidden="1" x14ac:dyDescent="0.25"/>
    <row r="37" spans="1:14" hidden="1" x14ac:dyDescent="0.25"/>
    <row r="38" spans="1:14" ht="24" x14ac:dyDescent="0.25">
      <c r="A38" s="140">
        <v>16</v>
      </c>
      <c r="B38" s="109" t="s">
        <v>352</v>
      </c>
      <c r="C38" s="608"/>
      <c r="D38" s="34"/>
      <c r="E38" s="611"/>
      <c r="F38" s="34" t="s">
        <v>352</v>
      </c>
      <c r="G38" s="612"/>
      <c r="H38" s="34"/>
      <c r="I38" s="608"/>
      <c r="J38" s="34" t="s">
        <v>352</v>
      </c>
      <c r="K38" s="608"/>
      <c r="L38" s="609"/>
      <c r="M38" s="25"/>
      <c r="N38" s="279"/>
    </row>
    <row r="39" spans="1:14" ht="36.75" x14ac:dyDescent="0.25">
      <c r="A39" s="301"/>
      <c r="B39" s="84" t="s">
        <v>353</v>
      </c>
      <c r="C39" s="610">
        <v>0.69</v>
      </c>
      <c r="D39" s="180"/>
      <c r="E39" s="613"/>
      <c r="F39" s="181" t="s">
        <v>354</v>
      </c>
      <c r="G39" s="614">
        <v>1.5</v>
      </c>
      <c r="H39" s="180"/>
      <c r="I39" s="610"/>
      <c r="J39" s="181" t="s">
        <v>355</v>
      </c>
      <c r="K39" s="610">
        <v>1.5</v>
      </c>
      <c r="L39" s="180"/>
      <c r="M39" s="150"/>
      <c r="N39" s="610">
        <f t="shared" ref="N39" si="0">C39+E39+G39+I39+K39</f>
        <v>3.69</v>
      </c>
    </row>
    <row r="40" spans="1:14" ht="24" x14ac:dyDescent="0.25">
      <c r="A40" s="47"/>
      <c r="B40" s="176" t="s">
        <v>356</v>
      </c>
      <c r="C40" s="186"/>
      <c r="D40" s="142"/>
      <c r="E40" s="545"/>
      <c r="F40" s="176" t="s">
        <v>356</v>
      </c>
      <c r="G40" s="187"/>
      <c r="H40" s="142"/>
      <c r="I40" s="545"/>
      <c r="J40" s="176" t="s">
        <v>356</v>
      </c>
      <c r="K40" s="187"/>
      <c r="L40" s="142"/>
      <c r="M40" s="620"/>
      <c r="N40" s="187"/>
    </row>
    <row r="41" spans="1:14" x14ac:dyDescent="0.25">
      <c r="A41" s="28">
        <v>4</v>
      </c>
      <c r="B41" s="38" t="s">
        <v>16</v>
      </c>
      <c r="C41" s="189">
        <v>0.2</v>
      </c>
      <c r="D41" s="301"/>
      <c r="E41" s="544"/>
      <c r="F41" s="38" t="s">
        <v>17</v>
      </c>
      <c r="G41" s="190">
        <v>0.52</v>
      </c>
      <c r="H41" s="301"/>
      <c r="I41" s="544"/>
      <c r="J41" s="38" t="s">
        <v>16</v>
      </c>
      <c r="K41" s="190">
        <v>0.2</v>
      </c>
      <c r="L41" s="301"/>
      <c r="M41" s="615"/>
      <c r="N41" s="190">
        <f>C41+E41+G41+I41+K41+M41</f>
        <v>0.91999999999999993</v>
      </c>
    </row>
    <row r="42" spans="1:14" ht="24.75" x14ac:dyDescent="0.25">
      <c r="A42" s="23"/>
      <c r="B42" s="40" t="s">
        <v>357</v>
      </c>
      <c r="C42" s="279"/>
      <c r="D42" s="51" t="s">
        <v>357</v>
      </c>
      <c r="E42" s="266"/>
      <c r="F42" s="51" t="s">
        <v>357</v>
      </c>
      <c r="G42" s="266"/>
      <c r="H42" s="51" t="s">
        <v>357</v>
      </c>
      <c r="I42" s="266"/>
      <c r="J42" s="51" t="s">
        <v>357</v>
      </c>
      <c r="K42" s="266"/>
      <c r="L42" s="51" t="s">
        <v>357</v>
      </c>
      <c r="M42" s="35"/>
      <c r="N42" s="279"/>
    </row>
    <row r="43" spans="1:14" x14ac:dyDescent="0.25">
      <c r="A43" s="28">
        <v>11</v>
      </c>
      <c r="B43" s="9" t="s">
        <v>17</v>
      </c>
      <c r="C43" s="190">
        <v>0.89</v>
      </c>
      <c r="D43" s="539" t="s">
        <v>16</v>
      </c>
      <c r="E43" s="189">
        <v>0.33</v>
      </c>
      <c r="F43" s="539" t="s">
        <v>16</v>
      </c>
      <c r="G43" s="189">
        <v>0.33</v>
      </c>
      <c r="H43" s="539" t="s">
        <v>16</v>
      </c>
      <c r="I43" s="189">
        <v>0.33</v>
      </c>
      <c r="J43" s="539" t="s">
        <v>16</v>
      </c>
      <c r="K43" s="189">
        <v>0.33</v>
      </c>
      <c r="L43" s="539" t="s">
        <v>16</v>
      </c>
      <c r="M43" s="37">
        <v>0.33</v>
      </c>
      <c r="N43" s="190">
        <f>M43+K43+I43+G43+E43+C43</f>
        <v>2.54</v>
      </c>
    </row>
    <row r="44" spans="1:14" x14ac:dyDescent="0.25">
      <c r="A44" s="69"/>
      <c r="B44" s="53"/>
      <c r="C44" s="138"/>
      <c r="D44" s="53" t="s">
        <v>358</v>
      </c>
      <c r="E44" s="138"/>
      <c r="F44" s="53"/>
      <c r="G44" s="138"/>
      <c r="H44" s="53"/>
      <c r="I44" s="138"/>
      <c r="J44" s="53" t="s">
        <v>359</v>
      </c>
      <c r="K44" s="138"/>
      <c r="L44" s="53"/>
      <c r="M44" s="94"/>
      <c r="N44" s="138"/>
    </row>
    <row r="45" spans="1:14" x14ac:dyDescent="0.25">
      <c r="A45" s="56">
        <v>6</v>
      </c>
      <c r="B45" s="29"/>
      <c r="C45" s="141"/>
      <c r="D45" s="29" t="s">
        <v>40</v>
      </c>
      <c r="E45" s="141">
        <v>0.33</v>
      </c>
      <c r="F45" s="29"/>
      <c r="G45" s="141"/>
      <c r="H45" s="29"/>
      <c r="I45" s="141"/>
      <c r="J45" s="29" t="s">
        <v>17</v>
      </c>
      <c r="K45" s="141">
        <v>1.05</v>
      </c>
      <c r="L45" s="29"/>
      <c r="M45" s="78"/>
      <c r="N45" s="141">
        <f>C45+E45+G45+I45+K45</f>
        <v>1.3800000000000001</v>
      </c>
    </row>
    <row r="46" spans="1:14" ht="23.25" x14ac:dyDescent="0.25">
      <c r="A46" s="69"/>
      <c r="B46" s="40" t="s">
        <v>19</v>
      </c>
      <c r="C46" s="75"/>
      <c r="D46" s="34"/>
      <c r="E46" s="79"/>
      <c r="F46" s="40"/>
      <c r="G46" s="75"/>
      <c r="H46" s="40" t="s">
        <v>19</v>
      </c>
      <c r="I46" s="75"/>
      <c r="J46" s="40"/>
      <c r="K46" s="75"/>
      <c r="L46" s="34"/>
      <c r="M46" s="75"/>
      <c r="N46" s="75"/>
    </row>
    <row r="47" spans="1:14" x14ac:dyDescent="0.25">
      <c r="A47" s="56">
        <v>7</v>
      </c>
      <c r="B47" s="29" t="s">
        <v>16</v>
      </c>
      <c r="C47" s="77">
        <v>0.33</v>
      </c>
      <c r="D47" s="29"/>
      <c r="E47" s="80"/>
      <c r="F47" s="29"/>
      <c r="G47" s="77"/>
      <c r="H47" s="31" t="s">
        <v>17</v>
      </c>
      <c r="I47" s="77">
        <v>1.28</v>
      </c>
      <c r="J47" s="29"/>
      <c r="K47" s="77"/>
      <c r="L47" s="29"/>
      <c r="M47" s="77"/>
      <c r="N47" s="77">
        <f>C47+E47+G47+I47+K47+M47</f>
        <v>1.61</v>
      </c>
    </row>
    <row r="48" spans="1:14" ht="23.25" x14ac:dyDescent="0.25">
      <c r="A48" s="69"/>
      <c r="B48" s="39" t="s">
        <v>20</v>
      </c>
      <c r="C48" s="75"/>
      <c r="D48" s="39"/>
      <c r="E48" s="79"/>
      <c r="F48" s="40" t="s">
        <v>20</v>
      </c>
      <c r="G48" s="75"/>
      <c r="H48" s="40"/>
      <c r="I48" s="75"/>
      <c r="J48" s="41" t="s">
        <v>20</v>
      </c>
      <c r="K48" s="75"/>
      <c r="L48" s="34"/>
      <c r="M48" s="75"/>
      <c r="N48" s="75"/>
    </row>
    <row r="49" spans="1:14" x14ac:dyDescent="0.25">
      <c r="A49" s="56">
        <v>5.74</v>
      </c>
      <c r="B49" s="29" t="s">
        <v>16</v>
      </c>
      <c r="C49" s="77">
        <v>0.25</v>
      </c>
      <c r="D49" s="31"/>
      <c r="E49" s="77"/>
      <c r="F49" s="8" t="s">
        <v>16</v>
      </c>
      <c r="G49" s="77">
        <v>0.25</v>
      </c>
      <c r="H49" s="31"/>
      <c r="I49" s="77"/>
      <c r="J49" s="621" t="s">
        <v>17</v>
      </c>
      <c r="K49" s="77">
        <v>0.82</v>
      </c>
      <c r="L49" s="29"/>
      <c r="M49" s="77"/>
      <c r="N49" s="77">
        <f>C49+E49+G49+I49+K49+M49</f>
        <v>1.3199999999999998</v>
      </c>
    </row>
    <row r="50" spans="1:14" ht="23.25" x14ac:dyDescent="0.25">
      <c r="A50" s="69"/>
      <c r="B50" s="40" t="s">
        <v>21</v>
      </c>
      <c r="C50" s="75"/>
      <c r="D50" s="53"/>
      <c r="E50" s="79"/>
      <c r="F50" s="40" t="s">
        <v>21</v>
      </c>
      <c r="G50" s="75"/>
      <c r="H50" s="40"/>
      <c r="I50" s="75"/>
      <c r="J50" s="40" t="s">
        <v>21</v>
      </c>
      <c r="K50" s="75"/>
      <c r="L50" s="40"/>
      <c r="M50" s="75"/>
      <c r="N50" s="75"/>
    </row>
    <row r="51" spans="1:14" x14ac:dyDescent="0.25">
      <c r="A51" s="56">
        <v>5.5</v>
      </c>
      <c r="B51" s="9" t="s">
        <v>16</v>
      </c>
      <c r="C51" s="77">
        <v>0.27</v>
      </c>
      <c r="D51" s="29"/>
      <c r="E51" s="80"/>
      <c r="F51" s="29" t="s">
        <v>16</v>
      </c>
      <c r="G51" s="77">
        <v>0.28000000000000003</v>
      </c>
      <c r="H51" s="31"/>
      <c r="I51" s="77"/>
      <c r="J51" s="9" t="s">
        <v>17</v>
      </c>
      <c r="K51" s="77">
        <v>0.72</v>
      </c>
      <c r="L51" s="29"/>
      <c r="M51" s="77"/>
      <c r="N51" s="77">
        <f>C51+E51+G51+I51+K51+M51</f>
        <v>1.27</v>
      </c>
    </row>
    <row r="52" spans="1:14" x14ac:dyDescent="0.25">
      <c r="A52" s="69"/>
      <c r="B52" s="24" t="s">
        <v>360</v>
      </c>
      <c r="C52" s="75"/>
      <c r="D52" s="155"/>
      <c r="E52" s="75"/>
      <c r="F52" s="155" t="s">
        <v>360</v>
      </c>
      <c r="G52" s="138"/>
      <c r="H52" s="155"/>
      <c r="I52" s="75"/>
      <c r="J52" s="53" t="s">
        <v>360</v>
      </c>
      <c r="K52" s="75"/>
      <c r="L52" s="24"/>
      <c r="M52" s="34"/>
      <c r="N52" s="75"/>
    </row>
    <row r="53" spans="1:14" x14ac:dyDescent="0.25">
      <c r="A53" s="56">
        <v>7.36</v>
      </c>
      <c r="B53" s="29" t="s">
        <v>16</v>
      </c>
      <c r="C53" s="77">
        <v>0.33</v>
      </c>
      <c r="D53" s="141"/>
      <c r="E53" s="78"/>
      <c r="F53" s="11" t="s">
        <v>17</v>
      </c>
      <c r="G53" s="141">
        <v>1.03</v>
      </c>
      <c r="H53" s="11"/>
      <c r="I53" s="77"/>
      <c r="J53" s="29" t="s">
        <v>16</v>
      </c>
      <c r="K53" s="77">
        <v>0.33</v>
      </c>
      <c r="L53" s="31"/>
      <c r="M53" s="31"/>
      <c r="N53" s="77">
        <f>C53+E53+G53+I53+K53+M53</f>
        <v>1.6900000000000002</v>
      </c>
    </row>
    <row r="54" spans="1:14" x14ac:dyDescent="0.25">
      <c r="A54" s="69"/>
      <c r="B54" s="622"/>
      <c r="C54" s="623"/>
      <c r="D54" s="624" t="s">
        <v>361</v>
      </c>
      <c r="E54" s="625"/>
      <c r="F54" s="626"/>
      <c r="G54" s="627"/>
      <c r="H54" s="628"/>
      <c r="I54" s="75"/>
      <c r="J54" s="115" t="s">
        <v>362</v>
      </c>
      <c r="K54" s="75"/>
      <c r="L54" s="34"/>
      <c r="M54" s="34"/>
      <c r="N54" s="75"/>
    </row>
    <row r="55" spans="1:14" x14ac:dyDescent="0.25">
      <c r="A55" s="56">
        <v>5.76</v>
      </c>
      <c r="B55" s="629"/>
      <c r="C55" s="630"/>
      <c r="D55" s="631" t="s">
        <v>17</v>
      </c>
      <c r="E55" s="632">
        <v>1</v>
      </c>
      <c r="F55" s="633"/>
      <c r="G55" s="634"/>
      <c r="H55" s="631"/>
      <c r="I55" s="77"/>
      <c r="J55" s="118" t="s">
        <v>16</v>
      </c>
      <c r="K55" s="77">
        <v>0.33</v>
      </c>
      <c r="L55" s="31"/>
      <c r="M55" s="31"/>
      <c r="N55" s="77">
        <f t="shared" ref="N55" si="1">C55+E55+G55+I55+K55</f>
        <v>1.33</v>
      </c>
    </row>
    <row r="56" spans="1:14" ht="23.25" x14ac:dyDescent="0.25">
      <c r="A56" s="139"/>
      <c r="B56" s="292" t="s">
        <v>363</v>
      </c>
      <c r="C56" s="75"/>
      <c r="D56" s="292" t="s">
        <v>364</v>
      </c>
      <c r="E56" s="79"/>
      <c r="F56" s="292" t="s">
        <v>364</v>
      </c>
      <c r="G56" s="79"/>
      <c r="H56" s="292" t="s">
        <v>365</v>
      </c>
      <c r="I56" s="75"/>
      <c r="J56" s="292" t="s">
        <v>364</v>
      </c>
      <c r="K56" s="75"/>
      <c r="L56" s="165" t="s">
        <v>363</v>
      </c>
      <c r="M56" s="75"/>
      <c r="N56" s="635"/>
    </row>
    <row r="57" spans="1:14" ht="26.25" x14ac:dyDescent="0.25">
      <c r="A57" s="636">
        <v>14.5</v>
      </c>
      <c r="B57" s="29" t="s">
        <v>16</v>
      </c>
      <c r="C57" s="77">
        <v>0.33</v>
      </c>
      <c r="D57" s="291" t="s">
        <v>40</v>
      </c>
      <c r="E57" s="77">
        <v>0.33</v>
      </c>
      <c r="F57" s="291" t="s">
        <v>366</v>
      </c>
      <c r="G57" s="77">
        <v>1.69</v>
      </c>
      <c r="H57" s="29" t="s">
        <v>16</v>
      </c>
      <c r="I57" s="77">
        <v>0.33</v>
      </c>
      <c r="J57" s="29" t="s">
        <v>16</v>
      </c>
      <c r="K57" s="77">
        <v>0.33</v>
      </c>
      <c r="L57" s="29" t="s">
        <v>16</v>
      </c>
      <c r="M57" s="77">
        <v>0.33</v>
      </c>
      <c r="N57" s="615">
        <f>M57+K57+I57++G57+E57+C57</f>
        <v>3.34</v>
      </c>
    </row>
    <row r="58" spans="1:14" x14ac:dyDescent="0.25">
      <c r="A58" s="388"/>
      <c r="B58" s="34"/>
      <c r="C58" s="25"/>
      <c r="D58" s="36"/>
      <c r="E58" s="493"/>
      <c r="F58" s="68"/>
      <c r="G58" s="279"/>
      <c r="H58" s="36"/>
      <c r="I58" s="279"/>
      <c r="J58" s="36"/>
      <c r="K58" s="279"/>
      <c r="L58" s="36"/>
      <c r="M58" s="559"/>
      <c r="N58" s="279"/>
    </row>
    <row r="59" spans="1:14" x14ac:dyDescent="0.25">
      <c r="A59" s="390">
        <f>SUM(A3:A58)</f>
        <v>168.79000000000002</v>
      </c>
      <c r="B59" s="56" t="s">
        <v>9</v>
      </c>
      <c r="C59" s="30">
        <f>SUM(C3:C58)</f>
        <v>7.6</v>
      </c>
      <c r="D59" s="57"/>
      <c r="E59" s="486">
        <f>SUM(E3:E58)</f>
        <v>7.03</v>
      </c>
      <c r="F59" s="189"/>
      <c r="G59" s="190">
        <f>SUM(G3:G58)</f>
        <v>7.75</v>
      </c>
      <c r="H59" s="28"/>
      <c r="I59" s="190">
        <f>SUM(I3:I58)</f>
        <v>8.36</v>
      </c>
      <c r="J59" s="28"/>
      <c r="K59" s="486">
        <f>SUM(K3:K58)</f>
        <v>7.53</v>
      </c>
      <c r="L59" s="57"/>
      <c r="M59" s="581">
        <f>SUM(M3:M58)</f>
        <v>0.66</v>
      </c>
      <c r="N59" s="494">
        <f>SUM(N3:N58)</f>
        <v>38.929999999999993</v>
      </c>
    </row>
    <row r="60" spans="1:14" x14ac:dyDescent="0.25">
      <c r="D60" s="2"/>
      <c r="E60" s="19"/>
      <c r="F60" s="19"/>
      <c r="G60" s="19"/>
      <c r="H60" s="20"/>
      <c r="I60" s="19"/>
      <c r="J60" s="19"/>
      <c r="K60" s="19"/>
      <c r="L60" s="62"/>
      <c r="M60" s="19"/>
      <c r="N60" s="64"/>
    </row>
    <row r="61" spans="1:14" x14ac:dyDescent="0.25">
      <c r="D61" s="2" t="s">
        <v>10</v>
      </c>
      <c r="E61" s="19"/>
      <c r="F61" s="19"/>
      <c r="G61" s="19"/>
      <c r="H61" s="391">
        <v>44959</v>
      </c>
      <c r="I61" s="19"/>
      <c r="J61" s="19" t="s">
        <v>32</v>
      </c>
      <c r="K61" s="19"/>
      <c r="L61" s="62"/>
      <c r="N61" s="64"/>
    </row>
    <row r="62" spans="1:14" x14ac:dyDescent="0.25">
      <c r="D62" s="2" t="s">
        <v>11</v>
      </c>
      <c r="E62" s="19"/>
      <c r="F62" s="19" t="s">
        <v>320</v>
      </c>
      <c r="G62" s="19"/>
      <c r="H62" s="20"/>
      <c r="I62" s="19"/>
      <c r="J62" s="19"/>
      <c r="K62" s="63">
        <f>N59*4.33</f>
        <v>168.56689999999998</v>
      </c>
      <c r="L62" s="19"/>
      <c r="M62" s="19"/>
      <c r="N62" s="19"/>
    </row>
    <row r="65" spans="2:15" x14ac:dyDescent="0.25">
      <c r="F65" t="s">
        <v>368</v>
      </c>
    </row>
    <row r="67" spans="2:15" x14ac:dyDescent="0.25">
      <c r="F67" t="s">
        <v>367</v>
      </c>
    </row>
    <row r="71" spans="2:15" x14ac:dyDescent="0.25">
      <c r="B71" t="s">
        <v>371</v>
      </c>
    </row>
    <row r="74" spans="2:15" ht="23.25" x14ac:dyDescent="0.25">
      <c r="B74" s="75"/>
      <c r="C74" s="41" t="s">
        <v>81</v>
      </c>
      <c r="D74" s="75"/>
      <c r="E74" s="579"/>
      <c r="F74" s="295"/>
      <c r="G74" s="34" t="s">
        <v>81</v>
      </c>
      <c r="H74" s="138"/>
      <c r="I74" s="34"/>
      <c r="J74" s="138"/>
      <c r="K74" s="34" t="s">
        <v>317</v>
      </c>
      <c r="L74" s="138"/>
      <c r="M74" s="138"/>
      <c r="N74" s="138"/>
      <c r="O74" s="138"/>
    </row>
    <row r="75" spans="2:15" x14ac:dyDescent="0.25">
      <c r="B75" s="77">
        <v>9</v>
      </c>
      <c r="C75" s="42" t="s">
        <v>40</v>
      </c>
      <c r="D75" s="77">
        <v>0.33</v>
      </c>
      <c r="E75" s="59"/>
      <c r="F75" s="284"/>
      <c r="G75" s="31" t="s">
        <v>17</v>
      </c>
      <c r="H75" s="141">
        <v>1.41</v>
      </c>
      <c r="I75" s="31"/>
      <c r="J75" s="141"/>
      <c r="K75" s="31" t="s">
        <v>40</v>
      </c>
      <c r="L75" s="141">
        <v>0.33</v>
      </c>
      <c r="M75" s="141"/>
      <c r="N75" s="141"/>
      <c r="O75" s="141">
        <v>2.0699999999999998</v>
      </c>
    </row>
    <row r="76" spans="2:15" x14ac:dyDescent="0.25">
      <c r="B76" s="75"/>
      <c r="C76" s="53"/>
      <c r="D76" s="75"/>
      <c r="E76" s="579"/>
      <c r="F76" s="295"/>
      <c r="G76" s="34" t="s">
        <v>318</v>
      </c>
      <c r="H76" s="138"/>
      <c r="I76" s="34"/>
      <c r="J76" s="138"/>
      <c r="K76" s="34"/>
      <c r="L76" s="138"/>
      <c r="M76" s="138"/>
      <c r="N76" s="138"/>
      <c r="O76" s="138"/>
    </row>
    <row r="77" spans="2:15" x14ac:dyDescent="0.25">
      <c r="B77" s="77">
        <v>5.15</v>
      </c>
      <c r="C77" s="29"/>
      <c r="D77" s="77"/>
      <c r="E77" s="59"/>
      <c r="F77" s="284"/>
      <c r="G77" s="31" t="s">
        <v>17</v>
      </c>
      <c r="H77" s="141">
        <v>1.19</v>
      </c>
      <c r="I77" s="31"/>
      <c r="J77" s="141"/>
      <c r="K77" s="31"/>
      <c r="L77" s="141"/>
      <c r="M77" s="141"/>
      <c r="N77" s="141"/>
      <c r="O77" s="141">
        <v>1.19</v>
      </c>
    </row>
    <row r="78" spans="2:15" x14ac:dyDescent="0.25">
      <c r="B78" s="75"/>
      <c r="C78" s="41"/>
      <c r="D78" s="75"/>
      <c r="E78" s="579"/>
      <c r="F78" s="295"/>
      <c r="G78" s="34"/>
      <c r="H78" s="138"/>
      <c r="I78" s="34"/>
      <c r="J78" s="138"/>
      <c r="K78" s="34" t="s">
        <v>319</v>
      </c>
      <c r="L78" s="138"/>
      <c r="M78" s="138"/>
      <c r="N78" s="590"/>
      <c r="O78" s="138"/>
    </row>
    <row r="79" spans="2:15" x14ac:dyDescent="0.25">
      <c r="B79" s="77">
        <v>5.75</v>
      </c>
      <c r="C79" s="42"/>
      <c r="D79" s="77"/>
      <c r="E79" s="59"/>
      <c r="F79" s="284"/>
      <c r="G79" s="31"/>
      <c r="H79" s="141"/>
      <c r="I79" s="31"/>
      <c r="J79" s="141"/>
      <c r="K79" s="31" t="s">
        <v>17</v>
      </c>
      <c r="L79" s="141">
        <v>1.33</v>
      </c>
      <c r="M79" s="141"/>
      <c r="N79" s="171"/>
      <c r="O79" s="171">
        <v>1.33</v>
      </c>
    </row>
    <row r="83" spans="2:15" ht="34.5" x14ac:dyDescent="0.25">
      <c r="B83" s="75"/>
      <c r="C83" s="34" t="s">
        <v>341</v>
      </c>
      <c r="D83" s="75"/>
      <c r="E83" s="34"/>
      <c r="F83" s="75"/>
      <c r="G83" s="34"/>
      <c r="H83" s="75"/>
      <c r="I83" s="34"/>
      <c r="J83" s="75"/>
      <c r="K83" s="53" t="s">
        <v>342</v>
      </c>
      <c r="L83" s="75"/>
      <c r="M83" s="34"/>
      <c r="N83" s="34"/>
      <c r="O83" s="75"/>
    </row>
    <row r="84" spans="2:15" ht="34.5" x14ac:dyDescent="0.25">
      <c r="B84" s="77">
        <v>10.09</v>
      </c>
      <c r="C84" s="29" t="s">
        <v>343</v>
      </c>
      <c r="D84" s="77">
        <v>0.5</v>
      </c>
      <c r="E84" s="29"/>
      <c r="F84" s="77"/>
      <c r="G84" s="31"/>
      <c r="H84" s="77"/>
      <c r="I84" s="31"/>
      <c r="J84" s="77"/>
      <c r="K84" s="29" t="s">
        <v>17</v>
      </c>
      <c r="L84" s="77">
        <v>1.83</v>
      </c>
      <c r="M84" s="72"/>
      <c r="N84" s="31"/>
      <c r="O84" s="77">
        <f>N84+L84+J84+H84+F84+D84</f>
        <v>2.33</v>
      </c>
    </row>
    <row r="87" spans="2:15" ht="34.5" x14ac:dyDescent="0.25">
      <c r="B87" s="577"/>
      <c r="C87" s="53"/>
      <c r="D87" s="607"/>
      <c r="E87" s="53"/>
      <c r="F87" s="607"/>
      <c r="G87" s="53"/>
      <c r="H87" s="616"/>
      <c r="I87" s="53"/>
      <c r="J87" s="616"/>
      <c r="K87" s="53" t="s">
        <v>350</v>
      </c>
      <c r="L87" s="616"/>
      <c r="M87" s="53"/>
      <c r="N87" s="40"/>
      <c r="O87" s="75"/>
    </row>
    <row r="88" spans="2:15" ht="23.25" x14ac:dyDescent="0.25">
      <c r="B88" s="591"/>
      <c r="C88" s="44"/>
      <c r="D88" s="605"/>
      <c r="E88" s="44"/>
      <c r="F88" s="605"/>
      <c r="G88" s="44"/>
      <c r="H88" s="601"/>
      <c r="I88" s="44"/>
      <c r="J88" s="601"/>
      <c r="K88" s="44" t="s">
        <v>351</v>
      </c>
      <c r="L88" s="601"/>
      <c r="M88" s="44"/>
      <c r="N88" s="48"/>
      <c r="O88" s="82"/>
    </row>
    <row r="89" spans="2:15" ht="82.5" x14ac:dyDescent="0.25">
      <c r="B89" s="617">
        <v>7.66</v>
      </c>
      <c r="C89" s="29"/>
      <c r="D89" s="606"/>
      <c r="E89" s="29"/>
      <c r="F89" s="606"/>
      <c r="G89" s="29"/>
      <c r="H89" s="618"/>
      <c r="I89" s="297"/>
      <c r="J89" s="618"/>
      <c r="K89" s="297" t="s">
        <v>340</v>
      </c>
      <c r="L89" s="618">
        <v>1.77</v>
      </c>
      <c r="M89" s="29"/>
      <c r="N89" s="8"/>
      <c r="O89" s="77">
        <f>L89</f>
        <v>1.77</v>
      </c>
    </row>
    <row r="92" spans="2:15" ht="24" x14ac:dyDescent="0.25">
      <c r="B92" s="23"/>
      <c r="C92" s="593" t="s">
        <v>337</v>
      </c>
      <c r="D92" s="109"/>
      <c r="E92" s="593"/>
      <c r="F92" s="109"/>
      <c r="G92" s="593"/>
      <c r="H92" s="109"/>
      <c r="I92" s="593" t="s">
        <v>337</v>
      </c>
      <c r="J92" s="109"/>
      <c r="K92" s="593"/>
      <c r="L92" s="109"/>
      <c r="M92" s="172"/>
      <c r="N92" s="140"/>
      <c r="O92" s="140"/>
    </row>
    <row r="93" spans="2:15" ht="24" x14ac:dyDescent="0.25">
      <c r="B93" s="28">
        <v>6.26</v>
      </c>
      <c r="C93" s="111" t="s">
        <v>17</v>
      </c>
      <c r="D93" s="84">
        <v>1.1000000000000001</v>
      </c>
      <c r="E93" s="111"/>
      <c r="F93" s="84"/>
      <c r="G93" s="111"/>
      <c r="H93" s="84"/>
      <c r="I93" s="111" t="s">
        <v>16</v>
      </c>
      <c r="J93" s="84">
        <v>0.35</v>
      </c>
      <c r="K93" s="111"/>
      <c r="L93" s="301"/>
      <c r="M93" s="301"/>
      <c r="N93" s="301"/>
      <c r="O93" s="99">
        <f>D93+J93</f>
        <v>1.4500000000000002</v>
      </c>
    </row>
  </sheetData>
  <pageMargins left="0.23622047244094488" right="0.23622047244094488" top="0.15748031496062992" bottom="0.15748031496062992" header="0.31496062992125984" footer="0.31496062992125984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22" workbookViewId="0">
      <selection activeCell="J63" sqref="J63"/>
    </sheetView>
  </sheetViews>
  <sheetFormatPr baseColWidth="10" defaultRowHeight="15" x14ac:dyDescent="0.25"/>
  <cols>
    <col min="1" max="1" width="8" customWidth="1"/>
    <col min="2" max="2" width="12.7109375" customWidth="1"/>
    <col min="3" max="3" width="7.28515625" customWidth="1"/>
    <col min="4" max="4" width="13.28515625" customWidth="1"/>
    <col min="5" max="5" width="7" customWidth="1"/>
    <col min="6" max="6" width="12.28515625" customWidth="1"/>
    <col min="7" max="7" width="5.7109375" customWidth="1"/>
    <col min="8" max="8" width="14.42578125" customWidth="1"/>
    <col min="9" max="9" width="8.140625" customWidth="1"/>
    <col min="10" max="10" width="12.7109375" customWidth="1"/>
    <col min="11" max="11" width="7" customWidth="1"/>
    <col min="12" max="12" width="9.140625" customWidth="1"/>
    <col min="13" max="13" width="11.140625" customWidth="1"/>
    <col min="14" max="14" width="7.85546875" customWidth="1"/>
  </cols>
  <sheetData>
    <row r="1" spans="1:14" x14ac:dyDescent="0.25">
      <c r="B1" t="s">
        <v>34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ht="22.5" x14ac:dyDescent="0.25">
      <c r="A3" s="316"/>
      <c r="B3" s="465"/>
      <c r="C3" s="312"/>
      <c r="D3" s="465"/>
      <c r="E3" s="466"/>
      <c r="F3" s="467" t="s">
        <v>86</v>
      </c>
      <c r="G3" s="466"/>
      <c r="H3" s="467"/>
      <c r="I3" s="466"/>
      <c r="J3" s="465"/>
      <c r="K3" s="466"/>
      <c r="L3" s="465"/>
      <c r="M3" s="466"/>
      <c r="N3" s="466"/>
    </row>
    <row r="4" spans="1:14" x14ac:dyDescent="0.25">
      <c r="A4" s="321">
        <v>2.99</v>
      </c>
      <c r="B4" s="367"/>
      <c r="C4" s="318"/>
      <c r="D4" s="368"/>
      <c r="E4" s="473"/>
      <c r="F4" s="367" t="s">
        <v>17</v>
      </c>
      <c r="G4" s="469">
        <v>0.69</v>
      </c>
      <c r="H4" s="367"/>
      <c r="I4" s="469"/>
      <c r="J4" s="368"/>
      <c r="K4" s="473"/>
      <c r="L4" s="368"/>
      <c r="M4" s="469"/>
      <c r="N4" s="469">
        <f>C4+E4+G4+I4+K4+M4</f>
        <v>0.69</v>
      </c>
    </row>
    <row r="5" spans="1:14" ht="22.5" x14ac:dyDescent="0.25">
      <c r="A5" s="316"/>
      <c r="B5" s="471" t="s">
        <v>87</v>
      </c>
      <c r="C5" s="312"/>
      <c r="D5" s="471"/>
      <c r="E5" s="466"/>
      <c r="F5" s="472"/>
      <c r="G5" s="466"/>
      <c r="H5" s="471" t="s">
        <v>87</v>
      </c>
      <c r="I5" s="466"/>
      <c r="J5" s="471"/>
      <c r="K5" s="466"/>
      <c r="L5" s="472"/>
      <c r="M5" s="466"/>
      <c r="N5" s="466"/>
    </row>
    <row r="6" spans="1:14" x14ac:dyDescent="0.25">
      <c r="A6" s="321">
        <v>3.98</v>
      </c>
      <c r="B6" s="368" t="s">
        <v>40</v>
      </c>
      <c r="C6" s="470">
        <v>0.33</v>
      </c>
      <c r="D6" s="368"/>
      <c r="E6" s="473"/>
      <c r="F6" s="367"/>
      <c r="G6" s="469"/>
      <c r="H6" s="368" t="s">
        <v>17</v>
      </c>
      <c r="I6" s="473">
        <v>0.59</v>
      </c>
      <c r="J6" s="368"/>
      <c r="K6" s="473"/>
      <c r="L6" s="368"/>
      <c r="M6" s="469"/>
      <c r="N6" s="469">
        <f>C6+E6+G6+I6+K6+M6</f>
        <v>0.91999999999999993</v>
      </c>
    </row>
    <row r="7" spans="1:14" x14ac:dyDescent="0.25">
      <c r="A7" s="316"/>
      <c r="B7" s="468"/>
      <c r="C7" s="312"/>
      <c r="D7" s="476" t="s">
        <v>89</v>
      </c>
      <c r="E7" s="466"/>
      <c r="F7" s="476"/>
      <c r="G7" s="466"/>
      <c r="H7" s="476" t="s">
        <v>90</v>
      </c>
      <c r="I7" s="484"/>
      <c r="J7" s="476"/>
      <c r="K7" s="484"/>
      <c r="L7" s="476"/>
      <c r="M7" s="466"/>
      <c r="N7" s="466"/>
    </row>
    <row r="8" spans="1:14" x14ac:dyDescent="0.25">
      <c r="A8" s="321">
        <v>6</v>
      </c>
      <c r="B8" s="368"/>
      <c r="C8" s="318"/>
      <c r="D8" s="367" t="s">
        <v>17</v>
      </c>
      <c r="E8" s="479">
        <v>1.1000000000000001</v>
      </c>
      <c r="F8" s="367"/>
      <c r="G8" s="469"/>
      <c r="H8" s="367" t="s">
        <v>16</v>
      </c>
      <c r="I8" s="473">
        <v>0.28999999999999998</v>
      </c>
      <c r="J8" s="367"/>
      <c r="K8" s="473"/>
      <c r="L8" s="367"/>
      <c r="M8" s="469"/>
      <c r="N8" s="469">
        <f>E8+I8</f>
        <v>1.3900000000000001</v>
      </c>
    </row>
    <row r="9" spans="1:14" ht="33.75" x14ac:dyDescent="0.25">
      <c r="A9" s="316"/>
      <c r="B9" s="471"/>
      <c r="C9" s="365"/>
      <c r="D9" s="471"/>
      <c r="E9" s="478"/>
      <c r="F9" s="471" t="s">
        <v>91</v>
      </c>
      <c r="G9" s="478"/>
      <c r="H9" s="472"/>
      <c r="I9" s="478"/>
      <c r="J9" s="472"/>
      <c r="K9" s="485"/>
      <c r="L9" s="476"/>
      <c r="M9" s="485"/>
      <c r="N9" s="466"/>
    </row>
    <row r="10" spans="1:14" x14ac:dyDescent="0.25">
      <c r="A10" s="321">
        <v>2</v>
      </c>
      <c r="B10" s="367"/>
      <c r="C10" s="371"/>
      <c r="D10" s="367"/>
      <c r="E10" s="479"/>
      <c r="F10" s="367" t="s">
        <v>17</v>
      </c>
      <c r="G10" s="479">
        <v>0.46</v>
      </c>
      <c r="H10" s="367"/>
      <c r="I10" s="479"/>
      <c r="J10" s="367"/>
      <c r="K10" s="479"/>
      <c r="L10" s="367"/>
      <c r="M10" s="479"/>
      <c r="N10" s="469">
        <f>C10+E10+G10+I10+K10+M10</f>
        <v>0.46</v>
      </c>
    </row>
    <row r="11" spans="1:14" ht="23.25" x14ac:dyDescent="0.25">
      <c r="A11" s="75"/>
      <c r="B11" s="53"/>
      <c r="C11" s="75"/>
      <c r="D11" s="40"/>
      <c r="E11" s="138"/>
      <c r="F11" s="39"/>
      <c r="G11" s="138"/>
      <c r="H11" s="40" t="s">
        <v>235</v>
      </c>
      <c r="I11" s="138"/>
      <c r="J11" s="40"/>
      <c r="K11" s="138"/>
      <c r="L11" s="488"/>
      <c r="M11" s="138"/>
      <c r="N11" s="138"/>
    </row>
    <row r="12" spans="1:14" x14ac:dyDescent="0.25">
      <c r="A12" s="77">
        <v>5</v>
      </c>
      <c r="B12" s="29"/>
      <c r="C12" s="77"/>
      <c r="D12" s="59"/>
      <c r="E12" s="141"/>
      <c r="F12" s="42"/>
      <c r="G12" s="141"/>
      <c r="H12" s="59" t="s">
        <v>17</v>
      </c>
      <c r="I12" s="141">
        <v>1.1499999999999999</v>
      </c>
      <c r="J12" s="59"/>
      <c r="K12" s="141"/>
      <c r="L12" s="31"/>
      <c r="M12" s="141"/>
      <c r="N12" s="198">
        <f>I12</f>
        <v>1.1499999999999999</v>
      </c>
    </row>
    <row r="13" spans="1:14" ht="23.25" x14ac:dyDescent="0.25">
      <c r="A13" s="75"/>
      <c r="B13" s="488"/>
      <c r="C13" s="75"/>
      <c r="D13" s="40" t="s">
        <v>236</v>
      </c>
      <c r="E13" s="495"/>
      <c r="F13" s="40"/>
      <c r="G13" s="138"/>
      <c r="H13" s="40"/>
      <c r="I13" s="138"/>
      <c r="J13" s="488"/>
      <c r="K13" s="138"/>
      <c r="L13" s="140"/>
      <c r="M13" s="138"/>
      <c r="N13" s="138"/>
    </row>
    <row r="14" spans="1:14" x14ac:dyDescent="0.25">
      <c r="A14" s="77">
        <v>5</v>
      </c>
      <c r="B14" s="42"/>
      <c r="C14" s="77"/>
      <c r="D14" s="59" t="s">
        <v>17</v>
      </c>
      <c r="E14" s="141">
        <v>1.1499999999999999</v>
      </c>
      <c r="F14" s="8"/>
      <c r="G14" s="141"/>
      <c r="H14" s="31"/>
      <c r="I14" s="141"/>
      <c r="J14" s="8"/>
      <c r="K14" s="141"/>
      <c r="L14" s="33"/>
      <c r="M14" s="141"/>
      <c r="N14" s="141">
        <f>C14+E14+G14+I14+K14</f>
        <v>1.1499999999999999</v>
      </c>
    </row>
    <row r="15" spans="1:14" x14ac:dyDescent="0.25">
      <c r="A15" s="75"/>
      <c r="B15" s="533" t="s">
        <v>314</v>
      </c>
      <c r="C15" s="82"/>
      <c r="D15" s="578"/>
      <c r="E15" s="138"/>
      <c r="F15" s="48"/>
      <c r="G15" s="171"/>
      <c r="H15" s="52" t="s">
        <v>314</v>
      </c>
      <c r="I15" s="171"/>
      <c r="J15" s="48"/>
      <c r="K15" s="171"/>
      <c r="L15" s="188"/>
      <c r="M15" s="171"/>
      <c r="N15" s="138"/>
    </row>
    <row r="16" spans="1:14" ht="72" customHeight="1" x14ac:dyDescent="0.25">
      <c r="A16" s="82"/>
      <c r="B16" s="533" t="s">
        <v>290</v>
      </c>
      <c r="C16" s="82"/>
      <c r="D16" s="578"/>
      <c r="E16" s="171"/>
      <c r="F16" s="48"/>
      <c r="G16" s="171"/>
      <c r="H16" s="44" t="s">
        <v>315</v>
      </c>
      <c r="I16" s="171"/>
      <c r="J16" s="48"/>
      <c r="K16" s="171"/>
      <c r="L16" s="188"/>
      <c r="M16" s="171"/>
      <c r="N16" s="171"/>
    </row>
    <row r="17" spans="1:14" x14ac:dyDescent="0.25">
      <c r="A17" s="77">
        <v>15.16</v>
      </c>
      <c r="B17" s="42"/>
      <c r="C17" s="77">
        <v>3</v>
      </c>
      <c r="D17" s="59"/>
      <c r="E17" s="141"/>
      <c r="F17" s="8"/>
      <c r="G17" s="141"/>
      <c r="H17" s="31"/>
      <c r="I17" s="141">
        <v>0.5</v>
      </c>
      <c r="J17" s="8"/>
      <c r="K17" s="141"/>
      <c r="L17" s="33"/>
      <c r="M17" s="141"/>
      <c r="N17" s="141">
        <v>3.5</v>
      </c>
    </row>
    <row r="18" spans="1:14" ht="23.25" x14ac:dyDescent="0.25">
      <c r="A18" s="75"/>
      <c r="B18" s="533"/>
      <c r="C18" s="82"/>
      <c r="D18" s="44" t="s">
        <v>316</v>
      </c>
      <c r="E18" s="171"/>
      <c r="F18" s="44" t="s">
        <v>316</v>
      </c>
      <c r="G18" s="171"/>
      <c r="H18" s="52"/>
      <c r="I18" s="171"/>
      <c r="J18" s="44" t="s">
        <v>316</v>
      </c>
      <c r="K18" s="171"/>
      <c r="L18" s="171"/>
      <c r="M18" s="171"/>
      <c r="N18" s="138"/>
    </row>
    <row r="19" spans="1:14" x14ac:dyDescent="0.25">
      <c r="A19" s="82">
        <v>12.99</v>
      </c>
      <c r="B19" s="533"/>
      <c r="C19" s="82"/>
      <c r="D19" s="578"/>
      <c r="E19" s="171">
        <v>1</v>
      </c>
      <c r="F19" s="578"/>
      <c r="G19" s="171">
        <v>1</v>
      </c>
      <c r="H19" s="52"/>
      <c r="I19" s="171"/>
      <c r="J19" s="578"/>
      <c r="K19" s="171">
        <v>1</v>
      </c>
      <c r="L19" s="171"/>
      <c r="M19" s="171"/>
      <c r="N19" s="171">
        <v>3</v>
      </c>
    </row>
    <row r="20" spans="1:14" x14ac:dyDescent="0.25">
      <c r="A20" s="75"/>
      <c r="B20" s="41" t="s">
        <v>81</v>
      </c>
      <c r="C20" s="75"/>
      <c r="D20" s="579"/>
      <c r="E20" s="295"/>
      <c r="F20" s="34" t="s">
        <v>81</v>
      </c>
      <c r="G20" s="138"/>
      <c r="H20" s="34"/>
      <c r="I20" s="138"/>
      <c r="J20" s="34" t="s">
        <v>317</v>
      </c>
      <c r="K20" s="138"/>
      <c r="L20" s="138"/>
      <c r="M20" s="138"/>
      <c r="N20" s="138"/>
    </row>
    <row r="21" spans="1:14" x14ac:dyDescent="0.25">
      <c r="A21" s="77">
        <v>9</v>
      </c>
      <c r="B21" s="42" t="s">
        <v>40</v>
      </c>
      <c r="C21" s="77">
        <v>0.33</v>
      </c>
      <c r="D21" s="59"/>
      <c r="E21" s="284"/>
      <c r="F21" s="31" t="s">
        <v>17</v>
      </c>
      <c r="G21" s="141">
        <v>1.41</v>
      </c>
      <c r="H21" s="31"/>
      <c r="I21" s="141"/>
      <c r="J21" s="31" t="s">
        <v>40</v>
      </c>
      <c r="K21" s="141">
        <v>0.33</v>
      </c>
      <c r="L21" s="141"/>
      <c r="M21" s="141"/>
      <c r="N21" s="141">
        <v>2.0699999999999998</v>
      </c>
    </row>
    <row r="22" spans="1:14" x14ac:dyDescent="0.25">
      <c r="A22" s="75"/>
      <c r="B22" s="53"/>
      <c r="C22" s="75"/>
      <c r="D22" s="579"/>
      <c r="E22" s="295"/>
      <c r="F22" s="34" t="s">
        <v>318</v>
      </c>
      <c r="G22" s="138"/>
      <c r="H22" s="34"/>
      <c r="I22" s="138"/>
      <c r="J22" s="34"/>
      <c r="K22" s="138"/>
      <c r="L22" s="138"/>
      <c r="M22" s="138"/>
      <c r="N22" s="138"/>
    </row>
    <row r="23" spans="1:14" x14ac:dyDescent="0.25">
      <c r="A23" s="77">
        <v>5.15</v>
      </c>
      <c r="B23" s="29"/>
      <c r="C23" s="77"/>
      <c r="D23" s="59"/>
      <c r="E23" s="284"/>
      <c r="F23" s="31" t="s">
        <v>17</v>
      </c>
      <c r="G23" s="141">
        <v>1.19</v>
      </c>
      <c r="H23" s="31"/>
      <c r="I23" s="141"/>
      <c r="J23" s="31"/>
      <c r="K23" s="141"/>
      <c r="L23" s="141"/>
      <c r="M23" s="141"/>
      <c r="N23" s="141">
        <v>1.19</v>
      </c>
    </row>
    <row r="24" spans="1:14" x14ac:dyDescent="0.25">
      <c r="A24" s="75"/>
      <c r="B24" s="41"/>
      <c r="C24" s="75"/>
      <c r="D24" s="579"/>
      <c r="E24" s="295"/>
      <c r="F24" s="34"/>
      <c r="G24" s="138"/>
      <c r="H24" s="34"/>
      <c r="I24" s="138"/>
      <c r="J24" s="34" t="s">
        <v>319</v>
      </c>
      <c r="K24" s="138"/>
      <c r="L24" s="138"/>
      <c r="M24" s="590"/>
      <c r="N24" s="138"/>
    </row>
    <row r="25" spans="1:14" x14ac:dyDescent="0.25">
      <c r="A25" s="77">
        <v>5.75</v>
      </c>
      <c r="B25" s="42"/>
      <c r="C25" s="77"/>
      <c r="D25" s="59"/>
      <c r="E25" s="284"/>
      <c r="F25" s="31"/>
      <c r="G25" s="141"/>
      <c r="H25" s="31"/>
      <c r="I25" s="141"/>
      <c r="J25" s="31" t="s">
        <v>17</v>
      </c>
      <c r="K25" s="141">
        <v>1.33</v>
      </c>
      <c r="L25" s="141"/>
      <c r="M25" s="171"/>
      <c r="N25" s="171">
        <v>1.33</v>
      </c>
    </row>
    <row r="26" spans="1:14" ht="16.5" customHeight="1" x14ac:dyDescent="0.25">
      <c r="A26" s="592"/>
      <c r="B26" s="593" t="s">
        <v>336</v>
      </c>
      <c r="C26" s="109"/>
      <c r="D26" s="593"/>
      <c r="E26" s="109"/>
      <c r="F26" s="593"/>
      <c r="G26" s="109"/>
      <c r="H26" s="593" t="s">
        <v>336</v>
      </c>
      <c r="I26" s="109"/>
      <c r="J26" s="593"/>
      <c r="K26" s="109"/>
      <c r="L26" s="596"/>
      <c r="M26" s="535"/>
      <c r="N26" s="140"/>
    </row>
    <row r="27" spans="1:14" x14ac:dyDescent="0.25">
      <c r="A27" s="594">
        <v>6.41</v>
      </c>
      <c r="B27" s="111" t="s">
        <v>16</v>
      </c>
      <c r="C27" s="84">
        <v>0.48</v>
      </c>
      <c r="D27" s="111"/>
      <c r="E27" s="84"/>
      <c r="F27" s="111"/>
      <c r="G27" s="84"/>
      <c r="H27" s="111" t="s">
        <v>17</v>
      </c>
      <c r="I27" s="84">
        <v>1</v>
      </c>
      <c r="J27" s="111"/>
      <c r="K27" s="84"/>
      <c r="L27" s="595"/>
      <c r="M27" s="301"/>
      <c r="N27" s="99">
        <f>C27+E27+G27+I27</f>
        <v>1.48</v>
      </c>
    </row>
    <row r="28" spans="1:14" x14ac:dyDescent="0.25">
      <c r="A28" s="23"/>
      <c r="B28" s="593" t="s">
        <v>337</v>
      </c>
      <c r="C28" s="109"/>
      <c r="D28" s="593"/>
      <c r="E28" s="109"/>
      <c r="F28" s="593"/>
      <c r="G28" s="109"/>
      <c r="H28" s="593" t="s">
        <v>337</v>
      </c>
      <c r="I28" s="109"/>
      <c r="J28" s="593"/>
      <c r="K28" s="109"/>
      <c r="L28" s="172"/>
      <c r="M28" s="140"/>
      <c r="N28" s="140"/>
    </row>
    <row r="29" spans="1:14" x14ac:dyDescent="0.25">
      <c r="A29" s="28">
        <v>6.26</v>
      </c>
      <c r="B29" s="111" t="s">
        <v>17</v>
      </c>
      <c r="C29" s="84">
        <v>1.1000000000000001</v>
      </c>
      <c r="D29" s="111"/>
      <c r="E29" s="84"/>
      <c r="F29" s="111"/>
      <c r="G29" s="84"/>
      <c r="H29" s="111" t="s">
        <v>16</v>
      </c>
      <c r="I29" s="84">
        <v>0.35</v>
      </c>
      <c r="J29" s="111"/>
      <c r="K29" s="301"/>
      <c r="L29" s="301"/>
      <c r="M29" s="301"/>
      <c r="N29" s="99">
        <f>C29+I29</f>
        <v>1.4500000000000002</v>
      </c>
    </row>
    <row r="30" spans="1:14" ht="42.75" x14ac:dyDescent="0.25">
      <c r="A30" s="75">
        <v>14.66</v>
      </c>
      <c r="B30" s="600" t="s">
        <v>338</v>
      </c>
      <c r="C30" s="597"/>
      <c r="D30" s="34"/>
      <c r="E30" s="79"/>
      <c r="F30" s="53"/>
      <c r="G30" s="79"/>
      <c r="H30" s="40" t="s">
        <v>339</v>
      </c>
      <c r="I30" s="75"/>
      <c r="J30" s="34"/>
      <c r="K30" s="79"/>
      <c r="L30" s="34"/>
      <c r="M30" s="53"/>
      <c r="N30" s="75"/>
    </row>
    <row r="31" spans="1:14" x14ac:dyDescent="0.25">
      <c r="A31" s="82"/>
      <c r="B31" s="44" t="s">
        <v>16</v>
      </c>
      <c r="C31" s="82">
        <v>0.5</v>
      </c>
      <c r="D31" s="44"/>
      <c r="E31" s="598"/>
      <c r="F31" s="44"/>
      <c r="G31" s="598"/>
      <c r="H31" s="44" t="s">
        <v>17</v>
      </c>
      <c r="I31" s="82">
        <v>2.89</v>
      </c>
      <c r="J31" s="44"/>
      <c r="K31" s="598"/>
      <c r="L31" s="44"/>
      <c r="M31" s="44"/>
      <c r="N31" s="82">
        <f>C31+E31+G31+I31+K31+M31</f>
        <v>3.39</v>
      </c>
    </row>
    <row r="32" spans="1:14" ht="45.75" customHeight="1" x14ac:dyDescent="0.25">
      <c r="A32" s="77"/>
      <c r="B32" s="8"/>
      <c r="C32" s="77"/>
      <c r="D32" s="8"/>
      <c r="E32" s="80"/>
      <c r="F32" s="8"/>
      <c r="G32" s="80"/>
      <c r="H32" s="599" t="s">
        <v>340</v>
      </c>
      <c r="I32" s="77"/>
      <c r="J32" s="8"/>
      <c r="K32" s="80"/>
      <c r="L32" s="8"/>
      <c r="M32" s="29"/>
      <c r="N32" s="77"/>
    </row>
    <row r="33" spans="1:14" s="604" customFormat="1" hidden="1" x14ac:dyDescent="0.25"/>
    <row r="34" spans="1:14" s="604" customFormat="1" ht="27" hidden="1" customHeight="1" x14ac:dyDescent="0.25"/>
    <row r="35" spans="1:14" s="604" customFormat="1" x14ac:dyDescent="0.25">
      <c r="A35" s="82"/>
      <c r="B35" s="619"/>
      <c r="C35" s="170"/>
      <c r="D35" s="108" t="s">
        <v>344</v>
      </c>
      <c r="E35" s="170"/>
      <c r="F35" s="108"/>
      <c r="G35" s="170"/>
      <c r="H35" s="108"/>
      <c r="I35" s="170"/>
      <c r="J35" s="108" t="s">
        <v>344</v>
      </c>
      <c r="K35" s="170"/>
      <c r="L35" s="108"/>
      <c r="M35" s="107"/>
      <c r="N35" s="82"/>
    </row>
    <row r="36" spans="1:14" s="604" customFormat="1" ht="33" x14ac:dyDescent="0.25">
      <c r="A36" s="77">
        <v>8.66</v>
      </c>
      <c r="B36" s="234"/>
      <c r="C36" s="256"/>
      <c r="D36" s="234" t="s">
        <v>345</v>
      </c>
      <c r="E36" s="97">
        <v>1.33</v>
      </c>
      <c r="F36" s="234"/>
      <c r="G36" s="252"/>
      <c r="H36" s="234"/>
      <c r="I36" s="97"/>
      <c r="J36" s="234" t="s">
        <v>346</v>
      </c>
      <c r="K36" s="256">
        <v>0.67</v>
      </c>
      <c r="L36" s="509"/>
      <c r="M36" s="72"/>
      <c r="N36" s="77">
        <f>M36+K36+I36+G36+E36+C36</f>
        <v>2</v>
      </c>
    </row>
    <row r="37" spans="1:14" s="604" customFormat="1" x14ac:dyDescent="0.25">
      <c r="A37" s="82"/>
      <c r="B37" s="108"/>
      <c r="C37" s="170"/>
      <c r="D37" s="602" t="s">
        <v>347</v>
      </c>
      <c r="E37" s="306"/>
      <c r="F37" s="602"/>
      <c r="G37" s="603"/>
      <c r="H37" s="602"/>
      <c r="I37" s="306"/>
      <c r="J37" s="602"/>
      <c r="K37" s="306"/>
      <c r="L37" s="107"/>
      <c r="M37" s="107"/>
      <c r="N37" s="82"/>
    </row>
    <row r="38" spans="1:14" s="604" customFormat="1" x14ac:dyDescent="0.25">
      <c r="A38" s="82">
        <v>2</v>
      </c>
      <c r="B38" s="108"/>
      <c r="C38" s="170"/>
      <c r="D38" s="602" t="s">
        <v>255</v>
      </c>
      <c r="E38" s="97">
        <v>0.46</v>
      </c>
      <c r="F38" s="602"/>
      <c r="G38" s="603"/>
      <c r="H38" s="602"/>
      <c r="I38" s="97"/>
      <c r="J38" s="602"/>
      <c r="K38" s="97"/>
      <c r="L38" s="107"/>
      <c r="M38" s="107"/>
      <c r="N38" s="77">
        <f>M38+K38+I38+G38+E38+C38</f>
        <v>0.46</v>
      </c>
    </row>
    <row r="39" spans="1:14" s="604" customFormat="1" x14ac:dyDescent="0.25">
      <c r="A39" s="75"/>
      <c r="B39" s="73"/>
      <c r="C39" s="96"/>
      <c r="D39" s="73"/>
      <c r="E39" s="96"/>
      <c r="F39" s="73"/>
      <c r="G39" s="96"/>
      <c r="H39" s="73"/>
      <c r="I39" s="96"/>
      <c r="J39" s="73" t="s">
        <v>348</v>
      </c>
      <c r="K39" s="96"/>
      <c r="L39" s="71"/>
      <c r="M39" s="71"/>
      <c r="N39" s="75"/>
    </row>
    <row r="40" spans="1:14" s="604" customFormat="1" ht="57.75" x14ac:dyDescent="0.25">
      <c r="A40" s="82">
        <v>1.08</v>
      </c>
      <c r="B40" s="107"/>
      <c r="C40" s="170"/>
      <c r="D40" s="505"/>
      <c r="E40" s="306"/>
      <c r="F40" s="107"/>
      <c r="G40" s="170"/>
      <c r="H40" s="505"/>
      <c r="I40" s="306"/>
      <c r="J40" s="505" t="s">
        <v>349</v>
      </c>
      <c r="K40" s="306">
        <v>0.25</v>
      </c>
      <c r="L40" s="107"/>
      <c r="M40" s="107"/>
      <c r="N40" s="82">
        <f>M40+K40+I40+G40+E40+C40</f>
        <v>0.25</v>
      </c>
    </row>
    <row r="41" spans="1:14" s="604" customFormat="1" hidden="1" x14ac:dyDescent="0.25"/>
    <row r="42" spans="1:14" s="604" customFormat="1" hidden="1" x14ac:dyDescent="0.25"/>
    <row r="43" spans="1:14" s="604" customFormat="1" hidden="1" x14ac:dyDescent="0.25"/>
    <row r="44" spans="1:14" s="604" customFormat="1" ht="24" x14ac:dyDescent="0.25">
      <c r="A44" s="140">
        <v>16</v>
      </c>
      <c r="B44" s="109" t="s">
        <v>352</v>
      </c>
      <c r="C44" s="608"/>
      <c r="D44" s="34"/>
      <c r="E44" s="611"/>
      <c r="F44" s="34" t="s">
        <v>352</v>
      </c>
      <c r="G44" s="612"/>
      <c r="H44" s="34"/>
      <c r="I44" s="608"/>
      <c r="J44" s="34" t="s">
        <v>352</v>
      </c>
      <c r="K44" s="608"/>
      <c r="L44" s="609"/>
      <c r="M44" s="25"/>
      <c r="N44" s="279"/>
    </row>
    <row r="45" spans="1:14" s="604" customFormat="1" ht="36.75" x14ac:dyDescent="0.25">
      <c r="A45" s="301"/>
      <c r="B45" s="84" t="s">
        <v>353</v>
      </c>
      <c r="C45" s="610">
        <v>0.69</v>
      </c>
      <c r="D45" s="180"/>
      <c r="E45" s="613"/>
      <c r="F45" s="181" t="s">
        <v>354</v>
      </c>
      <c r="G45" s="614">
        <v>1.5</v>
      </c>
      <c r="H45" s="180"/>
      <c r="I45" s="610"/>
      <c r="J45" s="181" t="s">
        <v>355</v>
      </c>
      <c r="K45" s="610">
        <v>1.5</v>
      </c>
      <c r="L45" s="180"/>
      <c r="M45" s="150"/>
      <c r="N45" s="610">
        <f t="shared" ref="N45" si="0">C45+E45+G45+I45+K45</f>
        <v>3.69</v>
      </c>
    </row>
    <row r="46" spans="1:14" ht="24" x14ac:dyDescent="0.25">
      <c r="A46" s="47"/>
      <c r="B46" s="176" t="s">
        <v>356</v>
      </c>
      <c r="C46" s="186"/>
      <c r="D46" s="142"/>
      <c r="E46" s="545"/>
      <c r="F46" s="176" t="s">
        <v>356</v>
      </c>
      <c r="G46" s="187"/>
      <c r="H46" s="142"/>
      <c r="I46" s="545"/>
      <c r="J46" s="176" t="s">
        <v>356</v>
      </c>
      <c r="K46" s="187"/>
      <c r="L46" s="142"/>
      <c r="M46" s="620"/>
      <c r="N46" s="187"/>
    </row>
    <row r="47" spans="1:14" x14ac:dyDescent="0.25">
      <c r="A47" s="28">
        <v>4</v>
      </c>
      <c r="B47" s="38" t="s">
        <v>16</v>
      </c>
      <c r="C47" s="189">
        <v>0.2</v>
      </c>
      <c r="D47" s="301"/>
      <c r="E47" s="544"/>
      <c r="F47" s="38" t="s">
        <v>17</v>
      </c>
      <c r="G47" s="190">
        <v>0.52</v>
      </c>
      <c r="H47" s="301"/>
      <c r="I47" s="544"/>
      <c r="J47" s="38" t="s">
        <v>16</v>
      </c>
      <c r="K47" s="190">
        <v>0.2</v>
      </c>
      <c r="L47" s="301"/>
      <c r="M47" s="615"/>
      <c r="N47" s="190">
        <f>C47+E47+G47+I47+K47+M47</f>
        <v>0.91999999999999993</v>
      </c>
    </row>
    <row r="48" spans="1:14" ht="36.75" x14ac:dyDescent="0.25">
      <c r="A48" s="23"/>
      <c r="B48" s="40" t="s">
        <v>357</v>
      </c>
      <c r="C48" s="279"/>
      <c r="D48" s="51" t="s">
        <v>357</v>
      </c>
      <c r="E48" s="266"/>
      <c r="F48" s="51" t="s">
        <v>357</v>
      </c>
      <c r="G48" s="266"/>
      <c r="H48" s="51" t="s">
        <v>357</v>
      </c>
      <c r="I48" s="266"/>
      <c r="J48" s="51" t="s">
        <v>357</v>
      </c>
      <c r="K48" s="266"/>
      <c r="L48" s="51" t="s">
        <v>357</v>
      </c>
      <c r="M48" s="35"/>
      <c r="N48" s="279"/>
    </row>
    <row r="49" spans="1:14" x14ac:dyDescent="0.25">
      <c r="A49" s="28">
        <v>11</v>
      </c>
      <c r="B49" s="9" t="s">
        <v>17</v>
      </c>
      <c r="C49" s="190">
        <v>0.89</v>
      </c>
      <c r="D49" s="539" t="s">
        <v>16</v>
      </c>
      <c r="E49" s="189">
        <v>0.33</v>
      </c>
      <c r="F49" s="539" t="s">
        <v>16</v>
      </c>
      <c r="G49" s="189">
        <v>0.33</v>
      </c>
      <c r="H49" s="539" t="s">
        <v>16</v>
      </c>
      <c r="I49" s="189">
        <v>0.33</v>
      </c>
      <c r="J49" s="539" t="s">
        <v>16</v>
      </c>
      <c r="K49" s="189">
        <v>0.33</v>
      </c>
      <c r="L49" s="539" t="s">
        <v>16</v>
      </c>
      <c r="M49" s="37">
        <v>0.33</v>
      </c>
      <c r="N49" s="190">
        <f>M49+K49+I49+G49+E49+C49</f>
        <v>2.54</v>
      </c>
    </row>
    <row r="50" spans="1:14" x14ac:dyDescent="0.25">
      <c r="A50" s="69"/>
      <c r="B50" s="53"/>
      <c r="C50" s="138"/>
      <c r="D50" s="53" t="s">
        <v>358</v>
      </c>
      <c r="E50" s="138"/>
      <c r="F50" s="53"/>
      <c r="G50" s="138"/>
      <c r="H50" s="53"/>
      <c r="I50" s="138"/>
      <c r="J50" s="53" t="s">
        <v>359</v>
      </c>
      <c r="K50" s="138"/>
      <c r="L50" s="53"/>
      <c r="M50" s="94"/>
      <c r="N50" s="138"/>
    </row>
    <row r="51" spans="1:14" x14ac:dyDescent="0.25">
      <c r="A51" s="56">
        <v>6</v>
      </c>
      <c r="B51" s="29"/>
      <c r="C51" s="141"/>
      <c r="D51" s="29" t="s">
        <v>40</v>
      </c>
      <c r="E51" s="141">
        <v>0.33</v>
      </c>
      <c r="F51" s="29"/>
      <c r="G51" s="141"/>
      <c r="H51" s="29"/>
      <c r="I51" s="141"/>
      <c r="J51" s="29" t="s">
        <v>17</v>
      </c>
      <c r="K51" s="141">
        <v>1.05</v>
      </c>
      <c r="L51" s="29"/>
      <c r="M51" s="78"/>
      <c r="N51" s="141">
        <f>C51+E51+G51+I51+K51</f>
        <v>1.3800000000000001</v>
      </c>
    </row>
    <row r="52" spans="1:14" ht="23.25" x14ac:dyDescent="0.25">
      <c r="A52" s="69"/>
      <c r="B52" s="40" t="s">
        <v>19</v>
      </c>
      <c r="C52" s="75"/>
      <c r="D52" s="34"/>
      <c r="E52" s="79"/>
      <c r="F52" s="40"/>
      <c r="G52" s="75"/>
      <c r="H52" s="40" t="s">
        <v>19</v>
      </c>
      <c r="I52" s="75"/>
      <c r="J52" s="40"/>
      <c r="K52" s="75"/>
      <c r="L52" s="34"/>
      <c r="M52" s="75"/>
      <c r="N52" s="75"/>
    </row>
    <row r="53" spans="1:14" x14ac:dyDescent="0.25">
      <c r="A53" s="56">
        <v>7</v>
      </c>
      <c r="B53" s="29" t="s">
        <v>16</v>
      </c>
      <c r="C53" s="77">
        <v>0.33</v>
      </c>
      <c r="D53" s="29"/>
      <c r="E53" s="80"/>
      <c r="F53" s="29"/>
      <c r="G53" s="77"/>
      <c r="H53" s="31" t="s">
        <v>17</v>
      </c>
      <c r="I53" s="77">
        <v>1.28</v>
      </c>
      <c r="J53" s="29"/>
      <c r="K53" s="77"/>
      <c r="L53" s="29"/>
      <c r="M53" s="77"/>
      <c r="N53" s="77">
        <f>C53+E53+G53+I53+K53+M53</f>
        <v>1.61</v>
      </c>
    </row>
    <row r="54" spans="1:14" ht="23.25" x14ac:dyDescent="0.25">
      <c r="A54" s="69"/>
      <c r="B54" s="39" t="s">
        <v>20</v>
      </c>
      <c r="C54" s="75"/>
      <c r="D54" s="39"/>
      <c r="E54" s="79"/>
      <c r="F54" s="40" t="s">
        <v>20</v>
      </c>
      <c r="G54" s="75"/>
      <c r="H54" s="40"/>
      <c r="I54" s="75"/>
      <c r="J54" s="41" t="s">
        <v>20</v>
      </c>
      <c r="K54" s="75"/>
      <c r="L54" s="34"/>
      <c r="M54" s="75"/>
      <c r="N54" s="75"/>
    </row>
    <row r="55" spans="1:14" x14ac:dyDescent="0.25">
      <c r="A55" s="56">
        <v>5.74</v>
      </c>
      <c r="B55" s="29" t="s">
        <v>16</v>
      </c>
      <c r="C55" s="77">
        <v>0.25</v>
      </c>
      <c r="D55" s="31"/>
      <c r="E55" s="77"/>
      <c r="F55" s="8" t="s">
        <v>16</v>
      </c>
      <c r="G55" s="77">
        <v>0.25</v>
      </c>
      <c r="H55" s="31"/>
      <c r="I55" s="77"/>
      <c r="J55" s="621" t="s">
        <v>17</v>
      </c>
      <c r="K55" s="77">
        <v>0.82</v>
      </c>
      <c r="L55" s="29"/>
      <c r="M55" s="77"/>
      <c r="N55" s="77">
        <f>C55+E55+G55+I55+K55+M55</f>
        <v>1.3199999999999998</v>
      </c>
    </row>
    <row r="56" spans="1:14" ht="23.25" x14ac:dyDescent="0.25">
      <c r="A56" s="69"/>
      <c r="B56" s="40" t="s">
        <v>21</v>
      </c>
      <c r="C56" s="75"/>
      <c r="D56" s="53"/>
      <c r="E56" s="79"/>
      <c r="F56" s="40" t="s">
        <v>21</v>
      </c>
      <c r="G56" s="75"/>
      <c r="H56" s="40"/>
      <c r="I56" s="75"/>
      <c r="J56" s="40" t="s">
        <v>21</v>
      </c>
      <c r="K56" s="75"/>
      <c r="L56" s="40"/>
      <c r="M56" s="75"/>
      <c r="N56" s="75"/>
    </row>
    <row r="57" spans="1:14" x14ac:dyDescent="0.25">
      <c r="A57" s="56">
        <v>5.5</v>
      </c>
      <c r="B57" s="9" t="s">
        <v>16</v>
      </c>
      <c r="C57" s="77">
        <v>0.27</v>
      </c>
      <c r="D57" s="29"/>
      <c r="E57" s="80"/>
      <c r="F57" s="29" t="s">
        <v>16</v>
      </c>
      <c r="G57" s="77">
        <v>0.28000000000000003</v>
      </c>
      <c r="H57" s="31"/>
      <c r="I57" s="77"/>
      <c r="J57" s="9" t="s">
        <v>17</v>
      </c>
      <c r="K57" s="77">
        <v>0.72</v>
      </c>
      <c r="L57" s="29"/>
      <c r="M57" s="77"/>
      <c r="N57" s="77">
        <f>C57+E57+G57+I57+K57+M57</f>
        <v>1.27</v>
      </c>
    </row>
    <row r="58" spans="1:14" x14ac:dyDescent="0.25">
      <c r="A58" s="388"/>
      <c r="B58" s="34"/>
      <c r="C58" s="25"/>
      <c r="D58" s="36"/>
      <c r="E58" s="493"/>
      <c r="F58" s="68"/>
      <c r="G58" s="279"/>
      <c r="H58" s="36"/>
      <c r="I58" s="279"/>
      <c r="J58" s="36"/>
      <c r="K58" s="279"/>
      <c r="L58" s="36"/>
      <c r="M58" s="559"/>
      <c r="N58" s="279"/>
    </row>
    <row r="59" spans="1:14" x14ac:dyDescent="0.25">
      <c r="A59" s="390">
        <f>SUM(A3:A58)</f>
        <v>167.32999999999998</v>
      </c>
      <c r="B59" s="56" t="s">
        <v>9</v>
      </c>
      <c r="C59" s="30">
        <f>SUM(C3:C58)</f>
        <v>8.3699999999999992</v>
      </c>
      <c r="D59" s="57"/>
      <c r="E59" s="486">
        <f>SUM(E3:E58)</f>
        <v>5.7</v>
      </c>
      <c r="F59" s="189"/>
      <c r="G59" s="190">
        <f>SUM(G3:G58)</f>
        <v>7.63</v>
      </c>
      <c r="H59" s="28"/>
      <c r="I59" s="190">
        <f>SUM(I3:I58)</f>
        <v>8.379999999999999</v>
      </c>
      <c r="J59" s="28"/>
      <c r="K59" s="486">
        <f>SUM(K3:K58)</f>
        <v>8.2000000000000011</v>
      </c>
      <c r="L59" s="57"/>
      <c r="M59" s="581">
        <f>SUM(M3:M58)</f>
        <v>0.33</v>
      </c>
      <c r="N59" s="494">
        <f>SUM(N3:N58)</f>
        <v>38.610000000000007</v>
      </c>
    </row>
    <row r="60" spans="1:14" x14ac:dyDescent="0.25">
      <c r="D60" s="2"/>
      <c r="E60" s="19"/>
      <c r="F60" s="19"/>
      <c r="G60" s="19"/>
      <c r="H60" s="20"/>
      <c r="I60" s="19"/>
      <c r="J60" s="19"/>
      <c r="K60" s="19"/>
      <c r="L60" s="62"/>
      <c r="M60" s="19"/>
      <c r="N60" s="64"/>
    </row>
    <row r="61" spans="1:14" x14ac:dyDescent="0.25">
      <c r="D61" s="2" t="s">
        <v>10</v>
      </c>
      <c r="E61" s="19"/>
      <c r="F61" s="19"/>
      <c r="G61" s="19"/>
      <c r="H61" s="391">
        <v>44958</v>
      </c>
      <c r="I61" s="19"/>
      <c r="J61" s="19" t="s">
        <v>32</v>
      </c>
      <c r="K61" s="19"/>
      <c r="L61" s="62"/>
      <c r="N61" s="64"/>
    </row>
    <row r="62" spans="1:14" x14ac:dyDescent="0.25">
      <c r="D62" s="2" t="s">
        <v>11</v>
      </c>
      <c r="E62" s="19"/>
      <c r="F62" s="19" t="s">
        <v>320</v>
      </c>
      <c r="G62" s="19"/>
      <c r="H62" s="20"/>
      <c r="I62" s="19"/>
      <c r="J62" s="19"/>
      <c r="K62" s="63">
        <f>N59*4.33</f>
        <v>167.18130000000002</v>
      </c>
      <c r="L62" s="19"/>
      <c r="M62" s="19"/>
      <c r="N62" s="19"/>
    </row>
    <row r="65" spans="2:15" x14ac:dyDescent="0.25">
      <c r="F65" t="s">
        <v>368</v>
      </c>
    </row>
    <row r="67" spans="2:15" x14ac:dyDescent="0.25">
      <c r="B67" t="s">
        <v>369</v>
      </c>
    </row>
    <row r="68" spans="2:15" x14ac:dyDescent="0.25">
      <c r="C68" t="s">
        <v>1</v>
      </c>
      <c r="K68" t="s">
        <v>370</v>
      </c>
    </row>
    <row r="69" spans="2:15" ht="34.5" x14ac:dyDescent="0.25">
      <c r="B69" s="75"/>
      <c r="C69" s="34" t="s">
        <v>341</v>
      </c>
      <c r="D69" s="75"/>
      <c r="E69" s="34"/>
      <c r="F69" s="75"/>
      <c r="G69" s="34"/>
      <c r="H69" s="75"/>
      <c r="I69" s="34"/>
      <c r="J69" s="75"/>
      <c r="K69" s="53" t="s">
        <v>342</v>
      </c>
      <c r="L69" s="75"/>
      <c r="M69" s="34"/>
      <c r="N69" s="34"/>
      <c r="O69" s="75"/>
    </row>
    <row r="70" spans="2:15" ht="45.75" x14ac:dyDescent="0.25">
      <c r="B70" s="77">
        <v>10.09</v>
      </c>
      <c r="C70" s="29" t="s">
        <v>343</v>
      </c>
      <c r="D70" s="77">
        <v>0.5</v>
      </c>
      <c r="E70" s="29"/>
      <c r="F70" s="77"/>
      <c r="G70" s="31"/>
      <c r="H70" s="77"/>
      <c r="I70" s="31"/>
      <c r="J70" s="77"/>
      <c r="K70" s="29" t="s">
        <v>17</v>
      </c>
      <c r="L70" s="77">
        <v>1.83</v>
      </c>
      <c r="M70" s="72"/>
      <c r="N70" s="31"/>
      <c r="O70" s="77">
        <f>N70+L70+J70+H70+F70+D70</f>
        <v>2.33</v>
      </c>
    </row>
    <row r="74" spans="2:15" ht="45.75" x14ac:dyDescent="0.25">
      <c r="B74" s="577"/>
      <c r="C74" s="53"/>
      <c r="D74" s="607"/>
      <c r="E74" s="53"/>
      <c r="F74" s="607"/>
      <c r="G74" s="53"/>
      <c r="H74" s="616"/>
      <c r="I74" s="53"/>
      <c r="J74" s="616"/>
      <c r="K74" s="53" t="s">
        <v>350</v>
      </c>
      <c r="L74" s="616"/>
      <c r="M74" s="53"/>
      <c r="N74" s="40"/>
      <c r="O74" s="75"/>
    </row>
    <row r="75" spans="2:15" ht="23.25" x14ac:dyDescent="0.25">
      <c r="B75" s="591"/>
      <c r="C75" s="44"/>
      <c r="D75" s="605"/>
      <c r="E75" s="44"/>
      <c r="F75" s="605"/>
      <c r="G75" s="44"/>
      <c r="H75" s="601"/>
      <c r="I75" s="44"/>
      <c r="J75" s="601"/>
      <c r="K75" s="44" t="s">
        <v>351</v>
      </c>
      <c r="L75" s="601"/>
      <c r="M75" s="44"/>
      <c r="N75" s="48"/>
      <c r="O75" s="82"/>
    </row>
    <row r="76" spans="2:15" ht="91.5" x14ac:dyDescent="0.25">
      <c r="B76" s="617">
        <v>7.66</v>
      </c>
      <c r="C76" s="29"/>
      <c r="D76" s="606"/>
      <c r="E76" s="29"/>
      <c r="F76" s="606"/>
      <c r="G76" s="29"/>
      <c r="H76" s="618"/>
      <c r="I76" s="297"/>
      <c r="J76" s="618"/>
      <c r="K76" s="297" t="s">
        <v>340</v>
      </c>
      <c r="L76" s="618">
        <v>1.77</v>
      </c>
      <c r="M76" s="29"/>
      <c r="N76" s="8"/>
      <c r="O76" s="77">
        <f>L76</f>
        <v>1.77</v>
      </c>
    </row>
  </sheetData>
  <pageMargins left="0.23622047244094491" right="0.23622047244094491" top="0" bottom="0" header="0.31496062992125984" footer="0.31496062992125984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7" workbookViewId="0">
      <selection sqref="A1:N31"/>
    </sheetView>
  </sheetViews>
  <sheetFormatPr baseColWidth="10" defaultRowHeight="15" x14ac:dyDescent="0.25"/>
  <cols>
    <col min="1" max="1" width="7.85546875" customWidth="1"/>
    <col min="3" max="3" width="7.28515625" customWidth="1"/>
    <col min="5" max="5" width="7" customWidth="1"/>
    <col min="7" max="7" width="7.140625" customWidth="1"/>
    <col min="9" max="9" width="6.28515625" customWidth="1"/>
    <col min="11" max="11" width="7.140625" customWidth="1"/>
    <col min="12" max="12" width="6.42578125" customWidth="1"/>
    <col min="13" max="13" width="6.140625" customWidth="1"/>
    <col min="14" max="14" width="7.7109375" customWidth="1"/>
  </cols>
  <sheetData>
    <row r="1" spans="1:14" x14ac:dyDescent="0.25">
      <c r="B1" t="s">
        <v>34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ht="22.5" x14ac:dyDescent="0.25">
      <c r="A3" s="316"/>
      <c r="B3" s="465"/>
      <c r="C3" s="312"/>
      <c r="D3" s="465"/>
      <c r="E3" s="466"/>
      <c r="F3" s="467" t="s">
        <v>86</v>
      </c>
      <c r="G3" s="466"/>
      <c r="H3" s="467"/>
      <c r="I3" s="466"/>
      <c r="J3" s="465"/>
      <c r="K3" s="466"/>
      <c r="L3" s="465"/>
      <c r="M3" s="466"/>
      <c r="N3" s="466"/>
    </row>
    <row r="4" spans="1:14" x14ac:dyDescent="0.25">
      <c r="A4" s="321">
        <v>2.99</v>
      </c>
      <c r="B4" s="367"/>
      <c r="C4" s="318"/>
      <c r="D4" s="368"/>
      <c r="E4" s="473"/>
      <c r="F4" s="367" t="s">
        <v>17</v>
      </c>
      <c r="G4" s="469">
        <v>0.69</v>
      </c>
      <c r="H4" s="367"/>
      <c r="I4" s="469"/>
      <c r="J4" s="368"/>
      <c r="K4" s="473"/>
      <c r="L4" s="368"/>
      <c r="M4" s="469"/>
      <c r="N4" s="469">
        <f>C4+E4+G4+I4+K4+M4</f>
        <v>0.69</v>
      </c>
    </row>
    <row r="5" spans="1:14" ht="22.5" x14ac:dyDescent="0.25">
      <c r="A5" s="316"/>
      <c r="B5" s="471" t="s">
        <v>87</v>
      </c>
      <c r="C5" s="312"/>
      <c r="D5" s="471"/>
      <c r="E5" s="466"/>
      <c r="F5" s="472"/>
      <c r="G5" s="466"/>
      <c r="H5" s="471" t="s">
        <v>87</v>
      </c>
      <c r="I5" s="466"/>
      <c r="J5" s="471"/>
      <c r="K5" s="466"/>
      <c r="L5" s="472"/>
      <c r="M5" s="466"/>
      <c r="N5" s="466"/>
    </row>
    <row r="6" spans="1:14" x14ac:dyDescent="0.25">
      <c r="A6" s="321">
        <v>3.98</v>
      </c>
      <c r="B6" s="368" t="s">
        <v>40</v>
      </c>
      <c r="C6" s="470">
        <v>0.33</v>
      </c>
      <c r="D6" s="368"/>
      <c r="E6" s="473"/>
      <c r="F6" s="367"/>
      <c r="G6" s="469"/>
      <c r="H6" s="368" t="s">
        <v>17</v>
      </c>
      <c r="I6" s="473">
        <v>0.59</v>
      </c>
      <c r="J6" s="368"/>
      <c r="K6" s="473"/>
      <c r="L6" s="368"/>
      <c r="M6" s="469"/>
      <c r="N6" s="469">
        <f>C6+E6+G6+I6+K6+M6</f>
        <v>0.91999999999999993</v>
      </c>
    </row>
    <row r="7" spans="1:14" x14ac:dyDescent="0.25">
      <c r="A7" s="316"/>
      <c r="B7" s="468"/>
      <c r="C7" s="312"/>
      <c r="D7" s="476" t="s">
        <v>89</v>
      </c>
      <c r="E7" s="466"/>
      <c r="F7" s="476"/>
      <c r="G7" s="466"/>
      <c r="H7" s="476" t="s">
        <v>90</v>
      </c>
      <c r="I7" s="484"/>
      <c r="J7" s="476"/>
      <c r="K7" s="484"/>
      <c r="L7" s="476"/>
      <c r="M7" s="466"/>
      <c r="N7" s="466"/>
    </row>
    <row r="8" spans="1:14" x14ac:dyDescent="0.25">
      <c r="A8" s="321">
        <v>6</v>
      </c>
      <c r="B8" s="368"/>
      <c r="C8" s="318"/>
      <c r="D8" s="367" t="s">
        <v>17</v>
      </c>
      <c r="E8" s="479">
        <v>1.1000000000000001</v>
      </c>
      <c r="F8" s="367"/>
      <c r="G8" s="469"/>
      <c r="H8" s="367" t="s">
        <v>16</v>
      </c>
      <c r="I8" s="473">
        <v>0.28999999999999998</v>
      </c>
      <c r="J8" s="367"/>
      <c r="K8" s="473"/>
      <c r="L8" s="367"/>
      <c r="M8" s="469"/>
      <c r="N8" s="469">
        <f>E8+I8</f>
        <v>1.3900000000000001</v>
      </c>
    </row>
    <row r="9" spans="1:14" ht="33.75" x14ac:dyDescent="0.25">
      <c r="A9" s="316"/>
      <c r="B9" s="471"/>
      <c r="C9" s="365"/>
      <c r="D9" s="471"/>
      <c r="E9" s="478"/>
      <c r="F9" s="471" t="s">
        <v>91</v>
      </c>
      <c r="G9" s="478"/>
      <c r="H9" s="472"/>
      <c r="I9" s="478"/>
      <c r="J9" s="472"/>
      <c r="K9" s="485"/>
      <c r="L9" s="476"/>
      <c r="M9" s="485"/>
      <c r="N9" s="466"/>
    </row>
    <row r="10" spans="1:14" x14ac:dyDescent="0.25">
      <c r="A10" s="321">
        <v>2</v>
      </c>
      <c r="B10" s="367"/>
      <c r="C10" s="371"/>
      <c r="D10" s="367"/>
      <c r="E10" s="479"/>
      <c r="F10" s="367" t="s">
        <v>17</v>
      </c>
      <c r="G10" s="479">
        <v>0.46</v>
      </c>
      <c r="H10" s="367"/>
      <c r="I10" s="479"/>
      <c r="J10" s="367"/>
      <c r="K10" s="479"/>
      <c r="L10" s="367"/>
      <c r="M10" s="479"/>
      <c r="N10" s="469">
        <f>C10+E10+G10+I10+K10+M10</f>
        <v>0.46</v>
      </c>
    </row>
    <row r="11" spans="1:14" ht="23.25" x14ac:dyDescent="0.25">
      <c r="A11" s="75"/>
      <c r="B11" s="53"/>
      <c r="C11" s="75"/>
      <c r="D11" s="40"/>
      <c r="E11" s="138"/>
      <c r="F11" s="39"/>
      <c r="G11" s="138"/>
      <c r="H11" s="40" t="s">
        <v>235</v>
      </c>
      <c r="I11" s="138"/>
      <c r="J11" s="40"/>
      <c r="K11" s="138"/>
      <c r="L11" s="488"/>
      <c r="M11" s="138"/>
      <c r="N11" s="138"/>
    </row>
    <row r="12" spans="1:14" x14ac:dyDescent="0.25">
      <c r="A12" s="77">
        <v>5</v>
      </c>
      <c r="B12" s="29"/>
      <c r="C12" s="77"/>
      <c r="D12" s="59"/>
      <c r="E12" s="141"/>
      <c r="F12" s="42"/>
      <c r="G12" s="141"/>
      <c r="H12" s="59" t="s">
        <v>17</v>
      </c>
      <c r="I12" s="141">
        <v>1.1499999999999999</v>
      </c>
      <c r="J12" s="59"/>
      <c r="K12" s="141"/>
      <c r="L12" s="31"/>
      <c r="M12" s="141"/>
      <c r="N12" s="198">
        <f>I12</f>
        <v>1.1499999999999999</v>
      </c>
    </row>
    <row r="13" spans="1:14" ht="23.25" x14ac:dyDescent="0.25">
      <c r="A13" s="75"/>
      <c r="B13" s="488"/>
      <c r="C13" s="75"/>
      <c r="D13" s="40" t="s">
        <v>236</v>
      </c>
      <c r="E13" s="495"/>
      <c r="F13" s="40"/>
      <c r="G13" s="138"/>
      <c r="H13" s="40"/>
      <c r="I13" s="138"/>
      <c r="J13" s="488"/>
      <c r="K13" s="138"/>
      <c r="L13" s="140"/>
      <c r="M13" s="138"/>
      <c r="N13" s="138"/>
    </row>
    <row r="14" spans="1:14" x14ac:dyDescent="0.25">
      <c r="A14" s="77">
        <v>5</v>
      </c>
      <c r="B14" s="42"/>
      <c r="C14" s="77"/>
      <c r="D14" s="59" t="s">
        <v>17</v>
      </c>
      <c r="E14" s="141">
        <v>1.1499999999999999</v>
      </c>
      <c r="F14" s="8"/>
      <c r="G14" s="141"/>
      <c r="H14" s="31"/>
      <c r="I14" s="141"/>
      <c r="J14" s="8"/>
      <c r="K14" s="141"/>
      <c r="L14" s="33"/>
      <c r="M14" s="141"/>
      <c r="N14" s="141">
        <f>C14+E14+G14+I14+K14</f>
        <v>1.1499999999999999</v>
      </c>
    </row>
    <row r="15" spans="1:14" x14ac:dyDescent="0.25">
      <c r="A15" s="75"/>
      <c r="B15" s="533" t="s">
        <v>314</v>
      </c>
      <c r="C15" s="82"/>
      <c r="D15" s="578"/>
      <c r="E15" s="138"/>
      <c r="F15" s="48"/>
      <c r="G15" s="171"/>
      <c r="H15" s="52" t="s">
        <v>314</v>
      </c>
      <c r="I15" s="171"/>
      <c r="J15" s="48"/>
      <c r="K15" s="171"/>
      <c r="L15" s="188"/>
      <c r="M15" s="171"/>
      <c r="N15" s="138"/>
    </row>
    <row r="16" spans="1:14" ht="90.75" x14ac:dyDescent="0.25">
      <c r="A16" s="82"/>
      <c r="B16" s="533" t="s">
        <v>290</v>
      </c>
      <c r="C16" s="82"/>
      <c r="D16" s="578"/>
      <c r="E16" s="171"/>
      <c r="F16" s="48"/>
      <c r="G16" s="171"/>
      <c r="H16" s="44" t="s">
        <v>315</v>
      </c>
      <c r="I16" s="171"/>
      <c r="J16" s="48"/>
      <c r="K16" s="171"/>
      <c r="L16" s="188"/>
      <c r="M16" s="171"/>
      <c r="N16" s="171"/>
    </row>
    <row r="17" spans="1:14" x14ac:dyDescent="0.25">
      <c r="A17" s="77">
        <v>15.16</v>
      </c>
      <c r="B17" s="42"/>
      <c r="C17" s="77">
        <v>3</v>
      </c>
      <c r="D17" s="59"/>
      <c r="E17" s="141"/>
      <c r="F17" s="8"/>
      <c r="G17" s="141"/>
      <c r="H17" s="31"/>
      <c r="I17" s="141">
        <v>0.5</v>
      </c>
      <c r="J17" s="8"/>
      <c r="K17" s="141"/>
      <c r="L17" s="33"/>
      <c r="M17" s="141"/>
      <c r="N17" s="141">
        <v>3.5</v>
      </c>
    </row>
    <row r="18" spans="1:14" ht="23.25" x14ac:dyDescent="0.25">
      <c r="A18" s="75"/>
      <c r="B18" s="533"/>
      <c r="C18" s="82"/>
      <c r="D18" s="44" t="s">
        <v>316</v>
      </c>
      <c r="E18" s="171"/>
      <c r="F18" s="44" t="s">
        <v>316</v>
      </c>
      <c r="G18" s="171"/>
      <c r="H18" s="52"/>
      <c r="I18" s="171"/>
      <c r="J18" s="44" t="s">
        <v>316</v>
      </c>
      <c r="K18" s="171"/>
      <c r="L18" s="171"/>
      <c r="M18" s="171"/>
      <c r="N18" s="138"/>
    </row>
    <row r="19" spans="1:14" x14ac:dyDescent="0.25">
      <c r="A19" s="82">
        <v>12.99</v>
      </c>
      <c r="B19" s="533"/>
      <c r="C19" s="82"/>
      <c r="D19" s="578"/>
      <c r="E19" s="171">
        <v>1</v>
      </c>
      <c r="F19" s="578"/>
      <c r="G19" s="171">
        <v>1</v>
      </c>
      <c r="H19" s="52"/>
      <c r="I19" s="171"/>
      <c r="J19" s="578"/>
      <c r="K19" s="171">
        <v>1</v>
      </c>
      <c r="L19" s="171"/>
      <c r="M19" s="171"/>
      <c r="N19" s="171">
        <v>3</v>
      </c>
    </row>
    <row r="20" spans="1:14" x14ac:dyDescent="0.25">
      <c r="A20" s="75"/>
      <c r="B20" s="41" t="s">
        <v>81</v>
      </c>
      <c r="C20" s="75"/>
      <c r="D20" s="579"/>
      <c r="E20" s="295"/>
      <c r="F20" s="34" t="s">
        <v>81</v>
      </c>
      <c r="G20" s="138"/>
      <c r="H20" s="34"/>
      <c r="I20" s="138"/>
      <c r="J20" s="34" t="s">
        <v>317</v>
      </c>
      <c r="K20" s="138"/>
      <c r="L20" s="138"/>
      <c r="M20" s="138"/>
      <c r="N20" s="138"/>
    </row>
    <row r="21" spans="1:14" x14ac:dyDescent="0.25">
      <c r="A21" s="77">
        <v>9</v>
      </c>
      <c r="B21" s="42" t="s">
        <v>40</v>
      </c>
      <c r="C21" s="77">
        <v>0.33</v>
      </c>
      <c r="D21" s="59"/>
      <c r="E21" s="284"/>
      <c r="F21" s="31" t="s">
        <v>17</v>
      </c>
      <c r="G21" s="141">
        <v>1.41</v>
      </c>
      <c r="H21" s="31"/>
      <c r="I21" s="141"/>
      <c r="J21" s="31" t="s">
        <v>40</v>
      </c>
      <c r="K21" s="141">
        <v>0.33</v>
      </c>
      <c r="L21" s="141"/>
      <c r="M21" s="141"/>
      <c r="N21" s="141">
        <v>2.0699999999999998</v>
      </c>
    </row>
    <row r="22" spans="1:14" x14ac:dyDescent="0.25">
      <c r="A22" s="75"/>
      <c r="B22" s="53"/>
      <c r="C22" s="75"/>
      <c r="D22" s="579"/>
      <c r="E22" s="295"/>
      <c r="F22" s="34" t="s">
        <v>318</v>
      </c>
      <c r="G22" s="138"/>
      <c r="H22" s="34"/>
      <c r="I22" s="138"/>
      <c r="J22" s="34"/>
      <c r="K22" s="138"/>
      <c r="L22" s="138"/>
      <c r="M22" s="138"/>
      <c r="N22" s="138"/>
    </row>
    <row r="23" spans="1:14" x14ac:dyDescent="0.25">
      <c r="A23" s="77">
        <v>5.15</v>
      </c>
      <c r="B23" s="29"/>
      <c r="C23" s="77"/>
      <c r="D23" s="59"/>
      <c r="E23" s="284"/>
      <c r="F23" s="31" t="s">
        <v>17</v>
      </c>
      <c r="G23" s="141">
        <v>1.19</v>
      </c>
      <c r="H23" s="31"/>
      <c r="I23" s="141"/>
      <c r="J23" s="31"/>
      <c r="K23" s="141"/>
      <c r="L23" s="141"/>
      <c r="M23" s="141"/>
      <c r="N23" s="141">
        <v>1.19</v>
      </c>
    </row>
    <row r="24" spans="1:14" x14ac:dyDescent="0.25">
      <c r="A24" s="75"/>
      <c r="B24" s="533"/>
      <c r="C24" s="82"/>
      <c r="D24" s="578"/>
      <c r="E24" s="282"/>
      <c r="F24" s="52"/>
      <c r="G24" s="171"/>
      <c r="H24" s="52"/>
      <c r="I24" s="171"/>
      <c r="J24" s="52" t="s">
        <v>319</v>
      </c>
      <c r="K24" s="171"/>
      <c r="L24" s="171"/>
      <c r="M24" s="580"/>
      <c r="N24" s="138"/>
    </row>
    <row r="25" spans="1:14" x14ac:dyDescent="0.25">
      <c r="A25" s="77">
        <v>5.75</v>
      </c>
      <c r="B25" s="533"/>
      <c r="C25" s="82"/>
      <c r="D25" s="578"/>
      <c r="E25" s="282"/>
      <c r="F25" s="52"/>
      <c r="G25" s="171"/>
      <c r="H25" s="52"/>
      <c r="I25" s="171"/>
      <c r="J25" s="52" t="s">
        <v>17</v>
      </c>
      <c r="K25" s="171">
        <v>1.33</v>
      </c>
      <c r="L25" s="171"/>
      <c r="M25" s="171"/>
      <c r="N25" s="141">
        <v>1.33</v>
      </c>
    </row>
    <row r="26" spans="1:14" x14ac:dyDescent="0.25">
      <c r="A26" s="388"/>
      <c r="B26" s="34"/>
      <c r="C26" s="25"/>
      <c r="D26" s="36"/>
      <c r="E26" s="493"/>
      <c r="F26" s="68"/>
      <c r="G26" s="279"/>
      <c r="H26" s="36"/>
      <c r="I26" s="279"/>
      <c r="J26" s="36"/>
      <c r="K26" s="279"/>
      <c r="L26" s="36"/>
      <c r="M26" s="559"/>
      <c r="N26" s="279"/>
    </row>
    <row r="27" spans="1:14" x14ac:dyDescent="0.25">
      <c r="A27" s="390">
        <f>SUM(A3:A26)</f>
        <v>73.02</v>
      </c>
      <c r="B27" s="56" t="s">
        <v>9</v>
      </c>
      <c r="C27" s="30">
        <f>SUM(C3:C26)</f>
        <v>3.66</v>
      </c>
      <c r="D27" s="57"/>
      <c r="E27" s="486">
        <f>SUM(E3:E26)</f>
        <v>3.25</v>
      </c>
      <c r="F27" s="189"/>
      <c r="G27" s="190">
        <f>SUM(G3:G26)</f>
        <v>4.75</v>
      </c>
      <c r="H27" s="28"/>
      <c r="I27" s="190">
        <f>SUM(I3:I26)</f>
        <v>2.5299999999999998</v>
      </c>
      <c r="J27" s="28"/>
      <c r="K27" s="486">
        <f>SUM(K3:K26)</f>
        <v>2.66</v>
      </c>
      <c r="L27" s="57"/>
      <c r="M27" s="581">
        <f>SUM(M3:M26)</f>
        <v>0</v>
      </c>
      <c r="N27" s="494">
        <f>SUM(N3:N26)</f>
        <v>16.850000000000001</v>
      </c>
    </row>
    <row r="28" spans="1:14" x14ac:dyDescent="0.25">
      <c r="D28" s="2"/>
      <c r="E28" s="19"/>
      <c r="F28" s="19"/>
      <c r="G28" s="19"/>
      <c r="H28" s="20"/>
      <c r="I28" s="19"/>
      <c r="J28" s="19"/>
      <c r="K28" s="19"/>
      <c r="L28" s="62"/>
      <c r="M28" s="19"/>
      <c r="N28" s="64"/>
    </row>
    <row r="29" spans="1:14" x14ac:dyDescent="0.25">
      <c r="D29" s="2" t="s">
        <v>10</v>
      </c>
      <c r="E29" s="19"/>
      <c r="F29" s="19"/>
      <c r="G29" s="19"/>
      <c r="H29" s="391">
        <v>44957</v>
      </c>
      <c r="I29" s="19"/>
      <c r="J29" s="19" t="s">
        <v>32</v>
      </c>
      <c r="K29" s="19"/>
      <c r="L29" s="62"/>
      <c r="N29" s="64"/>
    </row>
    <row r="30" spans="1:14" x14ac:dyDescent="0.25">
      <c r="D30" s="2" t="s">
        <v>11</v>
      </c>
      <c r="E30" s="19"/>
      <c r="F30" s="19" t="s">
        <v>320</v>
      </c>
      <c r="G30" s="19"/>
      <c r="H30" s="20"/>
      <c r="I30" s="19"/>
      <c r="J30" s="19"/>
      <c r="K30" s="63">
        <f>N27*4.33</f>
        <v>72.96050000000001</v>
      </c>
      <c r="L30" s="19"/>
      <c r="M30" s="19"/>
      <c r="N30" s="19"/>
    </row>
    <row r="33" spans="5:5" x14ac:dyDescent="0.25">
      <c r="E33" t="s">
        <v>330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7" workbookViewId="0">
      <selection sqref="A1:N38"/>
    </sheetView>
  </sheetViews>
  <sheetFormatPr baseColWidth="10" defaultRowHeight="15" x14ac:dyDescent="0.25"/>
  <cols>
    <col min="1" max="1" width="6.85546875" customWidth="1"/>
    <col min="3" max="3" width="6.85546875" customWidth="1"/>
    <col min="4" max="4" width="9.85546875" customWidth="1"/>
    <col min="5" max="5" width="6.85546875" customWidth="1"/>
    <col min="7" max="7" width="7.140625" customWidth="1"/>
    <col min="9" max="9" width="7.28515625" customWidth="1"/>
    <col min="11" max="11" width="7" customWidth="1"/>
    <col min="12" max="12" width="6.28515625" customWidth="1"/>
    <col min="13" max="13" width="4.7109375" customWidth="1"/>
    <col min="14" max="14" width="7.7109375" customWidth="1"/>
  </cols>
  <sheetData>
    <row r="1" spans="1:14" x14ac:dyDescent="0.25">
      <c r="B1" t="s">
        <v>34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ht="22.5" x14ac:dyDescent="0.25">
      <c r="A3" s="316"/>
      <c r="B3" s="465"/>
      <c r="C3" s="312"/>
      <c r="D3" s="465"/>
      <c r="E3" s="466"/>
      <c r="F3" s="467" t="s">
        <v>86</v>
      </c>
      <c r="G3" s="466"/>
      <c r="H3" s="467"/>
      <c r="I3" s="466"/>
      <c r="J3" s="465"/>
      <c r="K3" s="466"/>
      <c r="L3" s="465"/>
      <c r="M3" s="466"/>
      <c r="N3" s="466"/>
    </row>
    <row r="4" spans="1:14" x14ac:dyDescent="0.25">
      <c r="A4" s="321">
        <v>2.99</v>
      </c>
      <c r="B4" s="367"/>
      <c r="C4" s="318"/>
      <c r="D4" s="368"/>
      <c r="E4" s="473"/>
      <c r="F4" s="367" t="s">
        <v>17</v>
      </c>
      <c r="G4" s="469">
        <v>0.69</v>
      </c>
      <c r="H4" s="367"/>
      <c r="I4" s="469"/>
      <c r="J4" s="368"/>
      <c r="K4" s="473"/>
      <c r="L4" s="368"/>
      <c r="M4" s="469"/>
      <c r="N4" s="469">
        <f>C4+E4+G4+I4+K4+M4</f>
        <v>0.69</v>
      </c>
    </row>
    <row r="5" spans="1:14" ht="22.5" x14ac:dyDescent="0.25">
      <c r="A5" s="316"/>
      <c r="B5" s="471" t="s">
        <v>87</v>
      </c>
      <c r="C5" s="312"/>
      <c r="D5" s="471"/>
      <c r="E5" s="466"/>
      <c r="F5" s="472"/>
      <c r="G5" s="466"/>
      <c r="H5" s="471" t="s">
        <v>87</v>
      </c>
      <c r="I5" s="466"/>
      <c r="J5" s="471"/>
      <c r="K5" s="466"/>
      <c r="L5" s="472"/>
      <c r="M5" s="466"/>
      <c r="N5" s="466"/>
    </row>
    <row r="6" spans="1:14" x14ac:dyDescent="0.25">
      <c r="A6" s="321">
        <v>3.98</v>
      </c>
      <c r="B6" s="368" t="s">
        <v>40</v>
      </c>
      <c r="C6" s="470">
        <v>0.33</v>
      </c>
      <c r="D6" s="368"/>
      <c r="E6" s="473"/>
      <c r="F6" s="367"/>
      <c r="G6" s="469"/>
      <c r="H6" s="368" t="s">
        <v>17</v>
      </c>
      <c r="I6" s="473">
        <v>0.59</v>
      </c>
      <c r="J6" s="368"/>
      <c r="K6" s="473"/>
      <c r="L6" s="368"/>
      <c r="M6" s="469"/>
      <c r="N6" s="469">
        <f>C6+E6+G6+I6+K6+M6</f>
        <v>0.91999999999999993</v>
      </c>
    </row>
    <row r="7" spans="1:14" x14ac:dyDescent="0.25">
      <c r="A7" s="316"/>
      <c r="B7" s="468"/>
      <c r="C7" s="312"/>
      <c r="D7" s="476" t="s">
        <v>89</v>
      </c>
      <c r="E7" s="466"/>
      <c r="F7" s="476"/>
      <c r="G7" s="466"/>
      <c r="H7" s="476" t="s">
        <v>90</v>
      </c>
      <c r="I7" s="484"/>
      <c r="J7" s="476"/>
      <c r="K7" s="484"/>
      <c r="L7" s="476"/>
      <c r="M7" s="466"/>
      <c r="N7" s="466"/>
    </row>
    <row r="8" spans="1:14" x14ac:dyDescent="0.25">
      <c r="A8" s="321">
        <v>6</v>
      </c>
      <c r="B8" s="368"/>
      <c r="C8" s="318"/>
      <c r="D8" s="367" t="s">
        <v>17</v>
      </c>
      <c r="E8" s="479">
        <v>1.1000000000000001</v>
      </c>
      <c r="F8" s="367"/>
      <c r="G8" s="469"/>
      <c r="H8" s="367" t="s">
        <v>16</v>
      </c>
      <c r="I8" s="473">
        <v>0.28999999999999998</v>
      </c>
      <c r="J8" s="367"/>
      <c r="K8" s="473"/>
      <c r="L8" s="367"/>
      <c r="M8" s="469"/>
      <c r="N8" s="469">
        <f>E8+I8</f>
        <v>1.3900000000000001</v>
      </c>
    </row>
    <row r="9" spans="1:14" ht="33.75" x14ac:dyDescent="0.25">
      <c r="A9" s="316"/>
      <c r="B9" s="471"/>
      <c r="C9" s="365"/>
      <c r="D9" s="471"/>
      <c r="E9" s="478"/>
      <c r="F9" s="471" t="s">
        <v>91</v>
      </c>
      <c r="G9" s="478"/>
      <c r="H9" s="472"/>
      <c r="I9" s="478"/>
      <c r="J9" s="472"/>
      <c r="K9" s="485"/>
      <c r="L9" s="476"/>
      <c r="M9" s="485"/>
      <c r="N9" s="466"/>
    </row>
    <row r="10" spans="1:14" x14ac:dyDescent="0.25">
      <c r="A10" s="321">
        <v>2</v>
      </c>
      <c r="B10" s="367"/>
      <c r="C10" s="371"/>
      <c r="D10" s="367"/>
      <c r="E10" s="479"/>
      <c r="F10" s="367" t="s">
        <v>17</v>
      </c>
      <c r="G10" s="479">
        <v>0.46</v>
      </c>
      <c r="H10" s="367"/>
      <c r="I10" s="479"/>
      <c r="J10" s="367"/>
      <c r="K10" s="479"/>
      <c r="L10" s="367"/>
      <c r="M10" s="479"/>
      <c r="N10" s="469">
        <f>C10+E10+G10+I10+K10+M10</f>
        <v>0.46</v>
      </c>
    </row>
    <row r="11" spans="1:14" ht="23.25" x14ac:dyDescent="0.25">
      <c r="A11" s="75"/>
      <c r="B11" s="53"/>
      <c r="C11" s="75"/>
      <c r="D11" s="40"/>
      <c r="E11" s="138"/>
      <c r="F11" s="39"/>
      <c r="G11" s="138"/>
      <c r="H11" s="40" t="s">
        <v>235</v>
      </c>
      <c r="I11" s="138"/>
      <c r="J11" s="40"/>
      <c r="K11" s="138"/>
      <c r="L11" s="488"/>
      <c r="M11" s="138"/>
      <c r="N11" s="138"/>
    </row>
    <row r="12" spans="1:14" x14ac:dyDescent="0.25">
      <c r="A12" s="77">
        <v>5</v>
      </c>
      <c r="B12" s="29"/>
      <c r="C12" s="77"/>
      <c r="D12" s="59"/>
      <c r="E12" s="141"/>
      <c r="F12" s="42"/>
      <c r="G12" s="141"/>
      <c r="H12" s="59" t="s">
        <v>17</v>
      </c>
      <c r="I12" s="141">
        <v>1.1499999999999999</v>
      </c>
      <c r="J12" s="59"/>
      <c r="K12" s="141"/>
      <c r="L12" s="31"/>
      <c r="M12" s="141"/>
      <c r="N12" s="198">
        <f>I12</f>
        <v>1.1499999999999999</v>
      </c>
    </row>
    <row r="13" spans="1:14" ht="23.25" x14ac:dyDescent="0.25">
      <c r="A13" s="75"/>
      <c r="B13" s="488"/>
      <c r="C13" s="75"/>
      <c r="D13" s="40" t="s">
        <v>236</v>
      </c>
      <c r="E13" s="495"/>
      <c r="F13" s="40"/>
      <c r="G13" s="138"/>
      <c r="H13" s="40"/>
      <c r="I13" s="138"/>
      <c r="J13" s="488"/>
      <c r="K13" s="138"/>
      <c r="L13" s="140"/>
      <c r="M13" s="138"/>
      <c r="N13" s="138"/>
    </row>
    <row r="14" spans="1:14" x14ac:dyDescent="0.25">
      <c r="A14" s="77">
        <v>5</v>
      </c>
      <c r="B14" s="42"/>
      <c r="C14" s="77"/>
      <c r="D14" s="59" t="s">
        <v>17</v>
      </c>
      <c r="E14" s="141">
        <v>1.1499999999999999</v>
      </c>
      <c r="F14" s="8"/>
      <c r="G14" s="141"/>
      <c r="H14" s="31"/>
      <c r="I14" s="141"/>
      <c r="J14" s="8"/>
      <c r="K14" s="141"/>
      <c r="L14" s="33"/>
      <c r="M14" s="141"/>
      <c r="N14" s="141">
        <f>C14+E14+G14+I14+K14</f>
        <v>1.1499999999999999</v>
      </c>
    </row>
    <row r="15" spans="1:14" x14ac:dyDescent="0.25">
      <c r="A15" s="75"/>
      <c r="B15" s="533" t="s">
        <v>314</v>
      </c>
      <c r="C15" s="82"/>
      <c r="D15" s="578"/>
      <c r="E15" s="138"/>
      <c r="F15" s="48"/>
      <c r="G15" s="171"/>
      <c r="H15" s="52" t="s">
        <v>314</v>
      </c>
      <c r="I15" s="171"/>
      <c r="J15" s="48"/>
      <c r="K15" s="171"/>
      <c r="L15" s="188"/>
      <c r="M15" s="171"/>
      <c r="N15" s="138"/>
    </row>
    <row r="16" spans="1:14" ht="90.75" x14ac:dyDescent="0.25">
      <c r="A16" s="82"/>
      <c r="B16" s="533" t="s">
        <v>290</v>
      </c>
      <c r="C16" s="82"/>
      <c r="D16" s="578"/>
      <c r="E16" s="171"/>
      <c r="F16" s="48"/>
      <c r="G16" s="171"/>
      <c r="H16" s="44" t="s">
        <v>315</v>
      </c>
      <c r="I16" s="171"/>
      <c r="J16" s="48"/>
      <c r="K16" s="171"/>
      <c r="L16" s="188"/>
      <c r="M16" s="171"/>
      <c r="N16" s="171"/>
    </row>
    <row r="17" spans="1:14" x14ac:dyDescent="0.25">
      <c r="A17" s="77">
        <v>15.16</v>
      </c>
      <c r="B17" s="42"/>
      <c r="C17" s="77">
        <v>3</v>
      </c>
      <c r="D17" s="59"/>
      <c r="E17" s="141"/>
      <c r="F17" s="8"/>
      <c r="G17" s="141"/>
      <c r="H17" s="31"/>
      <c r="I17" s="141">
        <v>0.5</v>
      </c>
      <c r="J17" s="8"/>
      <c r="K17" s="141"/>
      <c r="L17" s="33"/>
      <c r="M17" s="141"/>
      <c r="N17" s="141">
        <v>3.5</v>
      </c>
    </row>
    <row r="18" spans="1:14" ht="23.25" x14ac:dyDescent="0.25">
      <c r="A18" s="75"/>
      <c r="B18" s="533"/>
      <c r="C18" s="82"/>
      <c r="D18" s="44" t="s">
        <v>316</v>
      </c>
      <c r="E18" s="171"/>
      <c r="F18" s="44" t="s">
        <v>316</v>
      </c>
      <c r="G18" s="171"/>
      <c r="H18" s="52"/>
      <c r="I18" s="171"/>
      <c r="J18" s="44" t="s">
        <v>316</v>
      </c>
      <c r="K18" s="171"/>
      <c r="L18" s="171"/>
      <c r="M18" s="171"/>
      <c r="N18" s="138"/>
    </row>
    <row r="19" spans="1:14" x14ac:dyDescent="0.25">
      <c r="A19" s="82">
        <v>12.99</v>
      </c>
      <c r="B19" s="533"/>
      <c r="C19" s="82"/>
      <c r="D19" s="578"/>
      <c r="E19" s="171">
        <v>1</v>
      </c>
      <c r="F19" s="578"/>
      <c r="G19" s="171">
        <v>1</v>
      </c>
      <c r="H19" s="52"/>
      <c r="I19" s="171"/>
      <c r="J19" s="578"/>
      <c r="K19" s="171">
        <v>1</v>
      </c>
      <c r="L19" s="171"/>
      <c r="M19" s="171"/>
      <c r="N19" s="171">
        <v>3</v>
      </c>
    </row>
    <row r="20" spans="1:14" x14ac:dyDescent="0.25">
      <c r="A20" s="75"/>
      <c r="B20" s="41" t="s">
        <v>81</v>
      </c>
      <c r="C20" s="75"/>
      <c r="D20" s="579"/>
      <c r="E20" s="295"/>
      <c r="F20" s="34" t="s">
        <v>81</v>
      </c>
      <c r="G20" s="138"/>
      <c r="H20" s="34"/>
      <c r="I20" s="138"/>
      <c r="J20" s="34" t="s">
        <v>317</v>
      </c>
      <c r="K20" s="138"/>
      <c r="L20" s="138"/>
      <c r="M20" s="138"/>
      <c r="N20" s="138"/>
    </row>
    <row r="21" spans="1:14" x14ac:dyDescent="0.25">
      <c r="A21" s="77">
        <v>9</v>
      </c>
      <c r="B21" s="42" t="s">
        <v>40</v>
      </c>
      <c r="C21" s="77">
        <v>0.33</v>
      </c>
      <c r="D21" s="59"/>
      <c r="E21" s="284"/>
      <c r="F21" s="31" t="s">
        <v>17</v>
      </c>
      <c r="G21" s="141">
        <v>1.41</v>
      </c>
      <c r="H21" s="31"/>
      <c r="I21" s="141"/>
      <c r="J21" s="31" t="s">
        <v>40</v>
      </c>
      <c r="K21" s="141">
        <v>0.33</v>
      </c>
      <c r="L21" s="141"/>
      <c r="M21" s="141"/>
      <c r="N21" s="141">
        <v>2.0699999999999998</v>
      </c>
    </row>
    <row r="22" spans="1:14" x14ac:dyDescent="0.25">
      <c r="A22" s="75"/>
      <c r="B22" s="53"/>
      <c r="C22" s="75"/>
      <c r="D22" s="579"/>
      <c r="E22" s="295"/>
      <c r="F22" s="34" t="s">
        <v>318</v>
      </c>
      <c r="G22" s="138"/>
      <c r="H22" s="34"/>
      <c r="I22" s="138"/>
      <c r="J22" s="34"/>
      <c r="K22" s="138"/>
      <c r="L22" s="138"/>
      <c r="M22" s="138"/>
      <c r="N22" s="138"/>
    </row>
    <row r="23" spans="1:14" x14ac:dyDescent="0.25">
      <c r="A23" s="77">
        <v>5.15</v>
      </c>
      <c r="B23" s="29"/>
      <c r="C23" s="77"/>
      <c r="D23" s="59"/>
      <c r="E23" s="284"/>
      <c r="F23" s="31" t="s">
        <v>17</v>
      </c>
      <c r="G23" s="141">
        <v>1.19</v>
      </c>
      <c r="H23" s="31"/>
      <c r="I23" s="141"/>
      <c r="J23" s="31"/>
      <c r="K23" s="141"/>
      <c r="L23" s="141"/>
      <c r="M23" s="141"/>
      <c r="N23" s="141">
        <v>1.19</v>
      </c>
    </row>
    <row r="24" spans="1:14" x14ac:dyDescent="0.25">
      <c r="A24" s="75"/>
      <c r="B24" s="53"/>
      <c r="C24" s="75"/>
      <c r="D24" s="579"/>
      <c r="E24" s="295"/>
      <c r="F24" s="34"/>
      <c r="G24" s="138"/>
      <c r="H24" s="34"/>
      <c r="I24" s="138"/>
      <c r="J24" s="34" t="s">
        <v>319</v>
      </c>
      <c r="K24" s="138"/>
      <c r="L24" s="138"/>
      <c r="M24" s="138"/>
      <c r="N24" s="138"/>
    </row>
    <row r="25" spans="1:14" x14ac:dyDescent="0.25">
      <c r="A25" s="77">
        <v>5.75</v>
      </c>
      <c r="B25" s="29"/>
      <c r="C25" s="77"/>
      <c r="D25" s="59"/>
      <c r="E25" s="284"/>
      <c r="F25" s="31"/>
      <c r="G25" s="141"/>
      <c r="H25" s="31"/>
      <c r="I25" s="141"/>
      <c r="J25" s="31" t="s">
        <v>17</v>
      </c>
      <c r="K25" s="141">
        <v>1.33</v>
      </c>
      <c r="L25" s="141"/>
      <c r="M25" s="141"/>
      <c r="N25" s="141">
        <v>1.33</v>
      </c>
    </row>
    <row r="26" spans="1:14" ht="45.75" x14ac:dyDescent="0.25">
      <c r="A26" s="75"/>
      <c r="B26" s="533" t="s">
        <v>326</v>
      </c>
      <c r="C26" s="82"/>
      <c r="D26" s="578"/>
      <c r="E26" s="282"/>
      <c r="F26" s="44" t="s">
        <v>326</v>
      </c>
      <c r="G26" s="82"/>
      <c r="H26" s="52"/>
      <c r="I26" s="171"/>
      <c r="J26" s="533" t="s">
        <v>326</v>
      </c>
      <c r="K26" s="82"/>
      <c r="L26" s="171"/>
      <c r="M26" s="580"/>
      <c r="N26" s="171"/>
    </row>
    <row r="27" spans="1:14" x14ac:dyDescent="0.25">
      <c r="A27" s="77">
        <v>6</v>
      </c>
      <c r="B27" s="42" t="s">
        <v>17</v>
      </c>
      <c r="C27" s="77">
        <v>0.88</v>
      </c>
      <c r="D27" s="59"/>
      <c r="E27" s="284"/>
      <c r="F27" s="29" t="s">
        <v>40</v>
      </c>
      <c r="G27" s="77">
        <v>0.25</v>
      </c>
      <c r="H27" s="31"/>
      <c r="I27" s="141"/>
      <c r="J27" s="42" t="s">
        <v>40</v>
      </c>
      <c r="K27" s="77">
        <v>0.25</v>
      </c>
      <c r="L27" s="141"/>
      <c r="M27" s="589"/>
      <c r="N27" s="141">
        <v>1.38</v>
      </c>
    </row>
    <row r="28" spans="1:14" ht="45.75" x14ac:dyDescent="0.25">
      <c r="A28" s="82"/>
      <c r="B28" s="533" t="s">
        <v>327</v>
      </c>
      <c r="C28" s="82"/>
      <c r="D28" s="578"/>
      <c r="E28" s="590"/>
      <c r="F28" s="53" t="s">
        <v>327</v>
      </c>
      <c r="G28" s="171"/>
      <c r="H28" s="52"/>
      <c r="I28" s="171"/>
      <c r="J28" s="533" t="s">
        <v>327</v>
      </c>
      <c r="K28" s="171"/>
      <c r="L28" s="171"/>
      <c r="M28" s="580"/>
      <c r="N28" s="171"/>
    </row>
    <row r="29" spans="1:14" x14ac:dyDescent="0.25">
      <c r="A29" s="77">
        <v>6</v>
      </c>
      <c r="B29" s="42" t="s">
        <v>17</v>
      </c>
      <c r="C29" s="77">
        <v>0.88</v>
      </c>
      <c r="D29" s="59"/>
      <c r="E29" s="284"/>
      <c r="F29" s="31" t="s">
        <v>40</v>
      </c>
      <c r="G29" s="141">
        <v>0.25</v>
      </c>
      <c r="H29" s="31"/>
      <c r="I29" s="141"/>
      <c r="J29" s="31" t="s">
        <v>40</v>
      </c>
      <c r="K29" s="141">
        <v>0.25</v>
      </c>
      <c r="L29" s="141"/>
      <c r="M29" s="589"/>
      <c r="N29" s="141">
        <v>1.38</v>
      </c>
    </row>
    <row r="30" spans="1:14" x14ac:dyDescent="0.25">
      <c r="A30" s="82"/>
      <c r="B30" s="533" t="s">
        <v>328</v>
      </c>
      <c r="C30" s="82"/>
      <c r="D30" s="578"/>
      <c r="E30" s="282"/>
      <c r="F30" s="53" t="s">
        <v>328</v>
      </c>
      <c r="G30" s="171"/>
      <c r="H30" s="52"/>
      <c r="I30" s="171"/>
      <c r="J30" s="533" t="s">
        <v>328</v>
      </c>
      <c r="K30" s="171"/>
      <c r="L30" s="171"/>
      <c r="M30" s="580"/>
      <c r="N30" s="171"/>
    </row>
    <row r="31" spans="1:14" x14ac:dyDescent="0.25">
      <c r="A31" s="77">
        <v>9</v>
      </c>
      <c r="B31" s="42" t="s">
        <v>40</v>
      </c>
      <c r="C31" s="77">
        <v>0.33</v>
      </c>
      <c r="D31" s="59"/>
      <c r="E31" s="284"/>
      <c r="F31" s="31" t="s">
        <v>17</v>
      </c>
      <c r="G31" s="141">
        <v>1.41</v>
      </c>
      <c r="H31" s="31"/>
      <c r="I31" s="141"/>
      <c r="J31" s="31" t="s">
        <v>40</v>
      </c>
      <c r="K31" s="141">
        <v>0.33</v>
      </c>
      <c r="L31" s="141"/>
      <c r="M31" s="589"/>
      <c r="N31" s="141">
        <v>2.0699999999999998</v>
      </c>
    </row>
    <row r="32" spans="1:14" ht="23.25" x14ac:dyDescent="0.25">
      <c r="A32" s="82"/>
      <c r="B32" s="533" t="s">
        <v>329</v>
      </c>
      <c r="C32" s="82"/>
      <c r="D32" s="578"/>
      <c r="E32" s="282"/>
      <c r="F32" s="53" t="s">
        <v>329</v>
      </c>
      <c r="G32" s="171"/>
      <c r="H32" s="52"/>
      <c r="I32" s="171"/>
      <c r="J32" s="44" t="s">
        <v>329</v>
      </c>
      <c r="K32" s="171"/>
      <c r="L32" s="171"/>
      <c r="M32" s="580"/>
      <c r="N32" s="171"/>
    </row>
    <row r="33" spans="1:14" x14ac:dyDescent="0.25">
      <c r="A33" s="77">
        <v>6</v>
      </c>
      <c r="B33" s="42" t="s">
        <v>40</v>
      </c>
      <c r="C33" s="77">
        <v>0.25</v>
      </c>
      <c r="D33" s="59"/>
      <c r="E33" s="284"/>
      <c r="F33" s="31" t="s">
        <v>17</v>
      </c>
      <c r="G33" s="141">
        <v>0.88</v>
      </c>
      <c r="H33" s="31"/>
      <c r="I33" s="141"/>
      <c r="J33" s="31" t="s">
        <v>40</v>
      </c>
      <c r="K33" s="141">
        <v>0.25</v>
      </c>
      <c r="L33" s="141"/>
      <c r="M33" s="589"/>
      <c r="N33" s="141">
        <v>1.38</v>
      </c>
    </row>
    <row r="34" spans="1:14" x14ac:dyDescent="0.25">
      <c r="A34" s="388"/>
      <c r="B34" s="34"/>
      <c r="C34" s="25"/>
      <c r="D34" s="36"/>
      <c r="E34" s="493"/>
      <c r="F34" s="68"/>
      <c r="G34" s="279"/>
      <c r="H34" s="36"/>
      <c r="I34" s="279"/>
      <c r="J34" s="36"/>
      <c r="K34" s="279"/>
      <c r="L34" s="36"/>
      <c r="M34" s="559"/>
      <c r="N34" s="279"/>
    </row>
    <row r="35" spans="1:14" x14ac:dyDescent="0.25">
      <c r="A35" s="390">
        <f>SUM(A3:A34)</f>
        <v>100.02</v>
      </c>
      <c r="B35" s="56" t="s">
        <v>9</v>
      </c>
      <c r="C35" s="30">
        <f>SUM(C3:C34)</f>
        <v>6</v>
      </c>
      <c r="D35" s="57"/>
      <c r="E35" s="486">
        <f>SUM(E3:E34)</f>
        <v>3.25</v>
      </c>
      <c r="F35" s="189"/>
      <c r="G35" s="190">
        <f>SUM(G3:G34)</f>
        <v>7.54</v>
      </c>
      <c r="H35" s="28"/>
      <c r="I35" s="190">
        <f>SUM(I3:I34)</f>
        <v>2.5299999999999998</v>
      </c>
      <c r="J35" s="28"/>
      <c r="K35" s="486">
        <f>SUM(K3:K34)</f>
        <v>3.74</v>
      </c>
      <c r="L35" s="57"/>
      <c r="M35" s="581">
        <f>SUM(M3:M34)</f>
        <v>0</v>
      </c>
      <c r="N35" s="494">
        <f>SUM(N3:N34)</f>
        <v>23.06</v>
      </c>
    </row>
    <row r="36" spans="1:14" x14ac:dyDescent="0.25">
      <c r="D36" s="2"/>
      <c r="E36" s="19"/>
      <c r="F36" s="19"/>
      <c r="G36" s="19"/>
      <c r="H36" s="20"/>
      <c r="I36" s="19"/>
      <c r="J36" s="19"/>
      <c r="K36" s="19"/>
      <c r="L36" s="62"/>
      <c r="M36" s="19"/>
      <c r="N36" s="64"/>
    </row>
    <row r="37" spans="1:14" x14ac:dyDescent="0.25">
      <c r="D37" s="2" t="s">
        <v>10</v>
      </c>
      <c r="E37" s="19"/>
      <c r="F37" s="19"/>
      <c r="G37" s="19"/>
      <c r="H37" s="391">
        <v>44952</v>
      </c>
      <c r="I37" s="19"/>
      <c r="J37" s="19" t="s">
        <v>32</v>
      </c>
      <c r="K37" s="19"/>
      <c r="L37" s="62"/>
      <c r="N37" s="64"/>
    </row>
    <row r="38" spans="1:14" x14ac:dyDescent="0.25">
      <c r="D38" s="2" t="s">
        <v>11</v>
      </c>
      <c r="E38" s="19"/>
      <c r="F38" s="19" t="s">
        <v>320</v>
      </c>
      <c r="G38" s="19"/>
      <c r="H38" s="20"/>
      <c r="I38" s="19"/>
      <c r="J38" s="19"/>
      <c r="K38" s="63">
        <f>N35*4.33</f>
        <v>99.849800000000002</v>
      </c>
      <c r="L38" s="19"/>
      <c r="M38" s="19"/>
      <c r="N38" s="19"/>
    </row>
    <row r="41" spans="1:14" x14ac:dyDescent="0.25">
      <c r="F41" t="s">
        <v>325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opLeftCell="A37" workbookViewId="0">
      <selection activeCell="F71" sqref="F71"/>
    </sheetView>
  </sheetViews>
  <sheetFormatPr baseColWidth="10" defaultRowHeight="15" x14ac:dyDescent="0.25"/>
  <cols>
    <col min="1" max="1" width="7.140625" customWidth="1"/>
    <col min="2" max="2" width="14.140625" customWidth="1"/>
    <col min="3" max="3" width="5.7109375" customWidth="1"/>
    <col min="5" max="5" width="6.140625" customWidth="1"/>
    <col min="6" max="6" width="14.7109375" customWidth="1"/>
    <col min="7" max="7" width="5.85546875" customWidth="1"/>
    <col min="8" max="8" width="13.5703125" customWidth="1"/>
    <col min="9" max="9" width="7" customWidth="1"/>
    <col min="10" max="10" width="11.42578125" customWidth="1"/>
    <col min="11" max="11" width="6.7109375" customWidth="1"/>
    <col min="12" max="12" width="2.85546875" customWidth="1"/>
    <col min="13" max="13" width="3" customWidth="1"/>
    <col min="14" max="14" width="7.5703125" customWidth="1"/>
  </cols>
  <sheetData>
    <row r="1" spans="1:14" x14ac:dyDescent="0.25">
      <c r="B1" t="s">
        <v>34</v>
      </c>
    </row>
    <row r="2" spans="1:14" x14ac:dyDescent="0.25">
      <c r="A2" s="21" t="s">
        <v>14</v>
      </c>
      <c r="B2" s="4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8</v>
      </c>
      <c r="M2" s="21" t="s">
        <v>4</v>
      </c>
      <c r="N2" s="21" t="s">
        <v>9</v>
      </c>
    </row>
    <row r="3" spans="1:14" ht="22.5" x14ac:dyDescent="0.25">
      <c r="A3" s="316"/>
      <c r="B3" s="465"/>
      <c r="C3" s="312"/>
      <c r="D3" s="465"/>
      <c r="E3" s="466"/>
      <c r="F3" s="467" t="s">
        <v>86</v>
      </c>
      <c r="G3" s="466"/>
      <c r="H3" s="467"/>
      <c r="I3" s="466"/>
      <c r="J3" s="465"/>
      <c r="K3" s="466"/>
      <c r="L3" s="465"/>
      <c r="M3" s="466"/>
      <c r="N3" s="466"/>
    </row>
    <row r="4" spans="1:14" x14ac:dyDescent="0.25">
      <c r="A4" s="321">
        <v>2.99</v>
      </c>
      <c r="B4" s="367"/>
      <c r="C4" s="318"/>
      <c r="D4" s="368"/>
      <c r="E4" s="473"/>
      <c r="F4" s="367" t="s">
        <v>17</v>
      </c>
      <c r="G4" s="469">
        <v>0.69</v>
      </c>
      <c r="H4" s="367"/>
      <c r="I4" s="469"/>
      <c r="J4" s="368"/>
      <c r="K4" s="473"/>
      <c r="L4" s="368"/>
      <c r="M4" s="469"/>
      <c r="N4" s="469">
        <f>C4+E4+G4+I4+K4+M4</f>
        <v>0.69</v>
      </c>
    </row>
    <row r="5" spans="1:14" ht="22.5" x14ac:dyDescent="0.25">
      <c r="A5" s="316"/>
      <c r="B5" s="471" t="s">
        <v>87</v>
      </c>
      <c r="C5" s="312"/>
      <c r="D5" s="471"/>
      <c r="E5" s="466"/>
      <c r="F5" s="472"/>
      <c r="G5" s="466"/>
      <c r="H5" s="471" t="s">
        <v>87</v>
      </c>
      <c r="I5" s="466"/>
      <c r="J5" s="471"/>
      <c r="K5" s="466"/>
      <c r="L5" s="472"/>
      <c r="M5" s="466"/>
      <c r="N5" s="466"/>
    </row>
    <row r="6" spans="1:14" x14ac:dyDescent="0.25">
      <c r="A6" s="321">
        <v>3.98</v>
      </c>
      <c r="B6" s="368" t="s">
        <v>40</v>
      </c>
      <c r="C6" s="470">
        <v>0.33</v>
      </c>
      <c r="D6" s="368"/>
      <c r="E6" s="473"/>
      <c r="F6" s="367"/>
      <c r="G6" s="469"/>
      <c r="H6" s="368" t="s">
        <v>17</v>
      </c>
      <c r="I6" s="473">
        <v>0.59</v>
      </c>
      <c r="J6" s="368"/>
      <c r="K6" s="473"/>
      <c r="L6" s="368"/>
      <c r="M6" s="469"/>
      <c r="N6" s="469">
        <f>C6+E6+G6+I6+K6+M6</f>
        <v>0.91999999999999993</v>
      </c>
    </row>
    <row r="7" spans="1:14" x14ac:dyDescent="0.25">
      <c r="A7" s="316"/>
      <c r="B7" s="468"/>
      <c r="C7" s="312"/>
      <c r="D7" s="476" t="s">
        <v>89</v>
      </c>
      <c r="E7" s="466"/>
      <c r="F7" s="476"/>
      <c r="G7" s="466"/>
      <c r="H7" s="476" t="s">
        <v>90</v>
      </c>
      <c r="I7" s="484"/>
      <c r="J7" s="476"/>
      <c r="K7" s="484"/>
      <c r="L7" s="476"/>
      <c r="M7" s="466"/>
      <c r="N7" s="466"/>
    </row>
    <row r="8" spans="1:14" x14ac:dyDescent="0.25">
      <c r="A8" s="321">
        <v>6</v>
      </c>
      <c r="B8" s="368"/>
      <c r="C8" s="318"/>
      <c r="D8" s="367" t="s">
        <v>17</v>
      </c>
      <c r="E8" s="479">
        <v>1.1000000000000001</v>
      </c>
      <c r="F8" s="367"/>
      <c r="G8" s="469"/>
      <c r="H8" s="367" t="s">
        <v>16</v>
      </c>
      <c r="I8" s="473">
        <v>0.28999999999999998</v>
      </c>
      <c r="J8" s="367"/>
      <c r="K8" s="473"/>
      <c r="L8" s="367"/>
      <c r="M8" s="469"/>
      <c r="N8" s="469">
        <f>E8+I8</f>
        <v>1.3900000000000001</v>
      </c>
    </row>
    <row r="9" spans="1:14" ht="22.5" x14ac:dyDescent="0.25">
      <c r="A9" s="316"/>
      <c r="B9" s="471"/>
      <c r="C9" s="365"/>
      <c r="D9" s="471"/>
      <c r="E9" s="478"/>
      <c r="F9" s="471" t="s">
        <v>91</v>
      </c>
      <c r="G9" s="478"/>
      <c r="H9" s="472"/>
      <c r="I9" s="478"/>
      <c r="J9" s="472"/>
      <c r="K9" s="485"/>
      <c r="L9" s="476"/>
      <c r="M9" s="485"/>
      <c r="N9" s="466"/>
    </row>
    <row r="10" spans="1:14" x14ac:dyDescent="0.25">
      <c r="A10" s="321">
        <v>2</v>
      </c>
      <c r="B10" s="367"/>
      <c r="C10" s="371"/>
      <c r="D10" s="367"/>
      <c r="E10" s="479"/>
      <c r="F10" s="367" t="s">
        <v>17</v>
      </c>
      <c r="G10" s="479">
        <v>0.46</v>
      </c>
      <c r="H10" s="367"/>
      <c r="I10" s="479"/>
      <c r="J10" s="367"/>
      <c r="K10" s="479"/>
      <c r="L10" s="367"/>
      <c r="M10" s="479"/>
      <c r="N10" s="469">
        <f>C10+E10+G10+I10+K10+M10</f>
        <v>0.46</v>
      </c>
    </row>
    <row r="11" spans="1:14" ht="23.25" x14ac:dyDescent="0.25">
      <c r="A11" s="75"/>
      <c r="B11" s="53"/>
      <c r="C11" s="75"/>
      <c r="D11" s="40"/>
      <c r="E11" s="138"/>
      <c r="F11" s="39"/>
      <c r="G11" s="138"/>
      <c r="H11" s="40" t="s">
        <v>235</v>
      </c>
      <c r="I11" s="138"/>
      <c r="J11" s="40"/>
      <c r="K11" s="138"/>
      <c r="L11" s="488"/>
      <c r="M11" s="138"/>
      <c r="N11" s="138"/>
    </row>
    <row r="12" spans="1:14" x14ac:dyDescent="0.25">
      <c r="A12" s="77">
        <v>5</v>
      </c>
      <c r="B12" s="29"/>
      <c r="C12" s="77"/>
      <c r="D12" s="59"/>
      <c r="E12" s="141"/>
      <c r="F12" s="42"/>
      <c r="G12" s="141"/>
      <c r="H12" s="59" t="s">
        <v>17</v>
      </c>
      <c r="I12" s="141">
        <v>1.1499999999999999</v>
      </c>
      <c r="J12" s="59"/>
      <c r="K12" s="141"/>
      <c r="L12" s="31"/>
      <c r="M12" s="141"/>
      <c r="N12" s="198">
        <f>I12</f>
        <v>1.1499999999999999</v>
      </c>
    </row>
    <row r="13" spans="1:14" ht="23.25" x14ac:dyDescent="0.25">
      <c r="A13" s="75"/>
      <c r="B13" s="488"/>
      <c r="C13" s="75"/>
      <c r="D13" s="40" t="s">
        <v>236</v>
      </c>
      <c r="E13" s="495"/>
      <c r="F13" s="40"/>
      <c r="G13" s="138"/>
      <c r="H13" s="40"/>
      <c r="I13" s="138"/>
      <c r="J13" s="488"/>
      <c r="K13" s="138"/>
      <c r="L13" s="140"/>
      <c r="M13" s="138"/>
      <c r="N13" s="138"/>
    </row>
    <row r="14" spans="1:14" x14ac:dyDescent="0.25">
      <c r="A14" s="77">
        <v>5</v>
      </c>
      <c r="B14" s="42"/>
      <c r="C14" s="77"/>
      <c r="D14" s="59" t="s">
        <v>17</v>
      </c>
      <c r="E14" s="141">
        <v>1.1499999999999999</v>
      </c>
      <c r="F14" s="8"/>
      <c r="G14" s="141"/>
      <c r="H14" s="31"/>
      <c r="I14" s="141"/>
      <c r="J14" s="8"/>
      <c r="K14" s="141"/>
      <c r="L14" s="33"/>
      <c r="M14" s="141"/>
      <c r="N14" s="141">
        <f>C14+E14+G14+I14+K14</f>
        <v>1.1499999999999999</v>
      </c>
    </row>
    <row r="15" spans="1:14" ht="24.75" x14ac:dyDescent="0.25">
      <c r="A15" s="25"/>
      <c r="B15" s="36"/>
      <c r="C15" s="25"/>
      <c r="D15" s="36"/>
      <c r="E15" s="25"/>
      <c r="F15" s="68"/>
      <c r="G15" s="266"/>
      <c r="H15" s="68" t="s">
        <v>258</v>
      </c>
      <c r="I15" s="266"/>
      <c r="J15" s="36"/>
      <c r="K15" s="25"/>
      <c r="L15" s="68"/>
      <c r="M15" s="266"/>
      <c r="N15" s="25"/>
    </row>
    <row r="16" spans="1:14" x14ac:dyDescent="0.25">
      <c r="A16" s="30">
        <v>4.09</v>
      </c>
      <c r="B16" s="33"/>
      <c r="C16" s="30"/>
      <c r="D16" s="33"/>
      <c r="E16" s="32"/>
      <c r="F16" s="379"/>
      <c r="G16" s="190"/>
      <c r="H16" s="379" t="s">
        <v>17</v>
      </c>
      <c r="I16" s="190">
        <v>0.94</v>
      </c>
      <c r="J16" s="38"/>
      <c r="K16" s="30"/>
      <c r="L16" s="379"/>
      <c r="M16" s="190"/>
      <c r="N16" s="77">
        <v>0.94</v>
      </c>
    </row>
    <row r="17" spans="1:14" x14ac:dyDescent="0.25">
      <c r="A17" s="25"/>
      <c r="B17" s="36"/>
      <c r="C17" s="25"/>
      <c r="D17" s="36"/>
      <c r="E17" s="25"/>
      <c r="F17" s="68"/>
      <c r="G17" s="266"/>
      <c r="H17" s="68" t="s">
        <v>260</v>
      </c>
      <c r="I17" s="266"/>
      <c r="J17" s="68"/>
      <c r="K17" s="266"/>
      <c r="L17" s="68"/>
      <c r="M17" s="266"/>
      <c r="N17" s="25"/>
    </row>
    <row r="18" spans="1:14" x14ac:dyDescent="0.25">
      <c r="A18" s="30">
        <v>4.09</v>
      </c>
      <c r="B18" s="33"/>
      <c r="C18" s="30"/>
      <c r="D18" s="38"/>
      <c r="E18" s="37"/>
      <c r="F18" s="379"/>
      <c r="G18" s="190"/>
      <c r="H18" s="379" t="s">
        <v>17</v>
      </c>
      <c r="I18" s="190">
        <v>0.94</v>
      </c>
      <c r="J18" s="379"/>
      <c r="K18" s="190"/>
      <c r="L18" s="379"/>
      <c r="M18" s="190"/>
      <c r="N18" s="77">
        <v>0.94</v>
      </c>
    </row>
    <row r="19" spans="1:14" x14ac:dyDescent="0.25">
      <c r="A19" s="25"/>
      <c r="B19" s="36"/>
      <c r="C19" s="25"/>
      <c r="D19" s="36"/>
      <c r="E19" s="35"/>
      <c r="F19" s="36"/>
      <c r="G19" s="279"/>
      <c r="H19" s="36" t="s">
        <v>259</v>
      </c>
      <c r="I19" s="279"/>
      <c r="J19" s="36"/>
      <c r="K19" s="279"/>
      <c r="L19" s="36"/>
      <c r="M19" s="279"/>
      <c r="N19" s="25"/>
    </row>
    <row r="20" spans="1:14" x14ac:dyDescent="0.25">
      <c r="A20" s="30">
        <v>4.09</v>
      </c>
      <c r="B20" s="33"/>
      <c r="C20" s="30"/>
      <c r="D20" s="38"/>
      <c r="E20" s="37"/>
      <c r="F20" s="57"/>
      <c r="G20" s="190"/>
      <c r="H20" s="57" t="s">
        <v>17</v>
      </c>
      <c r="I20" s="190">
        <v>0.94</v>
      </c>
      <c r="J20" s="57"/>
      <c r="K20" s="190"/>
      <c r="L20" s="57"/>
      <c r="M20" s="190"/>
      <c r="N20" s="77">
        <v>0.94</v>
      </c>
    </row>
    <row r="21" spans="1:14" x14ac:dyDescent="0.25">
      <c r="A21" s="25"/>
      <c r="B21" s="36"/>
      <c r="C21" s="25"/>
      <c r="D21" s="36"/>
      <c r="E21" s="25"/>
      <c r="F21" s="36"/>
      <c r="G21" s="279"/>
      <c r="H21" s="36" t="s">
        <v>261</v>
      </c>
      <c r="I21" s="279"/>
      <c r="J21" s="36"/>
      <c r="K21" s="279"/>
      <c r="L21" s="36"/>
      <c r="M21" s="279"/>
      <c r="N21" s="25"/>
    </row>
    <row r="22" spans="1:14" x14ac:dyDescent="0.25">
      <c r="A22" s="30">
        <v>4.09</v>
      </c>
      <c r="B22" s="33"/>
      <c r="C22" s="30"/>
      <c r="D22" s="33"/>
      <c r="E22" s="30"/>
      <c r="F22" s="379"/>
      <c r="G22" s="190"/>
      <c r="H22" s="379" t="s">
        <v>17</v>
      </c>
      <c r="I22" s="190">
        <v>0.94</v>
      </c>
      <c r="J22" s="379"/>
      <c r="K22" s="190"/>
      <c r="L22" s="379"/>
      <c r="M22" s="190"/>
      <c r="N22" s="77">
        <v>0.94</v>
      </c>
    </row>
    <row r="23" spans="1:14" ht="27" x14ac:dyDescent="0.25">
      <c r="A23" s="25"/>
      <c r="B23" s="36"/>
      <c r="C23" s="25"/>
      <c r="D23" s="36"/>
      <c r="E23" s="25"/>
      <c r="F23" s="526"/>
      <c r="G23" s="279"/>
      <c r="H23" s="526" t="s">
        <v>262</v>
      </c>
      <c r="I23" s="279"/>
      <c r="J23" s="526"/>
      <c r="K23" s="279"/>
      <c r="L23" s="526"/>
      <c r="M23" s="279"/>
      <c r="N23" s="25"/>
    </row>
    <row r="24" spans="1:14" ht="41.25" x14ac:dyDescent="0.25">
      <c r="A24" s="30">
        <v>0.66</v>
      </c>
      <c r="B24" s="33"/>
      <c r="C24" s="30"/>
      <c r="D24" s="33"/>
      <c r="E24" s="30"/>
      <c r="F24" s="531"/>
      <c r="G24" s="190"/>
      <c r="H24" s="531" t="s">
        <v>263</v>
      </c>
      <c r="I24" s="190">
        <v>0.15</v>
      </c>
      <c r="J24" s="531"/>
      <c r="K24" s="190"/>
      <c r="L24" s="531"/>
      <c r="M24" s="190"/>
      <c r="N24" s="77">
        <v>0.15</v>
      </c>
    </row>
    <row r="25" spans="1:14" x14ac:dyDescent="0.25">
      <c r="A25" s="132"/>
      <c r="B25" s="132" t="s">
        <v>282</v>
      </c>
      <c r="C25" s="132"/>
      <c r="D25" s="132"/>
      <c r="E25" s="132"/>
      <c r="F25" s="133"/>
      <c r="G25" s="132"/>
      <c r="H25" s="144"/>
      <c r="I25" s="196"/>
      <c r="J25" s="132" t="s">
        <v>282</v>
      </c>
      <c r="K25" s="132"/>
      <c r="L25" s="132"/>
      <c r="M25" s="132"/>
      <c r="N25" s="132"/>
    </row>
    <row r="26" spans="1:14" ht="33.75" x14ac:dyDescent="0.25">
      <c r="A26" s="135">
        <v>5.74</v>
      </c>
      <c r="B26" s="135" t="s">
        <v>17</v>
      </c>
      <c r="C26" s="135">
        <v>0.86</v>
      </c>
      <c r="D26" s="135"/>
      <c r="E26" s="135"/>
      <c r="F26" s="136"/>
      <c r="G26" s="135"/>
      <c r="H26" s="146"/>
      <c r="I26" s="198"/>
      <c r="J26" s="523" t="s">
        <v>283</v>
      </c>
      <c r="K26" s="135">
        <v>0.46</v>
      </c>
      <c r="L26" s="523"/>
      <c r="M26" s="135"/>
      <c r="N26" s="77">
        <v>1.32</v>
      </c>
    </row>
    <row r="27" spans="1:14" x14ac:dyDescent="0.25">
      <c r="A27" s="25"/>
      <c r="B27" s="537" t="s">
        <v>284</v>
      </c>
      <c r="C27" s="25"/>
      <c r="D27" s="51"/>
      <c r="E27" s="538"/>
      <c r="F27" s="51"/>
      <c r="G27" s="36"/>
      <c r="H27" s="51"/>
      <c r="I27" s="279"/>
      <c r="J27" s="51"/>
      <c r="K27" s="36"/>
      <c r="L27" s="36"/>
      <c r="M27" s="36"/>
      <c r="N27" s="25"/>
    </row>
    <row r="28" spans="1:14" ht="24.75" x14ac:dyDescent="0.25">
      <c r="A28" s="30">
        <v>3</v>
      </c>
      <c r="B28" s="539" t="s">
        <v>48</v>
      </c>
      <c r="C28" s="30">
        <v>0.69</v>
      </c>
      <c r="D28" s="540"/>
      <c r="E28" s="379"/>
      <c r="F28" s="540"/>
      <c r="G28" s="33"/>
      <c r="H28" s="540"/>
      <c r="I28" s="190"/>
      <c r="J28" s="540"/>
      <c r="K28" s="33"/>
      <c r="L28" s="33"/>
      <c r="M28" s="33"/>
      <c r="N28" s="77">
        <f>C28+E28+G28+I28+K28</f>
        <v>0.69</v>
      </c>
    </row>
    <row r="29" spans="1:14" x14ac:dyDescent="0.25">
      <c r="A29" s="25"/>
      <c r="B29" s="537" t="s">
        <v>285</v>
      </c>
      <c r="C29" s="25"/>
      <c r="D29" s="51"/>
      <c r="E29" s="538"/>
      <c r="F29" s="51"/>
      <c r="G29" s="36"/>
      <c r="H29" s="51"/>
      <c r="I29" s="279"/>
      <c r="J29" s="51"/>
      <c r="K29" s="36"/>
      <c r="L29" s="36"/>
      <c r="M29" s="36"/>
      <c r="N29" s="25"/>
    </row>
    <row r="30" spans="1:14" ht="24.75" x14ac:dyDescent="0.25">
      <c r="A30" s="30">
        <v>3</v>
      </c>
      <c r="B30" s="539" t="s">
        <v>48</v>
      </c>
      <c r="C30" s="30">
        <v>0.69</v>
      </c>
      <c r="D30" s="540"/>
      <c r="E30" s="379"/>
      <c r="F30" s="540"/>
      <c r="G30" s="33"/>
      <c r="H30" s="540"/>
      <c r="I30" s="190"/>
      <c r="J30" s="540"/>
      <c r="K30" s="33"/>
      <c r="L30" s="33"/>
      <c r="M30" s="33"/>
      <c r="N30" s="77">
        <f>C30+E30+G30+I30+K30</f>
        <v>0.69</v>
      </c>
    </row>
    <row r="31" spans="1:14" ht="24" x14ac:dyDescent="0.25">
      <c r="A31" s="25"/>
      <c r="B31" s="71"/>
      <c r="C31" s="172"/>
      <c r="D31" s="109" t="s">
        <v>300</v>
      </c>
      <c r="E31" s="568"/>
      <c r="F31" s="109"/>
      <c r="G31" s="568"/>
      <c r="H31" s="109"/>
      <c r="I31" s="173"/>
      <c r="J31" s="109" t="s">
        <v>300</v>
      </c>
      <c r="K31" s="172"/>
      <c r="L31" s="569"/>
      <c r="M31" s="36"/>
      <c r="N31" s="25"/>
    </row>
    <row r="32" spans="1:14" x14ac:dyDescent="0.25">
      <c r="A32" s="30">
        <v>3</v>
      </c>
      <c r="B32" s="72"/>
      <c r="C32" s="99"/>
      <c r="D32" s="85" t="s">
        <v>17</v>
      </c>
      <c r="E32" s="99">
        <v>0.44</v>
      </c>
      <c r="F32" s="85"/>
      <c r="G32" s="99"/>
      <c r="H32" s="85"/>
      <c r="I32" s="570"/>
      <c r="J32" s="85" t="s">
        <v>40</v>
      </c>
      <c r="K32" s="99">
        <v>0.25</v>
      </c>
      <c r="L32" s="571"/>
      <c r="M32" s="33"/>
      <c r="N32" s="77">
        <f>C32+E32+G32+I32+K32</f>
        <v>0.69</v>
      </c>
    </row>
    <row r="33" spans="1:14" ht="22.5" x14ac:dyDescent="0.25">
      <c r="A33" s="572"/>
      <c r="B33" s="34"/>
      <c r="C33" s="75"/>
      <c r="D33" s="34"/>
      <c r="E33" s="75"/>
      <c r="F33" s="53"/>
      <c r="G33" s="34"/>
      <c r="H33" s="71" t="s">
        <v>301</v>
      </c>
      <c r="I33" s="138"/>
      <c r="J33" s="34"/>
      <c r="K33" s="75"/>
      <c r="L33" s="34"/>
      <c r="M33" s="34"/>
      <c r="N33" s="75"/>
    </row>
    <row r="34" spans="1:14" x14ac:dyDescent="0.25">
      <c r="A34" s="56">
        <v>1.5</v>
      </c>
      <c r="B34" s="31"/>
      <c r="C34" s="77"/>
      <c r="D34" s="31"/>
      <c r="E34" s="77"/>
      <c r="F34" s="29"/>
      <c r="G34" s="31"/>
      <c r="H34" s="31" t="s">
        <v>302</v>
      </c>
      <c r="I34" s="141">
        <v>0.35</v>
      </c>
      <c r="J34" s="31"/>
      <c r="K34" s="77"/>
      <c r="L34" s="31"/>
      <c r="M34" s="31"/>
      <c r="N34" s="77">
        <f>C34+E34+G34+I34+K34</f>
        <v>0.35</v>
      </c>
    </row>
    <row r="35" spans="1:14" ht="34.5" x14ac:dyDescent="0.25">
      <c r="A35" s="304"/>
      <c r="B35" s="52"/>
      <c r="C35" s="82"/>
      <c r="D35" s="52"/>
      <c r="E35" s="82"/>
      <c r="F35" s="44"/>
      <c r="G35" s="52"/>
      <c r="H35" s="44" t="s">
        <v>303</v>
      </c>
      <c r="I35" s="171"/>
      <c r="J35" s="52"/>
      <c r="K35" s="82"/>
      <c r="L35" s="52"/>
      <c r="M35" s="52"/>
      <c r="N35" s="82"/>
    </row>
    <row r="36" spans="1:14" x14ac:dyDescent="0.25">
      <c r="A36" s="304">
        <v>0.75</v>
      </c>
      <c r="B36" s="31"/>
      <c r="C36" s="77"/>
      <c r="D36" s="31"/>
      <c r="E36" s="77"/>
      <c r="F36" s="29"/>
      <c r="G36" s="31"/>
      <c r="H36" s="31" t="s">
        <v>302</v>
      </c>
      <c r="I36" s="141">
        <v>0.17</v>
      </c>
      <c r="J36" s="31"/>
      <c r="K36" s="77"/>
      <c r="L36" s="31"/>
      <c r="M36" s="31"/>
      <c r="N36" s="82">
        <v>0.17</v>
      </c>
    </row>
    <row r="37" spans="1:14" x14ac:dyDescent="0.25">
      <c r="A37" s="75"/>
      <c r="B37" s="533" t="s">
        <v>314</v>
      </c>
      <c r="C37" s="82"/>
      <c r="D37" s="578"/>
      <c r="E37" s="171"/>
      <c r="F37" s="48"/>
      <c r="G37" s="171"/>
      <c r="H37" s="52" t="s">
        <v>314</v>
      </c>
      <c r="I37" s="171"/>
      <c r="J37" s="48"/>
      <c r="K37" s="171"/>
      <c r="L37" s="188"/>
      <c r="M37" s="171"/>
      <c r="N37" s="138"/>
    </row>
    <row r="38" spans="1:14" ht="79.5" x14ac:dyDescent="0.25">
      <c r="A38" s="82"/>
      <c r="B38" s="533" t="s">
        <v>290</v>
      </c>
      <c r="C38" s="82"/>
      <c r="D38" s="578"/>
      <c r="E38" s="171"/>
      <c r="F38" s="48"/>
      <c r="G38" s="171"/>
      <c r="H38" s="44" t="s">
        <v>315</v>
      </c>
      <c r="I38" s="171"/>
      <c r="J38" s="48"/>
      <c r="K38" s="171"/>
      <c r="L38" s="188"/>
      <c r="M38" s="171"/>
      <c r="N38" s="171"/>
    </row>
    <row r="39" spans="1:14" x14ac:dyDescent="0.25">
      <c r="A39" s="77">
        <v>15.16</v>
      </c>
      <c r="B39" s="42"/>
      <c r="C39" s="77">
        <v>3</v>
      </c>
      <c r="D39" s="59"/>
      <c r="E39" s="141"/>
      <c r="F39" s="8"/>
      <c r="G39" s="141"/>
      <c r="H39" s="31"/>
      <c r="I39" s="141">
        <v>0.5</v>
      </c>
      <c r="J39" s="8"/>
      <c r="K39" s="141"/>
      <c r="L39" s="33"/>
      <c r="M39" s="141"/>
      <c r="N39" s="141">
        <v>3.5</v>
      </c>
    </row>
    <row r="40" spans="1:14" ht="23.25" x14ac:dyDescent="0.25">
      <c r="A40" s="75"/>
      <c r="B40" s="533"/>
      <c r="C40" s="82"/>
      <c r="D40" s="44" t="s">
        <v>316</v>
      </c>
      <c r="E40" s="171"/>
      <c r="F40" s="44" t="s">
        <v>316</v>
      </c>
      <c r="G40" s="171"/>
      <c r="H40" s="52"/>
      <c r="I40" s="171"/>
      <c r="J40" s="44" t="s">
        <v>316</v>
      </c>
      <c r="K40" s="171"/>
      <c r="L40" s="171"/>
      <c r="M40" s="171"/>
      <c r="N40" s="138"/>
    </row>
    <row r="41" spans="1:14" x14ac:dyDescent="0.25">
      <c r="A41" s="82">
        <v>12.99</v>
      </c>
      <c r="B41" s="533"/>
      <c r="C41" s="82"/>
      <c r="D41" s="578"/>
      <c r="E41" s="171">
        <v>1</v>
      </c>
      <c r="F41" s="578"/>
      <c r="G41" s="171">
        <v>1</v>
      </c>
      <c r="H41" s="52"/>
      <c r="I41" s="171"/>
      <c r="J41" s="578"/>
      <c r="K41" s="171">
        <v>1</v>
      </c>
      <c r="L41" s="171"/>
      <c r="M41" s="171"/>
      <c r="N41" s="171">
        <v>3</v>
      </c>
    </row>
    <row r="42" spans="1:14" x14ac:dyDescent="0.25">
      <c r="A42" s="75"/>
      <c r="B42" s="41" t="s">
        <v>81</v>
      </c>
      <c r="C42" s="75"/>
      <c r="D42" s="579"/>
      <c r="E42" s="295"/>
      <c r="F42" s="34" t="s">
        <v>81</v>
      </c>
      <c r="G42" s="138"/>
      <c r="H42" s="34"/>
      <c r="I42" s="138"/>
      <c r="J42" s="34" t="s">
        <v>317</v>
      </c>
      <c r="K42" s="138"/>
      <c r="L42" s="138"/>
      <c r="M42" s="138"/>
      <c r="N42" s="138"/>
    </row>
    <row r="43" spans="1:14" x14ac:dyDescent="0.25">
      <c r="A43" s="77">
        <v>9</v>
      </c>
      <c r="B43" s="42" t="s">
        <v>40</v>
      </c>
      <c r="C43" s="77">
        <v>0.33</v>
      </c>
      <c r="D43" s="59"/>
      <c r="E43" s="284"/>
      <c r="F43" s="31" t="s">
        <v>17</v>
      </c>
      <c r="G43" s="141">
        <v>1.41</v>
      </c>
      <c r="H43" s="31"/>
      <c r="I43" s="141"/>
      <c r="J43" s="31" t="s">
        <v>40</v>
      </c>
      <c r="K43" s="141">
        <v>0.33</v>
      </c>
      <c r="L43" s="141"/>
      <c r="M43" s="141"/>
      <c r="N43" s="141">
        <v>2.0699999999999998</v>
      </c>
    </row>
    <row r="44" spans="1:14" x14ac:dyDescent="0.25">
      <c r="A44" s="75"/>
      <c r="B44" s="53"/>
      <c r="C44" s="75"/>
      <c r="D44" s="579"/>
      <c r="E44" s="295"/>
      <c r="F44" s="34" t="s">
        <v>318</v>
      </c>
      <c r="G44" s="138"/>
      <c r="H44" s="34"/>
      <c r="I44" s="138"/>
      <c r="J44" s="34"/>
      <c r="K44" s="138"/>
      <c r="L44" s="138"/>
      <c r="M44" s="138"/>
      <c r="N44" s="138"/>
    </row>
    <row r="45" spans="1:14" x14ac:dyDescent="0.25">
      <c r="A45" s="77">
        <v>5.15</v>
      </c>
      <c r="B45" s="29"/>
      <c r="C45" s="77"/>
      <c r="D45" s="59"/>
      <c r="E45" s="284"/>
      <c r="F45" s="31" t="s">
        <v>17</v>
      </c>
      <c r="G45" s="141">
        <v>1.19</v>
      </c>
      <c r="H45" s="31"/>
      <c r="I45" s="141"/>
      <c r="J45" s="31"/>
      <c r="K45" s="141"/>
      <c r="L45" s="141"/>
      <c r="M45" s="141"/>
      <c r="N45" s="141">
        <v>1.19</v>
      </c>
    </row>
    <row r="46" spans="1:14" x14ac:dyDescent="0.25">
      <c r="A46" s="75"/>
      <c r="B46" s="533"/>
      <c r="C46" s="82"/>
      <c r="D46" s="578"/>
      <c r="E46" s="282"/>
      <c r="F46" s="52"/>
      <c r="G46" s="171"/>
      <c r="H46" s="52"/>
      <c r="I46" s="171"/>
      <c r="J46" s="52" t="s">
        <v>319</v>
      </c>
      <c r="K46" s="171"/>
      <c r="L46" s="171"/>
      <c r="M46" s="580"/>
      <c r="N46" s="138"/>
    </row>
    <row r="47" spans="1:14" x14ac:dyDescent="0.25">
      <c r="A47" s="77">
        <v>5.75</v>
      </c>
      <c r="B47" s="42"/>
      <c r="C47" s="77"/>
      <c r="D47" s="59"/>
      <c r="E47" s="284"/>
      <c r="F47" s="31"/>
      <c r="G47" s="141"/>
      <c r="H47" s="31"/>
      <c r="I47" s="141"/>
      <c r="J47" s="31" t="s">
        <v>17</v>
      </c>
      <c r="K47" s="141">
        <v>1.33</v>
      </c>
      <c r="L47" s="141"/>
      <c r="M47" s="141"/>
      <c r="N47" s="141">
        <v>1.33</v>
      </c>
    </row>
    <row r="48" spans="1:14" ht="24.75" customHeight="1" x14ac:dyDescent="0.25">
      <c r="A48" s="75"/>
      <c r="B48" s="533" t="s">
        <v>326</v>
      </c>
      <c r="C48" s="82"/>
      <c r="D48" s="578"/>
      <c r="E48" s="282"/>
      <c r="F48" s="53" t="s">
        <v>326</v>
      </c>
      <c r="G48" s="82"/>
      <c r="H48" s="52"/>
      <c r="I48" s="171"/>
      <c r="J48" s="533" t="s">
        <v>326</v>
      </c>
      <c r="K48" s="82"/>
      <c r="L48" s="171"/>
      <c r="M48" s="580"/>
      <c r="N48" s="171"/>
    </row>
    <row r="49" spans="1:14" x14ac:dyDescent="0.25">
      <c r="A49" s="77">
        <v>6</v>
      </c>
      <c r="B49" s="42" t="s">
        <v>17</v>
      </c>
      <c r="C49" s="77">
        <v>0.88</v>
      </c>
      <c r="D49" s="59"/>
      <c r="E49" s="284"/>
      <c r="F49" s="29" t="s">
        <v>40</v>
      </c>
      <c r="G49" s="77">
        <v>0.25</v>
      </c>
      <c r="H49" s="31"/>
      <c r="I49" s="141"/>
      <c r="J49" s="42" t="s">
        <v>40</v>
      </c>
      <c r="K49" s="77">
        <v>0.25</v>
      </c>
      <c r="L49" s="141"/>
      <c r="M49" s="589"/>
      <c r="N49" s="141">
        <v>1.38</v>
      </c>
    </row>
    <row r="50" spans="1:14" ht="23.25" customHeight="1" x14ac:dyDescent="0.25">
      <c r="A50" s="82"/>
      <c r="B50" s="533" t="s">
        <v>327</v>
      </c>
      <c r="C50" s="82"/>
      <c r="D50" s="578"/>
      <c r="E50" s="590"/>
      <c r="F50" s="53" t="s">
        <v>327</v>
      </c>
      <c r="G50" s="171"/>
      <c r="H50" s="52"/>
      <c r="I50" s="171"/>
      <c r="J50" s="533" t="s">
        <v>327</v>
      </c>
      <c r="K50" s="171"/>
      <c r="L50" s="171"/>
      <c r="M50" s="580"/>
      <c r="N50" s="171"/>
    </row>
    <row r="51" spans="1:14" x14ac:dyDescent="0.25">
      <c r="A51" s="77">
        <v>6</v>
      </c>
      <c r="B51" s="42" t="s">
        <v>17</v>
      </c>
      <c r="C51" s="77">
        <v>0.88</v>
      </c>
      <c r="D51" s="59"/>
      <c r="E51" s="284"/>
      <c r="F51" s="31" t="s">
        <v>40</v>
      </c>
      <c r="G51" s="141">
        <v>0.25</v>
      </c>
      <c r="H51" s="31"/>
      <c r="I51" s="141"/>
      <c r="J51" s="31" t="s">
        <v>40</v>
      </c>
      <c r="K51" s="141">
        <v>0.25</v>
      </c>
      <c r="L51" s="141"/>
      <c r="M51" s="589"/>
      <c r="N51" s="141">
        <v>1.38</v>
      </c>
    </row>
    <row r="52" spans="1:14" x14ac:dyDescent="0.25">
      <c r="A52" s="82"/>
      <c r="B52" s="533" t="s">
        <v>328</v>
      </c>
      <c r="C52" s="82"/>
      <c r="D52" s="578"/>
      <c r="E52" s="282"/>
      <c r="F52" s="53" t="s">
        <v>328</v>
      </c>
      <c r="G52" s="171"/>
      <c r="H52" s="52"/>
      <c r="I52" s="171"/>
      <c r="J52" s="533" t="s">
        <v>328</v>
      </c>
      <c r="K52" s="171"/>
      <c r="L52" s="171"/>
      <c r="M52" s="580"/>
      <c r="N52" s="171"/>
    </row>
    <row r="53" spans="1:14" x14ac:dyDescent="0.25">
      <c r="A53" s="77">
        <v>9</v>
      </c>
      <c r="B53" s="42" t="s">
        <v>40</v>
      </c>
      <c r="C53" s="77">
        <v>0.33</v>
      </c>
      <c r="D53" s="59"/>
      <c r="E53" s="284"/>
      <c r="F53" s="31" t="s">
        <v>17</v>
      </c>
      <c r="G53" s="141">
        <v>1.41</v>
      </c>
      <c r="H53" s="31"/>
      <c r="I53" s="141"/>
      <c r="J53" s="31" t="s">
        <v>40</v>
      </c>
      <c r="K53" s="141">
        <v>0.33</v>
      </c>
      <c r="L53" s="141"/>
      <c r="M53" s="589"/>
      <c r="N53" s="141">
        <v>2.0699999999999998</v>
      </c>
    </row>
    <row r="54" spans="1:14" ht="23.25" x14ac:dyDescent="0.25">
      <c r="A54" s="82"/>
      <c r="B54" s="533" t="s">
        <v>329</v>
      </c>
      <c r="C54" s="82"/>
      <c r="D54" s="578"/>
      <c r="E54" s="282"/>
      <c r="F54" s="53" t="s">
        <v>329</v>
      </c>
      <c r="G54" s="171"/>
      <c r="H54" s="52"/>
      <c r="I54" s="171"/>
      <c r="J54" s="44" t="s">
        <v>329</v>
      </c>
      <c r="K54" s="171"/>
      <c r="L54" s="171"/>
      <c r="M54" s="580"/>
      <c r="N54" s="171"/>
    </row>
    <row r="55" spans="1:14" x14ac:dyDescent="0.25">
      <c r="A55" s="77">
        <v>6</v>
      </c>
      <c r="B55" s="42" t="s">
        <v>40</v>
      </c>
      <c r="C55" s="77">
        <v>0.25</v>
      </c>
      <c r="D55" s="59"/>
      <c r="E55" s="284"/>
      <c r="F55" s="31" t="s">
        <v>17</v>
      </c>
      <c r="G55" s="141">
        <v>0.88</v>
      </c>
      <c r="H55" s="31"/>
      <c r="I55" s="141"/>
      <c r="J55" s="31" t="s">
        <v>40</v>
      </c>
      <c r="K55" s="141">
        <v>0.25</v>
      </c>
      <c r="L55" s="141"/>
      <c r="M55" s="589"/>
      <c r="N55" s="141">
        <v>1.38</v>
      </c>
    </row>
    <row r="56" spans="1:14" x14ac:dyDescent="0.25">
      <c r="A56" s="388"/>
      <c r="B56" s="34"/>
      <c r="C56" s="25"/>
      <c r="D56" s="36"/>
      <c r="E56" s="493"/>
      <c r="F56" s="68"/>
      <c r="G56" s="279"/>
      <c r="H56" s="36"/>
      <c r="I56" s="279"/>
      <c r="J56" s="36"/>
      <c r="K56" s="279"/>
      <c r="L56" s="36"/>
      <c r="M56" s="559"/>
      <c r="N56" s="279"/>
    </row>
    <row r="57" spans="1:14" x14ac:dyDescent="0.25">
      <c r="A57" s="390">
        <f>SUM(A3:A56)</f>
        <v>134.03</v>
      </c>
      <c r="B57" s="56" t="s">
        <v>9</v>
      </c>
      <c r="C57" s="30">
        <f>SUM(C3:C56)</f>
        <v>8.24</v>
      </c>
      <c r="D57" s="57"/>
      <c r="E57" s="486">
        <f>SUM(E3:E56)</f>
        <v>3.69</v>
      </c>
      <c r="F57" s="189"/>
      <c r="G57" s="190">
        <f>SUM(G3:G56)</f>
        <v>7.54</v>
      </c>
      <c r="H57" s="28"/>
      <c r="I57" s="190">
        <f>SUM(I3:I56)</f>
        <v>6.9599999999999991</v>
      </c>
      <c r="J57" s="28"/>
      <c r="K57" s="486">
        <f>SUM(K3:K56)</f>
        <v>4.45</v>
      </c>
      <c r="L57" s="57"/>
      <c r="M57" s="486">
        <f>SUM(M3:M56)</f>
        <v>0</v>
      </c>
      <c r="N57" s="494">
        <f>SUM(N3:N56)</f>
        <v>30.88</v>
      </c>
    </row>
    <row r="58" spans="1:14" x14ac:dyDescent="0.25">
      <c r="A58" s="19"/>
      <c r="B58" s="2"/>
      <c r="C58" s="19"/>
      <c r="N58" s="19"/>
    </row>
    <row r="59" spans="1:14" x14ac:dyDescent="0.25">
      <c r="D59" s="2" t="s">
        <v>10</v>
      </c>
      <c r="E59" s="19"/>
      <c r="F59" s="19"/>
      <c r="G59" s="19"/>
      <c r="H59" s="391">
        <v>44942</v>
      </c>
      <c r="I59" s="19"/>
      <c r="J59" s="19" t="s">
        <v>32</v>
      </c>
      <c r="K59" s="19"/>
      <c r="L59" s="62"/>
    </row>
    <row r="60" spans="1:14" x14ac:dyDescent="0.25">
      <c r="D60" s="2" t="s">
        <v>11</v>
      </c>
      <c r="E60" s="19"/>
      <c r="F60" s="19" t="str">
        <f>B1</f>
        <v>MARIA DEL CARMEN CARREÑO UTRERA</v>
      </c>
      <c r="G60" s="19"/>
      <c r="H60" s="20"/>
      <c r="I60" s="19"/>
      <c r="J60" s="19"/>
      <c r="K60" s="63">
        <f>N57*4.33</f>
        <v>133.71039999999999</v>
      </c>
      <c r="L60" s="19"/>
      <c r="M60" s="19"/>
    </row>
    <row r="63" spans="1:14" x14ac:dyDescent="0.25">
      <c r="F63" t="s">
        <v>333</v>
      </c>
    </row>
    <row r="73" spans="15:15" x14ac:dyDescent="0.25">
      <c r="O73" t="s">
        <v>335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45</vt:i4>
      </vt:variant>
      <vt:variant>
        <vt:lpstr>Rangos con nombre</vt:lpstr>
      </vt:variant>
      <vt:variant>
        <vt:i4>33</vt:i4>
      </vt:variant>
    </vt:vector>
  </HeadingPairs>
  <TitlesOfParts>
    <vt:vector size="78" baseType="lpstr">
      <vt:lpstr>SU PLANNING 09.03.2023</vt:lpstr>
      <vt:lpstr>SU PLANNING 03.03.2023</vt:lpstr>
      <vt:lpstr>SU PLANNING 01,03,2023</vt:lpstr>
      <vt:lpstr>SU PLANNING 16,02,2023</vt:lpstr>
      <vt:lpstr>SU PLANNING 02,02,2023</vt:lpstr>
      <vt:lpstr>SU PLANNING 01,02,2023</vt:lpstr>
      <vt:lpstr>su planning 31,01,2023</vt:lpstr>
      <vt:lpstr>su planning 26,01,2023</vt:lpstr>
      <vt:lpstr>SU PLANNING 16,01,2023</vt:lpstr>
      <vt:lpstr>su planning 11.01.2023</vt:lpstr>
      <vt:lpstr>SU PLANNING 10,01,2023</vt:lpstr>
      <vt:lpstr>SU PLANNING 01,01,2023</vt:lpstr>
      <vt:lpstr>SU PLANNING 16,12,2022</vt:lpstr>
      <vt:lpstr>SU PLANNING 13,12,22</vt:lpstr>
      <vt:lpstr>SU PLANNING 12,12,22</vt:lpstr>
      <vt:lpstr>SU PLANNING 01,12,2022</vt:lpstr>
      <vt:lpstr>SU PLANNING 30,11,22 </vt:lpstr>
      <vt:lpstr>SU PLANNING 21,11,22</vt:lpstr>
      <vt:lpstr>SU PLANNING 16,11,2022</vt:lpstr>
      <vt:lpstr>su planning 15,11,2022</vt:lpstr>
      <vt:lpstr>SU PLANING 08,11,2022</vt:lpstr>
      <vt:lpstr>SU PLANING 04,11,2022</vt:lpstr>
      <vt:lpstr>SU PLANNING 03,11,2022</vt:lpstr>
      <vt:lpstr>PLANNING 02,11,2022</vt:lpstr>
      <vt:lpstr>planning 01,11,2022</vt:lpstr>
      <vt:lpstr>SU PLANNING 17,10,2022</vt:lpstr>
      <vt:lpstr>SU PLANNING 14,10,2022</vt:lpstr>
      <vt:lpstr>SU PLANNING 04,10,2022</vt:lpstr>
      <vt:lpstr>SU PLANNING 01,10,2022</vt:lpstr>
      <vt:lpstr>SU PLANNING 16,09,2022</vt:lpstr>
      <vt:lpstr>SU PLANNING 01,09,2022</vt:lpstr>
      <vt:lpstr>SU PLANNING 31,08,2022</vt:lpstr>
      <vt:lpstr>SU PLANNING 16,08,2022</vt:lpstr>
      <vt:lpstr>SU PLANNING 04,08,2022</vt:lpstr>
      <vt:lpstr>SU PLANNING 01,08,2022</vt:lpstr>
      <vt:lpstr>su planning 18,07,2022</vt:lpstr>
      <vt:lpstr>PLANNING 15,07,2022</vt:lpstr>
      <vt:lpstr>MARIA HDZ</vt:lpstr>
      <vt:lpstr>SU PLANNING 03,09,2021</vt:lpstr>
      <vt:lpstr>SU PLANNING 01,09,2021</vt:lpstr>
      <vt:lpstr>SU PLANNING 24,08,2021</vt:lpstr>
      <vt:lpstr>PLANNING 02,08,2021</vt:lpstr>
      <vt:lpstr>PLANNING 28,07,21</vt:lpstr>
      <vt:lpstr>su planning 19,07,21</vt:lpstr>
      <vt:lpstr>planning horas julio,21</vt:lpstr>
      <vt:lpstr>'PLANNING 28,07,21'!Área_de_impresión</vt:lpstr>
      <vt:lpstr>'planning horas julio,21'!Área_de_impresión</vt:lpstr>
      <vt:lpstr>'SU PLANING 04,11,2022'!Área_de_impresión</vt:lpstr>
      <vt:lpstr>'SU PLANING 08,11,2022'!Área_de_impresión</vt:lpstr>
      <vt:lpstr>'SU PLANNING 01,01,2023'!Área_de_impresión</vt:lpstr>
      <vt:lpstr>'SU PLANNING 01,02,2023'!Área_de_impresión</vt:lpstr>
      <vt:lpstr>'SU PLANNING 01,03,2023'!Área_de_impresión</vt:lpstr>
      <vt:lpstr>'SU PLANNING 01,08,2022'!Área_de_impresión</vt:lpstr>
      <vt:lpstr>'SU PLANNING 01,09,2022'!Área_de_impresión</vt:lpstr>
      <vt:lpstr>'SU PLANNING 01,10,2022'!Área_de_impresión</vt:lpstr>
      <vt:lpstr>'SU PLANNING 02,02,2023'!Área_de_impresión</vt:lpstr>
      <vt:lpstr>'SU PLANNING 03.03.2023'!Área_de_impresión</vt:lpstr>
      <vt:lpstr>'SU PLANNING 04,08,2022'!Área_de_impresión</vt:lpstr>
      <vt:lpstr>'SU PLANNING 04,10,2022'!Área_de_impresión</vt:lpstr>
      <vt:lpstr>'SU PLANNING 09.03.2023'!Área_de_impresión</vt:lpstr>
      <vt:lpstr>'SU PLANNING 10,01,2023'!Área_de_impresión</vt:lpstr>
      <vt:lpstr>'su planning 11.01.2023'!Área_de_impresión</vt:lpstr>
      <vt:lpstr>'SU PLANNING 12,12,22'!Área_de_impresión</vt:lpstr>
      <vt:lpstr>'SU PLANNING 13,12,22'!Área_de_impresión</vt:lpstr>
      <vt:lpstr>'SU PLANNING 14,10,2022'!Área_de_impresión</vt:lpstr>
      <vt:lpstr>'su planning 15,11,2022'!Área_de_impresión</vt:lpstr>
      <vt:lpstr>'SU PLANNING 16,01,2023'!Área_de_impresión</vt:lpstr>
      <vt:lpstr>'SU PLANNING 16,02,2023'!Área_de_impresión</vt:lpstr>
      <vt:lpstr>'SU PLANNING 16,08,2022'!Área_de_impresión</vt:lpstr>
      <vt:lpstr>'SU PLANNING 16,09,2022'!Área_de_impresión</vt:lpstr>
      <vt:lpstr>'SU PLANNING 16,11,2022'!Área_de_impresión</vt:lpstr>
      <vt:lpstr>'SU PLANNING 16,12,2022'!Área_de_impresión</vt:lpstr>
      <vt:lpstr>'SU PLANNING 17,10,2022'!Área_de_impresión</vt:lpstr>
      <vt:lpstr>'su planning 19,07,21'!Área_de_impresión</vt:lpstr>
      <vt:lpstr>'SU PLANNING 21,11,22'!Área_de_impresión</vt:lpstr>
      <vt:lpstr>'su planning 26,01,2023'!Área_de_impresión</vt:lpstr>
      <vt:lpstr>'SU PLANNING 30,11,22 '!Área_de_impresión</vt:lpstr>
      <vt:lpstr>'SU PLANNING 31,08,2022'!Área_de_impresión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2023-03-01T15:53:43Z</dcterms:modified>
</cp:coreProperties>
</file>