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drawings/drawing48.xml" ContentType="application/vnd.openxmlformats-officedocument.drawing+xml"/>
  <Override PartName="/xl/drawings/drawing49.xml" ContentType="application/vnd.openxmlformats-officedocument.drawing+xml"/>
  <Override PartName="/xl/drawings/drawing50.xml" ContentType="application/vnd.openxmlformats-officedocument.drawing+xml"/>
  <Override PartName="/xl/drawings/drawing51.xml" ContentType="application/vnd.openxmlformats-officedocument.drawing+xml"/>
  <Override PartName="/xl/drawings/drawing52.xml" ContentType="application/vnd.openxmlformats-officedocument.drawing+xml"/>
  <Override PartName="/xl/drawings/drawing53.xml" ContentType="application/vnd.openxmlformats-officedocument.drawing+xml"/>
  <Override PartName="/xl/drawings/drawing54.xml" ContentType="application/vnd.openxmlformats-officedocument.drawing+xml"/>
  <Override PartName="/xl/drawings/drawing55.xml" ContentType="application/vnd.openxmlformats-officedocument.drawing+xml"/>
  <Override PartName="/xl/drawings/drawing5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U PLANNING 31,10,22" sheetId="59" r:id="rId1"/>
    <sheet name="su planning 01,10,22" sheetId="57" r:id="rId2"/>
    <sheet name="su planning 01,09,2022" sheetId="56" r:id="rId3"/>
    <sheet name="SU PLANNING 01,08,2022" sheetId="55" r:id="rId4"/>
    <sheet name="SU PLANNING 01,07,2022" sheetId="54" r:id="rId5"/>
    <sheet name="SU PLANNING 16,06,2022" sheetId="53" r:id="rId6"/>
    <sheet name="SU PLANNING 01,06,2022" sheetId="52" r:id="rId7"/>
    <sheet name="su planning 07,04,2022" sheetId="51" r:id="rId8"/>
    <sheet name="SU PLANNING 01,03,2022" sheetId="49" r:id="rId9"/>
    <sheet name="SU PLANNING 26,01,2022" sheetId="48" r:id="rId10"/>
    <sheet name="SU PLANNING 21,01,2022" sheetId="47" r:id="rId11"/>
    <sheet name="SU PLANNING 16,11,2021" sheetId="46" r:id="rId12"/>
    <sheet name="SU PLANNING 11,11,2021" sheetId="45" r:id="rId13"/>
    <sheet name="SU PLANNING 26,10,2021" sheetId="44" r:id="rId14"/>
    <sheet name="SU PLANNING 01,05,2021" sheetId="43" r:id="rId15"/>
    <sheet name="H.COMPLEMENTARIAS SEPTIEMBRE,20" sheetId="40" r:id="rId16"/>
    <sheet name="SU PLANNING 01,04,2021" sheetId="42" r:id="rId17"/>
    <sheet name="SU PLANNING 18,03,2021" sheetId="41" r:id="rId18"/>
    <sheet name="SU PLANNIG 10,09,2020" sheetId="39" r:id="rId19"/>
    <sheet name="H.COMPLEMENTARIAS AGOSTO,20" sheetId="38" r:id="rId20"/>
    <sheet name="H.COMPLEMENTARIAS JULIO,20" sheetId="36" r:id="rId21"/>
    <sheet name="H.COMPLEMENTARIAS JUNIO,20" sheetId="35" r:id="rId22"/>
    <sheet name="H.COMPLEMENT.MAYO,20" sheetId="34" r:id="rId23"/>
    <sheet name="H.COMPLEMENTARIAS ABRIL,20" sheetId="32" r:id="rId24"/>
    <sheet name="SU PLANNING 17,08,2020" sheetId="37" r:id="rId25"/>
    <sheet name="SU PLANNING 04,04,2020" sheetId="33" r:id="rId26"/>
    <sheet name="CUBRE A TRUJILLO 01,04,2020" sheetId="31" r:id="rId27"/>
    <sheet name="H.COMPLEM.MARZO,20" sheetId="30" r:id="rId28"/>
    <sheet name="h complm febre,20" sheetId="29" r:id="rId29"/>
    <sheet name="HORAS COMPLEMENTARIAS ENERO,20" sheetId="27" r:id="rId30"/>
    <sheet name="SU PLANNING 01,03,2020" sheetId="28" r:id="rId31"/>
    <sheet name="SU PLANNING  02,01,2020" sheetId="20" r:id="rId32"/>
    <sheet name="H.COMPLEMENTARIAS DICIEMBRE,19" sheetId="25" r:id="rId33"/>
    <sheet name="Hoja2" sheetId="26" r:id="rId34"/>
    <sheet name="SU PLANNING 17,12,2019" sheetId="23" r:id="rId35"/>
    <sheet name="SU PLANNING 01,12,2019" sheetId="22" r:id="rId36"/>
    <sheet name="Hoja1" sheetId="24" r:id="rId37"/>
    <sheet name="SU PLANNING 18,11,2019" sheetId="18" r:id="rId38"/>
    <sheet name="CUBRE A Mª CARMEN HERNANDEZ 12," sheetId="19" r:id="rId39"/>
    <sheet name="SUYO +MªCARM 12,11,2019" sheetId="21" r:id="rId40"/>
    <sheet name="SU PLANNING 06,11,2019" sheetId="17" r:id="rId41"/>
    <sheet name="SU PLANNING 18,10,2019" sheetId="16" r:id="rId42"/>
    <sheet name="TODO JUNTO" sheetId="14" r:id="rId43"/>
    <sheet name="CUBRE A ISABEL PEREZ 18,06,2019" sheetId="15" r:id="rId44"/>
    <sheet name="CUBRE A LAYLA 25,02,2019" sheetId="13" r:id="rId45"/>
    <sheet name="CUBRE A TRINI AMATE 18,02,2019" sheetId="12" r:id="rId46"/>
    <sheet name="CUBRE A FINA 01,02,2019" sheetId="10" r:id="rId47"/>
    <sheet name="29,01,2019" sheetId="11" r:id="rId48"/>
    <sheet name="24,01,2019" sheetId="9" r:id="rId49"/>
    <sheet name="23,01,2019" sheetId="8" r:id="rId50"/>
    <sheet name="18,01,2019" sheetId="7" r:id="rId51"/>
    <sheet name="10,01,2019" sheetId="6" r:id="rId52"/>
    <sheet name="CUBRE A KHADIJA 17,12,2018" sheetId="3" r:id="rId53"/>
    <sheet name="14,12,2018" sheetId="5" r:id="rId54"/>
    <sheet name="03,12,2018" sheetId="4" r:id="rId55"/>
    <sheet name="22,11,2018" sheetId="2" r:id="rId56"/>
    <sheet name="20,11,2018" sheetId="1" r:id="rId57"/>
  </sheets>
  <definedNames>
    <definedName name="_xlnm.Print_Area" localSheetId="27">'H.COMPLEM.MARZO,20'!$A$1:$N$14</definedName>
    <definedName name="_xlnm.Print_Area" localSheetId="22">'H.COMPLEMENT.MAYO,20'!$A$1:$N$17</definedName>
    <definedName name="_xlnm.Print_Area" localSheetId="23">'H.COMPLEMENTARIAS ABRIL,20'!$A$1:$N$15</definedName>
    <definedName name="_xlnm.Print_Area" localSheetId="19">'H.COMPLEMENTARIAS AGOSTO,20'!$A$1:$N$14</definedName>
    <definedName name="_xlnm.Print_Area" localSheetId="20">'H.COMPLEMENTARIAS JULIO,20'!$A$1:$N$15</definedName>
    <definedName name="_xlnm.Print_Area" localSheetId="21">'H.COMPLEMENTARIAS JUNIO,20'!$A$1:$N$14</definedName>
    <definedName name="_xlnm.Print_Area" localSheetId="15">'H.COMPLEMENTARIAS SEPTIEMBRE,20'!$A$1:$N$16</definedName>
    <definedName name="_xlnm.Print_Area" localSheetId="29">'HORAS COMPLEMENTARIAS ENERO,20'!$A$1:$N$12</definedName>
    <definedName name="_xlnm.Print_Area" localSheetId="18">'SU PLANNIG 10,09,2020'!$A$1:$O$33</definedName>
    <definedName name="_xlnm.Print_Area" localSheetId="4">'SU PLANNING 01,07,2022'!$A$1:$N$30</definedName>
    <definedName name="_xlnm.Print_Area" localSheetId="3">'SU PLANNING 01,08,2022'!$A$1:$N$30</definedName>
    <definedName name="_xlnm.Print_Area" localSheetId="2">'su planning 01,09,2022'!$A$1:$N$30</definedName>
    <definedName name="_xlnm.Print_Area" localSheetId="1">'su planning 01,10,22'!$A$1:$N$30</definedName>
    <definedName name="_xlnm.Print_Area" localSheetId="9">'SU PLANNING 26,01,2022'!$A$1:$N$30</definedName>
    <definedName name="_xlnm.Print_Area" localSheetId="0">'SU PLANNING 31,10,22'!$A$1:$N$20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9" i="59" l="1"/>
  <c r="K17" i="59"/>
  <c r="I17" i="59"/>
  <c r="G17" i="59"/>
  <c r="E17" i="59"/>
  <c r="C17" i="59"/>
  <c r="A17" i="59"/>
  <c r="N16" i="59"/>
  <c r="N14" i="59"/>
  <c r="N12" i="59"/>
  <c r="N10" i="59"/>
  <c r="N8" i="59"/>
  <c r="N6" i="59"/>
  <c r="N4" i="59"/>
  <c r="N17" i="59" s="1"/>
  <c r="K18" i="59" s="1"/>
  <c r="D29" i="57" l="1"/>
  <c r="K27" i="57"/>
  <c r="I27" i="57"/>
  <c r="G27" i="57"/>
  <c r="E27" i="57"/>
  <c r="C27" i="57"/>
  <c r="A27" i="57"/>
  <c r="N26" i="57"/>
  <c r="N16" i="57"/>
  <c r="N14" i="57"/>
  <c r="N12" i="57"/>
  <c r="N10" i="57"/>
  <c r="N8" i="57"/>
  <c r="N6" i="57"/>
  <c r="N4" i="57"/>
  <c r="N27" i="57" l="1"/>
  <c r="K28" i="57" s="1"/>
  <c r="D29" i="56"/>
  <c r="K27" i="56"/>
  <c r="I27" i="56"/>
  <c r="G27" i="56"/>
  <c r="E27" i="56"/>
  <c r="C27" i="56"/>
  <c r="A27" i="56"/>
  <c r="N26" i="56"/>
  <c r="N16" i="56"/>
  <c r="N14" i="56"/>
  <c r="N12" i="56"/>
  <c r="N10" i="56"/>
  <c r="N8" i="56"/>
  <c r="N6" i="56"/>
  <c r="N4" i="56"/>
  <c r="N27" i="56" l="1"/>
  <c r="K28" i="56" s="1"/>
  <c r="N27" i="55"/>
  <c r="K27" i="55"/>
  <c r="I27" i="55"/>
  <c r="G27" i="55"/>
  <c r="E27" i="55"/>
  <c r="O12" i="55"/>
  <c r="D29" i="55"/>
  <c r="C27" i="55"/>
  <c r="A27" i="55"/>
  <c r="N26" i="55"/>
  <c r="N16" i="55"/>
  <c r="N14" i="55"/>
  <c r="N12" i="55"/>
  <c r="N10" i="55"/>
  <c r="N8" i="55"/>
  <c r="N6" i="55"/>
  <c r="N4" i="55"/>
  <c r="N27" i="54"/>
  <c r="K27" i="54"/>
  <c r="I27" i="54"/>
  <c r="G27" i="54"/>
  <c r="E27" i="54"/>
  <c r="C27" i="54"/>
  <c r="K28" i="55" l="1"/>
  <c r="D29" i="54"/>
  <c r="A27" i="54"/>
  <c r="N26" i="54"/>
  <c r="N16" i="54"/>
  <c r="N14" i="54"/>
  <c r="N12" i="54"/>
  <c r="N10" i="54"/>
  <c r="N8" i="54"/>
  <c r="N6" i="54"/>
  <c r="N4" i="54"/>
  <c r="K28" i="54" s="1"/>
  <c r="N27" i="53" l="1"/>
  <c r="N26" i="53"/>
  <c r="K27" i="53"/>
  <c r="G27" i="53"/>
  <c r="A27" i="53"/>
  <c r="I27" i="53" l="1"/>
  <c r="E27" i="53"/>
  <c r="D29" i="53"/>
  <c r="C27" i="53"/>
  <c r="N16" i="53"/>
  <c r="N14" i="53"/>
  <c r="N12" i="53"/>
  <c r="N10" i="53"/>
  <c r="N8" i="53"/>
  <c r="N6" i="53"/>
  <c r="N4" i="53"/>
  <c r="K28" i="53" l="1"/>
  <c r="N29" i="52"/>
  <c r="K29" i="52"/>
  <c r="I29" i="52"/>
  <c r="G29" i="52"/>
  <c r="E29" i="52"/>
  <c r="C29" i="52"/>
  <c r="A29" i="52"/>
  <c r="N28" i="52"/>
  <c r="N26" i="52"/>
  <c r="D31" i="52" l="1"/>
  <c r="N16" i="52"/>
  <c r="N14" i="52"/>
  <c r="N12" i="52"/>
  <c r="N10" i="52"/>
  <c r="N8" i="52"/>
  <c r="N6" i="52"/>
  <c r="N4" i="52"/>
  <c r="K30" i="52" s="1"/>
  <c r="N25" i="51" l="1"/>
  <c r="K25" i="51"/>
  <c r="I25" i="51"/>
  <c r="G25" i="51"/>
  <c r="E25" i="51"/>
  <c r="D27" i="51"/>
  <c r="C25" i="51"/>
  <c r="A25" i="51"/>
  <c r="N16" i="51"/>
  <c r="N14" i="51"/>
  <c r="N12" i="51"/>
  <c r="N10" i="51"/>
  <c r="N8" i="51"/>
  <c r="N6" i="51"/>
  <c r="N4" i="51"/>
  <c r="K26" i="51" s="1"/>
  <c r="K27" i="49" l="1"/>
  <c r="I27" i="49"/>
  <c r="G27" i="49"/>
  <c r="E27" i="49"/>
  <c r="C27" i="49"/>
  <c r="A27" i="49"/>
  <c r="N26" i="49" l="1"/>
  <c r="D29" i="49" l="1"/>
  <c r="N24" i="49"/>
  <c r="N22" i="49"/>
  <c r="N20" i="49"/>
  <c r="N18" i="49"/>
  <c r="N16" i="49"/>
  <c r="N14" i="49"/>
  <c r="N12" i="49"/>
  <c r="N10" i="49"/>
  <c r="N8" i="49"/>
  <c r="N6" i="49"/>
  <c r="N4" i="49"/>
  <c r="N27" i="49" l="1"/>
  <c r="K28" i="49"/>
  <c r="D28" i="48"/>
  <c r="K26" i="48"/>
  <c r="I26" i="48"/>
  <c r="G26" i="48"/>
  <c r="E26" i="48"/>
  <c r="C26" i="48"/>
  <c r="A26" i="48"/>
  <c r="N25" i="48"/>
  <c r="N23" i="48"/>
  <c r="N21" i="48"/>
  <c r="N19" i="48"/>
  <c r="N17" i="48"/>
  <c r="N15" i="48"/>
  <c r="N13" i="48"/>
  <c r="N11" i="48"/>
  <c r="N9" i="48"/>
  <c r="N7" i="48"/>
  <c r="N5" i="48"/>
  <c r="N28" i="47"/>
  <c r="K28" i="47"/>
  <c r="I28" i="47"/>
  <c r="G28" i="47"/>
  <c r="E28" i="47"/>
  <c r="C28" i="47"/>
  <c r="A28" i="47"/>
  <c r="N27" i="47"/>
  <c r="N26" i="48" l="1"/>
  <c r="K27" i="48" s="1"/>
  <c r="D30" i="47" l="1"/>
  <c r="N25" i="47"/>
  <c r="N23" i="47"/>
  <c r="N21" i="47"/>
  <c r="N19" i="47"/>
  <c r="N17" i="47"/>
  <c r="N15" i="47"/>
  <c r="K29" i="47" s="1"/>
  <c r="N13" i="47"/>
  <c r="N11" i="47"/>
  <c r="N9" i="47"/>
  <c r="N7" i="47"/>
  <c r="N5" i="47"/>
  <c r="D28" i="46" l="1"/>
  <c r="K26" i="46"/>
  <c r="I26" i="46"/>
  <c r="G26" i="46"/>
  <c r="E26" i="46"/>
  <c r="C26" i="46"/>
  <c r="A26" i="46"/>
  <c r="N25" i="46"/>
  <c r="N23" i="46"/>
  <c r="N21" i="46"/>
  <c r="N19" i="46"/>
  <c r="N17" i="46"/>
  <c r="N15" i="46"/>
  <c r="N13" i="46"/>
  <c r="N11" i="46"/>
  <c r="N9" i="46"/>
  <c r="N7" i="46"/>
  <c r="N5" i="46"/>
  <c r="N26" i="46" l="1"/>
  <c r="K27" i="46" s="1"/>
  <c r="N30" i="45"/>
  <c r="K30" i="45"/>
  <c r="I30" i="45"/>
  <c r="G30" i="45"/>
  <c r="E30" i="45"/>
  <c r="C30" i="45"/>
  <c r="A30" i="45"/>
  <c r="N29" i="45"/>
  <c r="N27" i="45"/>
  <c r="D32" i="45" l="1"/>
  <c r="N25" i="45"/>
  <c r="N23" i="45"/>
  <c r="N21" i="45"/>
  <c r="N19" i="45"/>
  <c r="N17" i="45"/>
  <c r="N15" i="45"/>
  <c r="N13" i="45"/>
  <c r="N11" i="45"/>
  <c r="N9" i="45"/>
  <c r="N7" i="45"/>
  <c r="N5" i="45"/>
  <c r="K31" i="45" s="1"/>
  <c r="N26" i="44" l="1"/>
  <c r="K26" i="44"/>
  <c r="I26" i="44"/>
  <c r="G26" i="44"/>
  <c r="N21" i="44"/>
  <c r="N19" i="44"/>
  <c r="D28" i="44" l="1"/>
  <c r="E26" i="44"/>
  <c r="C26" i="44"/>
  <c r="A26" i="44"/>
  <c r="N25" i="44"/>
  <c r="N23" i="44"/>
  <c r="N17" i="44"/>
  <c r="N15" i="44"/>
  <c r="N13" i="44"/>
  <c r="N11" i="44"/>
  <c r="N9" i="44"/>
  <c r="N7" i="44"/>
  <c r="N5" i="44"/>
  <c r="K27" i="44" l="1"/>
  <c r="D33" i="43"/>
  <c r="K31" i="43"/>
  <c r="I31" i="43"/>
  <c r="G31" i="43"/>
  <c r="E31" i="43"/>
  <c r="C31" i="43"/>
  <c r="A31" i="43"/>
  <c r="N30" i="43"/>
  <c r="N28" i="43"/>
  <c r="N26" i="43"/>
  <c r="N24" i="43"/>
  <c r="N22" i="43"/>
  <c r="N20" i="43"/>
  <c r="N18" i="43"/>
  <c r="N15" i="43"/>
  <c r="N13" i="43"/>
  <c r="N11" i="43"/>
  <c r="N9" i="43"/>
  <c r="N7" i="43"/>
  <c r="N5" i="43"/>
  <c r="N31" i="43" l="1"/>
  <c r="K32" i="43" s="1"/>
  <c r="N31" i="42"/>
  <c r="K31" i="42"/>
  <c r="I31" i="42"/>
  <c r="G31" i="42"/>
  <c r="E31" i="42"/>
  <c r="C31" i="42"/>
  <c r="A31" i="42"/>
  <c r="N30" i="42"/>
  <c r="N28" i="42"/>
  <c r="D33" i="42" l="1"/>
  <c r="N26" i="42"/>
  <c r="N24" i="42"/>
  <c r="N22" i="42"/>
  <c r="N20" i="42"/>
  <c r="N18" i="42"/>
  <c r="N15" i="42"/>
  <c r="N13" i="42"/>
  <c r="N11" i="42"/>
  <c r="N9" i="42"/>
  <c r="N7" i="42"/>
  <c r="N5" i="42"/>
  <c r="K32" i="42" s="1"/>
  <c r="D29" i="41"/>
  <c r="K27" i="41"/>
  <c r="I27" i="41"/>
  <c r="G27" i="41"/>
  <c r="E27" i="41"/>
  <c r="C27" i="41"/>
  <c r="A27" i="41"/>
  <c r="N26" i="41"/>
  <c r="N24" i="41"/>
  <c r="N22" i="41"/>
  <c r="N20" i="41"/>
  <c r="N18" i="41"/>
  <c r="N15" i="41"/>
  <c r="N13" i="41"/>
  <c r="N11" i="41"/>
  <c r="N9" i="41"/>
  <c r="N7" i="41"/>
  <c r="N5" i="41"/>
  <c r="N27" i="41" l="1"/>
  <c r="K28" i="41" s="1"/>
  <c r="D14" i="40"/>
  <c r="K8" i="40"/>
  <c r="G8" i="40"/>
  <c r="E8" i="40"/>
  <c r="C8" i="40"/>
  <c r="N8" i="40" l="1"/>
  <c r="N29" i="39"/>
  <c r="K29" i="39"/>
  <c r="I29" i="39"/>
  <c r="G29" i="39"/>
  <c r="N13" i="39"/>
  <c r="A29" i="39" l="1"/>
  <c r="C29" i="39"/>
  <c r="E29" i="39"/>
  <c r="N28" i="39"/>
  <c r="D31" i="39" l="1"/>
  <c r="N26" i="39"/>
  <c r="N24" i="39"/>
  <c r="N22" i="39"/>
  <c r="N20" i="39"/>
  <c r="N18" i="39"/>
  <c r="N15" i="39"/>
  <c r="N11" i="39"/>
  <c r="K30" i="39" s="1"/>
  <c r="N9" i="39"/>
  <c r="N7" i="39"/>
  <c r="N5" i="39"/>
  <c r="D12" i="38" l="1"/>
  <c r="K6" i="38"/>
  <c r="I6" i="38"/>
  <c r="G6" i="38"/>
  <c r="E6" i="38"/>
  <c r="C6" i="38"/>
  <c r="N6" i="38" l="1"/>
  <c r="N25" i="37"/>
  <c r="K25" i="37"/>
  <c r="I25" i="37"/>
  <c r="G25" i="37"/>
  <c r="E25" i="37"/>
  <c r="D27" i="37"/>
  <c r="C25" i="37"/>
  <c r="A25" i="37"/>
  <c r="N24" i="37"/>
  <c r="N22" i="37"/>
  <c r="N20" i="37"/>
  <c r="N18" i="37"/>
  <c r="N16" i="37"/>
  <c r="N13" i="37"/>
  <c r="N11" i="37"/>
  <c r="N9" i="37"/>
  <c r="N7" i="37"/>
  <c r="N5" i="37"/>
  <c r="K26" i="37" l="1"/>
  <c r="D13" i="36"/>
  <c r="K7" i="36"/>
  <c r="I7" i="36"/>
  <c r="G7" i="36"/>
  <c r="E7" i="36"/>
  <c r="C7" i="36"/>
  <c r="N7" i="36" l="1"/>
  <c r="D12" i="35"/>
  <c r="K6" i="35"/>
  <c r="I6" i="35"/>
  <c r="G6" i="35"/>
  <c r="E6" i="35"/>
  <c r="C6" i="35"/>
  <c r="N6" i="35" l="1"/>
  <c r="D15" i="34"/>
  <c r="K9" i="34"/>
  <c r="I9" i="34"/>
  <c r="G9" i="34"/>
  <c r="E9" i="34"/>
  <c r="C9" i="34"/>
  <c r="N9" i="34" l="1"/>
  <c r="D31" i="33"/>
  <c r="K29" i="33"/>
  <c r="I29" i="33"/>
  <c r="G29" i="33"/>
  <c r="E29" i="33"/>
  <c r="C29" i="33"/>
  <c r="A29" i="33"/>
  <c r="N28" i="33"/>
  <c r="N26" i="33"/>
  <c r="N24" i="33"/>
  <c r="N22" i="33"/>
  <c r="N20" i="33"/>
  <c r="N18" i="33"/>
  <c r="N15" i="33"/>
  <c r="N13" i="33"/>
  <c r="N11" i="33"/>
  <c r="N9" i="33"/>
  <c r="N7" i="33"/>
  <c r="N5" i="33"/>
  <c r="N29" i="33" s="1"/>
  <c r="K30" i="33" s="1"/>
  <c r="D13" i="32" l="1"/>
  <c r="K7" i="32"/>
  <c r="I7" i="32"/>
  <c r="G7" i="32"/>
  <c r="E7" i="32"/>
  <c r="C7" i="32"/>
  <c r="N7" i="32" l="1"/>
  <c r="D16" i="31"/>
  <c r="K11" i="31"/>
  <c r="I11" i="31"/>
  <c r="G11" i="31"/>
  <c r="E11" i="31"/>
  <c r="C11" i="31"/>
  <c r="A11" i="31"/>
  <c r="N9" i="31"/>
  <c r="N7" i="31"/>
  <c r="N5" i="31"/>
  <c r="N11" i="31" s="1"/>
  <c r="I14" i="31" l="1"/>
  <c r="K13" i="31"/>
  <c r="D12" i="30"/>
  <c r="K6" i="30"/>
  <c r="I6" i="30"/>
  <c r="G6" i="30"/>
  <c r="E6" i="30"/>
  <c r="C6" i="30"/>
  <c r="N6" i="30" l="1"/>
  <c r="D14" i="29"/>
  <c r="K8" i="29"/>
  <c r="I8" i="29"/>
  <c r="G8" i="29"/>
  <c r="E8" i="29"/>
  <c r="C8" i="29"/>
  <c r="N8" i="29" l="1"/>
  <c r="N15" i="28" l="1"/>
  <c r="N7" i="28"/>
  <c r="K29" i="28" l="1"/>
  <c r="I29" i="28"/>
  <c r="G29" i="28"/>
  <c r="E29" i="28"/>
  <c r="C29" i="28"/>
  <c r="A29" i="28"/>
  <c r="D31" i="28" l="1"/>
  <c r="N28" i="28"/>
  <c r="N26" i="28"/>
  <c r="N24" i="28"/>
  <c r="N22" i="28"/>
  <c r="N20" i="28"/>
  <c r="N18" i="28"/>
  <c r="N13" i="28"/>
  <c r="N11" i="28"/>
  <c r="N9" i="28"/>
  <c r="N5" i="28"/>
  <c r="N29" i="28" l="1"/>
  <c r="K30" i="28" s="1"/>
  <c r="D8" i="27"/>
  <c r="K6" i="27"/>
  <c r="I6" i="27"/>
  <c r="G6" i="27"/>
  <c r="E6" i="27"/>
  <c r="A6" i="27"/>
  <c r="N27" i="26" l="1"/>
  <c r="N26" i="26"/>
  <c r="N24" i="26"/>
  <c r="N22" i="26"/>
  <c r="N20" i="26"/>
  <c r="N18" i="26"/>
  <c r="N16" i="26"/>
  <c r="N13" i="26"/>
  <c r="N11" i="26"/>
  <c r="N9" i="26"/>
  <c r="N7" i="26"/>
  <c r="N5" i="26"/>
  <c r="N20" i="20" l="1"/>
  <c r="D29" i="26" l="1"/>
  <c r="K28" i="26"/>
  <c r="K27" i="26"/>
  <c r="I27" i="26"/>
  <c r="G27" i="26"/>
  <c r="E27" i="26"/>
  <c r="C27" i="26"/>
  <c r="A27" i="26"/>
  <c r="K29" i="20" l="1"/>
  <c r="I29" i="20"/>
  <c r="G29" i="20"/>
  <c r="E29" i="20"/>
  <c r="C29" i="20"/>
  <c r="A29" i="20"/>
  <c r="N28" i="20" l="1"/>
  <c r="D10" i="25" l="1"/>
  <c r="K8" i="25"/>
  <c r="I8" i="25"/>
  <c r="G8" i="25"/>
  <c r="E8" i="25"/>
  <c r="C8" i="25"/>
  <c r="A8" i="25"/>
  <c r="N7" i="25"/>
  <c r="N5" i="25"/>
  <c r="N8" i="25" s="1"/>
  <c r="N29" i="23" l="1"/>
  <c r="K29" i="23"/>
  <c r="I29" i="23"/>
  <c r="G29" i="23"/>
  <c r="E29" i="23"/>
  <c r="A29" i="23"/>
  <c r="C29" i="23"/>
  <c r="N28" i="23"/>
  <c r="N24" i="23" l="1"/>
  <c r="N22" i="23"/>
  <c r="N20" i="23"/>
  <c r="D31" i="23" l="1"/>
  <c r="N26" i="23"/>
  <c r="N18" i="23"/>
  <c r="N16" i="23"/>
  <c r="N13" i="23"/>
  <c r="N11" i="23"/>
  <c r="N9" i="23"/>
  <c r="N7" i="23"/>
  <c r="N5" i="23"/>
  <c r="K30" i="23" l="1"/>
  <c r="N27" i="22"/>
  <c r="I27" i="22"/>
  <c r="C27" i="22"/>
  <c r="A27" i="22"/>
  <c r="E27" i="22" l="1"/>
  <c r="G27" i="22"/>
  <c r="K27" i="22"/>
  <c r="N20" i="22" l="1"/>
  <c r="D29" i="22" l="1"/>
  <c r="K28" i="22"/>
  <c r="N18" i="22"/>
  <c r="N16" i="22"/>
  <c r="N13" i="22"/>
  <c r="N11" i="22"/>
  <c r="N9" i="22"/>
  <c r="N7" i="22"/>
  <c r="N5" i="22"/>
  <c r="N25" i="21" l="1"/>
  <c r="K25" i="21"/>
  <c r="I25" i="21"/>
  <c r="G25" i="21"/>
  <c r="E25" i="21"/>
  <c r="C25" i="21"/>
  <c r="A25" i="21"/>
  <c r="N24" i="21"/>
  <c r="N22" i="21"/>
  <c r="N20" i="21"/>
  <c r="N18" i="21"/>
  <c r="D27" i="21"/>
  <c r="N16" i="21"/>
  <c r="N13" i="21"/>
  <c r="N11" i="21"/>
  <c r="N9" i="21"/>
  <c r="N7" i="21"/>
  <c r="N5" i="21"/>
  <c r="K26" i="21" l="1"/>
  <c r="N26" i="20"/>
  <c r="N24" i="20"/>
  <c r="N22" i="20"/>
  <c r="D31" i="20"/>
  <c r="N18" i="20"/>
  <c r="N16" i="20"/>
  <c r="N13" i="20"/>
  <c r="N11" i="20"/>
  <c r="N9" i="20"/>
  <c r="N7" i="20"/>
  <c r="N5" i="20"/>
  <c r="E13" i="19"/>
  <c r="M11" i="19"/>
  <c r="K11" i="19"/>
  <c r="I11" i="19"/>
  <c r="G11" i="19"/>
  <c r="E11" i="19"/>
  <c r="C11" i="19"/>
  <c r="A11" i="19"/>
  <c r="N10" i="19"/>
  <c r="N8" i="19"/>
  <c r="N6" i="19"/>
  <c r="N4" i="19"/>
  <c r="N11" i="19" s="1"/>
  <c r="I14" i="19" s="1"/>
  <c r="N19" i="18"/>
  <c r="K19" i="18"/>
  <c r="I19" i="18"/>
  <c r="G19" i="18"/>
  <c r="E19" i="18"/>
  <c r="C19" i="18"/>
  <c r="A19" i="18"/>
  <c r="N18" i="18"/>
  <c r="N29" i="20" l="1"/>
  <c r="K30" i="20" s="1"/>
  <c r="D21" i="18"/>
  <c r="N16" i="18"/>
  <c r="N13" i="18"/>
  <c r="N11" i="18"/>
  <c r="N9" i="18"/>
  <c r="N7" i="18"/>
  <c r="N5" i="18"/>
  <c r="K20" i="18" s="1"/>
  <c r="C17" i="17" l="1"/>
  <c r="E17" i="17"/>
  <c r="G17" i="17"/>
  <c r="I17" i="17"/>
  <c r="K17" i="17"/>
  <c r="N17" i="17"/>
  <c r="A17" i="17"/>
  <c r="N5" i="17"/>
  <c r="D19" i="17" l="1"/>
  <c r="N16" i="17"/>
  <c r="N13" i="17"/>
  <c r="N11" i="17"/>
  <c r="N9" i="17"/>
  <c r="N7" i="17"/>
  <c r="K18" i="17" s="1"/>
  <c r="A15" i="16" l="1"/>
  <c r="I15" i="16"/>
  <c r="K15" i="16" l="1"/>
  <c r="G15" i="16"/>
  <c r="E15" i="16"/>
  <c r="C15" i="16"/>
  <c r="N5" i="16" l="1"/>
  <c r="D17" i="16" l="1"/>
  <c r="N14" i="16"/>
  <c r="N11" i="16"/>
  <c r="N9" i="16"/>
  <c r="N7" i="16"/>
  <c r="N15" i="16" l="1"/>
  <c r="K16" i="16" s="1"/>
  <c r="K9" i="15"/>
  <c r="I9" i="15"/>
  <c r="G9" i="15"/>
  <c r="E9" i="15"/>
  <c r="C9" i="15"/>
  <c r="A9" i="15"/>
  <c r="M7" i="15"/>
  <c r="M5" i="15"/>
  <c r="M9" i="15" s="1"/>
  <c r="K11" i="15" s="1"/>
  <c r="D26" i="13" l="1"/>
  <c r="M21" i="13" l="1"/>
  <c r="K21" i="13"/>
  <c r="I21" i="13"/>
  <c r="G21" i="13"/>
  <c r="E21" i="13"/>
  <c r="C21" i="13"/>
  <c r="A21" i="13"/>
  <c r="N20" i="13"/>
  <c r="N19" i="13"/>
  <c r="N17" i="13"/>
  <c r="N15" i="13"/>
  <c r="N13" i="13"/>
  <c r="N11" i="13"/>
  <c r="N9" i="13"/>
  <c r="N8" i="13"/>
  <c r="N7" i="13"/>
  <c r="N5" i="13"/>
  <c r="N21" i="13" l="1"/>
  <c r="I24" i="13"/>
  <c r="K23" i="13"/>
  <c r="E23" i="12" l="1"/>
  <c r="C21" i="12"/>
  <c r="N12" i="12"/>
  <c r="N8" i="12"/>
  <c r="N6" i="12"/>
  <c r="M21" i="12"/>
  <c r="K21" i="12"/>
  <c r="I21" i="12"/>
  <c r="G21" i="12"/>
  <c r="E21" i="12"/>
  <c r="A21" i="12"/>
  <c r="N20" i="12"/>
  <c r="N18" i="12"/>
  <c r="N16" i="12"/>
  <c r="N14" i="12"/>
  <c r="N10" i="12"/>
  <c r="N4" i="12"/>
  <c r="N21" i="12" l="1"/>
  <c r="K23" i="12" s="1"/>
  <c r="D30" i="10" l="1"/>
  <c r="M25" i="10" l="1"/>
  <c r="K25" i="10"/>
  <c r="I25" i="10"/>
  <c r="G25" i="10"/>
  <c r="E25" i="10"/>
  <c r="C25" i="10"/>
  <c r="A25" i="10"/>
  <c r="N24" i="10"/>
  <c r="N23" i="10"/>
  <c r="N21" i="10"/>
  <c r="N19" i="10"/>
  <c r="N17" i="10"/>
  <c r="N15" i="10"/>
  <c r="N13" i="10"/>
  <c r="N11" i="10"/>
  <c r="N9" i="10"/>
  <c r="N7" i="10"/>
  <c r="N5" i="10"/>
  <c r="N25" i="10" l="1"/>
  <c r="I28" i="10"/>
  <c r="K27" i="10"/>
  <c r="D12" i="11" l="1"/>
  <c r="M7" i="11"/>
  <c r="K7" i="11"/>
  <c r="I7" i="11"/>
  <c r="G7" i="11"/>
  <c r="E7" i="11"/>
  <c r="C7" i="11"/>
  <c r="A7" i="11"/>
  <c r="N5" i="11"/>
  <c r="N7" i="11" s="1"/>
  <c r="D12" i="9" l="1"/>
  <c r="M7" i="9"/>
  <c r="K7" i="9"/>
  <c r="I7" i="9"/>
  <c r="G7" i="9"/>
  <c r="E7" i="9"/>
  <c r="C7" i="9"/>
  <c r="A7" i="9"/>
  <c r="N5" i="9"/>
  <c r="N7" i="9" s="1"/>
  <c r="D12" i="8" l="1"/>
  <c r="M7" i="8"/>
  <c r="K7" i="8"/>
  <c r="I7" i="8"/>
  <c r="G7" i="8"/>
  <c r="E7" i="8"/>
  <c r="C7" i="8"/>
  <c r="A7" i="8"/>
  <c r="N5" i="8"/>
  <c r="N7" i="8" s="1"/>
  <c r="D12" i="7"/>
  <c r="M7" i="7"/>
  <c r="K7" i="7"/>
  <c r="I7" i="7"/>
  <c r="G7" i="7"/>
  <c r="E7" i="7"/>
  <c r="C7" i="7"/>
  <c r="A7" i="7"/>
  <c r="N5" i="7"/>
  <c r="N7" i="7" s="1"/>
  <c r="D12" i="6" l="1"/>
  <c r="M7" i="6"/>
  <c r="K7" i="6"/>
  <c r="I7" i="6"/>
  <c r="G7" i="6"/>
  <c r="E7" i="6"/>
  <c r="C7" i="6"/>
  <c r="A7" i="6"/>
  <c r="N5" i="6"/>
  <c r="N7" i="6" s="1"/>
  <c r="D12" i="5" l="1"/>
  <c r="M7" i="5"/>
  <c r="K7" i="5"/>
  <c r="I7" i="5"/>
  <c r="G7" i="5"/>
  <c r="E7" i="5"/>
  <c r="C7" i="5"/>
  <c r="A7" i="5"/>
  <c r="N5" i="5"/>
  <c r="N7" i="5" s="1"/>
  <c r="D12" i="4"/>
  <c r="M7" i="4"/>
  <c r="K7" i="4"/>
  <c r="I7" i="4"/>
  <c r="G7" i="4"/>
  <c r="E7" i="4"/>
  <c r="C7" i="4"/>
  <c r="A7" i="4"/>
  <c r="N5" i="4"/>
  <c r="N7" i="4" s="1"/>
  <c r="N28" i="3" l="1"/>
  <c r="N26" i="3"/>
  <c r="N24" i="3"/>
  <c r="D33" i="3"/>
  <c r="M30" i="3"/>
  <c r="K30" i="3"/>
  <c r="I30" i="3"/>
  <c r="G30" i="3"/>
  <c r="E30" i="3"/>
  <c r="C30" i="3"/>
  <c r="A30" i="3"/>
  <c r="N22" i="3"/>
  <c r="N20" i="3"/>
  <c r="N18" i="3"/>
  <c r="N14" i="3"/>
  <c r="N12" i="3"/>
  <c r="N10" i="3"/>
  <c r="N8" i="3"/>
  <c r="N6" i="3"/>
  <c r="N4" i="3"/>
  <c r="N30" i="3" l="1"/>
  <c r="K31" i="3" s="1"/>
  <c r="D12" i="2" l="1"/>
  <c r="M7" i="2"/>
  <c r="K7" i="2"/>
  <c r="I7" i="2"/>
  <c r="G7" i="2"/>
  <c r="E7" i="2"/>
  <c r="C7" i="2"/>
  <c r="A7" i="2"/>
  <c r="N5" i="2"/>
  <c r="N7" i="2" s="1"/>
  <c r="D12" i="1" l="1"/>
  <c r="M7" i="1"/>
  <c r="K7" i="1"/>
  <c r="I7" i="1"/>
  <c r="G7" i="1"/>
  <c r="E7" i="1"/>
  <c r="C7" i="1"/>
  <c r="A7" i="1"/>
  <c r="N5" i="1"/>
  <c r="N7" i="1" s="1"/>
</calcChain>
</file>

<file path=xl/sharedStrings.xml><?xml version="1.0" encoding="utf-8"?>
<sst xmlns="http://schemas.openxmlformats.org/spreadsheetml/2006/main" count="2932" uniqueCount="213">
  <si>
    <t>H. CLIENTE</t>
  </si>
  <si>
    <t>LUNES</t>
  </si>
  <si>
    <t>HORAS</t>
  </si>
  <si>
    <t>MARTES</t>
  </si>
  <si>
    <t>H.</t>
  </si>
  <si>
    <t>MIÉRCOLES</t>
  </si>
  <si>
    <t>JUEVES</t>
  </si>
  <si>
    <t>VIERNES</t>
  </si>
  <si>
    <t>SÁB</t>
  </si>
  <si>
    <t>TOTAL</t>
  </si>
  <si>
    <t>LIMPIEZA FONDO JARQUIL ROQUETAS</t>
  </si>
  <si>
    <t xml:space="preserve">Planning de trabajo entregado a la Trabajadora el </t>
  </si>
  <si>
    <t>20,11,2018</t>
  </si>
  <si>
    <t xml:space="preserve">Recibe la Trabajadora </t>
  </si>
  <si>
    <t xml:space="preserve">Firma : </t>
  </si>
  <si>
    <t>FATIMA EL KHADRI ZOUINE</t>
  </si>
  <si>
    <t>22,11,2018</t>
  </si>
  <si>
    <t>LIMPIEZA FONDO VERA IMPORT VERA</t>
  </si>
  <si>
    <t>GABRIEL CAJJEJÓN</t>
  </si>
  <si>
    <t>COMPLETO</t>
  </si>
  <si>
    <t>PORTAL</t>
  </si>
  <si>
    <t xml:space="preserve">EMPERADOR </t>
  </si>
  <si>
    <t xml:space="preserve">PORTAL </t>
  </si>
  <si>
    <t>AVDA.FEDERICO GARCÍA LORCA,144</t>
  </si>
  <si>
    <t>EDF. ZINNIA</t>
  </si>
  <si>
    <t xml:space="preserve">EDF. GENERAL SEGURA </t>
  </si>
  <si>
    <t>ALBORAN 22</t>
  </si>
  <si>
    <t>EDF. CALA CHICA</t>
  </si>
  <si>
    <t>AGUAMAR PORTAL A</t>
  </si>
  <si>
    <t>AGUAMAR PORTAL B</t>
  </si>
  <si>
    <t xml:space="preserve">GARAJE </t>
  </si>
  <si>
    <t>AGUAMAR A Y B (QUINCENAL)</t>
  </si>
  <si>
    <t>TOTAL MES: (HORAS SEMANALES X4,33 SEMANAS</t>
  </si>
  <si>
    <t xml:space="preserve">FIRMA </t>
  </si>
  <si>
    <t xml:space="preserve">RSDAL. EL PARQUE,67-A </t>
  </si>
  <si>
    <t>RSDAL. EL PARQUE,67-A (TIENE DOS PORTALES AL PARQUE  Y C/ GENERAL LUQUE</t>
  </si>
  <si>
    <t>RSDAL. EL PARQUE,67-A</t>
  </si>
  <si>
    <t>PORTAL + 1ºplanta portal</t>
  </si>
  <si>
    <t>PORTAL +1ºplanta portal + bajada a garaje</t>
  </si>
  <si>
    <t>RSDAL. EL PARQUE,67-B</t>
  </si>
  <si>
    <t>PORTAL + bajada a garaje</t>
  </si>
  <si>
    <t>SANT. TRINIDAD</t>
  </si>
  <si>
    <t>PORTAL + MENSUAL BARRIDO DE RAMPA Y CAMBIO PAPELERAS GARAJE</t>
  </si>
  <si>
    <t>FATIMA EL KHADRI</t>
  </si>
  <si>
    <t>17,12,2018</t>
  </si>
  <si>
    <t>CUBRE A KHADIJA  Y LORENA DEL 17 AL 31 DICIEMBRE 2018</t>
  </si>
  <si>
    <t>LIMPIEZA A FONDO</t>
  </si>
  <si>
    <t>14,12,2018</t>
  </si>
  <si>
    <t>LIMPIEZA FONDO</t>
  </si>
  <si>
    <t>EDF SAN MARCOS</t>
  </si>
  <si>
    <t>10,01,2019</t>
  </si>
  <si>
    <t>VIV.MªDOLORES</t>
  </si>
  <si>
    <t>18,01,2019</t>
  </si>
  <si>
    <t xml:space="preserve">LIMPIEZA FONDO </t>
  </si>
  <si>
    <t>VIV. JOSE MIGUEL</t>
  </si>
  <si>
    <t>23,01,2019</t>
  </si>
  <si>
    <t>BAÑOS VERA IMPORT</t>
  </si>
  <si>
    <t>24,01,2019</t>
  </si>
  <si>
    <t>MUREX</t>
  </si>
  <si>
    <t>29,01,2019</t>
  </si>
  <si>
    <t>ALMECOR</t>
  </si>
  <si>
    <t>SEVILA</t>
  </si>
  <si>
    <t>PASILLOS+PORTAL</t>
  </si>
  <si>
    <t>LA RONDA P. V</t>
  </si>
  <si>
    <t>IRIS</t>
  </si>
  <si>
    <t>ANT. CANO, 39</t>
  </si>
  <si>
    <t>EUROPA</t>
  </si>
  <si>
    <t>VALLE ALCORA I</t>
  </si>
  <si>
    <t>VALLE ALCORA II</t>
  </si>
  <si>
    <t>PZA. STA. ISABEL</t>
  </si>
  <si>
    <t>SANTA FILOMENA</t>
  </si>
  <si>
    <t>01,02,2019</t>
  </si>
  <si>
    <t>CUBRE A FINA DEL 01 AL 15 DE FEBRERO 2019</t>
  </si>
  <si>
    <t>Recibe la Trabajadora</t>
  </si>
  <si>
    <t>AZTECA PORTAL V</t>
  </si>
  <si>
    <t>INDALO</t>
  </si>
  <si>
    <t>MALLORCA B. II</t>
  </si>
  <si>
    <t>MALLORCA B VI</t>
  </si>
  <si>
    <t>MALLORCA B. IV</t>
  </si>
  <si>
    <t>MALLORCA B. VIII</t>
  </si>
  <si>
    <t>AZTECA PORTAL IV</t>
  </si>
  <si>
    <t>AZTECA PORTAL III</t>
  </si>
  <si>
    <t>AV. MEDITERRÁNEO, 247</t>
  </si>
  <si>
    <t>18,02,2019</t>
  </si>
  <si>
    <t>CUBRE A TRINI DEL 18 AL 28 DE FEBRERO</t>
  </si>
  <si>
    <t>DAVID, 18</t>
  </si>
  <si>
    <t xml:space="preserve">COMPLETO </t>
  </si>
  <si>
    <t>PUERTODULCE, 4</t>
  </si>
  <si>
    <t xml:space="preserve">SAN ANDRES </t>
  </si>
  <si>
    <t>EDF. LEO</t>
  </si>
  <si>
    <t xml:space="preserve">EDF. FICUS </t>
  </si>
  <si>
    <t>EDF. PABLO IGLESIAS, 89</t>
  </si>
  <si>
    <t>MAESTRIA,47</t>
  </si>
  <si>
    <t>CAMPOBLANCO</t>
  </si>
  <si>
    <t>SORROCHE</t>
  </si>
  <si>
    <t>25,02,2019</t>
  </si>
  <si>
    <t>CUBRE BAJA ILT LAYLA DESDE EL 25,02,2019</t>
  </si>
  <si>
    <t xml:space="preserve">SAN MARTIN </t>
  </si>
  <si>
    <t xml:space="preserve">AVDA. DE LA CRUZ </t>
  </si>
  <si>
    <t>Recibe la Trabajadora ISABEL PÉREZ CLEMENTE</t>
  </si>
  <si>
    <t>18,06,2019</t>
  </si>
  <si>
    <t>CUBRE BAJA DE ISABEL PEREZ DESDE 18,06,2019</t>
  </si>
  <si>
    <t>SABADO</t>
  </si>
  <si>
    <t>TUCAN II</t>
  </si>
  <si>
    <t>PORTAL Y BAJADA</t>
  </si>
  <si>
    <t>TUCAN III</t>
  </si>
  <si>
    <t xml:space="preserve">PORTAL Y BAJADA </t>
  </si>
  <si>
    <t>SANTIAGO,100</t>
  </si>
  <si>
    <t xml:space="preserve">EDF. MENENDEZ PIDAL </t>
  </si>
  <si>
    <t>BARRIDO/DESMANCHADO PATIOS</t>
  </si>
  <si>
    <t>18,10,2019</t>
  </si>
  <si>
    <t>CRT NIJAR 26</t>
  </si>
  <si>
    <t>SUMADIH</t>
  </si>
  <si>
    <t>06,11,2019</t>
  </si>
  <si>
    <t>LAURA VICUÑA 18</t>
  </si>
  <si>
    <t>18,11,2019</t>
  </si>
  <si>
    <t>EDF CASTILLOS 14</t>
  </si>
  <si>
    <t>CASTILLOS,14</t>
  </si>
  <si>
    <t>BOLA AZUL</t>
  </si>
  <si>
    <t>LOS PINARES BLOQ 1</t>
  </si>
  <si>
    <t>Planning de trabajo entregado a la Trabajadora</t>
  </si>
  <si>
    <t>CUBRE BAJA DE Mª CARMEN HERNANDEZ</t>
  </si>
  <si>
    <t>12,11,2019</t>
  </si>
  <si>
    <t>SAN VICENTE</t>
  </si>
  <si>
    <t>01,12,2019</t>
  </si>
  <si>
    <t>17,12,2019</t>
  </si>
  <si>
    <t>INMOBILIARIA VEN Y VIVE</t>
  </si>
  <si>
    <t>CUBRE A GERTRU DEL 17 AL 31 DICIEMBRE 2019</t>
  </si>
  <si>
    <t xml:space="preserve">LIMPIEZA EXTRA </t>
  </si>
  <si>
    <t>LIMPIEZA EXTRA</t>
  </si>
  <si>
    <t>SERVICIOS LIMPIEZA EXTRA LOS DIAS 18 Y 26 DE DICIEMBRE</t>
  </si>
  <si>
    <t xml:space="preserve">HORAS COMPLEMENTARIAS </t>
  </si>
  <si>
    <t>EDF LUIS DE BAEZA 17</t>
  </si>
  <si>
    <t>02,01,2020</t>
  </si>
  <si>
    <t>CUBRE A ROSARIO DEL 02 AL 16</t>
  </si>
  <si>
    <t>SANTIAGO 100</t>
  </si>
  <si>
    <t>2.99</t>
  </si>
  <si>
    <t xml:space="preserve">12:99 H. </t>
  </si>
  <si>
    <t xml:space="preserve">12:99 H </t>
  </si>
  <si>
    <t>DIAS DE LIMPIEZAS EXTRAS : 13,21,22,30 Y 31 DE ENERO,20</t>
  </si>
  <si>
    <t>01,01,2020</t>
  </si>
  <si>
    <t>SUMADIHT</t>
  </si>
  <si>
    <t>01,03,2020</t>
  </si>
  <si>
    <t>BARRIDO Y FREGADO ZONA EXT COLINDANDO AL GIMNASIO mensual</t>
  </si>
  <si>
    <t xml:space="preserve">FECHA </t>
  </si>
  <si>
    <t>HORAS MES</t>
  </si>
  <si>
    <t>FEBRERO/2020</t>
  </si>
  <si>
    <t>HORAS COMPLEMENTARIAS</t>
  </si>
  <si>
    <t>MARZO/2020</t>
  </si>
  <si>
    <t>ALEJANDRÍA</t>
  </si>
  <si>
    <t>VILLA REAL</t>
  </si>
  <si>
    <t>BEDRIOMO</t>
  </si>
  <si>
    <t>CUBRE EXCEDENCIA DE Mª CARMEN TRUJILLO DESDE EL 31,03,2020</t>
  </si>
  <si>
    <t>01,04,2020</t>
  </si>
  <si>
    <t>ABRIL/2020</t>
  </si>
  <si>
    <t>04,04,2020</t>
  </si>
  <si>
    <t>MAYO/2020</t>
  </si>
  <si>
    <t>JUNIO/2020</t>
  </si>
  <si>
    <t>JULIO/2020</t>
  </si>
  <si>
    <t>17,08,2020</t>
  </si>
  <si>
    <t>AGOSTO/2020</t>
  </si>
  <si>
    <t xml:space="preserve">EDF XXX </t>
  </si>
  <si>
    <t>10,09,2020</t>
  </si>
  <si>
    <t>SEPTIEMBRE/20</t>
  </si>
  <si>
    <t>loly carreño</t>
  </si>
  <si>
    <t>alicia</t>
  </si>
  <si>
    <t>IKRAM</t>
  </si>
  <si>
    <t>yasmin</t>
  </si>
  <si>
    <t>18,03,2021</t>
  </si>
  <si>
    <t>01,04,2021</t>
  </si>
  <si>
    <t>CANADA 27</t>
  </si>
  <si>
    <t xml:space="preserve">CANADA </t>
  </si>
  <si>
    <t>GARAJE</t>
  </si>
  <si>
    <t>01,05,2021</t>
  </si>
  <si>
    <t>CANADA 23</t>
  </si>
  <si>
    <t>CANADA 25</t>
  </si>
  <si>
    <t>26,10,2021</t>
  </si>
  <si>
    <t>ZURGENA</t>
  </si>
  <si>
    <t xml:space="preserve">ZURGENA </t>
  </si>
  <si>
    <t>PORTLA</t>
  </si>
  <si>
    <t>11,11,2021</t>
  </si>
  <si>
    <t>16,11,2021</t>
  </si>
  <si>
    <t>ALTA DE LA IGLESIA,3</t>
  </si>
  <si>
    <t>21,01,2022</t>
  </si>
  <si>
    <t>26,01,2022</t>
  </si>
  <si>
    <t>JARDINES, BLQ. A</t>
  </si>
  <si>
    <t>01,03,2022</t>
  </si>
  <si>
    <t xml:space="preserve">CUBRE VACACIONES DE IGNACIA DEL 1 AL 15 MARZO </t>
  </si>
  <si>
    <t>cubre edfs de rosario desde el 04,03,22</t>
  </si>
  <si>
    <t xml:space="preserve">MARIA TADEO </t>
  </si>
  <si>
    <t>CRISTINA /TANIA</t>
  </si>
  <si>
    <t>LUISA PEREZ</t>
  </si>
  <si>
    <t>ALBA MARTIN</t>
  </si>
  <si>
    <t>BAJA</t>
  </si>
  <si>
    <t>annalie</t>
  </si>
  <si>
    <t>07,04,2022</t>
  </si>
  <si>
    <t xml:space="preserve">deja de cubrir sanchez y castillos </t>
  </si>
  <si>
    <t>EVA</t>
  </si>
  <si>
    <t>01,06,2022</t>
  </si>
  <si>
    <t>CUBRE A ROSA RAMIREZ DEL 1 AL 15 DE JUNIO 2022</t>
  </si>
  <si>
    <t>TERMINA DE CUBRIR A ROSA</t>
  </si>
  <si>
    <t>16,06,2022</t>
  </si>
  <si>
    <t>CANADA</t>
  </si>
  <si>
    <t>ZONA RECREO</t>
  </si>
  <si>
    <t>LA ZONA RECREO DE LOS EDFS.CANADA SE REALIZARA HASTA EL 30/09/2022</t>
  </si>
  <si>
    <t>EN OCTUBRE SE REALIZARA SOLO UNA VEZ AL MES</t>
  </si>
  <si>
    <t>01,08,2022</t>
  </si>
  <si>
    <t>SE LE AMPLIA TIEMPO EN TUCAN II Y TUCAN III CRISTALES (ANTES LO HACIA EL CRISTALERO)</t>
  </si>
  <si>
    <t>SE LE RETIRA LOS CRISTALES DE LOS EDIFICIOS TUCAN</t>
  </si>
  <si>
    <t xml:space="preserve">reduccion servicios zona recreo canada </t>
  </si>
  <si>
    <t>ZONA RECREO 1º semana de cada mes servicio mensual</t>
  </si>
  <si>
    <t>SE PIERDE LOS EDFS. CANADA</t>
  </si>
  <si>
    <t>ha solicitado la administracion que no se vaya el lunes 31,10,22 hacer el servicio aunque van a abonar el mes completo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</si>
</sst>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sz val="11"/>
      <color rgb="FFFF0000"/>
      <name val="Calibri"/>
      <family val="2"/>
      <scheme val="minor"/>
    </font>
    <font>
      <b/>
      <sz val="5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5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25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wrapText="1"/>
    </xf>
    <xf numFmtId="0" fontId="1" fillId="0" borderId="2" xfId="0" applyFont="1" applyBorder="1"/>
    <xf numFmtId="0" fontId="1" fillId="0" borderId="2" xfId="0" applyFont="1" applyBorder="1" applyAlignment="1">
      <alignment horizontal="center" wrapText="1"/>
    </xf>
    <xf numFmtId="0" fontId="1" fillId="0" borderId="3" xfId="0" applyFont="1" applyBorder="1"/>
    <xf numFmtId="0" fontId="1" fillId="0" borderId="2" xfId="0" applyFont="1" applyBorder="1" applyAlignment="1">
      <alignment horizontal="center"/>
    </xf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1" fillId="0" borderId="4" xfId="0" applyFont="1" applyBorder="1" applyAlignment="1">
      <alignment horizontal="center" wrapText="1"/>
    </xf>
    <xf numFmtId="0" fontId="0" fillId="0" borderId="2" xfId="0" applyBorder="1"/>
    <xf numFmtId="0" fontId="1" fillId="0" borderId="3" xfId="0" applyFont="1" applyBorder="1" applyAlignment="1">
      <alignment horizontal="center"/>
    </xf>
    <xf numFmtId="0" fontId="0" fillId="0" borderId="4" xfId="0" applyBorder="1"/>
    <xf numFmtId="0" fontId="2" fillId="0" borderId="4" xfId="0" applyFont="1" applyBorder="1" applyAlignment="1">
      <alignment horizontal="center"/>
    </xf>
    <xf numFmtId="0" fontId="1" fillId="0" borderId="4" xfId="0" applyFont="1" applyBorder="1" applyAlignment="1">
      <alignment wrapText="1"/>
    </xf>
    <xf numFmtId="0" fontId="1" fillId="2" borderId="4" xfId="0" applyFont="1" applyFill="1" applyBorder="1" applyAlignment="1">
      <alignment horizontal="right"/>
    </xf>
    <xf numFmtId="0" fontId="3" fillId="0" borderId="0" xfId="0" applyFont="1"/>
    <xf numFmtId="0" fontId="2" fillId="0" borderId="4" xfId="0" applyFont="1" applyBorder="1" applyAlignment="1">
      <alignment horizontal="center" wrapText="1"/>
    </xf>
    <xf numFmtId="0" fontId="1" fillId="0" borderId="3" xfId="0" applyFont="1" applyFill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3" fillId="0" borderId="2" xfId="0" applyFont="1" applyBorder="1"/>
    <xf numFmtId="0" fontId="1" fillId="0" borderId="5" xfId="0" applyFont="1" applyBorder="1" applyAlignment="1">
      <alignment horizontal="center"/>
    </xf>
    <xf numFmtId="0" fontId="0" fillId="0" borderId="7" xfId="0" applyBorder="1" applyAlignment="1"/>
    <xf numFmtId="0" fontId="3" fillId="0" borderId="4" xfId="0" applyFont="1" applyBorder="1"/>
    <xf numFmtId="0" fontId="1" fillId="0" borderId="8" xfId="0" applyFont="1" applyBorder="1" applyAlignment="1">
      <alignment horizontal="center"/>
    </xf>
    <xf numFmtId="0" fontId="0" fillId="0" borderId="8" xfId="0" applyBorder="1" applyAlignment="1"/>
    <xf numFmtId="0" fontId="2" fillId="0" borderId="3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2" borderId="5" xfId="0" applyFont="1" applyFill="1" applyBorder="1"/>
    <xf numFmtId="0" fontId="0" fillId="0" borderId="5" xfId="0" applyBorder="1"/>
    <xf numFmtId="0" fontId="1" fillId="0" borderId="0" xfId="0" applyFont="1" applyAlignment="1">
      <alignment horizontal="center" wrapText="1"/>
    </xf>
    <xf numFmtId="0" fontId="1" fillId="0" borderId="0" xfId="0" applyFont="1" applyBorder="1" applyAlignment="1">
      <alignment horizontal="center" wrapText="1"/>
    </xf>
    <xf numFmtId="0" fontId="1" fillId="0" borderId="0" xfId="0" applyFont="1" applyBorder="1" applyAlignment="1">
      <alignment horizontal="center"/>
    </xf>
    <xf numFmtId="0" fontId="3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right"/>
    </xf>
    <xf numFmtId="0" fontId="4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4" xfId="0" applyFont="1" applyBorder="1" applyAlignment="1">
      <alignment horizontal="center" wrapText="1"/>
    </xf>
    <xf numFmtId="0" fontId="3" fillId="0" borderId="4" xfId="0" applyFont="1" applyBorder="1" applyAlignment="1">
      <alignment horizontal="right"/>
    </xf>
    <xf numFmtId="0" fontId="0" fillId="0" borderId="0" xfId="0" applyAlignment="1">
      <alignment vertical="center" wrapText="1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1" fillId="0" borderId="8" xfId="0" applyFont="1" applyBorder="1" applyAlignment="1">
      <alignment horizontal="center" wrapText="1"/>
    </xf>
    <xf numFmtId="0" fontId="1" fillId="2" borderId="0" xfId="0" applyFont="1" applyFill="1"/>
    <xf numFmtId="0" fontId="1" fillId="0" borderId="0" xfId="0" applyFont="1" applyFill="1" applyBorder="1"/>
    <xf numFmtId="2" fontId="6" fillId="0" borderId="0" xfId="0" applyNumberFormat="1" applyFont="1"/>
    <xf numFmtId="2" fontId="1" fillId="0" borderId="0" xfId="0" applyNumberFormat="1" applyFont="1"/>
    <xf numFmtId="14" fontId="1" fillId="0" borderId="0" xfId="0" applyNumberFormat="1" applyFont="1"/>
    <xf numFmtId="0" fontId="0" fillId="0" borderId="0" xfId="0" applyAlignment="1">
      <alignment wrapText="1"/>
    </xf>
    <xf numFmtId="0" fontId="1" fillId="0" borderId="2" xfId="0" applyFont="1" applyBorder="1" applyAlignment="1">
      <alignment horizontal="right"/>
    </xf>
    <xf numFmtId="0" fontId="1" fillId="0" borderId="4" xfId="0" applyFont="1" applyBorder="1" applyAlignment="1">
      <alignment horizontal="right"/>
    </xf>
    <xf numFmtId="0" fontId="1" fillId="0" borderId="3" xfId="0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" fillId="0" borderId="2" xfId="0" applyFont="1" applyBorder="1" applyAlignment="1"/>
    <xf numFmtId="0" fontId="1" fillId="0" borderId="4" xfId="0" applyFont="1" applyBorder="1" applyAlignment="1"/>
    <xf numFmtId="0" fontId="1" fillId="2" borderId="9" xfId="0" applyFont="1" applyFill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2" borderId="1" xfId="0" applyFont="1" applyFill="1" applyBorder="1" applyAlignment="1">
      <alignment horizontal="right"/>
    </xf>
    <xf numFmtId="14" fontId="0" fillId="0" borderId="0" xfId="0" applyNumberFormat="1" applyAlignment="1">
      <alignment wrapText="1"/>
    </xf>
    <xf numFmtId="0" fontId="1" fillId="0" borderId="7" xfId="0" applyFont="1" applyBorder="1" applyAlignment="1">
      <alignment horizontal="center" wrapText="1"/>
    </xf>
    <xf numFmtId="0" fontId="7" fillId="0" borderId="3" xfId="0" applyFont="1" applyBorder="1" applyAlignment="1"/>
    <xf numFmtId="0" fontId="7" fillId="0" borderId="3" xfId="0" applyFont="1" applyBorder="1" applyAlignment="1">
      <alignment horizontal="center"/>
    </xf>
    <xf numFmtId="0" fontId="8" fillId="0" borderId="4" xfId="0" applyFont="1" applyBorder="1" applyAlignment="1"/>
    <xf numFmtId="0" fontId="8" fillId="0" borderId="4" xfId="0" applyFont="1" applyBorder="1" applyAlignment="1">
      <alignment horizontal="center"/>
    </xf>
    <xf numFmtId="0" fontId="3" fillId="2" borderId="1" xfId="0" applyFont="1" applyFill="1" applyBorder="1"/>
    <xf numFmtId="0" fontId="1" fillId="0" borderId="2" xfId="0" applyFont="1" applyBorder="1" applyAlignment="1">
      <alignment wrapText="1"/>
    </xf>
    <xf numFmtId="0" fontId="2" fillId="0" borderId="4" xfId="0" applyFont="1" applyBorder="1" applyAlignment="1"/>
    <xf numFmtId="0" fontId="1" fillId="0" borderId="0" xfId="0" applyFont="1" applyBorder="1"/>
    <xf numFmtId="0" fontId="1" fillId="2" borderId="3" xfId="0" applyFont="1" applyFill="1" applyBorder="1" applyAlignment="1">
      <alignment horizontal="right"/>
    </xf>
    <xf numFmtId="0" fontId="1" fillId="0" borderId="7" xfId="0" applyFont="1" applyFill="1" applyBorder="1"/>
    <xf numFmtId="0" fontId="1" fillId="0" borderId="10" xfId="0" applyFont="1" applyFill="1" applyBorder="1"/>
    <xf numFmtId="0" fontId="1" fillId="0" borderId="0" xfId="0" applyFont="1" applyFill="1" applyBorder="1" applyAlignment="1">
      <alignment horizontal="right"/>
    </xf>
    <xf numFmtId="0" fontId="3" fillId="0" borderId="0" xfId="0" applyFont="1" applyAlignment="1">
      <alignment horizontal="center" wrapText="1"/>
    </xf>
    <xf numFmtId="0" fontId="3" fillId="0" borderId="3" xfId="0" applyFont="1" applyBorder="1"/>
    <xf numFmtId="0" fontId="3" fillId="0" borderId="3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wrapText="1"/>
    </xf>
    <xf numFmtId="0" fontId="0" fillId="2" borderId="11" xfId="0" applyFont="1" applyFill="1" applyBorder="1"/>
    <xf numFmtId="0" fontId="3" fillId="0" borderId="1" xfId="0" applyFont="1" applyBorder="1"/>
    <xf numFmtId="0" fontId="1" fillId="0" borderId="1" xfId="0" applyFont="1" applyBorder="1" applyAlignment="1"/>
    <xf numFmtId="0" fontId="0" fillId="0" borderId="0" xfId="0" applyFont="1"/>
    <xf numFmtId="0" fontId="3" fillId="0" borderId="0" xfId="0" applyFont="1" applyFill="1" applyBorder="1"/>
    <xf numFmtId="2" fontId="9" fillId="0" borderId="0" xfId="0" applyNumberFormat="1" applyFont="1"/>
    <xf numFmtId="2" fontId="0" fillId="0" borderId="0" xfId="0" applyNumberFormat="1"/>
    <xf numFmtId="0" fontId="1" fillId="0" borderId="2" xfId="0" applyFont="1" applyFill="1" applyBorder="1"/>
    <xf numFmtId="0" fontId="3" fillId="0" borderId="2" xfId="0" applyFont="1" applyFill="1" applyBorder="1"/>
    <xf numFmtId="0" fontId="1" fillId="0" borderId="5" xfId="0" applyFont="1" applyFill="1" applyBorder="1" applyAlignment="1">
      <alignment wrapText="1"/>
    </xf>
    <xf numFmtId="0" fontId="1" fillId="0" borderId="5" xfId="0" applyFont="1" applyFill="1" applyBorder="1"/>
    <xf numFmtId="0" fontId="1" fillId="0" borderId="4" xfId="0" applyFont="1" applyFill="1" applyBorder="1"/>
    <xf numFmtId="0" fontId="3" fillId="0" borderId="4" xfId="0" applyFont="1" applyFill="1" applyBorder="1"/>
    <xf numFmtId="0" fontId="1" fillId="0" borderId="6" xfId="0" applyFont="1" applyFill="1" applyBorder="1" applyAlignment="1">
      <alignment wrapText="1"/>
    </xf>
    <xf numFmtId="0" fontId="1" fillId="0" borderId="6" xfId="0" applyFont="1" applyFill="1" applyBorder="1"/>
    <xf numFmtId="0" fontId="3" fillId="0" borderId="3" xfId="0" applyFont="1" applyBorder="1" applyAlignment="1"/>
    <xf numFmtId="0" fontId="3" fillId="0" borderId="3" xfId="0" applyFont="1" applyBorder="1" applyAlignment="1">
      <alignment wrapText="1"/>
    </xf>
    <xf numFmtId="0" fontId="3" fillId="0" borderId="4" xfId="0" applyFont="1" applyBorder="1" applyAlignment="1"/>
    <xf numFmtId="0" fontId="3" fillId="0" borderId="4" xfId="0" applyFont="1" applyBorder="1" applyAlignment="1">
      <alignment wrapText="1"/>
    </xf>
    <xf numFmtId="0" fontId="3" fillId="0" borderId="7" xfId="0" applyFont="1" applyBorder="1"/>
    <xf numFmtId="0" fontId="3" fillId="0" borderId="2" xfId="0" applyFont="1" applyBorder="1" applyAlignment="1">
      <alignment horizontal="center" vertical="center" wrapText="1"/>
    </xf>
    <xf numFmtId="0" fontId="3" fillId="0" borderId="8" xfId="0" applyFont="1" applyBorder="1"/>
    <xf numFmtId="0" fontId="5" fillId="0" borderId="4" xfId="0" applyFont="1" applyBorder="1" applyAlignment="1">
      <alignment horizontal="center" wrapText="1"/>
    </xf>
    <xf numFmtId="0" fontId="3" fillId="0" borderId="0" xfId="0" applyFont="1" applyAlignment="1">
      <alignment wrapText="1"/>
    </xf>
    <xf numFmtId="0" fontId="3" fillId="2" borderId="1" xfId="0" applyFont="1" applyFill="1" applyBorder="1" applyAlignment="1">
      <alignment wrapText="1"/>
    </xf>
    <xf numFmtId="0" fontId="3" fillId="0" borderId="2" xfId="0" applyFont="1" applyBorder="1" applyAlignment="1"/>
    <xf numFmtId="0" fontId="3" fillId="0" borderId="5" xfId="0" applyFont="1" applyBorder="1" applyAlignment="1"/>
    <xf numFmtId="0" fontId="3" fillId="0" borderId="6" xfId="0" applyFont="1" applyBorder="1" applyAlignment="1"/>
    <xf numFmtId="0" fontId="1" fillId="0" borderId="10" xfId="0" applyFont="1" applyBorder="1" applyAlignment="1">
      <alignment horizontal="center" wrapText="1"/>
    </xf>
    <xf numFmtId="0" fontId="1" fillId="0" borderId="3" xfId="0" applyFont="1" applyBorder="1" applyAlignment="1"/>
    <xf numFmtId="0" fontId="3" fillId="2" borderId="11" xfId="0" applyFont="1" applyFill="1" applyBorder="1"/>
    <xf numFmtId="0" fontId="3" fillId="0" borderId="1" xfId="0" applyFont="1" applyBorder="1" applyAlignment="1"/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10" fillId="0" borderId="1" xfId="0" applyFont="1" applyBorder="1"/>
    <xf numFmtId="0" fontId="5" fillId="0" borderId="1" xfId="0" applyFont="1" applyBorder="1" applyAlignment="1"/>
    <xf numFmtId="0" fontId="3" fillId="0" borderId="0" xfId="0" applyFont="1" applyBorder="1"/>
    <xf numFmtId="0" fontId="5" fillId="0" borderId="0" xfId="0" applyFont="1" applyBorder="1" applyAlignment="1">
      <alignment horizontal="center"/>
    </xf>
    <xf numFmtId="0" fontId="3" fillId="0" borderId="0" xfId="0" applyFont="1" applyBorder="1" applyAlignment="1">
      <alignment wrapText="1"/>
    </xf>
    <xf numFmtId="14" fontId="3" fillId="0" borderId="0" xfId="0" applyNumberFormat="1" applyFont="1" applyAlignment="1">
      <alignment wrapText="1"/>
    </xf>
    <xf numFmtId="0" fontId="3" fillId="0" borderId="0" xfId="0" applyFont="1" applyFill="1" applyBorder="1" applyAlignment="1">
      <alignment vertical="center" wrapText="1"/>
    </xf>
    <xf numFmtId="2" fontId="3" fillId="0" borderId="0" xfId="0" applyNumberFormat="1" applyFont="1"/>
    <xf numFmtId="0" fontId="5" fillId="0" borderId="3" xfId="0" applyFont="1" applyBorder="1"/>
    <xf numFmtId="0" fontId="7" fillId="0" borderId="2" xfId="0" applyFont="1" applyBorder="1"/>
    <xf numFmtId="0" fontId="11" fillId="0" borderId="2" xfId="0" applyFont="1" applyFill="1" applyBorder="1" applyAlignment="1"/>
    <xf numFmtId="0" fontId="12" fillId="0" borderId="2" xfId="0" applyFont="1" applyFill="1" applyBorder="1" applyAlignment="1"/>
    <xf numFmtId="0" fontId="11" fillId="0" borderId="2" xfId="0" applyFont="1" applyBorder="1" applyAlignment="1">
      <alignment horizontal="center"/>
    </xf>
    <xf numFmtId="0" fontId="11" fillId="0" borderId="2" xfId="0" applyFont="1" applyBorder="1" applyAlignment="1"/>
    <xf numFmtId="0" fontId="11" fillId="3" borderId="2" xfId="0" applyFont="1" applyFill="1" applyBorder="1" applyAlignment="1">
      <alignment horizontal="center"/>
    </xf>
    <xf numFmtId="0" fontId="13" fillId="0" borderId="2" xfId="0" applyFont="1" applyBorder="1" applyAlignment="1"/>
    <xf numFmtId="0" fontId="14" fillId="0" borderId="2" xfId="0" applyFont="1" applyBorder="1" applyAlignment="1">
      <alignment horizontal="center"/>
    </xf>
    <xf numFmtId="0" fontId="14" fillId="0" borderId="2" xfId="0" applyFont="1" applyFill="1" applyBorder="1" applyAlignment="1">
      <alignment horizontal="center"/>
    </xf>
    <xf numFmtId="0" fontId="7" fillId="0" borderId="4" xfId="0" applyFont="1" applyBorder="1"/>
    <xf numFmtId="0" fontId="11" fillId="0" borderId="4" xfId="0" applyFont="1" applyFill="1" applyBorder="1" applyAlignment="1"/>
    <xf numFmtId="0" fontId="13" fillId="0" borderId="4" xfId="0" applyFont="1" applyBorder="1" applyAlignment="1"/>
    <xf numFmtId="0" fontId="11" fillId="0" borderId="4" xfId="0" applyFont="1" applyBorder="1" applyAlignment="1">
      <alignment horizontal="center"/>
    </xf>
    <xf numFmtId="0" fontId="11" fillId="0" borderId="4" xfId="0" applyFont="1" applyBorder="1" applyAlignment="1"/>
    <xf numFmtId="0" fontId="11" fillId="3" borderId="4" xfId="0" applyFont="1" applyFill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3" fillId="0" borderId="4" xfId="0" applyFont="1" applyFill="1" applyBorder="1" applyAlignment="1">
      <alignment horizontal="center" wrapText="1"/>
    </xf>
    <xf numFmtId="0" fontId="14" fillId="0" borderId="2" xfId="0" applyFont="1" applyBorder="1" applyAlignment="1"/>
    <xf numFmtId="0" fontId="14" fillId="0" borderId="0" xfId="0" applyFont="1" applyAlignment="1">
      <alignment wrapText="1"/>
    </xf>
    <xf numFmtId="0" fontId="14" fillId="0" borderId="2" xfId="0" applyFont="1" applyBorder="1" applyAlignment="1">
      <alignment horizontal="center" wrapText="1"/>
    </xf>
    <xf numFmtId="0" fontId="14" fillId="0" borderId="0" xfId="0" applyFont="1" applyAlignment="1">
      <alignment horizontal="center" wrapText="1"/>
    </xf>
    <xf numFmtId="0" fontId="14" fillId="0" borderId="4" xfId="0" applyFont="1" applyBorder="1" applyAlignment="1"/>
    <xf numFmtId="0" fontId="13" fillId="0" borderId="4" xfId="0" applyFont="1" applyBorder="1" applyAlignment="1">
      <alignment horizontal="center" wrapText="1"/>
    </xf>
    <xf numFmtId="0" fontId="14" fillId="0" borderId="4" xfId="0" applyFont="1" applyBorder="1" applyAlignment="1">
      <alignment wrapText="1"/>
    </xf>
    <xf numFmtId="0" fontId="14" fillId="0" borderId="4" xfId="0" applyFont="1" applyBorder="1" applyAlignment="1">
      <alignment horizontal="center" wrapText="1"/>
    </xf>
    <xf numFmtId="0" fontId="13" fillId="0" borderId="4" xfId="0" applyFont="1" applyBorder="1" applyAlignment="1">
      <alignment horizontal="center"/>
    </xf>
    <xf numFmtId="2" fontId="1" fillId="0" borderId="2" xfId="0" applyNumberFormat="1" applyFont="1" applyBorder="1"/>
    <xf numFmtId="0" fontId="0" fillId="0" borderId="6" xfId="0" applyBorder="1"/>
    <xf numFmtId="2" fontId="1" fillId="0" borderId="4" xfId="0" applyNumberFormat="1" applyFont="1" applyBorder="1"/>
    <xf numFmtId="0" fontId="3" fillId="0" borderId="3" xfId="0" applyFont="1" applyBorder="1" applyAlignment="1">
      <alignment horizontal="right"/>
    </xf>
    <xf numFmtId="2" fontId="1" fillId="0" borderId="4" xfId="0" applyNumberFormat="1" applyFont="1" applyBorder="1" applyAlignment="1">
      <alignment horizontal="right"/>
    </xf>
    <xf numFmtId="0" fontId="15" fillId="0" borderId="0" xfId="0" applyFont="1"/>
    <xf numFmtId="0" fontId="1" fillId="0" borderId="1" xfId="0" applyFont="1" applyBorder="1" applyAlignment="1">
      <alignment horizontal="right"/>
    </xf>
    <xf numFmtId="0" fontId="1" fillId="0" borderId="7" xfId="0" applyFont="1" applyBorder="1"/>
    <xf numFmtId="0" fontId="1" fillId="0" borderId="8" xfId="0" applyFont="1" applyBorder="1"/>
    <xf numFmtId="0" fontId="1" fillId="0" borderId="5" xfId="0" applyFont="1" applyBorder="1" applyAlignment="1"/>
    <xf numFmtId="0" fontId="1" fillId="0" borderId="0" xfId="0" applyFont="1" applyBorder="1" applyAlignment="1"/>
    <xf numFmtId="0" fontId="5" fillId="0" borderId="2" xfId="0" applyFont="1" applyBorder="1"/>
    <xf numFmtId="0" fontId="5" fillId="0" borderId="4" xfId="0" applyFont="1" applyBorder="1"/>
    <xf numFmtId="0" fontId="3" fillId="0" borderId="10" xfId="0" applyFont="1" applyBorder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0" fontId="3" fillId="0" borderId="0" xfId="0" applyFont="1" applyBorder="1" applyAlignment="1">
      <alignment horizontal="center"/>
    </xf>
    <xf numFmtId="14" fontId="0" fillId="0" borderId="12" xfId="0" applyNumberFormat="1" applyBorder="1"/>
    <xf numFmtId="0" fontId="0" fillId="0" borderId="4" xfId="0" applyBorder="1" applyAlignment="1">
      <alignment horizontal="center"/>
    </xf>
    <xf numFmtId="0" fontId="1" fillId="0" borderId="1" xfId="0" applyFont="1" applyBorder="1" applyAlignment="1">
      <alignment vertical="center" wrapText="1"/>
    </xf>
    <xf numFmtId="0" fontId="0" fillId="0" borderId="1" xfId="0" applyBorder="1" applyAlignment="1">
      <alignment wrapText="1"/>
    </xf>
    <xf numFmtId="14" fontId="0" fillId="0" borderId="9" xfId="0" applyNumberFormat="1" applyBorder="1"/>
    <xf numFmtId="0" fontId="1" fillId="0" borderId="3" xfId="0" applyFont="1" applyBorder="1" applyAlignment="1">
      <alignment wrapText="1"/>
    </xf>
    <xf numFmtId="0" fontId="0" fillId="0" borderId="3" xfId="0" applyBorder="1" applyAlignment="1">
      <alignment horizontal="center"/>
    </xf>
    <xf numFmtId="0" fontId="0" fillId="4" borderId="13" xfId="0" applyFill="1" applyBorder="1"/>
    <xf numFmtId="0" fontId="0" fillId="4" borderId="1" xfId="0" applyFill="1" applyBorder="1"/>
    <xf numFmtId="0" fontId="0" fillId="4" borderId="1" xfId="0" applyFill="1" applyBorder="1" applyAlignment="1"/>
    <xf numFmtId="0" fontId="0" fillId="4" borderId="1" xfId="0" applyFill="1" applyBorder="1" applyAlignment="1">
      <alignment horizontal="center"/>
    </xf>
    <xf numFmtId="14" fontId="0" fillId="0" borderId="0" xfId="0" applyNumberFormat="1"/>
    <xf numFmtId="49" fontId="0" fillId="0" borderId="0" xfId="0" applyNumberFormat="1"/>
    <xf numFmtId="0" fontId="16" fillId="0" borderId="0" xfId="0" applyFont="1"/>
    <xf numFmtId="0" fontId="0" fillId="2" borderId="0" xfId="0" applyFont="1" applyFill="1"/>
    <xf numFmtId="0" fontId="1" fillId="0" borderId="3" xfId="0" applyFont="1" applyBorder="1" applyAlignment="1">
      <alignment horizontal="right"/>
    </xf>
    <xf numFmtId="0" fontId="1" fillId="0" borderId="8" xfId="0" applyFont="1" applyBorder="1" applyAlignment="1">
      <alignment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14" fontId="0" fillId="0" borderId="0" xfId="0" applyNumberFormat="1" applyBorder="1"/>
    <xf numFmtId="0" fontId="3" fillId="0" borderId="2" xfId="0" applyFont="1" applyBorder="1" applyAlignment="1">
      <alignment horizontal="right" wrapText="1"/>
    </xf>
    <xf numFmtId="0" fontId="5" fillId="0" borderId="2" xfId="0" applyFont="1" applyBorder="1" applyAlignment="1">
      <alignment horizontal="right"/>
    </xf>
    <xf numFmtId="0" fontId="0" fillId="0" borderId="2" xfId="0" applyBorder="1" applyAlignment="1">
      <alignment horizontal="right"/>
    </xf>
    <xf numFmtId="0" fontId="5" fillId="0" borderId="4" xfId="0" applyFont="1" applyBorder="1" applyAlignment="1">
      <alignment horizontal="right"/>
    </xf>
    <xf numFmtId="0" fontId="0" fillId="0" borderId="4" xfId="0" applyBorder="1" applyAlignment="1">
      <alignment horizontal="right"/>
    </xf>
    <xf numFmtId="0" fontId="3" fillId="0" borderId="4" xfId="0" applyFont="1" applyBorder="1" applyAlignment="1">
      <alignment horizontal="right" wrapText="1"/>
    </xf>
    <xf numFmtId="0" fontId="0" fillId="0" borderId="14" xfId="0" applyBorder="1"/>
    <xf numFmtId="0" fontId="3" fillId="0" borderId="3" xfId="0" applyFont="1" applyBorder="1" applyAlignment="1">
      <alignment horizontal="right" wrapText="1"/>
    </xf>
    <xf numFmtId="0" fontId="5" fillId="0" borderId="3" xfId="0" applyFont="1" applyBorder="1" applyAlignment="1">
      <alignment horizontal="right"/>
    </xf>
    <xf numFmtId="0" fontId="0" fillId="0" borderId="3" xfId="0" applyBorder="1" applyAlignment="1">
      <alignment horizontal="right"/>
    </xf>
    <xf numFmtId="0" fontId="1" fillId="0" borderId="2" xfId="0" applyFont="1" applyFill="1" applyBorder="1" applyAlignment="1">
      <alignment horizontal="right"/>
    </xf>
    <xf numFmtId="0" fontId="1" fillId="0" borderId="2" xfId="0" applyFont="1" applyFill="1" applyBorder="1" applyAlignment="1"/>
    <xf numFmtId="0" fontId="1" fillId="0" borderId="4" xfId="0" applyFont="1" applyFill="1" applyBorder="1" applyAlignment="1">
      <alignment horizontal="right"/>
    </xf>
    <xf numFmtId="0" fontId="1" fillId="0" borderId="4" xfId="0" applyFont="1" applyFill="1" applyBorder="1" applyAlignment="1"/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2" borderId="3" xfId="0" applyFont="1" applyFill="1" applyBorder="1"/>
    <xf numFmtId="0" fontId="3" fillId="0" borderId="8" xfId="0" applyFont="1" applyBorder="1" applyAlignment="1">
      <alignment horizontal="right"/>
    </xf>
    <xf numFmtId="0" fontId="3" fillId="0" borderId="7" xfId="0" applyFont="1" applyBorder="1" applyAlignment="1">
      <alignment horizontal="right"/>
    </xf>
    <xf numFmtId="0" fontId="2" fillId="0" borderId="4" xfId="0" applyFont="1" applyBorder="1" applyAlignment="1">
      <alignment horizontal="right" wrapText="1"/>
    </xf>
    <xf numFmtId="0" fontId="1" fillId="0" borderId="2" xfId="0" applyFont="1" applyBorder="1" applyAlignment="1">
      <alignment horizontal="right" wrapText="1"/>
    </xf>
    <xf numFmtId="0" fontId="1" fillId="0" borderId="4" xfId="0" applyFont="1" applyBorder="1" applyAlignment="1">
      <alignment horizontal="right" wrapText="1"/>
    </xf>
    <xf numFmtId="0" fontId="1" fillId="0" borderId="3" xfId="0" applyFont="1" applyBorder="1" applyAlignment="1">
      <alignment horizontal="right" wrapText="1"/>
    </xf>
    <xf numFmtId="0" fontId="0" fillId="0" borderId="14" xfId="0" applyBorder="1" applyAlignment="1">
      <alignment horizontal="right"/>
    </xf>
    <xf numFmtId="14" fontId="3" fillId="0" borderId="0" xfId="0" applyNumberFormat="1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theme" Target="theme/theme1.xml"/><Relationship Id="rId5" Type="http://schemas.openxmlformats.org/officeDocument/2006/relationships/worksheet" Target="worksheets/sheet5.xml"/><Relationship Id="rId61" Type="http://schemas.openxmlformats.org/officeDocument/2006/relationships/calcChain" Target="calcChain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styles" Target="style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5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_rels/drawing4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4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4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5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5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5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5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5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5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17</xdr:row>
      <xdr:rowOff>95250</xdr:rowOff>
    </xdr:from>
    <xdr:to>
      <xdr:col>0</xdr:col>
      <xdr:colOff>590550</xdr:colOff>
      <xdr:row>19</xdr:row>
      <xdr:rowOff>142875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A7040000}"/>
            </a:ext>
          </a:extLst>
        </xdr:cNvPr>
        <xdr:cNvGrpSpPr>
          <a:grpSpLocks/>
        </xdr:cNvGrpSpPr>
      </xdr:nvGrpSpPr>
      <xdr:grpSpPr bwMode="auto">
        <a:xfrm>
          <a:off x="47625" y="4381500"/>
          <a:ext cx="438150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A8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A9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AA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AB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AC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>
    <xdr:from>
      <xdr:col>0</xdr:col>
      <xdr:colOff>47625</xdr:colOff>
      <xdr:row>17</xdr:row>
      <xdr:rowOff>95250</xdr:rowOff>
    </xdr:from>
    <xdr:to>
      <xdr:col>1</xdr:col>
      <xdr:colOff>0</xdr:colOff>
      <xdr:row>19</xdr:row>
      <xdr:rowOff>142875</xdr:rowOff>
    </xdr:to>
    <xdr:grpSp>
      <xdr:nvGrpSpPr>
        <xdr:cNvPr id="8" name="Group 1">
          <a:extLst>
            <a:ext uri="{FF2B5EF4-FFF2-40B4-BE49-F238E27FC236}">
              <a16:creationId xmlns:a16="http://schemas.microsoft.com/office/drawing/2014/main" id="{00000000-0008-0000-0300-0000A7040000}"/>
            </a:ext>
          </a:extLst>
        </xdr:cNvPr>
        <xdr:cNvGrpSpPr>
          <a:grpSpLocks/>
        </xdr:cNvGrpSpPr>
      </xdr:nvGrpSpPr>
      <xdr:grpSpPr bwMode="auto">
        <a:xfrm>
          <a:off x="47625" y="4381500"/>
          <a:ext cx="438150" cy="428625"/>
          <a:chOff x="683" y="470"/>
          <a:chExt cx="771" cy="680"/>
        </a:xfrm>
      </xdr:grpSpPr>
      <xdr:sp macro="" textlink="">
        <xdr:nvSpPr>
          <xdr:cNvPr id="9" name="Freeform 2">
            <a:extLst>
              <a:ext uri="{FF2B5EF4-FFF2-40B4-BE49-F238E27FC236}">
                <a16:creationId xmlns:a16="http://schemas.microsoft.com/office/drawing/2014/main" id="{00000000-0008-0000-0300-0000A8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0" name="Freeform 3">
            <a:extLst>
              <a:ext uri="{FF2B5EF4-FFF2-40B4-BE49-F238E27FC236}">
                <a16:creationId xmlns:a16="http://schemas.microsoft.com/office/drawing/2014/main" id="{00000000-0008-0000-0300-0000A9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1" name="Freeform 4">
            <a:extLst>
              <a:ext uri="{FF2B5EF4-FFF2-40B4-BE49-F238E27FC236}">
                <a16:creationId xmlns:a16="http://schemas.microsoft.com/office/drawing/2014/main" id="{00000000-0008-0000-0300-0000AA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2" name="Freeform 5">
            <a:extLst>
              <a:ext uri="{FF2B5EF4-FFF2-40B4-BE49-F238E27FC236}">
                <a16:creationId xmlns:a16="http://schemas.microsoft.com/office/drawing/2014/main" id="{00000000-0008-0000-0300-0000AB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3" name="Freeform 6">
            <a:extLst>
              <a:ext uri="{FF2B5EF4-FFF2-40B4-BE49-F238E27FC236}">
                <a16:creationId xmlns:a16="http://schemas.microsoft.com/office/drawing/2014/main" id="{00000000-0008-0000-0300-0000AC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26</xdr:row>
      <xdr:rowOff>95250</xdr:rowOff>
    </xdr:from>
    <xdr:to>
      <xdr:col>0</xdr:col>
      <xdr:colOff>590550</xdr:colOff>
      <xdr:row>28</xdr:row>
      <xdr:rowOff>142875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A7040000}"/>
            </a:ext>
          </a:extLst>
        </xdr:cNvPr>
        <xdr:cNvGrpSpPr>
          <a:grpSpLocks/>
        </xdr:cNvGrpSpPr>
      </xdr:nvGrpSpPr>
      <xdr:grpSpPr bwMode="auto">
        <a:xfrm>
          <a:off x="47625" y="5514975"/>
          <a:ext cx="533400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A8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A9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AA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AB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AC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>
    <xdr:from>
      <xdr:col>0</xdr:col>
      <xdr:colOff>47625</xdr:colOff>
      <xdr:row>26</xdr:row>
      <xdr:rowOff>95250</xdr:rowOff>
    </xdr:from>
    <xdr:to>
      <xdr:col>1</xdr:col>
      <xdr:colOff>0</xdr:colOff>
      <xdr:row>28</xdr:row>
      <xdr:rowOff>142875</xdr:rowOff>
    </xdr:to>
    <xdr:grpSp>
      <xdr:nvGrpSpPr>
        <xdr:cNvPr id="8" name="Group 1">
          <a:extLst>
            <a:ext uri="{FF2B5EF4-FFF2-40B4-BE49-F238E27FC236}">
              <a16:creationId xmlns:a16="http://schemas.microsoft.com/office/drawing/2014/main" id="{00000000-0008-0000-0300-0000A7040000}"/>
            </a:ext>
          </a:extLst>
        </xdr:cNvPr>
        <xdr:cNvGrpSpPr>
          <a:grpSpLocks/>
        </xdr:cNvGrpSpPr>
      </xdr:nvGrpSpPr>
      <xdr:grpSpPr bwMode="auto">
        <a:xfrm>
          <a:off x="47625" y="5514975"/>
          <a:ext cx="533400" cy="428625"/>
          <a:chOff x="683" y="470"/>
          <a:chExt cx="771" cy="680"/>
        </a:xfrm>
      </xdr:grpSpPr>
      <xdr:sp macro="" textlink="">
        <xdr:nvSpPr>
          <xdr:cNvPr id="9" name="Freeform 2">
            <a:extLst>
              <a:ext uri="{FF2B5EF4-FFF2-40B4-BE49-F238E27FC236}">
                <a16:creationId xmlns:a16="http://schemas.microsoft.com/office/drawing/2014/main" id="{00000000-0008-0000-0300-0000A8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0" name="Freeform 3">
            <a:extLst>
              <a:ext uri="{FF2B5EF4-FFF2-40B4-BE49-F238E27FC236}">
                <a16:creationId xmlns:a16="http://schemas.microsoft.com/office/drawing/2014/main" id="{00000000-0008-0000-0300-0000A9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1" name="Freeform 4">
            <a:extLst>
              <a:ext uri="{FF2B5EF4-FFF2-40B4-BE49-F238E27FC236}">
                <a16:creationId xmlns:a16="http://schemas.microsoft.com/office/drawing/2014/main" id="{00000000-0008-0000-0300-0000AA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2" name="Freeform 5">
            <a:extLst>
              <a:ext uri="{FF2B5EF4-FFF2-40B4-BE49-F238E27FC236}">
                <a16:creationId xmlns:a16="http://schemas.microsoft.com/office/drawing/2014/main" id="{00000000-0008-0000-0300-0000AB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3" name="Freeform 6">
            <a:extLst>
              <a:ext uri="{FF2B5EF4-FFF2-40B4-BE49-F238E27FC236}">
                <a16:creationId xmlns:a16="http://schemas.microsoft.com/office/drawing/2014/main" id="{00000000-0008-0000-0300-0000AC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28</xdr:row>
      <xdr:rowOff>95250</xdr:rowOff>
    </xdr:from>
    <xdr:to>
      <xdr:col>0</xdr:col>
      <xdr:colOff>590550</xdr:colOff>
      <xdr:row>30</xdr:row>
      <xdr:rowOff>142875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A7040000}"/>
            </a:ext>
          </a:extLst>
        </xdr:cNvPr>
        <xdr:cNvGrpSpPr>
          <a:grpSpLocks/>
        </xdr:cNvGrpSpPr>
      </xdr:nvGrpSpPr>
      <xdr:grpSpPr bwMode="auto">
        <a:xfrm>
          <a:off x="47625" y="6362700"/>
          <a:ext cx="44767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A8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A9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AA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AB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AC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>
    <xdr:from>
      <xdr:col>0</xdr:col>
      <xdr:colOff>47625</xdr:colOff>
      <xdr:row>28</xdr:row>
      <xdr:rowOff>95250</xdr:rowOff>
    </xdr:from>
    <xdr:to>
      <xdr:col>1</xdr:col>
      <xdr:colOff>0</xdr:colOff>
      <xdr:row>30</xdr:row>
      <xdr:rowOff>142875</xdr:rowOff>
    </xdr:to>
    <xdr:grpSp>
      <xdr:nvGrpSpPr>
        <xdr:cNvPr id="8" name="Group 1">
          <a:extLst>
            <a:ext uri="{FF2B5EF4-FFF2-40B4-BE49-F238E27FC236}">
              <a16:creationId xmlns:a16="http://schemas.microsoft.com/office/drawing/2014/main" id="{00000000-0008-0000-0300-0000A7040000}"/>
            </a:ext>
          </a:extLst>
        </xdr:cNvPr>
        <xdr:cNvGrpSpPr>
          <a:grpSpLocks/>
        </xdr:cNvGrpSpPr>
      </xdr:nvGrpSpPr>
      <xdr:grpSpPr bwMode="auto">
        <a:xfrm>
          <a:off x="47625" y="6362700"/>
          <a:ext cx="447675" cy="428625"/>
          <a:chOff x="683" y="470"/>
          <a:chExt cx="771" cy="680"/>
        </a:xfrm>
      </xdr:grpSpPr>
      <xdr:sp macro="" textlink="">
        <xdr:nvSpPr>
          <xdr:cNvPr id="9" name="Freeform 2">
            <a:extLst>
              <a:ext uri="{FF2B5EF4-FFF2-40B4-BE49-F238E27FC236}">
                <a16:creationId xmlns:a16="http://schemas.microsoft.com/office/drawing/2014/main" id="{00000000-0008-0000-0300-0000A8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0" name="Freeform 3">
            <a:extLst>
              <a:ext uri="{FF2B5EF4-FFF2-40B4-BE49-F238E27FC236}">
                <a16:creationId xmlns:a16="http://schemas.microsoft.com/office/drawing/2014/main" id="{00000000-0008-0000-0300-0000A9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1" name="Freeform 4">
            <a:extLst>
              <a:ext uri="{FF2B5EF4-FFF2-40B4-BE49-F238E27FC236}">
                <a16:creationId xmlns:a16="http://schemas.microsoft.com/office/drawing/2014/main" id="{00000000-0008-0000-0300-0000AA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2" name="Freeform 5">
            <a:extLst>
              <a:ext uri="{FF2B5EF4-FFF2-40B4-BE49-F238E27FC236}">
                <a16:creationId xmlns:a16="http://schemas.microsoft.com/office/drawing/2014/main" id="{00000000-0008-0000-0300-0000AB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3" name="Freeform 6">
            <a:extLst>
              <a:ext uri="{FF2B5EF4-FFF2-40B4-BE49-F238E27FC236}">
                <a16:creationId xmlns:a16="http://schemas.microsoft.com/office/drawing/2014/main" id="{00000000-0008-0000-0300-0000AC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26</xdr:row>
      <xdr:rowOff>95250</xdr:rowOff>
    </xdr:from>
    <xdr:to>
      <xdr:col>0</xdr:col>
      <xdr:colOff>590550</xdr:colOff>
      <xdr:row>28</xdr:row>
      <xdr:rowOff>142875</xdr:rowOff>
    </xdr:to>
    <xdr:grpSp>
      <xdr:nvGrpSpPr>
        <xdr:cNvPr id="14" name="Group 1">
          <a:extLst>
            <a:ext uri="{FF2B5EF4-FFF2-40B4-BE49-F238E27FC236}">
              <a16:creationId xmlns:a16="http://schemas.microsoft.com/office/drawing/2014/main" id="{00000000-0008-0000-0300-0000A7040000}"/>
            </a:ext>
          </a:extLst>
        </xdr:cNvPr>
        <xdr:cNvGrpSpPr>
          <a:grpSpLocks/>
        </xdr:cNvGrpSpPr>
      </xdr:nvGrpSpPr>
      <xdr:grpSpPr bwMode="auto">
        <a:xfrm>
          <a:off x="47625" y="5191125"/>
          <a:ext cx="409575" cy="428625"/>
          <a:chOff x="683" y="470"/>
          <a:chExt cx="771" cy="680"/>
        </a:xfrm>
      </xdr:grpSpPr>
      <xdr:sp macro="" textlink="">
        <xdr:nvSpPr>
          <xdr:cNvPr id="15" name="Freeform 2">
            <a:extLst>
              <a:ext uri="{FF2B5EF4-FFF2-40B4-BE49-F238E27FC236}">
                <a16:creationId xmlns:a16="http://schemas.microsoft.com/office/drawing/2014/main" id="{00000000-0008-0000-0300-0000A8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6" name="Freeform 3">
            <a:extLst>
              <a:ext uri="{FF2B5EF4-FFF2-40B4-BE49-F238E27FC236}">
                <a16:creationId xmlns:a16="http://schemas.microsoft.com/office/drawing/2014/main" id="{00000000-0008-0000-0300-0000A9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7" name="Freeform 4">
            <a:extLst>
              <a:ext uri="{FF2B5EF4-FFF2-40B4-BE49-F238E27FC236}">
                <a16:creationId xmlns:a16="http://schemas.microsoft.com/office/drawing/2014/main" id="{00000000-0008-0000-0300-0000AA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8" name="Freeform 5">
            <a:extLst>
              <a:ext uri="{FF2B5EF4-FFF2-40B4-BE49-F238E27FC236}">
                <a16:creationId xmlns:a16="http://schemas.microsoft.com/office/drawing/2014/main" id="{00000000-0008-0000-0300-0000AB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9" name="Freeform 6">
            <a:extLst>
              <a:ext uri="{FF2B5EF4-FFF2-40B4-BE49-F238E27FC236}">
                <a16:creationId xmlns:a16="http://schemas.microsoft.com/office/drawing/2014/main" id="{00000000-0008-0000-0300-0000AC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>
    <xdr:from>
      <xdr:col>0</xdr:col>
      <xdr:colOff>47625</xdr:colOff>
      <xdr:row>26</xdr:row>
      <xdr:rowOff>95250</xdr:rowOff>
    </xdr:from>
    <xdr:to>
      <xdr:col>1</xdr:col>
      <xdr:colOff>0</xdr:colOff>
      <xdr:row>28</xdr:row>
      <xdr:rowOff>142875</xdr:rowOff>
    </xdr:to>
    <xdr:grpSp>
      <xdr:nvGrpSpPr>
        <xdr:cNvPr id="20" name="Group 1">
          <a:extLst>
            <a:ext uri="{FF2B5EF4-FFF2-40B4-BE49-F238E27FC236}">
              <a16:creationId xmlns:a16="http://schemas.microsoft.com/office/drawing/2014/main" id="{00000000-0008-0000-0300-0000A7040000}"/>
            </a:ext>
          </a:extLst>
        </xdr:cNvPr>
        <xdr:cNvGrpSpPr>
          <a:grpSpLocks/>
        </xdr:cNvGrpSpPr>
      </xdr:nvGrpSpPr>
      <xdr:grpSpPr bwMode="auto">
        <a:xfrm>
          <a:off x="47625" y="5191125"/>
          <a:ext cx="409575" cy="428625"/>
          <a:chOff x="683" y="470"/>
          <a:chExt cx="771" cy="680"/>
        </a:xfrm>
      </xdr:grpSpPr>
      <xdr:sp macro="" textlink="">
        <xdr:nvSpPr>
          <xdr:cNvPr id="21" name="Freeform 2">
            <a:extLst>
              <a:ext uri="{FF2B5EF4-FFF2-40B4-BE49-F238E27FC236}">
                <a16:creationId xmlns:a16="http://schemas.microsoft.com/office/drawing/2014/main" id="{00000000-0008-0000-0300-0000A8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22" name="Freeform 3">
            <a:extLst>
              <a:ext uri="{FF2B5EF4-FFF2-40B4-BE49-F238E27FC236}">
                <a16:creationId xmlns:a16="http://schemas.microsoft.com/office/drawing/2014/main" id="{00000000-0008-0000-0300-0000A9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23" name="Freeform 4">
            <a:extLst>
              <a:ext uri="{FF2B5EF4-FFF2-40B4-BE49-F238E27FC236}">
                <a16:creationId xmlns:a16="http://schemas.microsoft.com/office/drawing/2014/main" id="{00000000-0008-0000-0300-0000AA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24" name="Freeform 5">
            <a:extLst>
              <a:ext uri="{FF2B5EF4-FFF2-40B4-BE49-F238E27FC236}">
                <a16:creationId xmlns:a16="http://schemas.microsoft.com/office/drawing/2014/main" id="{00000000-0008-0000-0300-0000AB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25" name="Freeform 6">
            <a:extLst>
              <a:ext uri="{FF2B5EF4-FFF2-40B4-BE49-F238E27FC236}">
                <a16:creationId xmlns:a16="http://schemas.microsoft.com/office/drawing/2014/main" id="{00000000-0008-0000-0300-0000AC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30</xdr:row>
      <xdr:rowOff>95250</xdr:rowOff>
    </xdr:from>
    <xdr:to>
      <xdr:col>0</xdr:col>
      <xdr:colOff>590550</xdr:colOff>
      <xdr:row>32</xdr:row>
      <xdr:rowOff>142875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A7040000}"/>
            </a:ext>
          </a:extLst>
        </xdr:cNvPr>
        <xdr:cNvGrpSpPr>
          <a:grpSpLocks/>
        </xdr:cNvGrpSpPr>
      </xdr:nvGrpSpPr>
      <xdr:grpSpPr bwMode="auto">
        <a:xfrm>
          <a:off x="47625" y="6181725"/>
          <a:ext cx="42862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A8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A9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AA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AB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AC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>
    <xdr:from>
      <xdr:col>0</xdr:col>
      <xdr:colOff>47625</xdr:colOff>
      <xdr:row>30</xdr:row>
      <xdr:rowOff>95250</xdr:rowOff>
    </xdr:from>
    <xdr:to>
      <xdr:col>1</xdr:col>
      <xdr:colOff>0</xdr:colOff>
      <xdr:row>32</xdr:row>
      <xdr:rowOff>142875</xdr:rowOff>
    </xdr:to>
    <xdr:grpSp>
      <xdr:nvGrpSpPr>
        <xdr:cNvPr id="8" name="Group 1">
          <a:extLst>
            <a:ext uri="{FF2B5EF4-FFF2-40B4-BE49-F238E27FC236}">
              <a16:creationId xmlns:a16="http://schemas.microsoft.com/office/drawing/2014/main" id="{00000000-0008-0000-0300-0000A7040000}"/>
            </a:ext>
          </a:extLst>
        </xdr:cNvPr>
        <xdr:cNvGrpSpPr>
          <a:grpSpLocks/>
        </xdr:cNvGrpSpPr>
      </xdr:nvGrpSpPr>
      <xdr:grpSpPr bwMode="auto">
        <a:xfrm>
          <a:off x="47625" y="6181725"/>
          <a:ext cx="428625" cy="428625"/>
          <a:chOff x="683" y="470"/>
          <a:chExt cx="771" cy="680"/>
        </a:xfrm>
      </xdr:grpSpPr>
      <xdr:sp macro="" textlink="">
        <xdr:nvSpPr>
          <xdr:cNvPr id="9" name="Freeform 2">
            <a:extLst>
              <a:ext uri="{FF2B5EF4-FFF2-40B4-BE49-F238E27FC236}">
                <a16:creationId xmlns:a16="http://schemas.microsoft.com/office/drawing/2014/main" id="{00000000-0008-0000-0300-0000A8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0" name="Freeform 3">
            <a:extLst>
              <a:ext uri="{FF2B5EF4-FFF2-40B4-BE49-F238E27FC236}">
                <a16:creationId xmlns:a16="http://schemas.microsoft.com/office/drawing/2014/main" id="{00000000-0008-0000-0300-0000A9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1" name="Freeform 4">
            <a:extLst>
              <a:ext uri="{FF2B5EF4-FFF2-40B4-BE49-F238E27FC236}">
                <a16:creationId xmlns:a16="http://schemas.microsoft.com/office/drawing/2014/main" id="{00000000-0008-0000-0300-0000AA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2" name="Freeform 5">
            <a:extLst>
              <a:ext uri="{FF2B5EF4-FFF2-40B4-BE49-F238E27FC236}">
                <a16:creationId xmlns:a16="http://schemas.microsoft.com/office/drawing/2014/main" id="{00000000-0008-0000-0300-0000AB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3" name="Freeform 6">
            <a:extLst>
              <a:ext uri="{FF2B5EF4-FFF2-40B4-BE49-F238E27FC236}">
                <a16:creationId xmlns:a16="http://schemas.microsoft.com/office/drawing/2014/main" id="{00000000-0008-0000-0300-0000AC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26</xdr:row>
      <xdr:rowOff>95250</xdr:rowOff>
    </xdr:from>
    <xdr:to>
      <xdr:col>0</xdr:col>
      <xdr:colOff>590550</xdr:colOff>
      <xdr:row>28</xdr:row>
      <xdr:rowOff>142875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A7040000}"/>
            </a:ext>
          </a:extLst>
        </xdr:cNvPr>
        <xdr:cNvGrpSpPr>
          <a:grpSpLocks/>
        </xdr:cNvGrpSpPr>
      </xdr:nvGrpSpPr>
      <xdr:grpSpPr bwMode="auto">
        <a:xfrm>
          <a:off x="47625" y="5429250"/>
          <a:ext cx="457200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A8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A9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AA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AB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AC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>
    <xdr:from>
      <xdr:col>0</xdr:col>
      <xdr:colOff>47625</xdr:colOff>
      <xdr:row>26</xdr:row>
      <xdr:rowOff>95250</xdr:rowOff>
    </xdr:from>
    <xdr:to>
      <xdr:col>1</xdr:col>
      <xdr:colOff>0</xdr:colOff>
      <xdr:row>28</xdr:row>
      <xdr:rowOff>142875</xdr:rowOff>
    </xdr:to>
    <xdr:grpSp>
      <xdr:nvGrpSpPr>
        <xdr:cNvPr id="8" name="Group 1">
          <a:extLst>
            <a:ext uri="{FF2B5EF4-FFF2-40B4-BE49-F238E27FC236}">
              <a16:creationId xmlns:a16="http://schemas.microsoft.com/office/drawing/2014/main" id="{00000000-0008-0000-0300-0000A7040000}"/>
            </a:ext>
          </a:extLst>
        </xdr:cNvPr>
        <xdr:cNvGrpSpPr>
          <a:grpSpLocks/>
        </xdr:cNvGrpSpPr>
      </xdr:nvGrpSpPr>
      <xdr:grpSpPr bwMode="auto">
        <a:xfrm>
          <a:off x="47625" y="5429250"/>
          <a:ext cx="457200" cy="428625"/>
          <a:chOff x="683" y="470"/>
          <a:chExt cx="771" cy="680"/>
        </a:xfrm>
      </xdr:grpSpPr>
      <xdr:sp macro="" textlink="">
        <xdr:nvSpPr>
          <xdr:cNvPr id="9" name="Freeform 2">
            <a:extLst>
              <a:ext uri="{FF2B5EF4-FFF2-40B4-BE49-F238E27FC236}">
                <a16:creationId xmlns:a16="http://schemas.microsoft.com/office/drawing/2014/main" id="{00000000-0008-0000-0300-0000A8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0" name="Freeform 3">
            <a:extLst>
              <a:ext uri="{FF2B5EF4-FFF2-40B4-BE49-F238E27FC236}">
                <a16:creationId xmlns:a16="http://schemas.microsoft.com/office/drawing/2014/main" id="{00000000-0008-0000-0300-0000A9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1" name="Freeform 4">
            <a:extLst>
              <a:ext uri="{FF2B5EF4-FFF2-40B4-BE49-F238E27FC236}">
                <a16:creationId xmlns:a16="http://schemas.microsoft.com/office/drawing/2014/main" id="{00000000-0008-0000-0300-0000AA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2" name="Freeform 5">
            <a:extLst>
              <a:ext uri="{FF2B5EF4-FFF2-40B4-BE49-F238E27FC236}">
                <a16:creationId xmlns:a16="http://schemas.microsoft.com/office/drawing/2014/main" id="{00000000-0008-0000-0300-0000AB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3" name="Freeform 6">
            <a:extLst>
              <a:ext uri="{FF2B5EF4-FFF2-40B4-BE49-F238E27FC236}">
                <a16:creationId xmlns:a16="http://schemas.microsoft.com/office/drawing/2014/main" id="{00000000-0008-0000-0300-0000AC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31</xdr:row>
      <xdr:rowOff>95250</xdr:rowOff>
    </xdr:from>
    <xdr:to>
      <xdr:col>0</xdr:col>
      <xdr:colOff>590550</xdr:colOff>
      <xdr:row>33</xdr:row>
      <xdr:rowOff>142875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A7040000}"/>
            </a:ext>
          </a:extLst>
        </xdr:cNvPr>
        <xdr:cNvGrpSpPr>
          <a:grpSpLocks/>
        </xdr:cNvGrpSpPr>
      </xdr:nvGrpSpPr>
      <xdr:grpSpPr bwMode="auto">
        <a:xfrm>
          <a:off x="47625" y="6105525"/>
          <a:ext cx="361950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A8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A9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AA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AB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AC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>
    <xdr:from>
      <xdr:col>0</xdr:col>
      <xdr:colOff>47625</xdr:colOff>
      <xdr:row>31</xdr:row>
      <xdr:rowOff>95250</xdr:rowOff>
    </xdr:from>
    <xdr:to>
      <xdr:col>1</xdr:col>
      <xdr:colOff>0</xdr:colOff>
      <xdr:row>33</xdr:row>
      <xdr:rowOff>142875</xdr:rowOff>
    </xdr:to>
    <xdr:grpSp>
      <xdr:nvGrpSpPr>
        <xdr:cNvPr id="8" name="Group 1">
          <a:extLst>
            <a:ext uri="{FF2B5EF4-FFF2-40B4-BE49-F238E27FC236}">
              <a16:creationId xmlns:a16="http://schemas.microsoft.com/office/drawing/2014/main" id="{00000000-0008-0000-0300-0000A7040000}"/>
            </a:ext>
          </a:extLst>
        </xdr:cNvPr>
        <xdr:cNvGrpSpPr>
          <a:grpSpLocks/>
        </xdr:cNvGrpSpPr>
      </xdr:nvGrpSpPr>
      <xdr:grpSpPr bwMode="auto">
        <a:xfrm>
          <a:off x="47625" y="6105525"/>
          <a:ext cx="361950" cy="428625"/>
          <a:chOff x="683" y="470"/>
          <a:chExt cx="771" cy="680"/>
        </a:xfrm>
      </xdr:grpSpPr>
      <xdr:sp macro="" textlink="">
        <xdr:nvSpPr>
          <xdr:cNvPr id="9" name="Freeform 2">
            <a:extLst>
              <a:ext uri="{FF2B5EF4-FFF2-40B4-BE49-F238E27FC236}">
                <a16:creationId xmlns:a16="http://schemas.microsoft.com/office/drawing/2014/main" id="{00000000-0008-0000-0300-0000A8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0" name="Freeform 3">
            <a:extLst>
              <a:ext uri="{FF2B5EF4-FFF2-40B4-BE49-F238E27FC236}">
                <a16:creationId xmlns:a16="http://schemas.microsoft.com/office/drawing/2014/main" id="{00000000-0008-0000-0300-0000A9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1" name="Freeform 4">
            <a:extLst>
              <a:ext uri="{FF2B5EF4-FFF2-40B4-BE49-F238E27FC236}">
                <a16:creationId xmlns:a16="http://schemas.microsoft.com/office/drawing/2014/main" id="{00000000-0008-0000-0300-0000AA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2" name="Freeform 5">
            <a:extLst>
              <a:ext uri="{FF2B5EF4-FFF2-40B4-BE49-F238E27FC236}">
                <a16:creationId xmlns:a16="http://schemas.microsoft.com/office/drawing/2014/main" id="{00000000-0008-0000-0300-0000AB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3" name="Freeform 6">
            <a:extLst>
              <a:ext uri="{FF2B5EF4-FFF2-40B4-BE49-F238E27FC236}">
                <a16:creationId xmlns:a16="http://schemas.microsoft.com/office/drawing/2014/main" id="{00000000-0008-0000-0300-0000AC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466725</xdr:colOff>
      <xdr:row>8</xdr:row>
      <xdr:rowOff>142875</xdr:rowOff>
    </xdr:from>
    <xdr:to>
      <xdr:col>1</xdr:col>
      <xdr:colOff>152400</xdr:colOff>
      <xdr:row>11</xdr:row>
      <xdr:rowOff>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D1000000}"/>
            </a:ext>
          </a:extLst>
        </xdr:cNvPr>
        <xdr:cNvGrpSpPr>
          <a:grpSpLocks/>
        </xdr:cNvGrpSpPr>
      </xdr:nvGrpSpPr>
      <xdr:grpSpPr bwMode="auto">
        <a:xfrm>
          <a:off x="466725" y="2171700"/>
          <a:ext cx="44767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D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D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D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D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D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0</xdr:colOff>
      <xdr:row>7</xdr:row>
      <xdr:rowOff>38100</xdr:rowOff>
    </xdr:from>
    <xdr:to>
      <xdr:col>3</xdr:col>
      <xdr:colOff>218313</xdr:colOff>
      <xdr:row>7</xdr:row>
      <xdr:rowOff>39624</xdr:rowOff>
    </xdr:to>
    <xdr:pic>
      <xdr:nvPicPr>
        <xdr:cNvPr id="8" name="214 Imagen">
          <a:extLst>
            <a:ext uri="{FF2B5EF4-FFF2-40B4-BE49-F238E27FC236}">
              <a16:creationId xmlns:a16="http://schemas.microsoft.com/office/drawing/2014/main" id="{00000000-0008-0000-0500-0000D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" y="1219200"/>
          <a:ext cx="1330833" cy="1524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123825</xdr:colOff>
      <xdr:row>9</xdr:row>
      <xdr:rowOff>123824</xdr:rowOff>
    </xdr:from>
    <xdr:ext cx="1276350" cy="356235"/>
    <xdr:pic>
      <xdr:nvPicPr>
        <xdr:cNvPr id="9" name="260 Imagen">
          <a:extLst>
            <a:ext uri="{FF2B5EF4-FFF2-40B4-BE49-F238E27FC236}">
              <a16:creationId xmlns:a16="http://schemas.microsoft.com/office/drawing/2014/main" id="{00000000-0008-0000-0500-000005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6305" y="1678304"/>
          <a:ext cx="1276350" cy="35623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31</xdr:row>
      <xdr:rowOff>95250</xdr:rowOff>
    </xdr:from>
    <xdr:to>
      <xdr:col>0</xdr:col>
      <xdr:colOff>590550</xdr:colOff>
      <xdr:row>33</xdr:row>
      <xdr:rowOff>142875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A7040000}"/>
            </a:ext>
          </a:extLst>
        </xdr:cNvPr>
        <xdr:cNvGrpSpPr>
          <a:grpSpLocks/>
        </xdr:cNvGrpSpPr>
      </xdr:nvGrpSpPr>
      <xdr:grpSpPr bwMode="auto">
        <a:xfrm>
          <a:off x="47625" y="6362700"/>
          <a:ext cx="381000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A8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A9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AA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AB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AC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>
    <xdr:from>
      <xdr:col>0</xdr:col>
      <xdr:colOff>47625</xdr:colOff>
      <xdr:row>31</xdr:row>
      <xdr:rowOff>95250</xdr:rowOff>
    </xdr:from>
    <xdr:to>
      <xdr:col>1</xdr:col>
      <xdr:colOff>0</xdr:colOff>
      <xdr:row>33</xdr:row>
      <xdr:rowOff>142875</xdr:rowOff>
    </xdr:to>
    <xdr:grpSp>
      <xdr:nvGrpSpPr>
        <xdr:cNvPr id="8" name="Group 1">
          <a:extLst>
            <a:ext uri="{FF2B5EF4-FFF2-40B4-BE49-F238E27FC236}">
              <a16:creationId xmlns:a16="http://schemas.microsoft.com/office/drawing/2014/main" id="{00000000-0008-0000-0300-0000A7040000}"/>
            </a:ext>
          </a:extLst>
        </xdr:cNvPr>
        <xdr:cNvGrpSpPr>
          <a:grpSpLocks/>
        </xdr:cNvGrpSpPr>
      </xdr:nvGrpSpPr>
      <xdr:grpSpPr bwMode="auto">
        <a:xfrm>
          <a:off x="47625" y="6362700"/>
          <a:ext cx="381000" cy="428625"/>
          <a:chOff x="683" y="470"/>
          <a:chExt cx="771" cy="680"/>
        </a:xfrm>
      </xdr:grpSpPr>
      <xdr:sp macro="" textlink="">
        <xdr:nvSpPr>
          <xdr:cNvPr id="9" name="Freeform 2">
            <a:extLst>
              <a:ext uri="{FF2B5EF4-FFF2-40B4-BE49-F238E27FC236}">
                <a16:creationId xmlns:a16="http://schemas.microsoft.com/office/drawing/2014/main" id="{00000000-0008-0000-0300-0000A8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0" name="Freeform 3">
            <a:extLst>
              <a:ext uri="{FF2B5EF4-FFF2-40B4-BE49-F238E27FC236}">
                <a16:creationId xmlns:a16="http://schemas.microsoft.com/office/drawing/2014/main" id="{00000000-0008-0000-0300-0000A9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1" name="Freeform 4">
            <a:extLst>
              <a:ext uri="{FF2B5EF4-FFF2-40B4-BE49-F238E27FC236}">
                <a16:creationId xmlns:a16="http://schemas.microsoft.com/office/drawing/2014/main" id="{00000000-0008-0000-0300-0000AA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2" name="Freeform 5">
            <a:extLst>
              <a:ext uri="{FF2B5EF4-FFF2-40B4-BE49-F238E27FC236}">
                <a16:creationId xmlns:a16="http://schemas.microsoft.com/office/drawing/2014/main" id="{00000000-0008-0000-0300-0000AB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3" name="Freeform 6">
            <a:extLst>
              <a:ext uri="{FF2B5EF4-FFF2-40B4-BE49-F238E27FC236}">
                <a16:creationId xmlns:a16="http://schemas.microsoft.com/office/drawing/2014/main" id="{00000000-0008-0000-0300-0000AC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27</xdr:row>
      <xdr:rowOff>95250</xdr:rowOff>
    </xdr:from>
    <xdr:to>
      <xdr:col>0</xdr:col>
      <xdr:colOff>590550</xdr:colOff>
      <xdr:row>29</xdr:row>
      <xdr:rowOff>142875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A7040000}"/>
            </a:ext>
          </a:extLst>
        </xdr:cNvPr>
        <xdr:cNvGrpSpPr>
          <a:grpSpLocks/>
        </xdr:cNvGrpSpPr>
      </xdr:nvGrpSpPr>
      <xdr:grpSpPr bwMode="auto">
        <a:xfrm>
          <a:off x="47625" y="5810250"/>
          <a:ext cx="35242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A8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A9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AA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AB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AC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>
    <xdr:from>
      <xdr:col>0</xdr:col>
      <xdr:colOff>47625</xdr:colOff>
      <xdr:row>27</xdr:row>
      <xdr:rowOff>95250</xdr:rowOff>
    </xdr:from>
    <xdr:to>
      <xdr:col>1</xdr:col>
      <xdr:colOff>0</xdr:colOff>
      <xdr:row>29</xdr:row>
      <xdr:rowOff>142875</xdr:rowOff>
    </xdr:to>
    <xdr:grpSp>
      <xdr:nvGrpSpPr>
        <xdr:cNvPr id="8" name="Group 1">
          <a:extLst>
            <a:ext uri="{FF2B5EF4-FFF2-40B4-BE49-F238E27FC236}">
              <a16:creationId xmlns:a16="http://schemas.microsoft.com/office/drawing/2014/main" id="{00000000-0008-0000-0300-0000A7040000}"/>
            </a:ext>
          </a:extLst>
        </xdr:cNvPr>
        <xdr:cNvGrpSpPr>
          <a:grpSpLocks/>
        </xdr:cNvGrpSpPr>
      </xdr:nvGrpSpPr>
      <xdr:grpSpPr bwMode="auto">
        <a:xfrm>
          <a:off x="47625" y="5810250"/>
          <a:ext cx="352425" cy="428625"/>
          <a:chOff x="683" y="470"/>
          <a:chExt cx="771" cy="680"/>
        </a:xfrm>
      </xdr:grpSpPr>
      <xdr:sp macro="" textlink="">
        <xdr:nvSpPr>
          <xdr:cNvPr id="9" name="Freeform 2">
            <a:extLst>
              <a:ext uri="{FF2B5EF4-FFF2-40B4-BE49-F238E27FC236}">
                <a16:creationId xmlns:a16="http://schemas.microsoft.com/office/drawing/2014/main" id="{00000000-0008-0000-0300-0000A8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0" name="Freeform 3">
            <a:extLst>
              <a:ext uri="{FF2B5EF4-FFF2-40B4-BE49-F238E27FC236}">
                <a16:creationId xmlns:a16="http://schemas.microsoft.com/office/drawing/2014/main" id="{00000000-0008-0000-0300-0000A9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1" name="Freeform 4">
            <a:extLst>
              <a:ext uri="{FF2B5EF4-FFF2-40B4-BE49-F238E27FC236}">
                <a16:creationId xmlns:a16="http://schemas.microsoft.com/office/drawing/2014/main" id="{00000000-0008-0000-0300-0000AA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2" name="Freeform 5">
            <a:extLst>
              <a:ext uri="{FF2B5EF4-FFF2-40B4-BE49-F238E27FC236}">
                <a16:creationId xmlns:a16="http://schemas.microsoft.com/office/drawing/2014/main" id="{00000000-0008-0000-0300-0000AB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3" name="Freeform 6">
            <a:extLst>
              <a:ext uri="{FF2B5EF4-FFF2-40B4-BE49-F238E27FC236}">
                <a16:creationId xmlns:a16="http://schemas.microsoft.com/office/drawing/2014/main" id="{00000000-0008-0000-0300-0000AC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29</xdr:row>
      <xdr:rowOff>95250</xdr:rowOff>
    </xdr:from>
    <xdr:to>
      <xdr:col>0</xdr:col>
      <xdr:colOff>590550</xdr:colOff>
      <xdr:row>31</xdr:row>
      <xdr:rowOff>142875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A7040000}"/>
            </a:ext>
          </a:extLst>
        </xdr:cNvPr>
        <xdr:cNvGrpSpPr>
          <a:grpSpLocks/>
        </xdr:cNvGrpSpPr>
      </xdr:nvGrpSpPr>
      <xdr:grpSpPr bwMode="auto">
        <a:xfrm>
          <a:off x="47625" y="6238875"/>
          <a:ext cx="381000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A8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A9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AA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AB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AC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>
    <xdr:from>
      <xdr:col>0</xdr:col>
      <xdr:colOff>47625</xdr:colOff>
      <xdr:row>29</xdr:row>
      <xdr:rowOff>95250</xdr:rowOff>
    </xdr:from>
    <xdr:to>
      <xdr:col>1</xdr:col>
      <xdr:colOff>0</xdr:colOff>
      <xdr:row>31</xdr:row>
      <xdr:rowOff>142875</xdr:rowOff>
    </xdr:to>
    <xdr:grpSp>
      <xdr:nvGrpSpPr>
        <xdr:cNvPr id="8" name="Group 1">
          <a:extLst>
            <a:ext uri="{FF2B5EF4-FFF2-40B4-BE49-F238E27FC236}">
              <a16:creationId xmlns:a16="http://schemas.microsoft.com/office/drawing/2014/main" id="{00000000-0008-0000-0300-0000A7040000}"/>
            </a:ext>
          </a:extLst>
        </xdr:cNvPr>
        <xdr:cNvGrpSpPr>
          <a:grpSpLocks/>
        </xdr:cNvGrpSpPr>
      </xdr:nvGrpSpPr>
      <xdr:grpSpPr bwMode="auto">
        <a:xfrm>
          <a:off x="47625" y="6238875"/>
          <a:ext cx="381000" cy="428625"/>
          <a:chOff x="683" y="470"/>
          <a:chExt cx="771" cy="680"/>
        </a:xfrm>
      </xdr:grpSpPr>
      <xdr:sp macro="" textlink="">
        <xdr:nvSpPr>
          <xdr:cNvPr id="9" name="Freeform 2">
            <a:extLst>
              <a:ext uri="{FF2B5EF4-FFF2-40B4-BE49-F238E27FC236}">
                <a16:creationId xmlns:a16="http://schemas.microsoft.com/office/drawing/2014/main" id="{00000000-0008-0000-0300-0000A8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0" name="Freeform 3">
            <a:extLst>
              <a:ext uri="{FF2B5EF4-FFF2-40B4-BE49-F238E27FC236}">
                <a16:creationId xmlns:a16="http://schemas.microsoft.com/office/drawing/2014/main" id="{00000000-0008-0000-0300-0000A9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1" name="Freeform 4">
            <a:extLst>
              <a:ext uri="{FF2B5EF4-FFF2-40B4-BE49-F238E27FC236}">
                <a16:creationId xmlns:a16="http://schemas.microsoft.com/office/drawing/2014/main" id="{00000000-0008-0000-0300-0000AA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2" name="Freeform 5">
            <a:extLst>
              <a:ext uri="{FF2B5EF4-FFF2-40B4-BE49-F238E27FC236}">
                <a16:creationId xmlns:a16="http://schemas.microsoft.com/office/drawing/2014/main" id="{00000000-0008-0000-0300-0000AB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3" name="Freeform 6">
            <a:extLst>
              <a:ext uri="{FF2B5EF4-FFF2-40B4-BE49-F238E27FC236}">
                <a16:creationId xmlns:a16="http://schemas.microsoft.com/office/drawing/2014/main" id="{00000000-0008-0000-0300-0000AC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27</xdr:row>
      <xdr:rowOff>95250</xdr:rowOff>
    </xdr:from>
    <xdr:to>
      <xdr:col>0</xdr:col>
      <xdr:colOff>590550</xdr:colOff>
      <xdr:row>29</xdr:row>
      <xdr:rowOff>142875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A7040000}"/>
            </a:ext>
          </a:extLst>
        </xdr:cNvPr>
        <xdr:cNvGrpSpPr>
          <a:grpSpLocks/>
        </xdr:cNvGrpSpPr>
      </xdr:nvGrpSpPr>
      <xdr:grpSpPr bwMode="auto">
        <a:xfrm>
          <a:off x="47625" y="6819900"/>
          <a:ext cx="495300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A8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A9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AA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AB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AC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>
    <xdr:from>
      <xdr:col>0</xdr:col>
      <xdr:colOff>47625</xdr:colOff>
      <xdr:row>27</xdr:row>
      <xdr:rowOff>95250</xdr:rowOff>
    </xdr:from>
    <xdr:to>
      <xdr:col>1</xdr:col>
      <xdr:colOff>0</xdr:colOff>
      <xdr:row>29</xdr:row>
      <xdr:rowOff>142875</xdr:rowOff>
    </xdr:to>
    <xdr:grpSp>
      <xdr:nvGrpSpPr>
        <xdr:cNvPr id="8" name="Group 1">
          <a:extLst>
            <a:ext uri="{FF2B5EF4-FFF2-40B4-BE49-F238E27FC236}">
              <a16:creationId xmlns:a16="http://schemas.microsoft.com/office/drawing/2014/main" id="{00000000-0008-0000-0300-0000A7040000}"/>
            </a:ext>
          </a:extLst>
        </xdr:cNvPr>
        <xdr:cNvGrpSpPr>
          <a:grpSpLocks/>
        </xdr:cNvGrpSpPr>
      </xdr:nvGrpSpPr>
      <xdr:grpSpPr bwMode="auto">
        <a:xfrm>
          <a:off x="47625" y="6819900"/>
          <a:ext cx="495300" cy="428625"/>
          <a:chOff x="683" y="470"/>
          <a:chExt cx="771" cy="680"/>
        </a:xfrm>
      </xdr:grpSpPr>
      <xdr:sp macro="" textlink="">
        <xdr:nvSpPr>
          <xdr:cNvPr id="9" name="Freeform 2">
            <a:extLst>
              <a:ext uri="{FF2B5EF4-FFF2-40B4-BE49-F238E27FC236}">
                <a16:creationId xmlns:a16="http://schemas.microsoft.com/office/drawing/2014/main" id="{00000000-0008-0000-0300-0000A8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0" name="Freeform 3">
            <a:extLst>
              <a:ext uri="{FF2B5EF4-FFF2-40B4-BE49-F238E27FC236}">
                <a16:creationId xmlns:a16="http://schemas.microsoft.com/office/drawing/2014/main" id="{00000000-0008-0000-0300-0000A9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1" name="Freeform 4">
            <a:extLst>
              <a:ext uri="{FF2B5EF4-FFF2-40B4-BE49-F238E27FC236}">
                <a16:creationId xmlns:a16="http://schemas.microsoft.com/office/drawing/2014/main" id="{00000000-0008-0000-0300-0000AA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2" name="Freeform 5">
            <a:extLst>
              <a:ext uri="{FF2B5EF4-FFF2-40B4-BE49-F238E27FC236}">
                <a16:creationId xmlns:a16="http://schemas.microsoft.com/office/drawing/2014/main" id="{00000000-0008-0000-0300-0000AB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3" name="Freeform 6">
            <a:extLst>
              <a:ext uri="{FF2B5EF4-FFF2-40B4-BE49-F238E27FC236}">
                <a16:creationId xmlns:a16="http://schemas.microsoft.com/office/drawing/2014/main" id="{00000000-0008-0000-0300-0000AC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466725</xdr:colOff>
      <xdr:row>6</xdr:row>
      <xdr:rowOff>142875</xdr:rowOff>
    </xdr:from>
    <xdr:to>
      <xdr:col>1</xdr:col>
      <xdr:colOff>152400</xdr:colOff>
      <xdr:row>9</xdr:row>
      <xdr:rowOff>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D1000000}"/>
            </a:ext>
          </a:extLst>
        </xdr:cNvPr>
        <xdr:cNvGrpSpPr>
          <a:grpSpLocks/>
        </xdr:cNvGrpSpPr>
      </xdr:nvGrpSpPr>
      <xdr:grpSpPr bwMode="auto">
        <a:xfrm>
          <a:off x="466725" y="1514475"/>
          <a:ext cx="478155" cy="40576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D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D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D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D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D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0</xdr:colOff>
      <xdr:row>5</xdr:row>
      <xdr:rowOff>38100</xdr:rowOff>
    </xdr:from>
    <xdr:to>
      <xdr:col>2</xdr:col>
      <xdr:colOff>538353</xdr:colOff>
      <xdr:row>5</xdr:row>
      <xdr:rowOff>39624</xdr:rowOff>
    </xdr:to>
    <xdr:pic>
      <xdr:nvPicPr>
        <xdr:cNvPr id="8" name="214 Imagen">
          <a:extLst>
            <a:ext uri="{FF2B5EF4-FFF2-40B4-BE49-F238E27FC236}">
              <a16:creationId xmlns:a16="http://schemas.microsoft.com/office/drawing/2014/main" id="{00000000-0008-0000-0500-0000D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685925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123825</xdr:colOff>
      <xdr:row>7</xdr:row>
      <xdr:rowOff>123824</xdr:rowOff>
    </xdr:from>
    <xdr:ext cx="1276350" cy="356235"/>
    <xdr:pic>
      <xdr:nvPicPr>
        <xdr:cNvPr id="9" name="260 Imagen">
          <a:extLst>
            <a:ext uri="{FF2B5EF4-FFF2-40B4-BE49-F238E27FC236}">
              <a16:creationId xmlns:a16="http://schemas.microsoft.com/office/drawing/2014/main" id="{00000000-0008-0000-0500-000005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2162174"/>
          <a:ext cx="1276350" cy="35623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466725</xdr:colOff>
      <xdr:row>7</xdr:row>
      <xdr:rowOff>142875</xdr:rowOff>
    </xdr:from>
    <xdr:to>
      <xdr:col>1</xdr:col>
      <xdr:colOff>152400</xdr:colOff>
      <xdr:row>10</xdr:row>
      <xdr:rowOff>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D1000000}"/>
            </a:ext>
          </a:extLst>
        </xdr:cNvPr>
        <xdr:cNvGrpSpPr>
          <a:grpSpLocks/>
        </xdr:cNvGrpSpPr>
      </xdr:nvGrpSpPr>
      <xdr:grpSpPr bwMode="auto">
        <a:xfrm>
          <a:off x="466725" y="1826895"/>
          <a:ext cx="478155" cy="40576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D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D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D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D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D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0</xdr:colOff>
      <xdr:row>6</xdr:row>
      <xdr:rowOff>38100</xdr:rowOff>
    </xdr:from>
    <xdr:to>
      <xdr:col>2</xdr:col>
      <xdr:colOff>538353</xdr:colOff>
      <xdr:row>6</xdr:row>
      <xdr:rowOff>39624</xdr:rowOff>
    </xdr:to>
    <xdr:pic>
      <xdr:nvPicPr>
        <xdr:cNvPr id="8" name="214 Imagen">
          <a:extLst>
            <a:ext uri="{FF2B5EF4-FFF2-40B4-BE49-F238E27FC236}">
              <a16:creationId xmlns:a16="http://schemas.microsoft.com/office/drawing/2014/main" id="{00000000-0008-0000-0500-0000D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247775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123825</xdr:colOff>
      <xdr:row>8</xdr:row>
      <xdr:rowOff>123824</xdr:rowOff>
    </xdr:from>
    <xdr:ext cx="1276350" cy="356235"/>
    <xdr:pic>
      <xdr:nvPicPr>
        <xdr:cNvPr id="9" name="260 Imagen">
          <a:extLst>
            <a:ext uri="{FF2B5EF4-FFF2-40B4-BE49-F238E27FC236}">
              <a16:creationId xmlns:a16="http://schemas.microsoft.com/office/drawing/2014/main" id="{00000000-0008-0000-0500-000005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1724024"/>
          <a:ext cx="1276350" cy="35623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466725</xdr:colOff>
      <xdr:row>6</xdr:row>
      <xdr:rowOff>142875</xdr:rowOff>
    </xdr:from>
    <xdr:to>
      <xdr:col>1</xdr:col>
      <xdr:colOff>152400</xdr:colOff>
      <xdr:row>9</xdr:row>
      <xdr:rowOff>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D1000000}"/>
            </a:ext>
          </a:extLst>
        </xdr:cNvPr>
        <xdr:cNvGrpSpPr>
          <a:grpSpLocks/>
        </xdr:cNvGrpSpPr>
      </xdr:nvGrpSpPr>
      <xdr:grpSpPr bwMode="auto">
        <a:xfrm>
          <a:off x="466725" y="1514475"/>
          <a:ext cx="478155" cy="40576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D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D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D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D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D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0</xdr:colOff>
      <xdr:row>5</xdr:row>
      <xdr:rowOff>38100</xdr:rowOff>
    </xdr:from>
    <xdr:to>
      <xdr:col>3</xdr:col>
      <xdr:colOff>166878</xdr:colOff>
      <xdr:row>5</xdr:row>
      <xdr:rowOff>39624</xdr:rowOff>
    </xdr:to>
    <xdr:pic>
      <xdr:nvPicPr>
        <xdr:cNvPr id="8" name="214 Imagen">
          <a:extLst>
            <a:ext uri="{FF2B5EF4-FFF2-40B4-BE49-F238E27FC236}">
              <a16:creationId xmlns:a16="http://schemas.microsoft.com/office/drawing/2014/main" id="{00000000-0008-0000-0500-0000D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2190750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123825</xdr:colOff>
      <xdr:row>7</xdr:row>
      <xdr:rowOff>123824</xdr:rowOff>
    </xdr:from>
    <xdr:ext cx="1276350" cy="356235"/>
    <xdr:pic>
      <xdr:nvPicPr>
        <xdr:cNvPr id="9" name="260 Imagen">
          <a:extLst>
            <a:ext uri="{FF2B5EF4-FFF2-40B4-BE49-F238E27FC236}">
              <a16:creationId xmlns:a16="http://schemas.microsoft.com/office/drawing/2014/main" id="{00000000-0008-0000-0500-000005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2666999"/>
          <a:ext cx="1276350" cy="35623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466725</xdr:colOff>
      <xdr:row>9</xdr:row>
      <xdr:rowOff>142875</xdr:rowOff>
    </xdr:from>
    <xdr:to>
      <xdr:col>1</xdr:col>
      <xdr:colOff>152400</xdr:colOff>
      <xdr:row>12</xdr:row>
      <xdr:rowOff>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D1000000}"/>
            </a:ext>
          </a:extLst>
        </xdr:cNvPr>
        <xdr:cNvGrpSpPr>
          <a:grpSpLocks/>
        </xdr:cNvGrpSpPr>
      </xdr:nvGrpSpPr>
      <xdr:grpSpPr bwMode="auto">
        <a:xfrm>
          <a:off x="466725" y="2451735"/>
          <a:ext cx="478155" cy="40576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D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D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D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D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D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0</xdr:colOff>
      <xdr:row>8</xdr:row>
      <xdr:rowOff>38100</xdr:rowOff>
    </xdr:from>
    <xdr:to>
      <xdr:col>3</xdr:col>
      <xdr:colOff>128778</xdr:colOff>
      <xdr:row>8</xdr:row>
      <xdr:rowOff>39624</xdr:rowOff>
    </xdr:to>
    <xdr:pic>
      <xdr:nvPicPr>
        <xdr:cNvPr id="8" name="214 Imagen">
          <a:extLst>
            <a:ext uri="{FF2B5EF4-FFF2-40B4-BE49-F238E27FC236}">
              <a16:creationId xmlns:a16="http://schemas.microsoft.com/office/drawing/2014/main" id="{00000000-0008-0000-0500-0000D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543050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123825</xdr:colOff>
      <xdr:row>10</xdr:row>
      <xdr:rowOff>123824</xdr:rowOff>
    </xdr:from>
    <xdr:ext cx="1276350" cy="356235"/>
    <xdr:pic>
      <xdr:nvPicPr>
        <xdr:cNvPr id="9" name="260 Imagen">
          <a:extLst>
            <a:ext uri="{FF2B5EF4-FFF2-40B4-BE49-F238E27FC236}">
              <a16:creationId xmlns:a16="http://schemas.microsoft.com/office/drawing/2014/main" id="{00000000-0008-0000-0500-000005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2019299"/>
          <a:ext cx="1276350" cy="35623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466725</xdr:colOff>
      <xdr:row>7</xdr:row>
      <xdr:rowOff>142875</xdr:rowOff>
    </xdr:from>
    <xdr:to>
      <xdr:col>1</xdr:col>
      <xdr:colOff>152400</xdr:colOff>
      <xdr:row>10</xdr:row>
      <xdr:rowOff>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D1000000}"/>
            </a:ext>
          </a:extLst>
        </xdr:cNvPr>
        <xdr:cNvGrpSpPr>
          <a:grpSpLocks/>
        </xdr:cNvGrpSpPr>
      </xdr:nvGrpSpPr>
      <xdr:grpSpPr bwMode="auto">
        <a:xfrm>
          <a:off x="466725" y="1804035"/>
          <a:ext cx="478155" cy="40576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D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D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D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D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D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0</xdr:colOff>
      <xdr:row>6</xdr:row>
      <xdr:rowOff>38100</xdr:rowOff>
    </xdr:from>
    <xdr:to>
      <xdr:col>3</xdr:col>
      <xdr:colOff>100203</xdr:colOff>
      <xdr:row>6</xdr:row>
      <xdr:rowOff>39624</xdr:rowOff>
    </xdr:to>
    <xdr:pic>
      <xdr:nvPicPr>
        <xdr:cNvPr id="8" name="214 Imagen">
          <a:extLst>
            <a:ext uri="{FF2B5EF4-FFF2-40B4-BE49-F238E27FC236}">
              <a16:creationId xmlns:a16="http://schemas.microsoft.com/office/drawing/2014/main" id="{00000000-0008-0000-0500-0000D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247775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123825</xdr:colOff>
      <xdr:row>8</xdr:row>
      <xdr:rowOff>123824</xdr:rowOff>
    </xdr:from>
    <xdr:ext cx="1276350" cy="356235"/>
    <xdr:pic>
      <xdr:nvPicPr>
        <xdr:cNvPr id="9" name="260 Imagen">
          <a:extLst>
            <a:ext uri="{FF2B5EF4-FFF2-40B4-BE49-F238E27FC236}">
              <a16:creationId xmlns:a16="http://schemas.microsoft.com/office/drawing/2014/main" id="{00000000-0008-0000-0500-000005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1724024"/>
          <a:ext cx="1276350" cy="35623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25</xdr:row>
      <xdr:rowOff>95250</xdr:rowOff>
    </xdr:from>
    <xdr:to>
      <xdr:col>0</xdr:col>
      <xdr:colOff>590550</xdr:colOff>
      <xdr:row>27</xdr:row>
      <xdr:rowOff>142875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A7040000}"/>
            </a:ext>
          </a:extLst>
        </xdr:cNvPr>
        <xdr:cNvGrpSpPr>
          <a:grpSpLocks/>
        </xdr:cNvGrpSpPr>
      </xdr:nvGrpSpPr>
      <xdr:grpSpPr bwMode="auto">
        <a:xfrm>
          <a:off x="47625" y="5261610"/>
          <a:ext cx="459105" cy="41338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A8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A9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AA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AB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AC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>
    <xdr:from>
      <xdr:col>0</xdr:col>
      <xdr:colOff>47625</xdr:colOff>
      <xdr:row>25</xdr:row>
      <xdr:rowOff>95250</xdr:rowOff>
    </xdr:from>
    <xdr:to>
      <xdr:col>1</xdr:col>
      <xdr:colOff>0</xdr:colOff>
      <xdr:row>27</xdr:row>
      <xdr:rowOff>142875</xdr:rowOff>
    </xdr:to>
    <xdr:grpSp>
      <xdr:nvGrpSpPr>
        <xdr:cNvPr id="8" name="Group 1">
          <a:extLst>
            <a:ext uri="{FF2B5EF4-FFF2-40B4-BE49-F238E27FC236}">
              <a16:creationId xmlns:a16="http://schemas.microsoft.com/office/drawing/2014/main" id="{00000000-0008-0000-0300-0000A7040000}"/>
            </a:ext>
          </a:extLst>
        </xdr:cNvPr>
        <xdr:cNvGrpSpPr>
          <a:grpSpLocks/>
        </xdr:cNvGrpSpPr>
      </xdr:nvGrpSpPr>
      <xdr:grpSpPr bwMode="auto">
        <a:xfrm>
          <a:off x="47625" y="5261610"/>
          <a:ext cx="462915" cy="413385"/>
          <a:chOff x="683" y="470"/>
          <a:chExt cx="771" cy="680"/>
        </a:xfrm>
      </xdr:grpSpPr>
      <xdr:sp macro="" textlink="">
        <xdr:nvSpPr>
          <xdr:cNvPr id="9" name="Freeform 2">
            <a:extLst>
              <a:ext uri="{FF2B5EF4-FFF2-40B4-BE49-F238E27FC236}">
                <a16:creationId xmlns:a16="http://schemas.microsoft.com/office/drawing/2014/main" id="{00000000-0008-0000-0300-0000A8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0" name="Freeform 3">
            <a:extLst>
              <a:ext uri="{FF2B5EF4-FFF2-40B4-BE49-F238E27FC236}">
                <a16:creationId xmlns:a16="http://schemas.microsoft.com/office/drawing/2014/main" id="{00000000-0008-0000-0300-0000A9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1" name="Freeform 4">
            <a:extLst>
              <a:ext uri="{FF2B5EF4-FFF2-40B4-BE49-F238E27FC236}">
                <a16:creationId xmlns:a16="http://schemas.microsoft.com/office/drawing/2014/main" id="{00000000-0008-0000-0300-0000AA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2" name="Freeform 5">
            <a:extLst>
              <a:ext uri="{FF2B5EF4-FFF2-40B4-BE49-F238E27FC236}">
                <a16:creationId xmlns:a16="http://schemas.microsoft.com/office/drawing/2014/main" id="{00000000-0008-0000-0300-0000AB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3" name="Freeform 6">
            <a:extLst>
              <a:ext uri="{FF2B5EF4-FFF2-40B4-BE49-F238E27FC236}">
                <a16:creationId xmlns:a16="http://schemas.microsoft.com/office/drawing/2014/main" id="{00000000-0008-0000-0300-0000AC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29</xdr:row>
      <xdr:rowOff>95250</xdr:rowOff>
    </xdr:from>
    <xdr:to>
      <xdr:col>0</xdr:col>
      <xdr:colOff>590550</xdr:colOff>
      <xdr:row>31</xdr:row>
      <xdr:rowOff>142875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A7040000}"/>
            </a:ext>
          </a:extLst>
        </xdr:cNvPr>
        <xdr:cNvGrpSpPr>
          <a:grpSpLocks/>
        </xdr:cNvGrpSpPr>
      </xdr:nvGrpSpPr>
      <xdr:grpSpPr bwMode="auto">
        <a:xfrm>
          <a:off x="47625" y="6257925"/>
          <a:ext cx="40957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A8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A9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AA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AB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AC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>
    <xdr:from>
      <xdr:col>0</xdr:col>
      <xdr:colOff>47625</xdr:colOff>
      <xdr:row>29</xdr:row>
      <xdr:rowOff>95250</xdr:rowOff>
    </xdr:from>
    <xdr:to>
      <xdr:col>1</xdr:col>
      <xdr:colOff>0</xdr:colOff>
      <xdr:row>31</xdr:row>
      <xdr:rowOff>142875</xdr:rowOff>
    </xdr:to>
    <xdr:grpSp>
      <xdr:nvGrpSpPr>
        <xdr:cNvPr id="8" name="Group 1">
          <a:extLst>
            <a:ext uri="{FF2B5EF4-FFF2-40B4-BE49-F238E27FC236}">
              <a16:creationId xmlns:a16="http://schemas.microsoft.com/office/drawing/2014/main" id="{00000000-0008-0000-0300-0000A7040000}"/>
            </a:ext>
          </a:extLst>
        </xdr:cNvPr>
        <xdr:cNvGrpSpPr>
          <a:grpSpLocks/>
        </xdr:cNvGrpSpPr>
      </xdr:nvGrpSpPr>
      <xdr:grpSpPr bwMode="auto">
        <a:xfrm>
          <a:off x="47625" y="6257925"/>
          <a:ext cx="409575" cy="428625"/>
          <a:chOff x="683" y="470"/>
          <a:chExt cx="771" cy="680"/>
        </a:xfrm>
      </xdr:grpSpPr>
      <xdr:sp macro="" textlink="">
        <xdr:nvSpPr>
          <xdr:cNvPr id="9" name="Freeform 2">
            <a:extLst>
              <a:ext uri="{FF2B5EF4-FFF2-40B4-BE49-F238E27FC236}">
                <a16:creationId xmlns:a16="http://schemas.microsoft.com/office/drawing/2014/main" id="{00000000-0008-0000-0300-0000A8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0" name="Freeform 3">
            <a:extLst>
              <a:ext uri="{FF2B5EF4-FFF2-40B4-BE49-F238E27FC236}">
                <a16:creationId xmlns:a16="http://schemas.microsoft.com/office/drawing/2014/main" id="{00000000-0008-0000-0300-0000A9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1" name="Freeform 4">
            <a:extLst>
              <a:ext uri="{FF2B5EF4-FFF2-40B4-BE49-F238E27FC236}">
                <a16:creationId xmlns:a16="http://schemas.microsoft.com/office/drawing/2014/main" id="{00000000-0008-0000-0300-0000AA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2" name="Freeform 5">
            <a:extLst>
              <a:ext uri="{FF2B5EF4-FFF2-40B4-BE49-F238E27FC236}">
                <a16:creationId xmlns:a16="http://schemas.microsoft.com/office/drawing/2014/main" id="{00000000-0008-0000-0300-0000AB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3" name="Freeform 6">
            <a:extLst>
              <a:ext uri="{FF2B5EF4-FFF2-40B4-BE49-F238E27FC236}">
                <a16:creationId xmlns:a16="http://schemas.microsoft.com/office/drawing/2014/main" id="{00000000-0008-0000-0300-0000AC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11</xdr:row>
      <xdr:rowOff>57150</xdr:rowOff>
    </xdr:from>
    <xdr:to>
      <xdr:col>1</xdr:col>
      <xdr:colOff>38100</xdr:colOff>
      <xdr:row>13</xdr:row>
      <xdr:rowOff>104775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45000000}"/>
            </a:ext>
          </a:extLst>
        </xdr:cNvPr>
        <xdr:cNvGrpSpPr>
          <a:grpSpLocks/>
        </xdr:cNvGrpSpPr>
      </xdr:nvGrpSpPr>
      <xdr:grpSpPr bwMode="auto">
        <a:xfrm>
          <a:off x="38100" y="2152650"/>
          <a:ext cx="647700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46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47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48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49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4A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57150</xdr:colOff>
      <xdr:row>11</xdr:row>
      <xdr:rowOff>152400</xdr:rowOff>
    </xdr:from>
    <xdr:to>
      <xdr:col>2</xdr:col>
      <xdr:colOff>523875</xdr:colOff>
      <xdr:row>12</xdr:row>
      <xdr:rowOff>163449</xdr:rowOff>
    </xdr:to>
    <xdr:pic>
      <xdr:nvPicPr>
        <xdr:cNvPr id="8" name="74 Imagen">
          <a:extLst>
            <a:ext uri="{FF2B5EF4-FFF2-40B4-BE49-F238E27FC236}">
              <a16:creationId xmlns:a16="http://schemas.microsoft.com/office/drawing/2014/main" id="{00000000-0008-0000-0500-00004B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5057775"/>
          <a:ext cx="1228725" cy="20154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466725</xdr:colOff>
      <xdr:row>6</xdr:row>
      <xdr:rowOff>142875</xdr:rowOff>
    </xdr:from>
    <xdr:to>
      <xdr:col>1</xdr:col>
      <xdr:colOff>152400</xdr:colOff>
      <xdr:row>9</xdr:row>
      <xdr:rowOff>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D1000000}"/>
            </a:ext>
          </a:extLst>
        </xdr:cNvPr>
        <xdr:cNvGrpSpPr>
          <a:grpSpLocks/>
        </xdr:cNvGrpSpPr>
      </xdr:nvGrpSpPr>
      <xdr:grpSpPr bwMode="auto">
        <a:xfrm>
          <a:off x="466725" y="1552575"/>
          <a:ext cx="44767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D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D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D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D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D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0</xdr:colOff>
      <xdr:row>5</xdr:row>
      <xdr:rowOff>38100</xdr:rowOff>
    </xdr:from>
    <xdr:to>
      <xdr:col>3</xdr:col>
      <xdr:colOff>52578</xdr:colOff>
      <xdr:row>5</xdr:row>
      <xdr:rowOff>39624</xdr:rowOff>
    </xdr:to>
    <xdr:pic>
      <xdr:nvPicPr>
        <xdr:cNvPr id="8" name="214 Imagen">
          <a:extLst>
            <a:ext uri="{FF2B5EF4-FFF2-40B4-BE49-F238E27FC236}">
              <a16:creationId xmlns:a16="http://schemas.microsoft.com/office/drawing/2014/main" id="{00000000-0008-0000-0500-0000D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876425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123825</xdr:colOff>
      <xdr:row>7</xdr:row>
      <xdr:rowOff>123824</xdr:rowOff>
    </xdr:from>
    <xdr:ext cx="1276350" cy="356235"/>
    <xdr:pic>
      <xdr:nvPicPr>
        <xdr:cNvPr id="9" name="260 Imagen">
          <a:extLst>
            <a:ext uri="{FF2B5EF4-FFF2-40B4-BE49-F238E27FC236}">
              <a16:creationId xmlns:a16="http://schemas.microsoft.com/office/drawing/2014/main" id="{00000000-0008-0000-0500-000005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2352674"/>
          <a:ext cx="1276350" cy="35623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466725</xdr:colOff>
      <xdr:row>8</xdr:row>
      <xdr:rowOff>142875</xdr:rowOff>
    </xdr:from>
    <xdr:to>
      <xdr:col>1</xdr:col>
      <xdr:colOff>152400</xdr:colOff>
      <xdr:row>11</xdr:row>
      <xdr:rowOff>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D1000000}"/>
            </a:ext>
          </a:extLst>
        </xdr:cNvPr>
        <xdr:cNvGrpSpPr>
          <a:grpSpLocks/>
        </xdr:cNvGrpSpPr>
      </xdr:nvGrpSpPr>
      <xdr:grpSpPr bwMode="auto">
        <a:xfrm>
          <a:off x="466725" y="2181225"/>
          <a:ext cx="44767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D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D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D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D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D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0</xdr:colOff>
      <xdr:row>7</xdr:row>
      <xdr:rowOff>38100</xdr:rowOff>
    </xdr:from>
    <xdr:to>
      <xdr:col>2</xdr:col>
      <xdr:colOff>538353</xdr:colOff>
      <xdr:row>7</xdr:row>
      <xdr:rowOff>39624</xdr:rowOff>
    </xdr:to>
    <xdr:pic>
      <xdr:nvPicPr>
        <xdr:cNvPr id="8" name="214 Imagen">
          <a:extLst>
            <a:ext uri="{FF2B5EF4-FFF2-40B4-BE49-F238E27FC236}">
              <a16:creationId xmlns:a16="http://schemas.microsoft.com/office/drawing/2014/main" id="{00000000-0008-0000-0500-0000D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895475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123825</xdr:colOff>
      <xdr:row>9</xdr:row>
      <xdr:rowOff>123824</xdr:rowOff>
    </xdr:from>
    <xdr:ext cx="1276350" cy="356235"/>
    <xdr:pic>
      <xdr:nvPicPr>
        <xdr:cNvPr id="9" name="260 Imagen">
          <a:extLst>
            <a:ext uri="{FF2B5EF4-FFF2-40B4-BE49-F238E27FC236}">
              <a16:creationId xmlns:a16="http://schemas.microsoft.com/office/drawing/2014/main" id="{00000000-0008-0000-0500-000005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2371724"/>
          <a:ext cx="1276350" cy="35623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27</xdr:row>
      <xdr:rowOff>95250</xdr:rowOff>
    </xdr:from>
    <xdr:to>
      <xdr:col>0</xdr:col>
      <xdr:colOff>590550</xdr:colOff>
      <xdr:row>29</xdr:row>
      <xdr:rowOff>142875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A7040000}"/>
            </a:ext>
          </a:extLst>
        </xdr:cNvPr>
        <xdr:cNvGrpSpPr>
          <a:grpSpLocks/>
        </xdr:cNvGrpSpPr>
      </xdr:nvGrpSpPr>
      <xdr:grpSpPr bwMode="auto">
        <a:xfrm>
          <a:off x="47625" y="5924550"/>
          <a:ext cx="457200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A8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A9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AA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AB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AC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>
    <xdr:from>
      <xdr:col>0</xdr:col>
      <xdr:colOff>47625</xdr:colOff>
      <xdr:row>27</xdr:row>
      <xdr:rowOff>95250</xdr:rowOff>
    </xdr:from>
    <xdr:to>
      <xdr:col>1</xdr:col>
      <xdr:colOff>0</xdr:colOff>
      <xdr:row>29</xdr:row>
      <xdr:rowOff>142875</xdr:rowOff>
    </xdr:to>
    <xdr:grpSp>
      <xdr:nvGrpSpPr>
        <xdr:cNvPr id="8" name="Group 1">
          <a:extLst>
            <a:ext uri="{FF2B5EF4-FFF2-40B4-BE49-F238E27FC236}">
              <a16:creationId xmlns:a16="http://schemas.microsoft.com/office/drawing/2014/main" id="{00000000-0008-0000-0300-0000A7040000}"/>
            </a:ext>
          </a:extLst>
        </xdr:cNvPr>
        <xdr:cNvGrpSpPr>
          <a:grpSpLocks/>
        </xdr:cNvGrpSpPr>
      </xdr:nvGrpSpPr>
      <xdr:grpSpPr bwMode="auto">
        <a:xfrm>
          <a:off x="47625" y="5924550"/>
          <a:ext cx="457200" cy="428625"/>
          <a:chOff x="683" y="470"/>
          <a:chExt cx="771" cy="680"/>
        </a:xfrm>
      </xdr:grpSpPr>
      <xdr:sp macro="" textlink="">
        <xdr:nvSpPr>
          <xdr:cNvPr id="9" name="Freeform 2">
            <a:extLst>
              <a:ext uri="{FF2B5EF4-FFF2-40B4-BE49-F238E27FC236}">
                <a16:creationId xmlns:a16="http://schemas.microsoft.com/office/drawing/2014/main" id="{00000000-0008-0000-0300-0000A8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0" name="Freeform 3">
            <a:extLst>
              <a:ext uri="{FF2B5EF4-FFF2-40B4-BE49-F238E27FC236}">
                <a16:creationId xmlns:a16="http://schemas.microsoft.com/office/drawing/2014/main" id="{00000000-0008-0000-0300-0000A9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1" name="Freeform 4">
            <a:extLst>
              <a:ext uri="{FF2B5EF4-FFF2-40B4-BE49-F238E27FC236}">
                <a16:creationId xmlns:a16="http://schemas.microsoft.com/office/drawing/2014/main" id="{00000000-0008-0000-0300-0000AA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2" name="Freeform 5">
            <a:extLst>
              <a:ext uri="{FF2B5EF4-FFF2-40B4-BE49-F238E27FC236}">
                <a16:creationId xmlns:a16="http://schemas.microsoft.com/office/drawing/2014/main" id="{00000000-0008-0000-0300-0000AB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3" name="Freeform 6">
            <a:extLst>
              <a:ext uri="{FF2B5EF4-FFF2-40B4-BE49-F238E27FC236}">
                <a16:creationId xmlns:a16="http://schemas.microsoft.com/office/drawing/2014/main" id="{00000000-0008-0000-0300-0000AC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6</xdr:row>
      <xdr:rowOff>95250</xdr:rowOff>
    </xdr:from>
    <xdr:to>
      <xdr:col>0</xdr:col>
      <xdr:colOff>590550</xdr:colOff>
      <xdr:row>8</xdr:row>
      <xdr:rowOff>142875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A7040000}"/>
            </a:ext>
          </a:extLst>
        </xdr:cNvPr>
        <xdr:cNvGrpSpPr>
          <a:grpSpLocks/>
        </xdr:cNvGrpSpPr>
      </xdr:nvGrpSpPr>
      <xdr:grpSpPr bwMode="auto">
        <a:xfrm>
          <a:off x="47625" y="1343025"/>
          <a:ext cx="457200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A8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A9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AA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AB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AC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>
    <xdr:from>
      <xdr:col>0</xdr:col>
      <xdr:colOff>47625</xdr:colOff>
      <xdr:row>6</xdr:row>
      <xdr:rowOff>95250</xdr:rowOff>
    </xdr:from>
    <xdr:to>
      <xdr:col>1</xdr:col>
      <xdr:colOff>0</xdr:colOff>
      <xdr:row>8</xdr:row>
      <xdr:rowOff>142875</xdr:rowOff>
    </xdr:to>
    <xdr:grpSp>
      <xdr:nvGrpSpPr>
        <xdr:cNvPr id="8" name="Group 1">
          <a:extLst>
            <a:ext uri="{FF2B5EF4-FFF2-40B4-BE49-F238E27FC236}">
              <a16:creationId xmlns:a16="http://schemas.microsoft.com/office/drawing/2014/main" id="{00000000-0008-0000-0300-0000A7040000}"/>
            </a:ext>
          </a:extLst>
        </xdr:cNvPr>
        <xdr:cNvGrpSpPr>
          <a:grpSpLocks/>
        </xdr:cNvGrpSpPr>
      </xdr:nvGrpSpPr>
      <xdr:grpSpPr bwMode="auto">
        <a:xfrm>
          <a:off x="47625" y="1343025"/>
          <a:ext cx="457200" cy="428625"/>
          <a:chOff x="683" y="470"/>
          <a:chExt cx="771" cy="680"/>
        </a:xfrm>
      </xdr:grpSpPr>
      <xdr:sp macro="" textlink="">
        <xdr:nvSpPr>
          <xdr:cNvPr id="9" name="Freeform 2">
            <a:extLst>
              <a:ext uri="{FF2B5EF4-FFF2-40B4-BE49-F238E27FC236}">
                <a16:creationId xmlns:a16="http://schemas.microsoft.com/office/drawing/2014/main" id="{00000000-0008-0000-0300-0000A8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0" name="Freeform 3">
            <a:extLst>
              <a:ext uri="{FF2B5EF4-FFF2-40B4-BE49-F238E27FC236}">
                <a16:creationId xmlns:a16="http://schemas.microsoft.com/office/drawing/2014/main" id="{00000000-0008-0000-0300-0000A9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1" name="Freeform 4">
            <a:extLst>
              <a:ext uri="{FF2B5EF4-FFF2-40B4-BE49-F238E27FC236}">
                <a16:creationId xmlns:a16="http://schemas.microsoft.com/office/drawing/2014/main" id="{00000000-0008-0000-0300-0000AA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2" name="Freeform 5">
            <a:extLst>
              <a:ext uri="{FF2B5EF4-FFF2-40B4-BE49-F238E27FC236}">
                <a16:creationId xmlns:a16="http://schemas.microsoft.com/office/drawing/2014/main" id="{00000000-0008-0000-0300-0000AB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3" name="Freeform 6">
            <a:extLst>
              <a:ext uri="{FF2B5EF4-FFF2-40B4-BE49-F238E27FC236}">
                <a16:creationId xmlns:a16="http://schemas.microsoft.com/office/drawing/2014/main" id="{00000000-0008-0000-0300-0000AC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29</xdr:row>
      <xdr:rowOff>95250</xdr:rowOff>
    </xdr:from>
    <xdr:to>
      <xdr:col>0</xdr:col>
      <xdr:colOff>590550</xdr:colOff>
      <xdr:row>31</xdr:row>
      <xdr:rowOff>142875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A7040000}"/>
            </a:ext>
          </a:extLst>
        </xdr:cNvPr>
        <xdr:cNvGrpSpPr>
          <a:grpSpLocks/>
        </xdr:cNvGrpSpPr>
      </xdr:nvGrpSpPr>
      <xdr:grpSpPr bwMode="auto">
        <a:xfrm>
          <a:off x="47625" y="6315075"/>
          <a:ext cx="514350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A8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A9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AA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AB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AC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>
    <xdr:from>
      <xdr:col>0</xdr:col>
      <xdr:colOff>47625</xdr:colOff>
      <xdr:row>29</xdr:row>
      <xdr:rowOff>95250</xdr:rowOff>
    </xdr:from>
    <xdr:to>
      <xdr:col>1</xdr:col>
      <xdr:colOff>0</xdr:colOff>
      <xdr:row>31</xdr:row>
      <xdr:rowOff>142875</xdr:rowOff>
    </xdr:to>
    <xdr:grpSp>
      <xdr:nvGrpSpPr>
        <xdr:cNvPr id="8" name="Group 1">
          <a:extLst>
            <a:ext uri="{FF2B5EF4-FFF2-40B4-BE49-F238E27FC236}">
              <a16:creationId xmlns:a16="http://schemas.microsoft.com/office/drawing/2014/main" id="{00000000-0008-0000-0300-0000A7040000}"/>
            </a:ext>
          </a:extLst>
        </xdr:cNvPr>
        <xdr:cNvGrpSpPr>
          <a:grpSpLocks/>
        </xdr:cNvGrpSpPr>
      </xdr:nvGrpSpPr>
      <xdr:grpSpPr bwMode="auto">
        <a:xfrm>
          <a:off x="47625" y="6315075"/>
          <a:ext cx="514350" cy="428625"/>
          <a:chOff x="683" y="470"/>
          <a:chExt cx="771" cy="680"/>
        </a:xfrm>
      </xdr:grpSpPr>
      <xdr:sp macro="" textlink="">
        <xdr:nvSpPr>
          <xdr:cNvPr id="9" name="Freeform 2">
            <a:extLst>
              <a:ext uri="{FF2B5EF4-FFF2-40B4-BE49-F238E27FC236}">
                <a16:creationId xmlns:a16="http://schemas.microsoft.com/office/drawing/2014/main" id="{00000000-0008-0000-0300-0000A8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0" name="Freeform 3">
            <a:extLst>
              <a:ext uri="{FF2B5EF4-FFF2-40B4-BE49-F238E27FC236}">
                <a16:creationId xmlns:a16="http://schemas.microsoft.com/office/drawing/2014/main" id="{00000000-0008-0000-0300-0000A9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1" name="Freeform 4">
            <a:extLst>
              <a:ext uri="{FF2B5EF4-FFF2-40B4-BE49-F238E27FC236}">
                <a16:creationId xmlns:a16="http://schemas.microsoft.com/office/drawing/2014/main" id="{00000000-0008-0000-0300-0000AA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2" name="Freeform 5">
            <a:extLst>
              <a:ext uri="{FF2B5EF4-FFF2-40B4-BE49-F238E27FC236}">
                <a16:creationId xmlns:a16="http://schemas.microsoft.com/office/drawing/2014/main" id="{00000000-0008-0000-0300-0000AB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3" name="Freeform 6">
            <a:extLst>
              <a:ext uri="{FF2B5EF4-FFF2-40B4-BE49-F238E27FC236}">
                <a16:creationId xmlns:a16="http://schemas.microsoft.com/office/drawing/2014/main" id="{00000000-0008-0000-0300-0000AC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29</xdr:row>
      <xdr:rowOff>95250</xdr:rowOff>
    </xdr:from>
    <xdr:to>
      <xdr:col>0</xdr:col>
      <xdr:colOff>590550</xdr:colOff>
      <xdr:row>31</xdr:row>
      <xdr:rowOff>142875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A7040000}"/>
            </a:ext>
          </a:extLst>
        </xdr:cNvPr>
        <xdr:cNvGrpSpPr>
          <a:grpSpLocks/>
        </xdr:cNvGrpSpPr>
      </xdr:nvGrpSpPr>
      <xdr:grpSpPr bwMode="auto">
        <a:xfrm>
          <a:off x="47625" y="5667375"/>
          <a:ext cx="495300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A8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A9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AA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AB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AC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>
    <xdr:from>
      <xdr:col>0</xdr:col>
      <xdr:colOff>47625</xdr:colOff>
      <xdr:row>29</xdr:row>
      <xdr:rowOff>95250</xdr:rowOff>
    </xdr:from>
    <xdr:to>
      <xdr:col>1</xdr:col>
      <xdr:colOff>0</xdr:colOff>
      <xdr:row>31</xdr:row>
      <xdr:rowOff>142875</xdr:rowOff>
    </xdr:to>
    <xdr:grpSp>
      <xdr:nvGrpSpPr>
        <xdr:cNvPr id="8" name="Group 1">
          <a:extLst>
            <a:ext uri="{FF2B5EF4-FFF2-40B4-BE49-F238E27FC236}">
              <a16:creationId xmlns:a16="http://schemas.microsoft.com/office/drawing/2014/main" id="{00000000-0008-0000-0300-0000A7040000}"/>
            </a:ext>
          </a:extLst>
        </xdr:cNvPr>
        <xdr:cNvGrpSpPr>
          <a:grpSpLocks/>
        </xdr:cNvGrpSpPr>
      </xdr:nvGrpSpPr>
      <xdr:grpSpPr bwMode="auto">
        <a:xfrm>
          <a:off x="47625" y="5667375"/>
          <a:ext cx="495300" cy="428625"/>
          <a:chOff x="683" y="470"/>
          <a:chExt cx="771" cy="680"/>
        </a:xfrm>
      </xdr:grpSpPr>
      <xdr:sp macro="" textlink="">
        <xdr:nvSpPr>
          <xdr:cNvPr id="9" name="Freeform 2">
            <a:extLst>
              <a:ext uri="{FF2B5EF4-FFF2-40B4-BE49-F238E27FC236}">
                <a16:creationId xmlns:a16="http://schemas.microsoft.com/office/drawing/2014/main" id="{00000000-0008-0000-0300-0000A8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0" name="Freeform 3">
            <a:extLst>
              <a:ext uri="{FF2B5EF4-FFF2-40B4-BE49-F238E27FC236}">
                <a16:creationId xmlns:a16="http://schemas.microsoft.com/office/drawing/2014/main" id="{00000000-0008-0000-0300-0000A9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1" name="Freeform 4">
            <a:extLst>
              <a:ext uri="{FF2B5EF4-FFF2-40B4-BE49-F238E27FC236}">
                <a16:creationId xmlns:a16="http://schemas.microsoft.com/office/drawing/2014/main" id="{00000000-0008-0000-0300-0000AA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2" name="Freeform 5">
            <a:extLst>
              <a:ext uri="{FF2B5EF4-FFF2-40B4-BE49-F238E27FC236}">
                <a16:creationId xmlns:a16="http://schemas.microsoft.com/office/drawing/2014/main" id="{00000000-0008-0000-0300-0000AB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3" name="Freeform 6">
            <a:extLst>
              <a:ext uri="{FF2B5EF4-FFF2-40B4-BE49-F238E27FC236}">
                <a16:creationId xmlns:a16="http://schemas.microsoft.com/office/drawing/2014/main" id="{00000000-0008-0000-0300-0000AC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8</xdr:row>
      <xdr:rowOff>95250</xdr:rowOff>
    </xdr:from>
    <xdr:to>
      <xdr:col>0</xdr:col>
      <xdr:colOff>590550</xdr:colOff>
      <xdr:row>10</xdr:row>
      <xdr:rowOff>142875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A7040000}"/>
            </a:ext>
          </a:extLst>
        </xdr:cNvPr>
        <xdr:cNvGrpSpPr>
          <a:grpSpLocks/>
        </xdr:cNvGrpSpPr>
      </xdr:nvGrpSpPr>
      <xdr:grpSpPr bwMode="auto">
        <a:xfrm>
          <a:off x="47625" y="1743075"/>
          <a:ext cx="285750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A8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A9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AA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AB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AC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>
    <xdr:from>
      <xdr:col>0</xdr:col>
      <xdr:colOff>47625</xdr:colOff>
      <xdr:row>8</xdr:row>
      <xdr:rowOff>95250</xdr:rowOff>
    </xdr:from>
    <xdr:to>
      <xdr:col>1</xdr:col>
      <xdr:colOff>0</xdr:colOff>
      <xdr:row>10</xdr:row>
      <xdr:rowOff>142875</xdr:rowOff>
    </xdr:to>
    <xdr:grpSp>
      <xdr:nvGrpSpPr>
        <xdr:cNvPr id="8" name="Group 1">
          <a:extLst>
            <a:ext uri="{FF2B5EF4-FFF2-40B4-BE49-F238E27FC236}">
              <a16:creationId xmlns:a16="http://schemas.microsoft.com/office/drawing/2014/main" id="{00000000-0008-0000-0300-0000A7040000}"/>
            </a:ext>
          </a:extLst>
        </xdr:cNvPr>
        <xdr:cNvGrpSpPr>
          <a:grpSpLocks/>
        </xdr:cNvGrpSpPr>
      </xdr:nvGrpSpPr>
      <xdr:grpSpPr bwMode="auto">
        <a:xfrm>
          <a:off x="47625" y="1743075"/>
          <a:ext cx="285750" cy="428625"/>
          <a:chOff x="683" y="470"/>
          <a:chExt cx="771" cy="680"/>
        </a:xfrm>
      </xdr:grpSpPr>
      <xdr:sp macro="" textlink="">
        <xdr:nvSpPr>
          <xdr:cNvPr id="9" name="Freeform 2">
            <a:extLst>
              <a:ext uri="{FF2B5EF4-FFF2-40B4-BE49-F238E27FC236}">
                <a16:creationId xmlns:a16="http://schemas.microsoft.com/office/drawing/2014/main" id="{00000000-0008-0000-0300-0000A8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0" name="Freeform 3">
            <a:extLst>
              <a:ext uri="{FF2B5EF4-FFF2-40B4-BE49-F238E27FC236}">
                <a16:creationId xmlns:a16="http://schemas.microsoft.com/office/drawing/2014/main" id="{00000000-0008-0000-0300-0000A9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1" name="Freeform 4">
            <a:extLst>
              <a:ext uri="{FF2B5EF4-FFF2-40B4-BE49-F238E27FC236}">
                <a16:creationId xmlns:a16="http://schemas.microsoft.com/office/drawing/2014/main" id="{00000000-0008-0000-0300-0000AA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2" name="Freeform 5">
            <a:extLst>
              <a:ext uri="{FF2B5EF4-FFF2-40B4-BE49-F238E27FC236}">
                <a16:creationId xmlns:a16="http://schemas.microsoft.com/office/drawing/2014/main" id="{00000000-0008-0000-0300-0000AB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3" name="Freeform 6">
            <a:extLst>
              <a:ext uri="{FF2B5EF4-FFF2-40B4-BE49-F238E27FC236}">
                <a16:creationId xmlns:a16="http://schemas.microsoft.com/office/drawing/2014/main" id="{00000000-0008-0000-0300-0000AC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27</xdr:row>
      <xdr:rowOff>95250</xdr:rowOff>
    </xdr:from>
    <xdr:to>
      <xdr:col>0</xdr:col>
      <xdr:colOff>590550</xdr:colOff>
      <xdr:row>29</xdr:row>
      <xdr:rowOff>142875</xdr:rowOff>
    </xdr:to>
    <xdr:grpSp>
      <xdr:nvGrpSpPr>
        <xdr:cNvPr id="14" name="Group 1">
          <a:extLst>
            <a:ext uri="{FF2B5EF4-FFF2-40B4-BE49-F238E27FC236}">
              <a16:creationId xmlns:a16="http://schemas.microsoft.com/office/drawing/2014/main" id="{00000000-0008-0000-0300-0000A7040000}"/>
            </a:ext>
          </a:extLst>
        </xdr:cNvPr>
        <xdr:cNvGrpSpPr>
          <a:grpSpLocks/>
        </xdr:cNvGrpSpPr>
      </xdr:nvGrpSpPr>
      <xdr:grpSpPr bwMode="auto">
        <a:xfrm>
          <a:off x="47625" y="6257925"/>
          <a:ext cx="542925" cy="428625"/>
          <a:chOff x="683" y="470"/>
          <a:chExt cx="771" cy="680"/>
        </a:xfrm>
      </xdr:grpSpPr>
      <xdr:sp macro="" textlink="">
        <xdr:nvSpPr>
          <xdr:cNvPr id="15" name="Freeform 2">
            <a:extLst>
              <a:ext uri="{FF2B5EF4-FFF2-40B4-BE49-F238E27FC236}">
                <a16:creationId xmlns:a16="http://schemas.microsoft.com/office/drawing/2014/main" id="{00000000-0008-0000-0300-0000A8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6" name="Freeform 3">
            <a:extLst>
              <a:ext uri="{FF2B5EF4-FFF2-40B4-BE49-F238E27FC236}">
                <a16:creationId xmlns:a16="http://schemas.microsoft.com/office/drawing/2014/main" id="{00000000-0008-0000-0300-0000A9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7" name="Freeform 4">
            <a:extLst>
              <a:ext uri="{FF2B5EF4-FFF2-40B4-BE49-F238E27FC236}">
                <a16:creationId xmlns:a16="http://schemas.microsoft.com/office/drawing/2014/main" id="{00000000-0008-0000-0300-0000AA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8" name="Freeform 5">
            <a:extLst>
              <a:ext uri="{FF2B5EF4-FFF2-40B4-BE49-F238E27FC236}">
                <a16:creationId xmlns:a16="http://schemas.microsoft.com/office/drawing/2014/main" id="{00000000-0008-0000-0300-0000AB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9" name="Freeform 6">
            <a:extLst>
              <a:ext uri="{FF2B5EF4-FFF2-40B4-BE49-F238E27FC236}">
                <a16:creationId xmlns:a16="http://schemas.microsoft.com/office/drawing/2014/main" id="{00000000-0008-0000-0300-0000AC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>
    <xdr:from>
      <xdr:col>0</xdr:col>
      <xdr:colOff>47625</xdr:colOff>
      <xdr:row>27</xdr:row>
      <xdr:rowOff>95250</xdr:rowOff>
    </xdr:from>
    <xdr:to>
      <xdr:col>1</xdr:col>
      <xdr:colOff>0</xdr:colOff>
      <xdr:row>29</xdr:row>
      <xdr:rowOff>142875</xdr:rowOff>
    </xdr:to>
    <xdr:grpSp>
      <xdr:nvGrpSpPr>
        <xdr:cNvPr id="20" name="Group 1">
          <a:extLst>
            <a:ext uri="{FF2B5EF4-FFF2-40B4-BE49-F238E27FC236}">
              <a16:creationId xmlns:a16="http://schemas.microsoft.com/office/drawing/2014/main" id="{00000000-0008-0000-0300-0000A7040000}"/>
            </a:ext>
          </a:extLst>
        </xdr:cNvPr>
        <xdr:cNvGrpSpPr>
          <a:grpSpLocks/>
        </xdr:cNvGrpSpPr>
      </xdr:nvGrpSpPr>
      <xdr:grpSpPr bwMode="auto">
        <a:xfrm>
          <a:off x="47625" y="6257925"/>
          <a:ext cx="714375" cy="428625"/>
          <a:chOff x="683" y="470"/>
          <a:chExt cx="771" cy="680"/>
        </a:xfrm>
      </xdr:grpSpPr>
      <xdr:sp macro="" textlink="">
        <xdr:nvSpPr>
          <xdr:cNvPr id="21" name="Freeform 2">
            <a:extLst>
              <a:ext uri="{FF2B5EF4-FFF2-40B4-BE49-F238E27FC236}">
                <a16:creationId xmlns:a16="http://schemas.microsoft.com/office/drawing/2014/main" id="{00000000-0008-0000-0300-0000A8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22" name="Freeform 3">
            <a:extLst>
              <a:ext uri="{FF2B5EF4-FFF2-40B4-BE49-F238E27FC236}">
                <a16:creationId xmlns:a16="http://schemas.microsoft.com/office/drawing/2014/main" id="{00000000-0008-0000-0300-0000A9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23" name="Freeform 4">
            <a:extLst>
              <a:ext uri="{FF2B5EF4-FFF2-40B4-BE49-F238E27FC236}">
                <a16:creationId xmlns:a16="http://schemas.microsoft.com/office/drawing/2014/main" id="{00000000-0008-0000-0300-0000AA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24" name="Freeform 5">
            <a:extLst>
              <a:ext uri="{FF2B5EF4-FFF2-40B4-BE49-F238E27FC236}">
                <a16:creationId xmlns:a16="http://schemas.microsoft.com/office/drawing/2014/main" id="{00000000-0008-0000-0300-0000AB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25" name="Freeform 6">
            <a:extLst>
              <a:ext uri="{FF2B5EF4-FFF2-40B4-BE49-F238E27FC236}">
                <a16:creationId xmlns:a16="http://schemas.microsoft.com/office/drawing/2014/main" id="{00000000-0008-0000-0300-0000AC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29</xdr:row>
      <xdr:rowOff>95250</xdr:rowOff>
    </xdr:from>
    <xdr:to>
      <xdr:col>0</xdr:col>
      <xdr:colOff>590550</xdr:colOff>
      <xdr:row>31</xdr:row>
      <xdr:rowOff>142875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A7040000}"/>
            </a:ext>
          </a:extLst>
        </xdr:cNvPr>
        <xdr:cNvGrpSpPr>
          <a:grpSpLocks/>
        </xdr:cNvGrpSpPr>
      </xdr:nvGrpSpPr>
      <xdr:grpSpPr bwMode="auto">
        <a:xfrm>
          <a:off x="47625" y="6448425"/>
          <a:ext cx="42862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A8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A9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AA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AB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AC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>
    <xdr:from>
      <xdr:col>0</xdr:col>
      <xdr:colOff>47625</xdr:colOff>
      <xdr:row>29</xdr:row>
      <xdr:rowOff>95250</xdr:rowOff>
    </xdr:from>
    <xdr:to>
      <xdr:col>1</xdr:col>
      <xdr:colOff>0</xdr:colOff>
      <xdr:row>31</xdr:row>
      <xdr:rowOff>142875</xdr:rowOff>
    </xdr:to>
    <xdr:grpSp>
      <xdr:nvGrpSpPr>
        <xdr:cNvPr id="8" name="Group 1">
          <a:extLst>
            <a:ext uri="{FF2B5EF4-FFF2-40B4-BE49-F238E27FC236}">
              <a16:creationId xmlns:a16="http://schemas.microsoft.com/office/drawing/2014/main" id="{00000000-0008-0000-0300-0000A7040000}"/>
            </a:ext>
          </a:extLst>
        </xdr:cNvPr>
        <xdr:cNvGrpSpPr>
          <a:grpSpLocks/>
        </xdr:cNvGrpSpPr>
      </xdr:nvGrpSpPr>
      <xdr:grpSpPr bwMode="auto">
        <a:xfrm>
          <a:off x="47625" y="6448425"/>
          <a:ext cx="428625" cy="428625"/>
          <a:chOff x="683" y="470"/>
          <a:chExt cx="771" cy="680"/>
        </a:xfrm>
      </xdr:grpSpPr>
      <xdr:sp macro="" textlink="">
        <xdr:nvSpPr>
          <xdr:cNvPr id="9" name="Freeform 2">
            <a:extLst>
              <a:ext uri="{FF2B5EF4-FFF2-40B4-BE49-F238E27FC236}">
                <a16:creationId xmlns:a16="http://schemas.microsoft.com/office/drawing/2014/main" id="{00000000-0008-0000-0300-0000A8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0" name="Freeform 3">
            <a:extLst>
              <a:ext uri="{FF2B5EF4-FFF2-40B4-BE49-F238E27FC236}">
                <a16:creationId xmlns:a16="http://schemas.microsoft.com/office/drawing/2014/main" id="{00000000-0008-0000-0300-0000A9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1" name="Freeform 4">
            <a:extLst>
              <a:ext uri="{FF2B5EF4-FFF2-40B4-BE49-F238E27FC236}">
                <a16:creationId xmlns:a16="http://schemas.microsoft.com/office/drawing/2014/main" id="{00000000-0008-0000-0300-0000AA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2" name="Freeform 5">
            <a:extLst>
              <a:ext uri="{FF2B5EF4-FFF2-40B4-BE49-F238E27FC236}">
                <a16:creationId xmlns:a16="http://schemas.microsoft.com/office/drawing/2014/main" id="{00000000-0008-0000-0300-0000AB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3" name="Freeform 6">
            <a:extLst>
              <a:ext uri="{FF2B5EF4-FFF2-40B4-BE49-F238E27FC236}">
                <a16:creationId xmlns:a16="http://schemas.microsoft.com/office/drawing/2014/main" id="{00000000-0008-0000-0300-0000AC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27</xdr:row>
      <xdr:rowOff>95250</xdr:rowOff>
    </xdr:from>
    <xdr:to>
      <xdr:col>0</xdr:col>
      <xdr:colOff>590550</xdr:colOff>
      <xdr:row>29</xdr:row>
      <xdr:rowOff>142875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A7040000}"/>
            </a:ext>
          </a:extLst>
        </xdr:cNvPr>
        <xdr:cNvGrpSpPr>
          <a:grpSpLocks/>
        </xdr:cNvGrpSpPr>
      </xdr:nvGrpSpPr>
      <xdr:grpSpPr bwMode="auto">
        <a:xfrm>
          <a:off x="47625" y="5619750"/>
          <a:ext cx="48577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A8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A9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AA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AB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AC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>
    <xdr:from>
      <xdr:col>0</xdr:col>
      <xdr:colOff>47625</xdr:colOff>
      <xdr:row>27</xdr:row>
      <xdr:rowOff>95250</xdr:rowOff>
    </xdr:from>
    <xdr:to>
      <xdr:col>1</xdr:col>
      <xdr:colOff>0</xdr:colOff>
      <xdr:row>29</xdr:row>
      <xdr:rowOff>142875</xdr:rowOff>
    </xdr:to>
    <xdr:grpSp>
      <xdr:nvGrpSpPr>
        <xdr:cNvPr id="8" name="Group 1">
          <a:extLst>
            <a:ext uri="{FF2B5EF4-FFF2-40B4-BE49-F238E27FC236}">
              <a16:creationId xmlns:a16="http://schemas.microsoft.com/office/drawing/2014/main" id="{00000000-0008-0000-0300-0000A7040000}"/>
            </a:ext>
          </a:extLst>
        </xdr:cNvPr>
        <xdr:cNvGrpSpPr>
          <a:grpSpLocks/>
        </xdr:cNvGrpSpPr>
      </xdr:nvGrpSpPr>
      <xdr:grpSpPr bwMode="auto">
        <a:xfrm>
          <a:off x="47625" y="5619750"/>
          <a:ext cx="485775" cy="428625"/>
          <a:chOff x="683" y="470"/>
          <a:chExt cx="771" cy="680"/>
        </a:xfrm>
      </xdr:grpSpPr>
      <xdr:sp macro="" textlink="">
        <xdr:nvSpPr>
          <xdr:cNvPr id="9" name="Freeform 2">
            <a:extLst>
              <a:ext uri="{FF2B5EF4-FFF2-40B4-BE49-F238E27FC236}">
                <a16:creationId xmlns:a16="http://schemas.microsoft.com/office/drawing/2014/main" id="{00000000-0008-0000-0300-0000A8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0" name="Freeform 3">
            <a:extLst>
              <a:ext uri="{FF2B5EF4-FFF2-40B4-BE49-F238E27FC236}">
                <a16:creationId xmlns:a16="http://schemas.microsoft.com/office/drawing/2014/main" id="{00000000-0008-0000-0300-0000A9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1" name="Freeform 4">
            <a:extLst>
              <a:ext uri="{FF2B5EF4-FFF2-40B4-BE49-F238E27FC236}">
                <a16:creationId xmlns:a16="http://schemas.microsoft.com/office/drawing/2014/main" id="{00000000-0008-0000-0300-0000AA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2" name="Freeform 5">
            <a:extLst>
              <a:ext uri="{FF2B5EF4-FFF2-40B4-BE49-F238E27FC236}">
                <a16:creationId xmlns:a16="http://schemas.microsoft.com/office/drawing/2014/main" id="{00000000-0008-0000-0300-0000AB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3" name="Freeform 6">
            <a:extLst>
              <a:ext uri="{FF2B5EF4-FFF2-40B4-BE49-F238E27FC236}">
                <a16:creationId xmlns:a16="http://schemas.microsoft.com/office/drawing/2014/main" id="{00000000-0008-0000-0300-0000AC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19</xdr:row>
      <xdr:rowOff>95250</xdr:rowOff>
    </xdr:from>
    <xdr:to>
      <xdr:col>0</xdr:col>
      <xdr:colOff>590550</xdr:colOff>
      <xdr:row>21</xdr:row>
      <xdr:rowOff>142875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A7040000}"/>
            </a:ext>
          </a:extLst>
        </xdr:cNvPr>
        <xdr:cNvGrpSpPr>
          <a:grpSpLocks/>
        </xdr:cNvGrpSpPr>
      </xdr:nvGrpSpPr>
      <xdr:grpSpPr bwMode="auto">
        <a:xfrm>
          <a:off x="47625" y="4333875"/>
          <a:ext cx="50482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A8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A9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AA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AB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AC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>
    <xdr:from>
      <xdr:col>0</xdr:col>
      <xdr:colOff>47625</xdr:colOff>
      <xdr:row>19</xdr:row>
      <xdr:rowOff>95250</xdr:rowOff>
    </xdr:from>
    <xdr:to>
      <xdr:col>1</xdr:col>
      <xdr:colOff>0</xdr:colOff>
      <xdr:row>21</xdr:row>
      <xdr:rowOff>142875</xdr:rowOff>
    </xdr:to>
    <xdr:grpSp>
      <xdr:nvGrpSpPr>
        <xdr:cNvPr id="8" name="Group 1">
          <a:extLst>
            <a:ext uri="{FF2B5EF4-FFF2-40B4-BE49-F238E27FC236}">
              <a16:creationId xmlns:a16="http://schemas.microsoft.com/office/drawing/2014/main" id="{00000000-0008-0000-0300-0000A7040000}"/>
            </a:ext>
          </a:extLst>
        </xdr:cNvPr>
        <xdr:cNvGrpSpPr>
          <a:grpSpLocks/>
        </xdr:cNvGrpSpPr>
      </xdr:nvGrpSpPr>
      <xdr:grpSpPr bwMode="auto">
        <a:xfrm>
          <a:off x="47625" y="4333875"/>
          <a:ext cx="504825" cy="428625"/>
          <a:chOff x="683" y="470"/>
          <a:chExt cx="771" cy="680"/>
        </a:xfrm>
      </xdr:grpSpPr>
      <xdr:sp macro="" textlink="">
        <xdr:nvSpPr>
          <xdr:cNvPr id="9" name="Freeform 2">
            <a:extLst>
              <a:ext uri="{FF2B5EF4-FFF2-40B4-BE49-F238E27FC236}">
                <a16:creationId xmlns:a16="http://schemas.microsoft.com/office/drawing/2014/main" id="{00000000-0008-0000-0300-0000A8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0" name="Freeform 3">
            <a:extLst>
              <a:ext uri="{FF2B5EF4-FFF2-40B4-BE49-F238E27FC236}">
                <a16:creationId xmlns:a16="http://schemas.microsoft.com/office/drawing/2014/main" id="{00000000-0008-0000-0300-0000A9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1" name="Freeform 4">
            <a:extLst>
              <a:ext uri="{FF2B5EF4-FFF2-40B4-BE49-F238E27FC236}">
                <a16:creationId xmlns:a16="http://schemas.microsoft.com/office/drawing/2014/main" id="{00000000-0008-0000-0300-0000AA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2" name="Freeform 5">
            <a:extLst>
              <a:ext uri="{FF2B5EF4-FFF2-40B4-BE49-F238E27FC236}">
                <a16:creationId xmlns:a16="http://schemas.microsoft.com/office/drawing/2014/main" id="{00000000-0008-0000-0300-0000AB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3" name="Freeform 6">
            <a:extLst>
              <a:ext uri="{FF2B5EF4-FFF2-40B4-BE49-F238E27FC236}">
                <a16:creationId xmlns:a16="http://schemas.microsoft.com/office/drawing/2014/main" id="{00000000-0008-0000-0300-0000AC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514350</xdr:colOff>
      <xdr:row>11</xdr:row>
      <xdr:rowOff>38100</xdr:rowOff>
    </xdr:from>
    <xdr:ext cx="1300353" cy="1524"/>
    <xdr:pic>
      <xdr:nvPicPr>
        <xdr:cNvPr id="2" name="242 Imagen">
          <a:extLst>
            <a:ext uri="{FF2B5EF4-FFF2-40B4-BE49-F238E27FC236}">
              <a16:creationId xmlns:a16="http://schemas.microsoft.com/office/drawing/2014/main" id="{00000000-0008-0000-0300-0000EE06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4105275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0</xdr:col>
      <xdr:colOff>104775</xdr:colOff>
      <xdr:row>11</xdr:row>
      <xdr:rowOff>9526</xdr:rowOff>
    </xdr:from>
    <xdr:to>
      <xdr:col>0</xdr:col>
      <xdr:colOff>314325</xdr:colOff>
      <xdr:row>12</xdr:row>
      <xdr:rowOff>161925</xdr:rowOff>
    </xdr:to>
    <xdr:grpSp>
      <xdr:nvGrpSpPr>
        <xdr:cNvPr id="3" name="Group 1">
          <a:extLst>
            <a:ext uri="{FF2B5EF4-FFF2-40B4-BE49-F238E27FC236}">
              <a16:creationId xmlns:a16="http://schemas.microsoft.com/office/drawing/2014/main" id="{00000000-0008-0000-0300-00008F040000}"/>
            </a:ext>
          </a:extLst>
        </xdr:cNvPr>
        <xdr:cNvGrpSpPr>
          <a:grpSpLocks/>
        </xdr:cNvGrpSpPr>
      </xdr:nvGrpSpPr>
      <xdr:grpSpPr bwMode="auto">
        <a:xfrm>
          <a:off x="104775" y="2438401"/>
          <a:ext cx="209550" cy="342899"/>
          <a:chOff x="683" y="470"/>
          <a:chExt cx="771" cy="680"/>
        </a:xfrm>
      </xdr:grpSpPr>
      <xdr:sp macro="" textlink="">
        <xdr:nvSpPr>
          <xdr:cNvPr id="4" name="Freeform 2">
            <a:extLst>
              <a:ext uri="{FF2B5EF4-FFF2-40B4-BE49-F238E27FC236}">
                <a16:creationId xmlns:a16="http://schemas.microsoft.com/office/drawing/2014/main" id="{00000000-0008-0000-0300-000090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3">
            <a:extLst>
              <a:ext uri="{FF2B5EF4-FFF2-40B4-BE49-F238E27FC236}">
                <a16:creationId xmlns:a16="http://schemas.microsoft.com/office/drawing/2014/main" id="{00000000-0008-0000-0300-000091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4">
            <a:extLst>
              <a:ext uri="{FF2B5EF4-FFF2-40B4-BE49-F238E27FC236}">
                <a16:creationId xmlns:a16="http://schemas.microsoft.com/office/drawing/2014/main" id="{00000000-0008-0000-0300-000092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5">
            <a:extLst>
              <a:ext uri="{FF2B5EF4-FFF2-40B4-BE49-F238E27FC236}">
                <a16:creationId xmlns:a16="http://schemas.microsoft.com/office/drawing/2014/main" id="{00000000-0008-0000-0300-000093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8" name="Freeform 6">
            <a:extLst>
              <a:ext uri="{FF2B5EF4-FFF2-40B4-BE49-F238E27FC236}">
                <a16:creationId xmlns:a16="http://schemas.microsoft.com/office/drawing/2014/main" id="{00000000-0008-0000-0300-000094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0</xdr:colOff>
      <xdr:row>11</xdr:row>
      <xdr:rowOff>38100</xdr:rowOff>
    </xdr:from>
    <xdr:ext cx="923925" cy="219075"/>
    <xdr:pic>
      <xdr:nvPicPr>
        <xdr:cNvPr id="9" name="400 Imagen">
          <a:extLst>
            <a:ext uri="{FF2B5EF4-FFF2-40B4-BE49-F238E27FC236}">
              <a16:creationId xmlns:a16="http://schemas.microsoft.com/office/drawing/2014/main" id="{00000000-0008-0000-0300-00009604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4105275"/>
          <a:ext cx="923925" cy="2190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25</xdr:row>
      <xdr:rowOff>95250</xdr:rowOff>
    </xdr:from>
    <xdr:to>
      <xdr:col>0</xdr:col>
      <xdr:colOff>590550</xdr:colOff>
      <xdr:row>27</xdr:row>
      <xdr:rowOff>142875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A7040000}"/>
            </a:ext>
          </a:extLst>
        </xdr:cNvPr>
        <xdr:cNvGrpSpPr>
          <a:grpSpLocks/>
        </xdr:cNvGrpSpPr>
      </xdr:nvGrpSpPr>
      <xdr:grpSpPr bwMode="auto">
        <a:xfrm>
          <a:off x="47625" y="5772150"/>
          <a:ext cx="50482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A8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A9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AA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AB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AC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>
    <xdr:from>
      <xdr:col>0</xdr:col>
      <xdr:colOff>47625</xdr:colOff>
      <xdr:row>25</xdr:row>
      <xdr:rowOff>95250</xdr:rowOff>
    </xdr:from>
    <xdr:to>
      <xdr:col>1</xdr:col>
      <xdr:colOff>0</xdr:colOff>
      <xdr:row>27</xdr:row>
      <xdr:rowOff>142875</xdr:rowOff>
    </xdr:to>
    <xdr:grpSp>
      <xdr:nvGrpSpPr>
        <xdr:cNvPr id="8" name="Group 1">
          <a:extLst>
            <a:ext uri="{FF2B5EF4-FFF2-40B4-BE49-F238E27FC236}">
              <a16:creationId xmlns:a16="http://schemas.microsoft.com/office/drawing/2014/main" id="{00000000-0008-0000-0300-0000A7040000}"/>
            </a:ext>
          </a:extLst>
        </xdr:cNvPr>
        <xdr:cNvGrpSpPr>
          <a:grpSpLocks/>
        </xdr:cNvGrpSpPr>
      </xdr:nvGrpSpPr>
      <xdr:grpSpPr bwMode="auto">
        <a:xfrm>
          <a:off x="47625" y="5772150"/>
          <a:ext cx="504825" cy="428625"/>
          <a:chOff x="683" y="470"/>
          <a:chExt cx="771" cy="680"/>
        </a:xfrm>
      </xdr:grpSpPr>
      <xdr:sp macro="" textlink="">
        <xdr:nvSpPr>
          <xdr:cNvPr id="9" name="Freeform 2">
            <a:extLst>
              <a:ext uri="{FF2B5EF4-FFF2-40B4-BE49-F238E27FC236}">
                <a16:creationId xmlns:a16="http://schemas.microsoft.com/office/drawing/2014/main" id="{00000000-0008-0000-0300-0000A8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0" name="Freeform 3">
            <a:extLst>
              <a:ext uri="{FF2B5EF4-FFF2-40B4-BE49-F238E27FC236}">
                <a16:creationId xmlns:a16="http://schemas.microsoft.com/office/drawing/2014/main" id="{00000000-0008-0000-0300-0000A9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1" name="Freeform 4">
            <a:extLst>
              <a:ext uri="{FF2B5EF4-FFF2-40B4-BE49-F238E27FC236}">
                <a16:creationId xmlns:a16="http://schemas.microsoft.com/office/drawing/2014/main" id="{00000000-0008-0000-0300-0000AA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2" name="Freeform 5">
            <a:extLst>
              <a:ext uri="{FF2B5EF4-FFF2-40B4-BE49-F238E27FC236}">
                <a16:creationId xmlns:a16="http://schemas.microsoft.com/office/drawing/2014/main" id="{00000000-0008-0000-0300-0000AB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3" name="Freeform 6">
            <a:extLst>
              <a:ext uri="{FF2B5EF4-FFF2-40B4-BE49-F238E27FC236}">
                <a16:creationId xmlns:a16="http://schemas.microsoft.com/office/drawing/2014/main" id="{00000000-0008-0000-0300-0000AC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27</xdr:row>
      <xdr:rowOff>95250</xdr:rowOff>
    </xdr:from>
    <xdr:to>
      <xdr:col>0</xdr:col>
      <xdr:colOff>590550</xdr:colOff>
      <xdr:row>29</xdr:row>
      <xdr:rowOff>142875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A7040000}"/>
            </a:ext>
          </a:extLst>
        </xdr:cNvPr>
        <xdr:cNvGrpSpPr>
          <a:grpSpLocks/>
        </xdr:cNvGrpSpPr>
      </xdr:nvGrpSpPr>
      <xdr:grpSpPr bwMode="auto">
        <a:xfrm>
          <a:off x="47625" y="5514975"/>
          <a:ext cx="400050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A8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A9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AA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AB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AC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>
    <xdr:from>
      <xdr:col>0</xdr:col>
      <xdr:colOff>47625</xdr:colOff>
      <xdr:row>27</xdr:row>
      <xdr:rowOff>95250</xdr:rowOff>
    </xdr:from>
    <xdr:to>
      <xdr:col>1</xdr:col>
      <xdr:colOff>0</xdr:colOff>
      <xdr:row>29</xdr:row>
      <xdr:rowOff>142875</xdr:rowOff>
    </xdr:to>
    <xdr:grpSp>
      <xdr:nvGrpSpPr>
        <xdr:cNvPr id="8" name="Group 1">
          <a:extLst>
            <a:ext uri="{FF2B5EF4-FFF2-40B4-BE49-F238E27FC236}">
              <a16:creationId xmlns:a16="http://schemas.microsoft.com/office/drawing/2014/main" id="{00000000-0008-0000-0300-0000A7040000}"/>
            </a:ext>
          </a:extLst>
        </xdr:cNvPr>
        <xdr:cNvGrpSpPr>
          <a:grpSpLocks/>
        </xdr:cNvGrpSpPr>
      </xdr:nvGrpSpPr>
      <xdr:grpSpPr bwMode="auto">
        <a:xfrm>
          <a:off x="47625" y="5514975"/>
          <a:ext cx="400050" cy="428625"/>
          <a:chOff x="683" y="470"/>
          <a:chExt cx="771" cy="680"/>
        </a:xfrm>
      </xdr:grpSpPr>
      <xdr:sp macro="" textlink="">
        <xdr:nvSpPr>
          <xdr:cNvPr id="9" name="Freeform 2">
            <a:extLst>
              <a:ext uri="{FF2B5EF4-FFF2-40B4-BE49-F238E27FC236}">
                <a16:creationId xmlns:a16="http://schemas.microsoft.com/office/drawing/2014/main" id="{00000000-0008-0000-0300-0000A8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0" name="Freeform 3">
            <a:extLst>
              <a:ext uri="{FF2B5EF4-FFF2-40B4-BE49-F238E27FC236}">
                <a16:creationId xmlns:a16="http://schemas.microsoft.com/office/drawing/2014/main" id="{00000000-0008-0000-0300-0000A9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1" name="Freeform 4">
            <a:extLst>
              <a:ext uri="{FF2B5EF4-FFF2-40B4-BE49-F238E27FC236}">
                <a16:creationId xmlns:a16="http://schemas.microsoft.com/office/drawing/2014/main" id="{00000000-0008-0000-0300-0000AA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2" name="Freeform 5">
            <a:extLst>
              <a:ext uri="{FF2B5EF4-FFF2-40B4-BE49-F238E27FC236}">
                <a16:creationId xmlns:a16="http://schemas.microsoft.com/office/drawing/2014/main" id="{00000000-0008-0000-0300-0000AB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3" name="Freeform 6">
            <a:extLst>
              <a:ext uri="{FF2B5EF4-FFF2-40B4-BE49-F238E27FC236}">
                <a16:creationId xmlns:a16="http://schemas.microsoft.com/office/drawing/2014/main" id="{00000000-0008-0000-0300-0000AC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17</xdr:row>
      <xdr:rowOff>95250</xdr:rowOff>
    </xdr:from>
    <xdr:to>
      <xdr:col>0</xdr:col>
      <xdr:colOff>590550</xdr:colOff>
      <xdr:row>19</xdr:row>
      <xdr:rowOff>142875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A7040000}"/>
            </a:ext>
          </a:extLst>
        </xdr:cNvPr>
        <xdr:cNvGrpSpPr>
          <a:grpSpLocks/>
        </xdr:cNvGrpSpPr>
      </xdr:nvGrpSpPr>
      <xdr:grpSpPr bwMode="auto">
        <a:xfrm>
          <a:off x="47625" y="3781425"/>
          <a:ext cx="54292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A8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A9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AA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AB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AC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>
    <xdr:from>
      <xdr:col>0</xdr:col>
      <xdr:colOff>47625</xdr:colOff>
      <xdr:row>17</xdr:row>
      <xdr:rowOff>95250</xdr:rowOff>
    </xdr:from>
    <xdr:to>
      <xdr:col>1</xdr:col>
      <xdr:colOff>0</xdr:colOff>
      <xdr:row>19</xdr:row>
      <xdr:rowOff>142875</xdr:rowOff>
    </xdr:to>
    <xdr:grpSp>
      <xdr:nvGrpSpPr>
        <xdr:cNvPr id="8" name="Group 1">
          <a:extLst>
            <a:ext uri="{FF2B5EF4-FFF2-40B4-BE49-F238E27FC236}">
              <a16:creationId xmlns:a16="http://schemas.microsoft.com/office/drawing/2014/main" id="{00000000-0008-0000-0300-0000A7040000}"/>
            </a:ext>
          </a:extLst>
        </xdr:cNvPr>
        <xdr:cNvGrpSpPr>
          <a:grpSpLocks/>
        </xdr:cNvGrpSpPr>
      </xdr:nvGrpSpPr>
      <xdr:grpSpPr bwMode="auto">
        <a:xfrm>
          <a:off x="47625" y="3781425"/>
          <a:ext cx="561975" cy="428625"/>
          <a:chOff x="683" y="470"/>
          <a:chExt cx="771" cy="680"/>
        </a:xfrm>
      </xdr:grpSpPr>
      <xdr:sp macro="" textlink="">
        <xdr:nvSpPr>
          <xdr:cNvPr id="9" name="Freeform 2">
            <a:extLst>
              <a:ext uri="{FF2B5EF4-FFF2-40B4-BE49-F238E27FC236}">
                <a16:creationId xmlns:a16="http://schemas.microsoft.com/office/drawing/2014/main" id="{00000000-0008-0000-0300-0000A8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0" name="Freeform 3">
            <a:extLst>
              <a:ext uri="{FF2B5EF4-FFF2-40B4-BE49-F238E27FC236}">
                <a16:creationId xmlns:a16="http://schemas.microsoft.com/office/drawing/2014/main" id="{00000000-0008-0000-0300-0000A9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1" name="Freeform 4">
            <a:extLst>
              <a:ext uri="{FF2B5EF4-FFF2-40B4-BE49-F238E27FC236}">
                <a16:creationId xmlns:a16="http://schemas.microsoft.com/office/drawing/2014/main" id="{00000000-0008-0000-0300-0000AA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2" name="Freeform 5">
            <a:extLst>
              <a:ext uri="{FF2B5EF4-FFF2-40B4-BE49-F238E27FC236}">
                <a16:creationId xmlns:a16="http://schemas.microsoft.com/office/drawing/2014/main" id="{00000000-0008-0000-0300-0000AB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3" name="Freeform 6">
            <a:extLst>
              <a:ext uri="{FF2B5EF4-FFF2-40B4-BE49-F238E27FC236}">
                <a16:creationId xmlns:a16="http://schemas.microsoft.com/office/drawing/2014/main" id="{00000000-0008-0000-0300-0000AC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15</xdr:row>
      <xdr:rowOff>95250</xdr:rowOff>
    </xdr:from>
    <xdr:to>
      <xdr:col>0</xdr:col>
      <xdr:colOff>590550</xdr:colOff>
      <xdr:row>17</xdr:row>
      <xdr:rowOff>142875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A7040000}"/>
            </a:ext>
          </a:extLst>
        </xdr:cNvPr>
        <xdr:cNvGrpSpPr>
          <a:grpSpLocks/>
        </xdr:cNvGrpSpPr>
      </xdr:nvGrpSpPr>
      <xdr:grpSpPr bwMode="auto">
        <a:xfrm>
          <a:off x="47625" y="3209925"/>
          <a:ext cx="54292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A8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A9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AA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AB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AC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>
    <xdr:from>
      <xdr:col>0</xdr:col>
      <xdr:colOff>47625</xdr:colOff>
      <xdr:row>15</xdr:row>
      <xdr:rowOff>95250</xdr:rowOff>
    </xdr:from>
    <xdr:to>
      <xdr:col>1</xdr:col>
      <xdr:colOff>0</xdr:colOff>
      <xdr:row>17</xdr:row>
      <xdr:rowOff>142875</xdr:rowOff>
    </xdr:to>
    <xdr:grpSp>
      <xdr:nvGrpSpPr>
        <xdr:cNvPr id="8" name="Group 1">
          <a:extLst>
            <a:ext uri="{FF2B5EF4-FFF2-40B4-BE49-F238E27FC236}">
              <a16:creationId xmlns:a16="http://schemas.microsoft.com/office/drawing/2014/main" id="{00000000-0008-0000-0300-0000A7040000}"/>
            </a:ext>
          </a:extLst>
        </xdr:cNvPr>
        <xdr:cNvGrpSpPr>
          <a:grpSpLocks/>
        </xdr:cNvGrpSpPr>
      </xdr:nvGrpSpPr>
      <xdr:grpSpPr bwMode="auto">
        <a:xfrm>
          <a:off x="47625" y="3209925"/>
          <a:ext cx="542925" cy="428625"/>
          <a:chOff x="683" y="470"/>
          <a:chExt cx="771" cy="680"/>
        </a:xfrm>
      </xdr:grpSpPr>
      <xdr:sp macro="" textlink="">
        <xdr:nvSpPr>
          <xdr:cNvPr id="9" name="Freeform 2">
            <a:extLst>
              <a:ext uri="{FF2B5EF4-FFF2-40B4-BE49-F238E27FC236}">
                <a16:creationId xmlns:a16="http://schemas.microsoft.com/office/drawing/2014/main" id="{00000000-0008-0000-0300-0000A8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0" name="Freeform 3">
            <a:extLst>
              <a:ext uri="{FF2B5EF4-FFF2-40B4-BE49-F238E27FC236}">
                <a16:creationId xmlns:a16="http://schemas.microsoft.com/office/drawing/2014/main" id="{00000000-0008-0000-0300-0000A9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1" name="Freeform 4">
            <a:extLst>
              <a:ext uri="{FF2B5EF4-FFF2-40B4-BE49-F238E27FC236}">
                <a16:creationId xmlns:a16="http://schemas.microsoft.com/office/drawing/2014/main" id="{00000000-0008-0000-0300-0000AA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2" name="Freeform 5">
            <a:extLst>
              <a:ext uri="{FF2B5EF4-FFF2-40B4-BE49-F238E27FC236}">
                <a16:creationId xmlns:a16="http://schemas.microsoft.com/office/drawing/2014/main" id="{00000000-0008-0000-0300-0000AB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3" name="Freeform 6">
            <a:extLst>
              <a:ext uri="{FF2B5EF4-FFF2-40B4-BE49-F238E27FC236}">
                <a16:creationId xmlns:a16="http://schemas.microsoft.com/office/drawing/2014/main" id="{00000000-0008-0000-0300-0000AC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21</xdr:row>
      <xdr:rowOff>38100</xdr:rowOff>
    </xdr:from>
    <xdr:ext cx="1300353" cy="1524"/>
    <xdr:pic>
      <xdr:nvPicPr>
        <xdr:cNvPr id="8" name="311 Imagen">
          <a:extLst>
            <a:ext uri="{FF2B5EF4-FFF2-40B4-BE49-F238E27FC236}">
              <a16:creationId xmlns:a16="http://schemas.microsoft.com/office/drawing/2014/main" id="{00000000-0008-0000-0500-00005E02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4410075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</xdr:row>
      <xdr:rowOff>38100</xdr:rowOff>
    </xdr:from>
    <xdr:to>
      <xdr:col>2</xdr:col>
      <xdr:colOff>542775</xdr:colOff>
      <xdr:row>9</xdr:row>
      <xdr:rowOff>39624</xdr:rowOff>
    </xdr:to>
    <xdr:pic>
      <xdr:nvPicPr>
        <xdr:cNvPr id="2" name="172 Imagen">
          <a:extLst>
            <a:ext uri="{FF2B5EF4-FFF2-40B4-BE49-F238E27FC236}">
              <a16:creationId xmlns:a16="http://schemas.microsoft.com/office/drawing/2014/main" id="{00000000-0008-0000-0300-0000AD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3714750"/>
          <a:ext cx="1304775" cy="15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9</xdr:row>
      <xdr:rowOff>104774</xdr:rowOff>
    </xdr:from>
    <xdr:to>
      <xdr:col>2</xdr:col>
      <xdr:colOff>495300</xdr:colOff>
      <xdr:row>11</xdr:row>
      <xdr:rowOff>114299</xdr:rowOff>
    </xdr:to>
    <xdr:pic>
      <xdr:nvPicPr>
        <xdr:cNvPr id="3" name="254 Imagen">
          <a:extLst>
            <a:ext uri="{FF2B5EF4-FFF2-40B4-BE49-F238E27FC236}">
              <a16:creationId xmlns:a16="http://schemas.microsoft.com/office/drawing/2014/main" id="{00000000-0008-0000-0300-0000FF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3781424"/>
          <a:ext cx="1257300" cy="3905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95250</xdr:colOff>
      <xdr:row>9</xdr:row>
      <xdr:rowOff>85725</xdr:rowOff>
    </xdr:from>
    <xdr:to>
      <xdr:col>0</xdr:col>
      <xdr:colOff>542925</xdr:colOff>
      <xdr:row>11</xdr:row>
      <xdr:rowOff>137886</xdr:rowOff>
    </xdr:to>
    <xdr:grpSp>
      <xdr:nvGrpSpPr>
        <xdr:cNvPr id="4" name="Group 1">
          <a:extLst>
            <a:ext uri="{FF2B5EF4-FFF2-40B4-BE49-F238E27FC236}">
              <a16:creationId xmlns:a16="http://schemas.microsoft.com/office/drawing/2014/main" id="{00000000-0008-0000-0300-00002E030000}"/>
            </a:ext>
          </a:extLst>
        </xdr:cNvPr>
        <xdr:cNvGrpSpPr>
          <a:grpSpLocks/>
        </xdr:cNvGrpSpPr>
      </xdr:nvGrpSpPr>
      <xdr:grpSpPr bwMode="auto">
        <a:xfrm>
          <a:off x="95250" y="1924050"/>
          <a:ext cx="447675" cy="433161"/>
          <a:chOff x="683" y="470"/>
          <a:chExt cx="771" cy="680"/>
        </a:xfrm>
      </xdr:grpSpPr>
      <xdr:sp macro="" textlink="">
        <xdr:nvSpPr>
          <xdr:cNvPr id="5" name="Freeform 2">
            <a:extLst>
              <a:ext uri="{FF2B5EF4-FFF2-40B4-BE49-F238E27FC236}">
                <a16:creationId xmlns:a16="http://schemas.microsoft.com/office/drawing/2014/main" id="{00000000-0008-0000-0300-00002F03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3">
            <a:extLst>
              <a:ext uri="{FF2B5EF4-FFF2-40B4-BE49-F238E27FC236}">
                <a16:creationId xmlns:a16="http://schemas.microsoft.com/office/drawing/2014/main" id="{00000000-0008-0000-0300-00003003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4">
            <a:extLst>
              <a:ext uri="{FF2B5EF4-FFF2-40B4-BE49-F238E27FC236}">
                <a16:creationId xmlns:a16="http://schemas.microsoft.com/office/drawing/2014/main" id="{00000000-0008-0000-0300-00003103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8" name="Freeform 5">
            <a:extLst>
              <a:ext uri="{FF2B5EF4-FFF2-40B4-BE49-F238E27FC236}">
                <a16:creationId xmlns:a16="http://schemas.microsoft.com/office/drawing/2014/main" id="{00000000-0008-0000-0300-00003203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9" name="Freeform 6">
            <a:extLst>
              <a:ext uri="{FF2B5EF4-FFF2-40B4-BE49-F238E27FC236}">
                <a16:creationId xmlns:a16="http://schemas.microsoft.com/office/drawing/2014/main" id="{00000000-0008-0000-0300-00003303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21</xdr:row>
      <xdr:rowOff>28575</xdr:rowOff>
    </xdr:from>
    <xdr:to>
      <xdr:col>0</xdr:col>
      <xdr:colOff>485775</xdr:colOff>
      <xdr:row>23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58020000}"/>
            </a:ext>
          </a:extLst>
        </xdr:cNvPr>
        <xdr:cNvGrpSpPr>
          <a:grpSpLocks/>
        </xdr:cNvGrpSpPr>
      </xdr:nvGrpSpPr>
      <xdr:grpSpPr bwMode="auto">
        <a:xfrm>
          <a:off x="38100" y="4276725"/>
          <a:ext cx="44767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5902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5A02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5B02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5C02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5D02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21</xdr:row>
      <xdr:rowOff>38100</xdr:rowOff>
    </xdr:from>
    <xdr:ext cx="1300353" cy="1524"/>
    <xdr:pic>
      <xdr:nvPicPr>
        <xdr:cNvPr id="8" name="311 Imagen">
          <a:extLst>
            <a:ext uri="{FF2B5EF4-FFF2-40B4-BE49-F238E27FC236}">
              <a16:creationId xmlns:a16="http://schemas.microsoft.com/office/drawing/2014/main" id="{00000000-0008-0000-0500-00005E02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4410075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66674</xdr:colOff>
      <xdr:row>21</xdr:row>
      <xdr:rowOff>114300</xdr:rowOff>
    </xdr:from>
    <xdr:ext cx="1247775" cy="361950"/>
    <xdr:pic>
      <xdr:nvPicPr>
        <xdr:cNvPr id="9" name="312 Imagen">
          <a:extLst>
            <a:ext uri="{FF2B5EF4-FFF2-40B4-BE49-F238E27FC236}">
              <a16:creationId xmlns:a16="http://schemas.microsoft.com/office/drawing/2014/main" id="{00000000-0008-0000-0500-00005F02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674" y="4486275"/>
          <a:ext cx="1247775" cy="36195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21</xdr:row>
      <xdr:rowOff>28575</xdr:rowOff>
    </xdr:from>
    <xdr:to>
      <xdr:col>0</xdr:col>
      <xdr:colOff>485775</xdr:colOff>
      <xdr:row>23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68000000}"/>
            </a:ext>
          </a:extLst>
        </xdr:cNvPr>
        <xdr:cNvGrpSpPr>
          <a:grpSpLocks/>
        </xdr:cNvGrpSpPr>
      </xdr:nvGrpSpPr>
      <xdr:grpSpPr bwMode="auto">
        <a:xfrm>
          <a:off x="38100" y="4343400"/>
          <a:ext cx="44767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69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6A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6B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6C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6D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21</xdr:row>
      <xdr:rowOff>38100</xdr:rowOff>
    </xdr:from>
    <xdr:ext cx="1300353" cy="1524"/>
    <xdr:pic>
      <xdr:nvPicPr>
        <xdr:cNvPr id="8" name="109 Imagen">
          <a:extLst>
            <a:ext uri="{FF2B5EF4-FFF2-40B4-BE49-F238E27FC236}">
              <a16:creationId xmlns:a16="http://schemas.microsoft.com/office/drawing/2014/main" id="{00000000-0008-0000-0300-00006E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657225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495300</xdr:colOff>
      <xdr:row>21</xdr:row>
      <xdr:rowOff>47625</xdr:rowOff>
    </xdr:from>
    <xdr:ext cx="895350" cy="352425"/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300-0000A802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6581775"/>
          <a:ext cx="895350" cy="35242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25</xdr:row>
      <xdr:rowOff>28575</xdr:rowOff>
    </xdr:from>
    <xdr:to>
      <xdr:col>0</xdr:col>
      <xdr:colOff>485775</xdr:colOff>
      <xdr:row>27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8B000000}"/>
            </a:ext>
          </a:extLst>
        </xdr:cNvPr>
        <xdr:cNvGrpSpPr>
          <a:grpSpLocks/>
        </xdr:cNvGrpSpPr>
      </xdr:nvGrpSpPr>
      <xdr:grpSpPr bwMode="auto">
        <a:xfrm>
          <a:off x="38100" y="4991100"/>
          <a:ext cx="44767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8C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8D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8E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8F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90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0</xdr:col>
      <xdr:colOff>514350</xdr:colOff>
      <xdr:row>25</xdr:row>
      <xdr:rowOff>38100</xdr:rowOff>
    </xdr:from>
    <xdr:to>
      <xdr:col>3</xdr:col>
      <xdr:colOff>4953</xdr:colOff>
      <xdr:row>25</xdr:row>
      <xdr:rowOff>39624</xdr:rowOff>
    </xdr:to>
    <xdr:pic>
      <xdr:nvPicPr>
        <xdr:cNvPr id="8" name="144 Imagen">
          <a:extLst>
            <a:ext uri="{FF2B5EF4-FFF2-40B4-BE49-F238E27FC236}">
              <a16:creationId xmlns:a16="http://schemas.microsoft.com/office/drawing/2014/main" id="{00000000-0008-0000-0500-000091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6172200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26</xdr:row>
      <xdr:rowOff>0</xdr:rowOff>
    </xdr:from>
    <xdr:to>
      <xdr:col>2</xdr:col>
      <xdr:colOff>161925</xdr:colOff>
      <xdr:row>27</xdr:row>
      <xdr:rowOff>76200</xdr:rowOff>
    </xdr:to>
    <xdr:pic>
      <xdr:nvPicPr>
        <xdr:cNvPr id="9" name="250 Imagen">
          <a:extLst>
            <a:ext uri="{FF2B5EF4-FFF2-40B4-BE49-F238E27FC236}">
              <a16:creationId xmlns:a16="http://schemas.microsoft.com/office/drawing/2014/main" id="{00000000-0008-0000-0500-0000FB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324600"/>
          <a:ext cx="1009650" cy="2667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7</xdr:row>
      <xdr:rowOff>28575</xdr:rowOff>
    </xdr:from>
    <xdr:to>
      <xdr:col>0</xdr:col>
      <xdr:colOff>485775</xdr:colOff>
      <xdr:row>9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D1000000}"/>
            </a:ext>
          </a:extLst>
        </xdr:cNvPr>
        <xdr:cNvGrpSpPr>
          <a:grpSpLocks/>
        </xdr:cNvGrpSpPr>
      </xdr:nvGrpSpPr>
      <xdr:grpSpPr bwMode="auto">
        <a:xfrm>
          <a:off x="38100" y="1485900"/>
          <a:ext cx="44767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D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D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D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D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D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0</xdr:col>
      <xdr:colOff>428625</xdr:colOff>
      <xdr:row>8</xdr:row>
      <xdr:rowOff>0</xdr:rowOff>
    </xdr:from>
    <xdr:to>
      <xdr:col>2</xdr:col>
      <xdr:colOff>66675</xdr:colOff>
      <xdr:row>9</xdr:row>
      <xdr:rowOff>22860</xdr:rowOff>
    </xdr:to>
    <xdr:pic>
      <xdr:nvPicPr>
        <xdr:cNvPr id="8" name="260 Imagen">
          <a:extLst>
            <a:ext uri="{FF2B5EF4-FFF2-40B4-BE49-F238E27FC236}">
              <a16:creationId xmlns:a16="http://schemas.microsoft.com/office/drawing/2014/main" id="{00000000-0008-0000-0500-00000501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1647825"/>
          <a:ext cx="1009650" cy="21336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514350</xdr:colOff>
      <xdr:row>7</xdr:row>
      <xdr:rowOff>38100</xdr:rowOff>
    </xdr:from>
    <xdr:to>
      <xdr:col>2</xdr:col>
      <xdr:colOff>443103</xdr:colOff>
      <xdr:row>7</xdr:row>
      <xdr:rowOff>39624</xdr:rowOff>
    </xdr:to>
    <xdr:pic>
      <xdr:nvPicPr>
        <xdr:cNvPr id="9" name="214 Imagen">
          <a:extLst>
            <a:ext uri="{FF2B5EF4-FFF2-40B4-BE49-F238E27FC236}">
              <a16:creationId xmlns:a16="http://schemas.microsoft.com/office/drawing/2014/main" id="{00000000-0008-0000-0500-0000D7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1495425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7</xdr:row>
      <xdr:rowOff>28575</xdr:rowOff>
    </xdr:from>
    <xdr:to>
      <xdr:col>0</xdr:col>
      <xdr:colOff>485775</xdr:colOff>
      <xdr:row>9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D1000000}"/>
            </a:ext>
          </a:extLst>
        </xdr:cNvPr>
        <xdr:cNvGrpSpPr>
          <a:grpSpLocks/>
        </xdr:cNvGrpSpPr>
      </xdr:nvGrpSpPr>
      <xdr:grpSpPr bwMode="auto">
        <a:xfrm>
          <a:off x="38100" y="1485900"/>
          <a:ext cx="44767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D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D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D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D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D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0</xdr:col>
      <xdr:colOff>428625</xdr:colOff>
      <xdr:row>8</xdr:row>
      <xdr:rowOff>0</xdr:rowOff>
    </xdr:from>
    <xdr:to>
      <xdr:col>1</xdr:col>
      <xdr:colOff>676275</xdr:colOff>
      <xdr:row>9</xdr:row>
      <xdr:rowOff>22860</xdr:rowOff>
    </xdr:to>
    <xdr:pic>
      <xdr:nvPicPr>
        <xdr:cNvPr id="8" name="260 Imagen">
          <a:extLst>
            <a:ext uri="{FF2B5EF4-FFF2-40B4-BE49-F238E27FC236}">
              <a16:creationId xmlns:a16="http://schemas.microsoft.com/office/drawing/2014/main" id="{00000000-0008-0000-0500-00000501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1647825"/>
          <a:ext cx="1009650" cy="21336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514350</xdr:colOff>
      <xdr:row>7</xdr:row>
      <xdr:rowOff>38100</xdr:rowOff>
    </xdr:from>
    <xdr:to>
      <xdr:col>2</xdr:col>
      <xdr:colOff>290703</xdr:colOff>
      <xdr:row>7</xdr:row>
      <xdr:rowOff>39624</xdr:rowOff>
    </xdr:to>
    <xdr:pic>
      <xdr:nvPicPr>
        <xdr:cNvPr id="9" name="214 Imagen">
          <a:extLst>
            <a:ext uri="{FF2B5EF4-FFF2-40B4-BE49-F238E27FC236}">
              <a16:creationId xmlns:a16="http://schemas.microsoft.com/office/drawing/2014/main" id="{00000000-0008-0000-0500-0000D7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1495425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7</xdr:row>
      <xdr:rowOff>28575</xdr:rowOff>
    </xdr:from>
    <xdr:to>
      <xdr:col>0</xdr:col>
      <xdr:colOff>485775</xdr:colOff>
      <xdr:row>9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D1000000}"/>
            </a:ext>
          </a:extLst>
        </xdr:cNvPr>
        <xdr:cNvGrpSpPr>
          <a:grpSpLocks/>
        </xdr:cNvGrpSpPr>
      </xdr:nvGrpSpPr>
      <xdr:grpSpPr bwMode="auto">
        <a:xfrm>
          <a:off x="38100" y="1485900"/>
          <a:ext cx="44767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D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D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D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D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D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0</xdr:col>
      <xdr:colOff>428625</xdr:colOff>
      <xdr:row>8</xdr:row>
      <xdr:rowOff>0</xdr:rowOff>
    </xdr:from>
    <xdr:to>
      <xdr:col>2</xdr:col>
      <xdr:colOff>85725</xdr:colOff>
      <xdr:row>9</xdr:row>
      <xdr:rowOff>22860</xdr:rowOff>
    </xdr:to>
    <xdr:pic>
      <xdr:nvPicPr>
        <xdr:cNvPr id="8" name="260 Imagen">
          <a:extLst>
            <a:ext uri="{FF2B5EF4-FFF2-40B4-BE49-F238E27FC236}">
              <a16:creationId xmlns:a16="http://schemas.microsoft.com/office/drawing/2014/main" id="{00000000-0008-0000-0500-00000501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1647825"/>
          <a:ext cx="1009650" cy="21336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514350</xdr:colOff>
      <xdr:row>7</xdr:row>
      <xdr:rowOff>38100</xdr:rowOff>
    </xdr:from>
    <xdr:to>
      <xdr:col>3</xdr:col>
      <xdr:colOff>4953</xdr:colOff>
      <xdr:row>7</xdr:row>
      <xdr:rowOff>39624</xdr:rowOff>
    </xdr:to>
    <xdr:pic>
      <xdr:nvPicPr>
        <xdr:cNvPr id="9" name="214 Imagen">
          <a:extLst>
            <a:ext uri="{FF2B5EF4-FFF2-40B4-BE49-F238E27FC236}">
              <a16:creationId xmlns:a16="http://schemas.microsoft.com/office/drawing/2014/main" id="{00000000-0008-0000-0500-0000D7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1495425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27</xdr:row>
      <xdr:rowOff>95250</xdr:rowOff>
    </xdr:from>
    <xdr:to>
      <xdr:col>0</xdr:col>
      <xdr:colOff>590550</xdr:colOff>
      <xdr:row>29</xdr:row>
      <xdr:rowOff>142875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A7040000}"/>
            </a:ext>
          </a:extLst>
        </xdr:cNvPr>
        <xdr:cNvGrpSpPr>
          <a:grpSpLocks/>
        </xdr:cNvGrpSpPr>
      </xdr:nvGrpSpPr>
      <xdr:grpSpPr bwMode="auto">
        <a:xfrm>
          <a:off x="47625" y="5524500"/>
          <a:ext cx="40957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A8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A9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AA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AB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AC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>
    <xdr:from>
      <xdr:col>0</xdr:col>
      <xdr:colOff>47625</xdr:colOff>
      <xdr:row>27</xdr:row>
      <xdr:rowOff>95250</xdr:rowOff>
    </xdr:from>
    <xdr:to>
      <xdr:col>1</xdr:col>
      <xdr:colOff>0</xdr:colOff>
      <xdr:row>29</xdr:row>
      <xdr:rowOff>142875</xdr:rowOff>
    </xdr:to>
    <xdr:grpSp>
      <xdr:nvGrpSpPr>
        <xdr:cNvPr id="8" name="Group 1">
          <a:extLst>
            <a:ext uri="{FF2B5EF4-FFF2-40B4-BE49-F238E27FC236}">
              <a16:creationId xmlns:a16="http://schemas.microsoft.com/office/drawing/2014/main" id="{00000000-0008-0000-0300-0000A7040000}"/>
            </a:ext>
          </a:extLst>
        </xdr:cNvPr>
        <xdr:cNvGrpSpPr>
          <a:grpSpLocks/>
        </xdr:cNvGrpSpPr>
      </xdr:nvGrpSpPr>
      <xdr:grpSpPr bwMode="auto">
        <a:xfrm>
          <a:off x="47625" y="5524500"/>
          <a:ext cx="409575" cy="428625"/>
          <a:chOff x="683" y="470"/>
          <a:chExt cx="771" cy="680"/>
        </a:xfrm>
      </xdr:grpSpPr>
      <xdr:sp macro="" textlink="">
        <xdr:nvSpPr>
          <xdr:cNvPr id="9" name="Freeform 2">
            <a:extLst>
              <a:ext uri="{FF2B5EF4-FFF2-40B4-BE49-F238E27FC236}">
                <a16:creationId xmlns:a16="http://schemas.microsoft.com/office/drawing/2014/main" id="{00000000-0008-0000-0300-0000A8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0" name="Freeform 3">
            <a:extLst>
              <a:ext uri="{FF2B5EF4-FFF2-40B4-BE49-F238E27FC236}">
                <a16:creationId xmlns:a16="http://schemas.microsoft.com/office/drawing/2014/main" id="{00000000-0008-0000-0300-0000A9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1" name="Freeform 4">
            <a:extLst>
              <a:ext uri="{FF2B5EF4-FFF2-40B4-BE49-F238E27FC236}">
                <a16:creationId xmlns:a16="http://schemas.microsoft.com/office/drawing/2014/main" id="{00000000-0008-0000-0300-0000AA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2" name="Freeform 5">
            <a:extLst>
              <a:ext uri="{FF2B5EF4-FFF2-40B4-BE49-F238E27FC236}">
                <a16:creationId xmlns:a16="http://schemas.microsoft.com/office/drawing/2014/main" id="{00000000-0008-0000-0300-0000AB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3" name="Freeform 6">
            <a:extLst>
              <a:ext uri="{FF2B5EF4-FFF2-40B4-BE49-F238E27FC236}">
                <a16:creationId xmlns:a16="http://schemas.microsoft.com/office/drawing/2014/main" id="{00000000-0008-0000-0300-0000AC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7</xdr:row>
      <xdr:rowOff>28575</xdr:rowOff>
    </xdr:from>
    <xdr:to>
      <xdr:col>0</xdr:col>
      <xdr:colOff>485775</xdr:colOff>
      <xdr:row>9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D1000000}"/>
            </a:ext>
          </a:extLst>
        </xdr:cNvPr>
        <xdr:cNvGrpSpPr>
          <a:grpSpLocks/>
        </xdr:cNvGrpSpPr>
      </xdr:nvGrpSpPr>
      <xdr:grpSpPr bwMode="auto">
        <a:xfrm>
          <a:off x="38100" y="1485900"/>
          <a:ext cx="44767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D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D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D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D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D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0</xdr:col>
      <xdr:colOff>428625</xdr:colOff>
      <xdr:row>8</xdr:row>
      <xdr:rowOff>0</xdr:rowOff>
    </xdr:from>
    <xdr:to>
      <xdr:col>1</xdr:col>
      <xdr:colOff>676275</xdr:colOff>
      <xdr:row>9</xdr:row>
      <xdr:rowOff>22860</xdr:rowOff>
    </xdr:to>
    <xdr:pic>
      <xdr:nvPicPr>
        <xdr:cNvPr id="8" name="260 Imagen">
          <a:extLst>
            <a:ext uri="{FF2B5EF4-FFF2-40B4-BE49-F238E27FC236}">
              <a16:creationId xmlns:a16="http://schemas.microsoft.com/office/drawing/2014/main" id="{00000000-0008-0000-0500-00000501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1647825"/>
          <a:ext cx="1009650" cy="21336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514350</xdr:colOff>
      <xdr:row>7</xdr:row>
      <xdr:rowOff>38100</xdr:rowOff>
    </xdr:from>
    <xdr:to>
      <xdr:col>2</xdr:col>
      <xdr:colOff>290703</xdr:colOff>
      <xdr:row>7</xdr:row>
      <xdr:rowOff>39624</xdr:rowOff>
    </xdr:to>
    <xdr:pic>
      <xdr:nvPicPr>
        <xdr:cNvPr id="9" name="214 Imagen">
          <a:extLst>
            <a:ext uri="{FF2B5EF4-FFF2-40B4-BE49-F238E27FC236}">
              <a16:creationId xmlns:a16="http://schemas.microsoft.com/office/drawing/2014/main" id="{00000000-0008-0000-0500-0000D7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1495425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7</xdr:row>
      <xdr:rowOff>28575</xdr:rowOff>
    </xdr:from>
    <xdr:to>
      <xdr:col>0</xdr:col>
      <xdr:colOff>485775</xdr:colOff>
      <xdr:row>9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D1000000}"/>
            </a:ext>
          </a:extLst>
        </xdr:cNvPr>
        <xdr:cNvGrpSpPr>
          <a:grpSpLocks/>
        </xdr:cNvGrpSpPr>
      </xdr:nvGrpSpPr>
      <xdr:grpSpPr bwMode="auto">
        <a:xfrm>
          <a:off x="38100" y="1485900"/>
          <a:ext cx="44767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D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D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D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D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D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0</xdr:col>
      <xdr:colOff>428625</xdr:colOff>
      <xdr:row>8</xdr:row>
      <xdr:rowOff>0</xdr:rowOff>
    </xdr:from>
    <xdr:to>
      <xdr:col>2</xdr:col>
      <xdr:colOff>95250</xdr:colOff>
      <xdr:row>9</xdr:row>
      <xdr:rowOff>22860</xdr:rowOff>
    </xdr:to>
    <xdr:pic>
      <xdr:nvPicPr>
        <xdr:cNvPr id="8" name="260 Imagen">
          <a:extLst>
            <a:ext uri="{FF2B5EF4-FFF2-40B4-BE49-F238E27FC236}">
              <a16:creationId xmlns:a16="http://schemas.microsoft.com/office/drawing/2014/main" id="{00000000-0008-0000-0500-00000501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1647825"/>
          <a:ext cx="1009650" cy="21336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514350</xdr:colOff>
      <xdr:row>7</xdr:row>
      <xdr:rowOff>38100</xdr:rowOff>
    </xdr:from>
    <xdr:to>
      <xdr:col>3</xdr:col>
      <xdr:colOff>100203</xdr:colOff>
      <xdr:row>7</xdr:row>
      <xdr:rowOff>39624</xdr:rowOff>
    </xdr:to>
    <xdr:pic>
      <xdr:nvPicPr>
        <xdr:cNvPr id="9" name="214 Imagen">
          <a:extLst>
            <a:ext uri="{FF2B5EF4-FFF2-40B4-BE49-F238E27FC236}">
              <a16:creationId xmlns:a16="http://schemas.microsoft.com/office/drawing/2014/main" id="{00000000-0008-0000-0500-0000D7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1495425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30</xdr:row>
      <xdr:rowOff>28575</xdr:rowOff>
    </xdr:from>
    <xdr:to>
      <xdr:col>0</xdr:col>
      <xdr:colOff>409575</xdr:colOff>
      <xdr:row>32</xdr:row>
      <xdr:rowOff>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50020000}"/>
            </a:ext>
          </a:extLst>
        </xdr:cNvPr>
        <xdr:cNvGrpSpPr>
          <a:grpSpLocks/>
        </xdr:cNvGrpSpPr>
      </xdr:nvGrpSpPr>
      <xdr:grpSpPr bwMode="auto">
        <a:xfrm>
          <a:off x="38100" y="6962775"/>
          <a:ext cx="371475" cy="3524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5102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5202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5302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5402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5502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438150</xdr:colOff>
      <xdr:row>30</xdr:row>
      <xdr:rowOff>28575</xdr:rowOff>
    </xdr:from>
    <xdr:ext cx="733426" cy="304800"/>
    <xdr:pic>
      <xdr:nvPicPr>
        <xdr:cNvPr id="9" name="432 Imagen">
          <a:extLst>
            <a:ext uri="{FF2B5EF4-FFF2-40B4-BE49-F238E27FC236}">
              <a16:creationId xmlns:a16="http://schemas.microsoft.com/office/drawing/2014/main" id="{00000000-0008-0000-0500-00005702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6772275"/>
          <a:ext cx="733426" cy="3048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5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7</xdr:row>
      <xdr:rowOff>28575</xdr:rowOff>
    </xdr:from>
    <xdr:to>
      <xdr:col>0</xdr:col>
      <xdr:colOff>485775</xdr:colOff>
      <xdr:row>9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D1000000}"/>
            </a:ext>
          </a:extLst>
        </xdr:cNvPr>
        <xdr:cNvGrpSpPr>
          <a:grpSpLocks/>
        </xdr:cNvGrpSpPr>
      </xdr:nvGrpSpPr>
      <xdr:grpSpPr bwMode="auto">
        <a:xfrm>
          <a:off x="38100" y="1485900"/>
          <a:ext cx="44767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D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D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D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D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D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0</xdr:col>
      <xdr:colOff>428625</xdr:colOff>
      <xdr:row>8</xdr:row>
      <xdr:rowOff>0</xdr:rowOff>
    </xdr:from>
    <xdr:to>
      <xdr:col>1</xdr:col>
      <xdr:colOff>676275</xdr:colOff>
      <xdr:row>9</xdr:row>
      <xdr:rowOff>22860</xdr:rowOff>
    </xdr:to>
    <xdr:pic>
      <xdr:nvPicPr>
        <xdr:cNvPr id="8" name="260 Imagen">
          <a:extLst>
            <a:ext uri="{FF2B5EF4-FFF2-40B4-BE49-F238E27FC236}">
              <a16:creationId xmlns:a16="http://schemas.microsoft.com/office/drawing/2014/main" id="{00000000-0008-0000-0500-00000501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1647825"/>
          <a:ext cx="1009650" cy="21336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514350</xdr:colOff>
      <xdr:row>7</xdr:row>
      <xdr:rowOff>38100</xdr:rowOff>
    </xdr:from>
    <xdr:to>
      <xdr:col>2</xdr:col>
      <xdr:colOff>290703</xdr:colOff>
      <xdr:row>7</xdr:row>
      <xdr:rowOff>39624</xdr:rowOff>
    </xdr:to>
    <xdr:pic>
      <xdr:nvPicPr>
        <xdr:cNvPr id="9" name="214 Imagen">
          <a:extLst>
            <a:ext uri="{FF2B5EF4-FFF2-40B4-BE49-F238E27FC236}">
              <a16:creationId xmlns:a16="http://schemas.microsoft.com/office/drawing/2014/main" id="{00000000-0008-0000-0500-0000D7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1495425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7</xdr:row>
      <xdr:rowOff>28575</xdr:rowOff>
    </xdr:from>
    <xdr:to>
      <xdr:col>0</xdr:col>
      <xdr:colOff>485775</xdr:colOff>
      <xdr:row>9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D1000000}"/>
            </a:ext>
          </a:extLst>
        </xdr:cNvPr>
        <xdr:cNvGrpSpPr>
          <a:grpSpLocks/>
        </xdr:cNvGrpSpPr>
      </xdr:nvGrpSpPr>
      <xdr:grpSpPr bwMode="auto">
        <a:xfrm>
          <a:off x="38100" y="1485900"/>
          <a:ext cx="44767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D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D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D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D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D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0</xdr:col>
      <xdr:colOff>428625</xdr:colOff>
      <xdr:row>8</xdr:row>
      <xdr:rowOff>0</xdr:rowOff>
    </xdr:from>
    <xdr:to>
      <xdr:col>2</xdr:col>
      <xdr:colOff>114300</xdr:colOff>
      <xdr:row>9</xdr:row>
      <xdr:rowOff>22860</xdr:rowOff>
    </xdr:to>
    <xdr:pic>
      <xdr:nvPicPr>
        <xdr:cNvPr id="8" name="260 Imagen">
          <a:extLst>
            <a:ext uri="{FF2B5EF4-FFF2-40B4-BE49-F238E27FC236}">
              <a16:creationId xmlns:a16="http://schemas.microsoft.com/office/drawing/2014/main" id="{00000000-0008-0000-0500-00000501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1800225"/>
          <a:ext cx="1009650" cy="21336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514350</xdr:colOff>
      <xdr:row>7</xdr:row>
      <xdr:rowOff>38100</xdr:rowOff>
    </xdr:from>
    <xdr:to>
      <xdr:col>2</xdr:col>
      <xdr:colOff>490728</xdr:colOff>
      <xdr:row>7</xdr:row>
      <xdr:rowOff>39624</xdr:rowOff>
    </xdr:to>
    <xdr:pic>
      <xdr:nvPicPr>
        <xdr:cNvPr id="9" name="214 Imagen">
          <a:extLst>
            <a:ext uri="{FF2B5EF4-FFF2-40B4-BE49-F238E27FC236}">
              <a16:creationId xmlns:a16="http://schemas.microsoft.com/office/drawing/2014/main" id="{00000000-0008-0000-0500-0000D7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1647825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7</xdr:row>
      <xdr:rowOff>28575</xdr:rowOff>
    </xdr:from>
    <xdr:to>
      <xdr:col>0</xdr:col>
      <xdr:colOff>485775</xdr:colOff>
      <xdr:row>9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D1000000}"/>
            </a:ext>
          </a:extLst>
        </xdr:cNvPr>
        <xdr:cNvGrpSpPr>
          <a:grpSpLocks/>
        </xdr:cNvGrpSpPr>
      </xdr:nvGrpSpPr>
      <xdr:grpSpPr bwMode="auto">
        <a:xfrm>
          <a:off x="38100" y="1638300"/>
          <a:ext cx="44767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D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D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D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D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D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0</xdr:col>
      <xdr:colOff>428625</xdr:colOff>
      <xdr:row>8</xdr:row>
      <xdr:rowOff>0</xdr:rowOff>
    </xdr:from>
    <xdr:to>
      <xdr:col>1</xdr:col>
      <xdr:colOff>676275</xdr:colOff>
      <xdr:row>9</xdr:row>
      <xdr:rowOff>22860</xdr:rowOff>
    </xdr:to>
    <xdr:pic>
      <xdr:nvPicPr>
        <xdr:cNvPr id="8" name="260 Imagen">
          <a:extLst>
            <a:ext uri="{FF2B5EF4-FFF2-40B4-BE49-F238E27FC236}">
              <a16:creationId xmlns:a16="http://schemas.microsoft.com/office/drawing/2014/main" id="{00000000-0008-0000-0500-00000501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2076450"/>
          <a:ext cx="1009650" cy="21336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514350</xdr:colOff>
      <xdr:row>7</xdr:row>
      <xdr:rowOff>38100</xdr:rowOff>
    </xdr:from>
    <xdr:to>
      <xdr:col>2</xdr:col>
      <xdr:colOff>290703</xdr:colOff>
      <xdr:row>7</xdr:row>
      <xdr:rowOff>39624</xdr:rowOff>
    </xdr:to>
    <xdr:pic>
      <xdr:nvPicPr>
        <xdr:cNvPr id="9" name="214 Imagen">
          <a:extLst>
            <a:ext uri="{FF2B5EF4-FFF2-40B4-BE49-F238E27FC236}">
              <a16:creationId xmlns:a16="http://schemas.microsoft.com/office/drawing/2014/main" id="{00000000-0008-0000-0500-0000D7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1924050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7</xdr:row>
      <xdr:rowOff>28575</xdr:rowOff>
    </xdr:from>
    <xdr:to>
      <xdr:col>0</xdr:col>
      <xdr:colOff>485775</xdr:colOff>
      <xdr:row>9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D1000000}"/>
            </a:ext>
          </a:extLst>
        </xdr:cNvPr>
        <xdr:cNvGrpSpPr>
          <a:grpSpLocks/>
        </xdr:cNvGrpSpPr>
      </xdr:nvGrpSpPr>
      <xdr:grpSpPr bwMode="auto">
        <a:xfrm>
          <a:off x="38100" y="1914525"/>
          <a:ext cx="44767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D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D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D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D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D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0</xdr:col>
      <xdr:colOff>428625</xdr:colOff>
      <xdr:row>8</xdr:row>
      <xdr:rowOff>0</xdr:rowOff>
    </xdr:from>
    <xdr:to>
      <xdr:col>2</xdr:col>
      <xdr:colOff>219075</xdr:colOff>
      <xdr:row>9</xdr:row>
      <xdr:rowOff>22860</xdr:rowOff>
    </xdr:to>
    <xdr:pic>
      <xdr:nvPicPr>
        <xdr:cNvPr id="8" name="260 Imagen">
          <a:extLst>
            <a:ext uri="{FF2B5EF4-FFF2-40B4-BE49-F238E27FC236}">
              <a16:creationId xmlns:a16="http://schemas.microsoft.com/office/drawing/2014/main" id="{00000000-0008-0000-0500-00000501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2076450"/>
          <a:ext cx="1009650" cy="21336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514350</xdr:colOff>
      <xdr:row>7</xdr:row>
      <xdr:rowOff>38100</xdr:rowOff>
    </xdr:from>
    <xdr:to>
      <xdr:col>2</xdr:col>
      <xdr:colOff>595503</xdr:colOff>
      <xdr:row>7</xdr:row>
      <xdr:rowOff>39624</xdr:rowOff>
    </xdr:to>
    <xdr:pic>
      <xdr:nvPicPr>
        <xdr:cNvPr id="9" name="214 Imagen">
          <a:extLst>
            <a:ext uri="{FF2B5EF4-FFF2-40B4-BE49-F238E27FC236}">
              <a16:creationId xmlns:a16="http://schemas.microsoft.com/office/drawing/2014/main" id="{00000000-0008-0000-0500-0000D7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1924050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27</xdr:row>
      <xdr:rowOff>95250</xdr:rowOff>
    </xdr:from>
    <xdr:to>
      <xdr:col>0</xdr:col>
      <xdr:colOff>590550</xdr:colOff>
      <xdr:row>29</xdr:row>
      <xdr:rowOff>142875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A7040000}"/>
            </a:ext>
          </a:extLst>
        </xdr:cNvPr>
        <xdr:cNvGrpSpPr>
          <a:grpSpLocks/>
        </xdr:cNvGrpSpPr>
      </xdr:nvGrpSpPr>
      <xdr:grpSpPr bwMode="auto">
        <a:xfrm>
          <a:off x="47625" y="5604510"/>
          <a:ext cx="436245" cy="41338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A8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A9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AA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AB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AC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>
    <xdr:from>
      <xdr:col>0</xdr:col>
      <xdr:colOff>47625</xdr:colOff>
      <xdr:row>27</xdr:row>
      <xdr:rowOff>95250</xdr:rowOff>
    </xdr:from>
    <xdr:to>
      <xdr:col>1</xdr:col>
      <xdr:colOff>0</xdr:colOff>
      <xdr:row>29</xdr:row>
      <xdr:rowOff>142875</xdr:rowOff>
    </xdr:to>
    <xdr:grpSp>
      <xdr:nvGrpSpPr>
        <xdr:cNvPr id="8" name="Group 1">
          <a:extLst>
            <a:ext uri="{FF2B5EF4-FFF2-40B4-BE49-F238E27FC236}">
              <a16:creationId xmlns:a16="http://schemas.microsoft.com/office/drawing/2014/main" id="{00000000-0008-0000-0300-0000A7040000}"/>
            </a:ext>
          </a:extLst>
        </xdr:cNvPr>
        <xdr:cNvGrpSpPr>
          <a:grpSpLocks/>
        </xdr:cNvGrpSpPr>
      </xdr:nvGrpSpPr>
      <xdr:grpSpPr bwMode="auto">
        <a:xfrm>
          <a:off x="47625" y="5604510"/>
          <a:ext cx="440055" cy="413385"/>
          <a:chOff x="683" y="470"/>
          <a:chExt cx="771" cy="680"/>
        </a:xfrm>
      </xdr:grpSpPr>
      <xdr:sp macro="" textlink="">
        <xdr:nvSpPr>
          <xdr:cNvPr id="9" name="Freeform 2">
            <a:extLst>
              <a:ext uri="{FF2B5EF4-FFF2-40B4-BE49-F238E27FC236}">
                <a16:creationId xmlns:a16="http://schemas.microsoft.com/office/drawing/2014/main" id="{00000000-0008-0000-0300-0000A8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0" name="Freeform 3">
            <a:extLst>
              <a:ext uri="{FF2B5EF4-FFF2-40B4-BE49-F238E27FC236}">
                <a16:creationId xmlns:a16="http://schemas.microsoft.com/office/drawing/2014/main" id="{00000000-0008-0000-0300-0000A9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1" name="Freeform 4">
            <a:extLst>
              <a:ext uri="{FF2B5EF4-FFF2-40B4-BE49-F238E27FC236}">
                <a16:creationId xmlns:a16="http://schemas.microsoft.com/office/drawing/2014/main" id="{00000000-0008-0000-0300-0000AA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2" name="Freeform 5">
            <a:extLst>
              <a:ext uri="{FF2B5EF4-FFF2-40B4-BE49-F238E27FC236}">
                <a16:creationId xmlns:a16="http://schemas.microsoft.com/office/drawing/2014/main" id="{00000000-0008-0000-0300-0000AB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3" name="Freeform 6">
            <a:extLst>
              <a:ext uri="{FF2B5EF4-FFF2-40B4-BE49-F238E27FC236}">
                <a16:creationId xmlns:a16="http://schemas.microsoft.com/office/drawing/2014/main" id="{00000000-0008-0000-0300-0000AC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29</xdr:row>
      <xdr:rowOff>95250</xdr:rowOff>
    </xdr:from>
    <xdr:to>
      <xdr:col>0</xdr:col>
      <xdr:colOff>590550</xdr:colOff>
      <xdr:row>31</xdr:row>
      <xdr:rowOff>142875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A7040000}"/>
            </a:ext>
          </a:extLst>
        </xdr:cNvPr>
        <xdr:cNvGrpSpPr>
          <a:grpSpLocks/>
        </xdr:cNvGrpSpPr>
      </xdr:nvGrpSpPr>
      <xdr:grpSpPr bwMode="auto">
        <a:xfrm>
          <a:off x="47625" y="5634990"/>
          <a:ext cx="421005" cy="41338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A8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A9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AA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AB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AC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>
    <xdr:from>
      <xdr:col>0</xdr:col>
      <xdr:colOff>47625</xdr:colOff>
      <xdr:row>29</xdr:row>
      <xdr:rowOff>95250</xdr:rowOff>
    </xdr:from>
    <xdr:to>
      <xdr:col>1</xdr:col>
      <xdr:colOff>0</xdr:colOff>
      <xdr:row>31</xdr:row>
      <xdr:rowOff>142875</xdr:rowOff>
    </xdr:to>
    <xdr:grpSp>
      <xdr:nvGrpSpPr>
        <xdr:cNvPr id="8" name="Group 1">
          <a:extLst>
            <a:ext uri="{FF2B5EF4-FFF2-40B4-BE49-F238E27FC236}">
              <a16:creationId xmlns:a16="http://schemas.microsoft.com/office/drawing/2014/main" id="{00000000-0008-0000-0300-0000A7040000}"/>
            </a:ext>
          </a:extLst>
        </xdr:cNvPr>
        <xdr:cNvGrpSpPr>
          <a:grpSpLocks/>
        </xdr:cNvGrpSpPr>
      </xdr:nvGrpSpPr>
      <xdr:grpSpPr bwMode="auto">
        <a:xfrm>
          <a:off x="47625" y="5634990"/>
          <a:ext cx="424815" cy="413385"/>
          <a:chOff x="683" y="470"/>
          <a:chExt cx="771" cy="680"/>
        </a:xfrm>
      </xdr:grpSpPr>
      <xdr:sp macro="" textlink="">
        <xdr:nvSpPr>
          <xdr:cNvPr id="9" name="Freeform 2">
            <a:extLst>
              <a:ext uri="{FF2B5EF4-FFF2-40B4-BE49-F238E27FC236}">
                <a16:creationId xmlns:a16="http://schemas.microsoft.com/office/drawing/2014/main" id="{00000000-0008-0000-0300-0000A8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0" name="Freeform 3">
            <a:extLst>
              <a:ext uri="{FF2B5EF4-FFF2-40B4-BE49-F238E27FC236}">
                <a16:creationId xmlns:a16="http://schemas.microsoft.com/office/drawing/2014/main" id="{00000000-0008-0000-0300-0000A9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1" name="Freeform 4">
            <a:extLst>
              <a:ext uri="{FF2B5EF4-FFF2-40B4-BE49-F238E27FC236}">
                <a16:creationId xmlns:a16="http://schemas.microsoft.com/office/drawing/2014/main" id="{00000000-0008-0000-0300-0000AA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2" name="Freeform 5">
            <a:extLst>
              <a:ext uri="{FF2B5EF4-FFF2-40B4-BE49-F238E27FC236}">
                <a16:creationId xmlns:a16="http://schemas.microsoft.com/office/drawing/2014/main" id="{00000000-0008-0000-0300-0000AB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3" name="Freeform 6">
            <a:extLst>
              <a:ext uri="{FF2B5EF4-FFF2-40B4-BE49-F238E27FC236}">
                <a16:creationId xmlns:a16="http://schemas.microsoft.com/office/drawing/2014/main" id="{00000000-0008-0000-0300-0000AC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25</xdr:row>
      <xdr:rowOff>95250</xdr:rowOff>
    </xdr:from>
    <xdr:to>
      <xdr:col>0</xdr:col>
      <xdr:colOff>590550</xdr:colOff>
      <xdr:row>27</xdr:row>
      <xdr:rowOff>142875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A7040000}"/>
            </a:ext>
          </a:extLst>
        </xdr:cNvPr>
        <xdr:cNvGrpSpPr>
          <a:grpSpLocks/>
        </xdr:cNvGrpSpPr>
      </xdr:nvGrpSpPr>
      <xdr:grpSpPr bwMode="auto">
        <a:xfrm>
          <a:off x="47625" y="4914900"/>
          <a:ext cx="40957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A8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A9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AA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AB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AC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>
    <xdr:from>
      <xdr:col>0</xdr:col>
      <xdr:colOff>47625</xdr:colOff>
      <xdr:row>25</xdr:row>
      <xdr:rowOff>95250</xdr:rowOff>
    </xdr:from>
    <xdr:to>
      <xdr:col>1</xdr:col>
      <xdr:colOff>0</xdr:colOff>
      <xdr:row>27</xdr:row>
      <xdr:rowOff>142875</xdr:rowOff>
    </xdr:to>
    <xdr:grpSp>
      <xdr:nvGrpSpPr>
        <xdr:cNvPr id="8" name="Group 1">
          <a:extLst>
            <a:ext uri="{FF2B5EF4-FFF2-40B4-BE49-F238E27FC236}">
              <a16:creationId xmlns:a16="http://schemas.microsoft.com/office/drawing/2014/main" id="{00000000-0008-0000-0300-0000A7040000}"/>
            </a:ext>
          </a:extLst>
        </xdr:cNvPr>
        <xdr:cNvGrpSpPr>
          <a:grpSpLocks/>
        </xdr:cNvGrpSpPr>
      </xdr:nvGrpSpPr>
      <xdr:grpSpPr bwMode="auto">
        <a:xfrm>
          <a:off x="47625" y="4914900"/>
          <a:ext cx="409575" cy="428625"/>
          <a:chOff x="683" y="470"/>
          <a:chExt cx="771" cy="680"/>
        </a:xfrm>
      </xdr:grpSpPr>
      <xdr:sp macro="" textlink="">
        <xdr:nvSpPr>
          <xdr:cNvPr id="9" name="Freeform 2">
            <a:extLst>
              <a:ext uri="{FF2B5EF4-FFF2-40B4-BE49-F238E27FC236}">
                <a16:creationId xmlns:a16="http://schemas.microsoft.com/office/drawing/2014/main" id="{00000000-0008-0000-0300-0000A8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0" name="Freeform 3">
            <a:extLst>
              <a:ext uri="{FF2B5EF4-FFF2-40B4-BE49-F238E27FC236}">
                <a16:creationId xmlns:a16="http://schemas.microsoft.com/office/drawing/2014/main" id="{00000000-0008-0000-0300-0000A9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1" name="Freeform 4">
            <a:extLst>
              <a:ext uri="{FF2B5EF4-FFF2-40B4-BE49-F238E27FC236}">
                <a16:creationId xmlns:a16="http://schemas.microsoft.com/office/drawing/2014/main" id="{00000000-0008-0000-0300-0000AA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2" name="Freeform 5">
            <a:extLst>
              <a:ext uri="{FF2B5EF4-FFF2-40B4-BE49-F238E27FC236}">
                <a16:creationId xmlns:a16="http://schemas.microsoft.com/office/drawing/2014/main" id="{00000000-0008-0000-0300-0000AB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3" name="Freeform 6">
            <a:extLst>
              <a:ext uri="{FF2B5EF4-FFF2-40B4-BE49-F238E27FC236}">
                <a16:creationId xmlns:a16="http://schemas.microsoft.com/office/drawing/2014/main" id="{00000000-0008-0000-0300-0000AC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27</xdr:row>
      <xdr:rowOff>95250</xdr:rowOff>
    </xdr:from>
    <xdr:to>
      <xdr:col>0</xdr:col>
      <xdr:colOff>590550</xdr:colOff>
      <xdr:row>29</xdr:row>
      <xdr:rowOff>142875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A7040000}"/>
            </a:ext>
          </a:extLst>
        </xdr:cNvPr>
        <xdr:cNvGrpSpPr>
          <a:grpSpLocks/>
        </xdr:cNvGrpSpPr>
      </xdr:nvGrpSpPr>
      <xdr:grpSpPr bwMode="auto">
        <a:xfrm>
          <a:off x="47625" y="5457825"/>
          <a:ext cx="42862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A8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A9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AA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AB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AC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>
    <xdr:from>
      <xdr:col>0</xdr:col>
      <xdr:colOff>47625</xdr:colOff>
      <xdr:row>27</xdr:row>
      <xdr:rowOff>95250</xdr:rowOff>
    </xdr:from>
    <xdr:to>
      <xdr:col>1</xdr:col>
      <xdr:colOff>0</xdr:colOff>
      <xdr:row>29</xdr:row>
      <xdr:rowOff>142875</xdr:rowOff>
    </xdr:to>
    <xdr:grpSp>
      <xdr:nvGrpSpPr>
        <xdr:cNvPr id="8" name="Group 1">
          <a:extLst>
            <a:ext uri="{FF2B5EF4-FFF2-40B4-BE49-F238E27FC236}">
              <a16:creationId xmlns:a16="http://schemas.microsoft.com/office/drawing/2014/main" id="{00000000-0008-0000-0300-0000A7040000}"/>
            </a:ext>
          </a:extLst>
        </xdr:cNvPr>
        <xdr:cNvGrpSpPr>
          <a:grpSpLocks/>
        </xdr:cNvGrpSpPr>
      </xdr:nvGrpSpPr>
      <xdr:grpSpPr bwMode="auto">
        <a:xfrm>
          <a:off x="47625" y="5457825"/>
          <a:ext cx="428625" cy="428625"/>
          <a:chOff x="683" y="470"/>
          <a:chExt cx="771" cy="680"/>
        </a:xfrm>
      </xdr:grpSpPr>
      <xdr:sp macro="" textlink="">
        <xdr:nvSpPr>
          <xdr:cNvPr id="9" name="Freeform 2">
            <a:extLst>
              <a:ext uri="{FF2B5EF4-FFF2-40B4-BE49-F238E27FC236}">
                <a16:creationId xmlns:a16="http://schemas.microsoft.com/office/drawing/2014/main" id="{00000000-0008-0000-0300-0000A8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0" name="Freeform 3">
            <a:extLst>
              <a:ext uri="{FF2B5EF4-FFF2-40B4-BE49-F238E27FC236}">
                <a16:creationId xmlns:a16="http://schemas.microsoft.com/office/drawing/2014/main" id="{00000000-0008-0000-0300-0000A9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1" name="Freeform 4">
            <a:extLst>
              <a:ext uri="{FF2B5EF4-FFF2-40B4-BE49-F238E27FC236}">
                <a16:creationId xmlns:a16="http://schemas.microsoft.com/office/drawing/2014/main" id="{00000000-0008-0000-0300-0000AA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2" name="Freeform 5">
            <a:extLst>
              <a:ext uri="{FF2B5EF4-FFF2-40B4-BE49-F238E27FC236}">
                <a16:creationId xmlns:a16="http://schemas.microsoft.com/office/drawing/2014/main" id="{00000000-0008-0000-0300-0000AB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3" name="Freeform 6">
            <a:extLst>
              <a:ext uri="{FF2B5EF4-FFF2-40B4-BE49-F238E27FC236}">
                <a16:creationId xmlns:a16="http://schemas.microsoft.com/office/drawing/2014/main" id="{00000000-0008-0000-0300-0000AC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0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1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2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3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4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5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6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28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29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0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1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2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3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4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5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6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7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38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39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0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1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42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43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44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45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46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47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0.xml"/><Relationship Id="rId1" Type="http://schemas.openxmlformats.org/officeDocument/2006/relationships/printerSettings" Target="../printerSettings/printerSettings48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1.xml"/><Relationship Id="rId1" Type="http://schemas.openxmlformats.org/officeDocument/2006/relationships/printerSettings" Target="../printerSettings/printerSettings49.bin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2.xml"/><Relationship Id="rId1" Type="http://schemas.openxmlformats.org/officeDocument/2006/relationships/printerSettings" Target="../printerSettings/printerSettings50.bin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3.xml"/><Relationship Id="rId1" Type="http://schemas.openxmlformats.org/officeDocument/2006/relationships/printerSettings" Target="../printerSettings/printerSettings51.bin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4.xml"/><Relationship Id="rId1" Type="http://schemas.openxmlformats.org/officeDocument/2006/relationships/printerSettings" Target="../printerSettings/printerSettings52.bin"/></Relationships>
</file>

<file path=xl/worksheets/_rels/sheet5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5.xml"/><Relationship Id="rId1" Type="http://schemas.openxmlformats.org/officeDocument/2006/relationships/printerSettings" Target="../printerSettings/printerSettings53.bin"/></Relationships>
</file>

<file path=xl/worksheets/_rels/sheet5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6.xml"/><Relationship Id="rId1" Type="http://schemas.openxmlformats.org/officeDocument/2006/relationships/printerSettings" Target="../printerSettings/printerSettings5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"/>
  <sheetViews>
    <sheetView tabSelected="1" workbookViewId="0">
      <selection sqref="A1:N20"/>
    </sheetView>
  </sheetViews>
  <sheetFormatPr baseColWidth="10" defaultRowHeight="15" x14ac:dyDescent="0.25"/>
  <cols>
    <col min="1" max="1" width="7.28515625" customWidth="1"/>
    <col min="3" max="3" width="7.42578125" customWidth="1"/>
    <col min="5" max="5" width="6.85546875" customWidth="1"/>
    <col min="7" max="7" width="6.85546875" customWidth="1"/>
    <col min="9" max="9" width="6.5703125" customWidth="1"/>
    <col min="11" max="11" width="6.140625" customWidth="1"/>
    <col min="12" max="12" width="7.42578125" customWidth="1"/>
    <col min="13" max="13" width="6.5703125" customWidth="1"/>
  </cols>
  <sheetData>
    <row r="1" spans="1:14" x14ac:dyDescent="0.25">
      <c r="B1" s="16" t="s">
        <v>43</v>
      </c>
      <c r="F1" s="63"/>
    </row>
    <row r="2" spans="1:14" x14ac:dyDescent="0.25">
      <c r="A2" s="1" t="s">
        <v>0</v>
      </c>
      <c r="B2" s="80" t="s">
        <v>1</v>
      </c>
      <c r="C2" s="1" t="s">
        <v>2</v>
      </c>
      <c r="D2" s="1" t="s">
        <v>3</v>
      </c>
      <c r="E2" s="1" t="s">
        <v>4</v>
      </c>
      <c r="F2" s="2" t="s">
        <v>5</v>
      </c>
      <c r="G2" s="1" t="s">
        <v>4</v>
      </c>
      <c r="H2" s="1" t="s">
        <v>6</v>
      </c>
      <c r="I2" s="1" t="s">
        <v>4</v>
      </c>
      <c r="J2" s="1" t="s">
        <v>7</v>
      </c>
      <c r="K2" s="1" t="s">
        <v>4</v>
      </c>
      <c r="L2" s="1" t="s">
        <v>102</v>
      </c>
      <c r="M2" s="1"/>
      <c r="N2" s="1" t="s">
        <v>9</v>
      </c>
    </row>
    <row r="3" spans="1:14" x14ac:dyDescent="0.25">
      <c r="A3" s="89"/>
      <c r="B3" s="88" t="s">
        <v>112</v>
      </c>
      <c r="C3" s="165"/>
      <c r="D3" s="88" t="s">
        <v>112</v>
      </c>
      <c r="E3" s="207"/>
      <c r="F3" s="88" t="s">
        <v>112</v>
      </c>
      <c r="G3" s="207"/>
      <c r="H3" s="88" t="s">
        <v>112</v>
      </c>
      <c r="I3" s="207"/>
      <c r="J3" s="88" t="s">
        <v>112</v>
      </c>
      <c r="K3" s="207"/>
      <c r="L3" s="90"/>
      <c r="M3" s="108"/>
      <c r="N3" s="165"/>
    </row>
    <row r="4" spans="1:14" x14ac:dyDescent="0.25">
      <c r="A4" s="25">
        <v>15</v>
      </c>
      <c r="B4" s="48" t="s">
        <v>20</v>
      </c>
      <c r="C4" s="41">
        <v>0.35</v>
      </c>
      <c r="D4" s="48" t="s">
        <v>19</v>
      </c>
      <c r="E4" s="205">
        <v>2.06</v>
      </c>
      <c r="F4" s="48" t="s">
        <v>20</v>
      </c>
      <c r="G4" s="205">
        <v>0.35</v>
      </c>
      <c r="H4" s="48" t="s">
        <v>20</v>
      </c>
      <c r="I4" s="205">
        <v>0.35</v>
      </c>
      <c r="J4" s="48" t="s">
        <v>20</v>
      </c>
      <c r="K4" s="205">
        <v>0.35</v>
      </c>
      <c r="L4" s="39"/>
      <c r="M4" s="110"/>
      <c r="N4" s="41">
        <f>C4+E4+G4+I4+K4+M4</f>
        <v>3.4600000000000004</v>
      </c>
    </row>
    <row r="5" spans="1:14" x14ac:dyDescent="0.25">
      <c r="A5" s="89"/>
      <c r="B5" s="175"/>
      <c r="C5" s="165"/>
      <c r="D5" s="175"/>
      <c r="E5" s="207"/>
      <c r="F5" s="176" t="s">
        <v>141</v>
      </c>
      <c r="G5" s="207"/>
      <c r="H5" s="176"/>
      <c r="I5" s="207"/>
      <c r="J5" s="176"/>
      <c r="K5" s="207"/>
      <c r="L5" s="177"/>
      <c r="M5" s="108"/>
      <c r="N5" s="165"/>
    </row>
    <row r="6" spans="1:14" ht="68.25" x14ac:dyDescent="0.25">
      <c r="A6" s="89">
        <v>1.25</v>
      </c>
      <c r="B6" s="175"/>
      <c r="C6" s="165"/>
      <c r="D6" s="175"/>
      <c r="E6" s="207"/>
      <c r="F6" s="176" t="s">
        <v>143</v>
      </c>
      <c r="G6" s="207">
        <v>0.28999999999999998</v>
      </c>
      <c r="H6" s="176"/>
      <c r="I6" s="207"/>
      <c r="J6" s="176"/>
      <c r="K6" s="207"/>
      <c r="L6" s="177"/>
      <c r="M6" s="108"/>
      <c r="N6" s="41">
        <f>C6+E6+G6+I6+K6+M6</f>
        <v>0.28999999999999998</v>
      </c>
    </row>
    <row r="7" spans="1:14" x14ac:dyDescent="0.25">
      <c r="A7" s="100"/>
      <c r="B7" s="101"/>
      <c r="C7" s="210"/>
      <c r="D7" s="100"/>
      <c r="E7" s="210"/>
      <c r="F7" s="102"/>
      <c r="G7" s="210"/>
      <c r="H7" s="103" t="s">
        <v>111</v>
      </c>
      <c r="I7" s="210"/>
      <c r="J7" s="103"/>
      <c r="K7" s="210"/>
      <c r="L7" s="103"/>
      <c r="M7" s="100"/>
      <c r="N7" s="210"/>
    </row>
    <row r="8" spans="1:14" x14ac:dyDescent="0.25">
      <c r="A8" s="104">
        <v>4.74</v>
      </c>
      <c r="B8" s="105"/>
      <c r="C8" s="212"/>
      <c r="D8" s="104"/>
      <c r="E8" s="212"/>
      <c r="F8" s="106"/>
      <c r="G8" s="212"/>
      <c r="H8" s="107" t="s">
        <v>19</v>
      </c>
      <c r="I8" s="212">
        <v>1.0900000000000001</v>
      </c>
      <c r="J8" s="107"/>
      <c r="K8" s="212"/>
      <c r="L8" s="107"/>
      <c r="M8" s="104"/>
      <c r="N8" s="212">
        <f>M8+K8+I8+G8+E8+C8</f>
        <v>1.0900000000000001</v>
      </c>
    </row>
    <row r="9" spans="1:14" x14ac:dyDescent="0.25">
      <c r="A9" s="5"/>
      <c r="B9" s="32" t="s">
        <v>103</v>
      </c>
      <c r="C9" s="193"/>
      <c r="D9" s="54"/>
      <c r="E9" s="193"/>
      <c r="F9" s="32" t="s">
        <v>103</v>
      </c>
      <c r="G9" s="193"/>
      <c r="H9" s="32"/>
      <c r="I9" s="222"/>
      <c r="J9" s="32" t="s">
        <v>103</v>
      </c>
      <c r="K9" s="193"/>
      <c r="L9" s="54"/>
      <c r="M9" s="11"/>
      <c r="N9" s="193"/>
    </row>
    <row r="10" spans="1:14" ht="24.75" x14ac:dyDescent="0.25">
      <c r="A10" s="7">
        <v>7</v>
      </c>
      <c r="B10" s="8" t="s">
        <v>22</v>
      </c>
      <c r="C10" s="65">
        <v>0.25</v>
      </c>
      <c r="D10" s="8"/>
      <c r="E10" s="219"/>
      <c r="F10" s="8" t="s">
        <v>19</v>
      </c>
      <c r="G10" s="65">
        <v>1.03</v>
      </c>
      <c r="H10" s="9"/>
      <c r="I10" s="65"/>
      <c r="J10" s="9" t="s">
        <v>104</v>
      </c>
      <c r="K10" s="65">
        <v>0.33</v>
      </c>
      <c r="L10" s="8"/>
      <c r="M10" s="8"/>
      <c r="N10" s="65">
        <f>C10+E10+G10+I10+K10+M10</f>
        <v>1.61</v>
      </c>
    </row>
    <row r="11" spans="1:14" x14ac:dyDescent="0.25">
      <c r="A11" s="3"/>
      <c r="B11" s="32" t="s">
        <v>105</v>
      </c>
      <c r="C11" s="64"/>
      <c r="D11" s="54"/>
      <c r="E11" s="64"/>
      <c r="F11" s="32"/>
      <c r="G11" s="64"/>
      <c r="H11" s="32"/>
      <c r="I11" s="220"/>
      <c r="J11" s="32" t="s">
        <v>105</v>
      </c>
      <c r="K11" s="64"/>
      <c r="L11" s="6"/>
      <c r="M11" s="6"/>
      <c r="N11" s="64"/>
    </row>
    <row r="12" spans="1:14" x14ac:dyDescent="0.25">
      <c r="A12" s="7">
        <v>6</v>
      </c>
      <c r="B12" s="8" t="s">
        <v>106</v>
      </c>
      <c r="C12" s="65">
        <v>0.38</v>
      </c>
      <c r="D12" s="8"/>
      <c r="E12" s="219"/>
      <c r="F12" s="9"/>
      <c r="G12" s="65"/>
      <c r="H12" s="8"/>
      <c r="I12" s="65"/>
      <c r="J12" s="8" t="s">
        <v>19</v>
      </c>
      <c r="K12" s="65">
        <v>1</v>
      </c>
      <c r="L12" s="8"/>
      <c r="M12" s="8"/>
      <c r="N12" s="65">
        <f>C12+E12+G12+I12+K12+M12</f>
        <v>1.38</v>
      </c>
    </row>
    <row r="13" spans="1:14" ht="24.75" x14ac:dyDescent="0.25">
      <c r="A13" s="3"/>
      <c r="B13" s="88"/>
      <c r="C13" s="193"/>
      <c r="D13" s="88" t="s">
        <v>107</v>
      </c>
      <c r="E13" s="193"/>
      <c r="F13" s="32"/>
      <c r="G13" s="222"/>
      <c r="H13" s="88"/>
      <c r="I13" s="193"/>
      <c r="J13" s="32" t="s">
        <v>135</v>
      </c>
      <c r="K13" s="222"/>
      <c r="L13" s="6"/>
      <c r="M13" s="6"/>
      <c r="N13" s="64"/>
    </row>
    <row r="14" spans="1:14" x14ac:dyDescent="0.25">
      <c r="A14" s="7">
        <v>3</v>
      </c>
      <c r="B14" s="48"/>
      <c r="C14" s="65"/>
      <c r="D14" s="48" t="s">
        <v>19</v>
      </c>
      <c r="E14" s="65">
        <v>0.45</v>
      </c>
      <c r="F14" s="57"/>
      <c r="G14" s="221"/>
      <c r="H14" s="48"/>
      <c r="I14" s="65"/>
      <c r="J14" s="57" t="s">
        <v>20</v>
      </c>
      <c r="K14" s="221">
        <v>0.24</v>
      </c>
      <c r="L14" s="9"/>
      <c r="M14" s="8"/>
      <c r="N14" s="65">
        <f>C14+E14+G14+I14+K14+M14</f>
        <v>0.69</v>
      </c>
    </row>
    <row r="15" spans="1:14" ht="24.75" x14ac:dyDescent="0.25">
      <c r="A15" s="169"/>
      <c r="B15" s="75"/>
      <c r="C15" s="64"/>
      <c r="D15" s="75" t="s">
        <v>132</v>
      </c>
      <c r="E15" s="220"/>
      <c r="F15" s="75"/>
      <c r="G15" s="64"/>
      <c r="H15" s="75"/>
      <c r="I15" s="220"/>
      <c r="J15" s="75" t="s">
        <v>132</v>
      </c>
      <c r="K15" s="220"/>
      <c r="L15" s="4"/>
      <c r="M15" s="6"/>
      <c r="N15" s="64"/>
    </row>
    <row r="16" spans="1:14" x14ac:dyDescent="0.25">
      <c r="A16" s="170">
        <v>5.44</v>
      </c>
      <c r="B16" s="57"/>
      <c r="C16" s="65"/>
      <c r="D16" s="57" t="s">
        <v>20</v>
      </c>
      <c r="E16" s="221">
        <v>0.5</v>
      </c>
      <c r="F16" s="57"/>
      <c r="G16" s="65"/>
      <c r="H16" s="57"/>
      <c r="I16" s="221"/>
      <c r="J16" s="57" t="s">
        <v>86</v>
      </c>
      <c r="K16" s="221">
        <v>0.75</v>
      </c>
      <c r="L16" s="9"/>
      <c r="M16" s="8"/>
      <c r="N16" s="65">
        <f>K16+I16+G16+E16+C16</f>
        <v>1.25</v>
      </c>
    </row>
    <row r="17" spans="1:14" x14ac:dyDescent="0.25">
      <c r="A17" s="93">
        <f>SUM(A3:A16)</f>
        <v>42.43</v>
      </c>
      <c r="B17" s="94" t="s">
        <v>9</v>
      </c>
      <c r="C17" s="168">
        <f>SUM(C3:C16)</f>
        <v>0.98</v>
      </c>
      <c r="D17" s="71"/>
      <c r="E17" s="168">
        <f>SUM(E3:E16)</f>
        <v>3.0100000000000002</v>
      </c>
      <c r="F17" s="72"/>
      <c r="G17" s="168">
        <f>SUM(G3:G16)</f>
        <v>1.67</v>
      </c>
      <c r="H17" s="95"/>
      <c r="I17" s="168">
        <f>SUM(I3:I16)</f>
        <v>1.44</v>
      </c>
      <c r="J17" s="43"/>
      <c r="K17" s="168">
        <f>SUM(K3:K16)</f>
        <v>2.67</v>
      </c>
      <c r="L17" s="71"/>
      <c r="M17" s="71"/>
      <c r="N17" s="168">
        <f>SUM(N3:N16)</f>
        <v>9.7700000000000014</v>
      </c>
    </row>
    <row r="18" spans="1:14" x14ac:dyDescent="0.25">
      <c r="B18" s="96" t="s">
        <v>11</v>
      </c>
      <c r="F18" s="63"/>
      <c r="H18" t="s">
        <v>32</v>
      </c>
      <c r="J18" s="97"/>
      <c r="K18" s="98">
        <f>N17*4.33</f>
        <v>42.304100000000005</v>
      </c>
      <c r="L18" s="98"/>
    </row>
    <row r="19" spans="1:14" x14ac:dyDescent="0.25">
      <c r="B19" s="96" t="s">
        <v>13</v>
      </c>
      <c r="D19" t="str">
        <f>B1</f>
        <v>FATIMA EL KHADRI</v>
      </c>
      <c r="F19" s="74">
        <v>44865</v>
      </c>
      <c r="I19" s="99"/>
      <c r="M19" s="98"/>
    </row>
    <row r="20" spans="1:14" x14ac:dyDescent="0.25">
      <c r="B20" s="96" t="s">
        <v>14</v>
      </c>
      <c r="H20" s="63"/>
      <c r="K20" s="63"/>
    </row>
    <row r="21" spans="1:14" x14ac:dyDescent="0.25">
      <c r="G21" t="s">
        <v>211</v>
      </c>
    </row>
    <row r="22" spans="1:14" x14ac:dyDescent="0.25">
      <c r="G22" t="s">
        <v>212</v>
      </c>
    </row>
  </sheetData>
  <pageMargins left="0.7" right="0.7" top="0.75" bottom="0.75" header="0.3" footer="0.3"/>
  <pageSetup paperSize="9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"/>
  <sheetViews>
    <sheetView workbookViewId="0">
      <selection sqref="A1:N30"/>
    </sheetView>
  </sheetViews>
  <sheetFormatPr baseColWidth="10" defaultRowHeight="15" x14ac:dyDescent="0.25"/>
  <cols>
    <col min="1" max="1" width="8.7109375" customWidth="1"/>
    <col min="3" max="3" width="6.5703125" customWidth="1"/>
    <col min="5" max="5" width="6.28515625" customWidth="1"/>
    <col min="6" max="6" width="16.28515625" customWidth="1"/>
    <col min="7" max="7" width="6.140625" customWidth="1"/>
    <col min="9" max="9" width="5.5703125" customWidth="1"/>
    <col min="10" max="10" width="15.28515625" customWidth="1"/>
    <col min="11" max="11" width="6.28515625" customWidth="1"/>
    <col min="12" max="12" width="7.5703125" customWidth="1"/>
    <col min="13" max="13" width="3.28515625" customWidth="1"/>
    <col min="14" max="14" width="6.7109375" customWidth="1"/>
  </cols>
  <sheetData>
    <row r="1" spans="1:14" x14ac:dyDescent="0.25">
      <c r="B1" s="16" t="s">
        <v>43</v>
      </c>
      <c r="F1" s="63"/>
    </row>
    <row r="2" spans="1:14" x14ac:dyDescent="0.25">
      <c r="B2" s="16"/>
      <c r="F2" s="63"/>
    </row>
    <row r="3" spans="1:14" x14ac:dyDescent="0.25">
      <c r="A3" s="1" t="s">
        <v>0</v>
      </c>
      <c r="B3" s="80" t="s">
        <v>1</v>
      </c>
      <c r="C3" s="1" t="s">
        <v>2</v>
      </c>
      <c r="D3" s="1" t="s">
        <v>3</v>
      </c>
      <c r="E3" s="1" t="s">
        <v>4</v>
      </c>
      <c r="F3" s="2" t="s">
        <v>5</v>
      </c>
      <c r="G3" s="1" t="s">
        <v>4</v>
      </c>
      <c r="H3" s="1" t="s">
        <v>6</v>
      </c>
      <c r="I3" s="1" t="s">
        <v>4</v>
      </c>
      <c r="J3" s="1" t="s">
        <v>7</v>
      </c>
      <c r="K3" s="1" t="s">
        <v>4</v>
      </c>
      <c r="L3" s="1" t="s">
        <v>102</v>
      </c>
      <c r="M3" s="1"/>
      <c r="N3" s="1" t="s">
        <v>9</v>
      </c>
    </row>
    <row r="4" spans="1:14" x14ac:dyDescent="0.25">
      <c r="A4" s="89"/>
      <c r="B4" s="88" t="s">
        <v>112</v>
      </c>
      <c r="C4" s="108"/>
      <c r="D4" s="88" t="s">
        <v>112</v>
      </c>
      <c r="E4" s="109"/>
      <c r="F4" s="88" t="s">
        <v>112</v>
      </c>
      <c r="G4" s="109"/>
      <c r="H4" s="88" t="s">
        <v>112</v>
      </c>
      <c r="I4" s="51"/>
      <c r="J4" s="88" t="s">
        <v>112</v>
      </c>
      <c r="K4" s="51"/>
      <c r="L4" s="90"/>
      <c r="M4" s="108"/>
      <c r="N4" s="108"/>
    </row>
    <row r="5" spans="1:14" x14ac:dyDescent="0.25">
      <c r="A5" s="25">
        <v>15</v>
      </c>
      <c r="B5" s="48" t="s">
        <v>20</v>
      </c>
      <c r="C5" s="110">
        <v>0.35</v>
      </c>
      <c r="D5" s="48" t="s">
        <v>19</v>
      </c>
      <c r="E5" s="111">
        <v>2.06</v>
      </c>
      <c r="F5" s="48" t="s">
        <v>20</v>
      </c>
      <c r="G5" s="111">
        <v>0.35</v>
      </c>
      <c r="H5" s="48" t="s">
        <v>20</v>
      </c>
      <c r="I5" s="40">
        <v>0.35</v>
      </c>
      <c r="J5" s="48" t="s">
        <v>20</v>
      </c>
      <c r="K5" s="40">
        <v>0.35</v>
      </c>
      <c r="L5" s="39"/>
      <c r="M5" s="110"/>
      <c r="N5" s="110">
        <f>C5+E5+G5+I5+K5+M5</f>
        <v>3.4600000000000004</v>
      </c>
    </row>
    <row r="6" spans="1:14" x14ac:dyDescent="0.25">
      <c r="A6" s="89"/>
      <c r="B6" s="175"/>
      <c r="C6" s="108"/>
      <c r="D6" s="175"/>
      <c r="E6" s="109"/>
      <c r="F6" s="176" t="s">
        <v>141</v>
      </c>
      <c r="G6" s="109"/>
      <c r="H6" s="176"/>
      <c r="I6" s="51"/>
      <c r="J6" s="176"/>
      <c r="K6" s="51"/>
      <c r="L6" s="177"/>
      <c r="M6" s="108"/>
      <c r="N6" s="108"/>
    </row>
    <row r="7" spans="1:14" ht="39.75" customHeight="1" x14ac:dyDescent="0.25">
      <c r="A7" s="89">
        <v>1.25</v>
      </c>
      <c r="B7" s="175"/>
      <c r="C7" s="108"/>
      <c r="D7" s="175"/>
      <c r="E7" s="109"/>
      <c r="F7" s="176" t="s">
        <v>143</v>
      </c>
      <c r="G7" s="109">
        <v>0.28999999999999998</v>
      </c>
      <c r="H7" s="176"/>
      <c r="I7" s="51"/>
      <c r="J7" s="176"/>
      <c r="K7" s="51"/>
      <c r="L7" s="177"/>
      <c r="M7" s="108"/>
      <c r="N7" s="110">
        <f>C7+E7+G7+I7+K7+M7</f>
        <v>0.28999999999999998</v>
      </c>
    </row>
    <row r="8" spans="1:14" x14ac:dyDescent="0.25">
      <c r="A8" s="100"/>
      <c r="B8" s="101"/>
      <c r="C8" s="100"/>
      <c r="D8" s="100"/>
      <c r="E8" s="100"/>
      <c r="F8" s="102"/>
      <c r="G8" s="100"/>
      <c r="H8" s="103" t="s">
        <v>111</v>
      </c>
      <c r="I8" s="100"/>
      <c r="J8" s="103"/>
      <c r="K8" s="100"/>
      <c r="L8" s="103"/>
      <c r="M8" s="100"/>
      <c r="N8" s="100"/>
    </row>
    <row r="9" spans="1:14" x14ac:dyDescent="0.25">
      <c r="A9" s="104">
        <v>4.74</v>
      </c>
      <c r="B9" s="105"/>
      <c r="C9" s="104"/>
      <c r="D9" s="104"/>
      <c r="E9" s="104"/>
      <c r="F9" s="106"/>
      <c r="G9" s="104"/>
      <c r="H9" s="107" t="s">
        <v>19</v>
      </c>
      <c r="I9" s="104">
        <v>1.0900000000000001</v>
      </c>
      <c r="J9" s="107"/>
      <c r="K9" s="104"/>
      <c r="L9" s="107"/>
      <c r="M9" s="104"/>
      <c r="N9" s="104">
        <f>M9+K9+I9+G9+E9+C9</f>
        <v>1.0900000000000001</v>
      </c>
    </row>
    <row r="10" spans="1:14" x14ac:dyDescent="0.25">
      <c r="A10" s="5"/>
      <c r="B10" s="32" t="s">
        <v>103</v>
      </c>
      <c r="C10" s="11"/>
      <c r="D10" s="54"/>
      <c r="E10" s="11"/>
      <c r="F10" s="32" t="s">
        <v>103</v>
      </c>
      <c r="G10" s="11"/>
      <c r="H10" s="32"/>
      <c r="I10" s="29"/>
      <c r="J10" s="32" t="s">
        <v>103</v>
      </c>
      <c r="K10" s="11"/>
      <c r="L10" s="54"/>
      <c r="M10" s="11"/>
      <c r="N10" s="11"/>
    </row>
    <row r="11" spans="1:14" ht="17.25" customHeight="1" x14ac:dyDescent="0.25">
      <c r="A11" s="7">
        <v>7</v>
      </c>
      <c r="B11" s="8" t="s">
        <v>22</v>
      </c>
      <c r="C11" s="8">
        <v>0.25</v>
      </c>
      <c r="D11" s="8"/>
      <c r="E11" s="17"/>
      <c r="F11" s="8" t="s">
        <v>19</v>
      </c>
      <c r="G11" s="8">
        <v>1.03</v>
      </c>
      <c r="H11" s="9"/>
      <c r="I11" s="8"/>
      <c r="J11" s="9" t="s">
        <v>104</v>
      </c>
      <c r="K11" s="8">
        <v>0.33</v>
      </c>
      <c r="L11" s="8"/>
      <c r="M11" s="8"/>
      <c r="N11" s="8">
        <f>C11+E11+G11+I11+K11+M11</f>
        <v>1.61</v>
      </c>
    </row>
    <row r="12" spans="1:14" x14ac:dyDescent="0.25">
      <c r="A12" s="3"/>
      <c r="B12" s="32" t="s">
        <v>105</v>
      </c>
      <c r="C12" s="6"/>
      <c r="D12" s="54"/>
      <c r="E12" s="6"/>
      <c r="F12" s="32"/>
      <c r="G12" s="6"/>
      <c r="H12" s="32"/>
      <c r="I12" s="4"/>
      <c r="J12" s="32" t="s">
        <v>105</v>
      </c>
      <c r="K12" s="6"/>
      <c r="L12" s="6"/>
      <c r="M12" s="6"/>
      <c r="N12" s="6"/>
    </row>
    <row r="13" spans="1:14" x14ac:dyDescent="0.25">
      <c r="A13" s="7">
        <v>6</v>
      </c>
      <c r="B13" s="8" t="s">
        <v>106</v>
      </c>
      <c r="C13" s="8">
        <v>0.38</v>
      </c>
      <c r="D13" s="8"/>
      <c r="E13" s="17"/>
      <c r="F13" s="9"/>
      <c r="G13" s="8"/>
      <c r="H13" s="8"/>
      <c r="I13" s="8"/>
      <c r="J13" s="8" t="s">
        <v>19</v>
      </c>
      <c r="K13" s="8">
        <v>1</v>
      </c>
      <c r="L13" s="8"/>
      <c r="M13" s="8"/>
      <c r="N13" s="8">
        <f>C13+E13+G13+I13+K13+M13</f>
        <v>1.38</v>
      </c>
    </row>
    <row r="14" spans="1:14" x14ac:dyDescent="0.25">
      <c r="A14" s="3"/>
      <c r="B14" s="88"/>
      <c r="C14" s="11"/>
      <c r="D14" s="88" t="s">
        <v>107</v>
      </c>
      <c r="E14" s="11"/>
      <c r="F14" s="32"/>
      <c r="G14" s="29"/>
      <c r="H14" s="88"/>
      <c r="I14" s="11"/>
      <c r="J14" s="32" t="s">
        <v>135</v>
      </c>
      <c r="K14" s="29"/>
      <c r="L14" s="6"/>
      <c r="M14" s="6"/>
      <c r="N14" s="6"/>
    </row>
    <row r="15" spans="1:14" x14ac:dyDescent="0.25">
      <c r="A15" s="7">
        <v>3</v>
      </c>
      <c r="B15" s="48"/>
      <c r="C15" s="8"/>
      <c r="D15" s="48" t="s">
        <v>19</v>
      </c>
      <c r="E15" s="8">
        <v>0.45</v>
      </c>
      <c r="F15" s="57"/>
      <c r="G15" s="9"/>
      <c r="H15" s="48"/>
      <c r="I15" s="8"/>
      <c r="J15" s="57" t="s">
        <v>20</v>
      </c>
      <c r="K15" s="9">
        <v>0.24</v>
      </c>
      <c r="L15" s="9"/>
      <c r="M15" s="8"/>
      <c r="N15" s="65">
        <f>C15+E15+G15+I15+K15+M15</f>
        <v>0.69</v>
      </c>
    </row>
    <row r="16" spans="1:14" ht="24.75" x14ac:dyDescent="0.25">
      <c r="A16" s="169"/>
      <c r="B16" s="75"/>
      <c r="C16" s="6"/>
      <c r="D16" s="75" t="s">
        <v>132</v>
      </c>
      <c r="E16" s="4"/>
      <c r="F16" s="75"/>
      <c r="G16" s="6"/>
      <c r="H16" s="75"/>
      <c r="I16" s="4"/>
      <c r="J16" s="75" t="s">
        <v>132</v>
      </c>
      <c r="K16" s="4"/>
      <c r="L16" s="4"/>
      <c r="M16" s="6"/>
      <c r="N16" s="68"/>
    </row>
    <row r="17" spans="1:14" x14ac:dyDescent="0.25">
      <c r="A17" s="170">
        <v>5.44</v>
      </c>
      <c r="B17" s="57"/>
      <c r="C17" s="8"/>
      <c r="D17" s="57" t="s">
        <v>20</v>
      </c>
      <c r="E17" s="9">
        <v>0.5</v>
      </c>
      <c r="F17" s="57"/>
      <c r="G17" s="8"/>
      <c r="H17" s="57"/>
      <c r="I17" s="9"/>
      <c r="J17" s="57" t="s">
        <v>86</v>
      </c>
      <c r="K17" s="9">
        <v>0.75</v>
      </c>
      <c r="L17" s="9"/>
      <c r="M17" s="8"/>
      <c r="N17" s="69">
        <f>K17+I17+G17+E17+C17</f>
        <v>1.25</v>
      </c>
    </row>
    <row r="18" spans="1:14" x14ac:dyDescent="0.25">
      <c r="A18" s="37"/>
      <c r="B18" s="36" t="s">
        <v>174</v>
      </c>
      <c r="C18" s="37"/>
      <c r="D18" s="35"/>
      <c r="E18" s="200"/>
      <c r="F18" s="50"/>
      <c r="G18" s="201"/>
      <c r="H18" s="36" t="s">
        <v>174</v>
      </c>
      <c r="I18" s="37"/>
      <c r="J18" s="36"/>
      <c r="K18" s="37"/>
      <c r="L18" s="36"/>
      <c r="M18" s="36"/>
      <c r="N18" s="206"/>
    </row>
    <row r="19" spans="1:14" x14ac:dyDescent="0.25">
      <c r="A19" s="41">
        <v>10.07</v>
      </c>
      <c r="B19" s="39" t="s">
        <v>19</v>
      </c>
      <c r="C19" s="41">
        <v>1.57</v>
      </c>
      <c r="D19" s="40"/>
      <c r="E19" s="205"/>
      <c r="F19" s="115"/>
      <c r="G19" s="203"/>
      <c r="H19" s="39" t="s">
        <v>20</v>
      </c>
      <c r="I19" s="41">
        <v>0.75</v>
      </c>
      <c r="J19" s="39"/>
      <c r="K19" s="41"/>
      <c r="L19" s="39"/>
      <c r="M19" s="39"/>
      <c r="N19" s="204">
        <f>C19+E19+G19+I19+K19+M19</f>
        <v>2.3200000000000003</v>
      </c>
    </row>
    <row r="20" spans="1:14" x14ac:dyDescent="0.25">
      <c r="A20" s="165"/>
      <c r="B20" s="90" t="s">
        <v>175</v>
      </c>
      <c r="C20" s="165"/>
      <c r="D20" s="51"/>
      <c r="E20" s="207"/>
      <c r="F20" s="92"/>
      <c r="G20" s="208"/>
      <c r="H20" s="90" t="s">
        <v>175</v>
      </c>
      <c r="I20" s="165"/>
      <c r="J20" s="90"/>
      <c r="K20" s="165"/>
      <c r="L20" s="90"/>
      <c r="M20" s="90"/>
      <c r="N20" s="209"/>
    </row>
    <row r="21" spans="1:14" x14ac:dyDescent="0.25">
      <c r="A21" s="165">
        <v>10.07</v>
      </c>
      <c r="B21" s="90" t="s">
        <v>19</v>
      </c>
      <c r="C21" s="165">
        <v>1.57</v>
      </c>
      <c r="D21" s="51"/>
      <c r="E21" s="207"/>
      <c r="F21" s="92"/>
      <c r="G21" s="208"/>
      <c r="H21" s="90" t="s">
        <v>20</v>
      </c>
      <c r="I21" s="165">
        <v>0.75</v>
      </c>
      <c r="J21" s="90"/>
      <c r="K21" s="165"/>
      <c r="L21" s="90"/>
      <c r="M21" s="90"/>
      <c r="N21" s="204">
        <f>C21+E21+G21+I21+K21+M21</f>
        <v>2.3200000000000003</v>
      </c>
    </row>
    <row r="22" spans="1:14" x14ac:dyDescent="0.25">
      <c r="A22" s="37"/>
      <c r="B22" s="36" t="s">
        <v>170</v>
      </c>
      <c r="C22" s="200"/>
      <c r="D22" s="36"/>
      <c r="E22" s="200"/>
      <c r="F22" s="50"/>
      <c r="G22" s="201"/>
      <c r="H22" s="36" t="s">
        <v>170</v>
      </c>
      <c r="I22" s="37"/>
      <c r="J22" s="36"/>
      <c r="K22" s="37"/>
      <c r="L22" s="36"/>
      <c r="M22" s="36"/>
      <c r="N22" s="202"/>
    </row>
    <row r="23" spans="1:14" x14ac:dyDescent="0.25">
      <c r="A23" s="41">
        <v>10.07</v>
      </c>
      <c r="B23" s="39" t="s">
        <v>19</v>
      </c>
      <c r="C23" s="41">
        <v>1.57</v>
      </c>
      <c r="D23" s="39"/>
      <c r="E23" s="41"/>
      <c r="F23" s="115"/>
      <c r="G23" s="203"/>
      <c r="H23" s="39" t="s">
        <v>20</v>
      </c>
      <c r="I23" s="41">
        <v>0.75</v>
      </c>
      <c r="J23" s="39"/>
      <c r="K23" s="41"/>
      <c r="L23" s="39"/>
      <c r="M23" s="39"/>
      <c r="N23" s="204">
        <f>C23+E23+G23+I23+K23+M23</f>
        <v>2.3200000000000003</v>
      </c>
    </row>
    <row r="24" spans="1:14" x14ac:dyDescent="0.25">
      <c r="A24" s="37"/>
      <c r="B24" s="36"/>
      <c r="C24" s="37"/>
      <c r="D24" s="35"/>
      <c r="E24" s="200"/>
      <c r="F24" s="50"/>
      <c r="G24" s="201"/>
      <c r="H24" s="36" t="s">
        <v>171</v>
      </c>
      <c r="I24" s="37"/>
      <c r="J24" s="36"/>
      <c r="K24" s="37"/>
      <c r="L24" s="36"/>
      <c r="M24" s="36"/>
      <c r="N24" s="202"/>
    </row>
    <row r="25" spans="1:14" x14ac:dyDescent="0.25">
      <c r="A25" s="41">
        <v>3.25</v>
      </c>
      <c r="B25" s="39"/>
      <c r="C25" s="41"/>
      <c r="D25" s="40"/>
      <c r="E25" s="205"/>
      <c r="F25" s="115"/>
      <c r="G25" s="203"/>
      <c r="H25" s="39" t="s">
        <v>172</v>
      </c>
      <c r="I25" s="41">
        <v>0.75</v>
      </c>
      <c r="J25" s="39"/>
      <c r="K25" s="41"/>
      <c r="L25" s="39"/>
      <c r="M25" s="39"/>
      <c r="N25" s="204">
        <f>C25+E25+G25+I25+K25+M25</f>
        <v>0.75</v>
      </c>
    </row>
    <row r="26" spans="1:14" x14ac:dyDescent="0.25">
      <c r="A26" s="93">
        <f>SUM(A4:A25)</f>
        <v>75.89</v>
      </c>
      <c r="B26" s="94" t="s">
        <v>9</v>
      </c>
      <c r="C26" s="95">
        <f>SUM(C4:C25)</f>
        <v>5.69</v>
      </c>
      <c r="D26" s="71"/>
      <c r="E26" s="95">
        <f>SUM(E4:E25)</f>
        <v>3.0100000000000002</v>
      </c>
      <c r="F26" s="72"/>
      <c r="G26" s="95">
        <f>SUM(G4:G25)</f>
        <v>1.67</v>
      </c>
      <c r="H26" s="95"/>
      <c r="I26" s="95">
        <f>SUM(I4:I25)</f>
        <v>4.4399999999999995</v>
      </c>
      <c r="J26" s="43"/>
      <c r="K26" s="95">
        <f>SUM(K4:K25)</f>
        <v>2.67</v>
      </c>
      <c r="L26" s="71"/>
      <c r="M26" s="71"/>
      <c r="N26" s="95">
        <f>SUM(N4:N25)</f>
        <v>17.480000000000004</v>
      </c>
    </row>
    <row r="27" spans="1:14" x14ac:dyDescent="0.25">
      <c r="B27" s="96" t="s">
        <v>11</v>
      </c>
      <c r="F27" s="63"/>
      <c r="H27" t="s">
        <v>32</v>
      </c>
      <c r="J27" s="97"/>
      <c r="K27" s="98">
        <f>N26*4.33</f>
        <v>75.688400000000016</v>
      </c>
      <c r="L27" s="98"/>
    </row>
    <row r="28" spans="1:14" x14ac:dyDescent="0.25">
      <c r="B28" s="96" t="s">
        <v>13</v>
      </c>
      <c r="D28" t="str">
        <f>B1</f>
        <v>FATIMA EL KHADRI</v>
      </c>
      <c r="F28" s="63" t="s">
        <v>184</v>
      </c>
      <c r="I28" s="99"/>
      <c r="M28" s="98"/>
    </row>
    <row r="29" spans="1:14" x14ac:dyDescent="0.25">
      <c r="B29" s="96" t="s">
        <v>14</v>
      </c>
      <c r="F29" s="63"/>
      <c r="K29" s="63"/>
    </row>
  </sheetData>
  <pageMargins left="0.7" right="0.7" top="0.75" bottom="0.75" header="0.3" footer="0.3"/>
  <pageSetup paperSize="9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"/>
  <sheetViews>
    <sheetView topLeftCell="A13" workbookViewId="0">
      <selection sqref="A1:N31"/>
    </sheetView>
  </sheetViews>
  <sheetFormatPr baseColWidth="10" defaultRowHeight="15" x14ac:dyDescent="0.25"/>
  <cols>
    <col min="1" max="1" width="7.42578125" customWidth="1"/>
    <col min="3" max="3" width="5.7109375" customWidth="1"/>
    <col min="5" max="5" width="6.5703125" customWidth="1"/>
    <col min="6" max="6" width="15.28515625" customWidth="1"/>
    <col min="7" max="7" width="7.140625" customWidth="1"/>
    <col min="9" max="9" width="6.28515625" customWidth="1"/>
    <col min="11" max="11" width="6.7109375" customWidth="1"/>
    <col min="12" max="12" width="8.28515625" customWidth="1"/>
    <col min="13" max="13" width="6" customWidth="1"/>
    <col min="14" max="14" width="6.140625" customWidth="1"/>
  </cols>
  <sheetData>
    <row r="1" spans="1:14" x14ac:dyDescent="0.25">
      <c r="B1" s="16" t="s">
        <v>43</v>
      </c>
      <c r="F1" s="63"/>
    </row>
    <row r="2" spans="1:14" x14ac:dyDescent="0.25">
      <c r="B2" s="16"/>
      <c r="F2" s="63"/>
    </row>
    <row r="3" spans="1:14" x14ac:dyDescent="0.25">
      <c r="A3" s="1" t="s">
        <v>0</v>
      </c>
      <c r="B3" s="80" t="s">
        <v>1</v>
      </c>
      <c r="C3" s="1" t="s">
        <v>2</v>
      </c>
      <c r="D3" s="1" t="s">
        <v>3</v>
      </c>
      <c r="E3" s="1" t="s">
        <v>4</v>
      </c>
      <c r="F3" s="2" t="s">
        <v>5</v>
      </c>
      <c r="G3" s="1" t="s">
        <v>4</v>
      </c>
      <c r="H3" s="1" t="s">
        <v>6</v>
      </c>
      <c r="I3" s="1" t="s">
        <v>4</v>
      </c>
      <c r="J3" s="1" t="s">
        <v>7</v>
      </c>
      <c r="K3" s="1" t="s">
        <v>4</v>
      </c>
      <c r="L3" s="1" t="s">
        <v>102</v>
      </c>
      <c r="M3" s="1"/>
      <c r="N3" s="1" t="s">
        <v>9</v>
      </c>
    </row>
    <row r="4" spans="1:14" x14ac:dyDescent="0.25">
      <c r="A4" s="89"/>
      <c r="B4" s="88" t="s">
        <v>112</v>
      </c>
      <c r="C4" s="108"/>
      <c r="D4" s="88" t="s">
        <v>112</v>
      </c>
      <c r="E4" s="109"/>
      <c r="F4" s="88" t="s">
        <v>112</v>
      </c>
      <c r="G4" s="109"/>
      <c r="H4" s="88" t="s">
        <v>112</v>
      </c>
      <c r="I4" s="51"/>
      <c r="J4" s="88" t="s">
        <v>112</v>
      </c>
      <c r="K4" s="51"/>
      <c r="L4" s="90"/>
      <c r="M4" s="108"/>
      <c r="N4" s="108"/>
    </row>
    <row r="5" spans="1:14" x14ac:dyDescent="0.25">
      <c r="A5" s="25">
        <v>15</v>
      </c>
      <c r="B5" s="48" t="s">
        <v>20</v>
      </c>
      <c r="C5" s="110">
        <v>0.35</v>
      </c>
      <c r="D5" s="48" t="s">
        <v>19</v>
      </c>
      <c r="E5" s="111">
        <v>2.06</v>
      </c>
      <c r="F5" s="48" t="s">
        <v>20</v>
      </c>
      <c r="G5" s="111">
        <v>0.35</v>
      </c>
      <c r="H5" s="48" t="s">
        <v>20</v>
      </c>
      <c r="I5" s="40">
        <v>0.35</v>
      </c>
      <c r="J5" s="48" t="s">
        <v>20</v>
      </c>
      <c r="K5" s="40">
        <v>0.35</v>
      </c>
      <c r="L5" s="39"/>
      <c r="M5" s="110"/>
      <c r="N5" s="110">
        <f>C5+E5+G5+I5+K5+M5</f>
        <v>3.4600000000000004</v>
      </c>
    </row>
    <row r="6" spans="1:14" x14ac:dyDescent="0.25">
      <c r="A6" s="89"/>
      <c r="B6" s="175"/>
      <c r="C6" s="108"/>
      <c r="D6" s="175"/>
      <c r="E6" s="109"/>
      <c r="F6" s="176" t="s">
        <v>141</v>
      </c>
      <c r="G6" s="109"/>
      <c r="H6" s="176"/>
      <c r="I6" s="51"/>
      <c r="J6" s="176"/>
      <c r="K6" s="51"/>
      <c r="L6" s="177"/>
      <c r="M6" s="108"/>
      <c r="N6" s="108"/>
    </row>
    <row r="7" spans="1:14" ht="49.5" customHeight="1" x14ac:dyDescent="0.25">
      <c r="A7" s="89">
        <v>1.25</v>
      </c>
      <c r="B7" s="175"/>
      <c r="C7" s="108"/>
      <c r="D7" s="175"/>
      <c r="E7" s="109"/>
      <c r="F7" s="176" t="s">
        <v>143</v>
      </c>
      <c r="G7" s="109">
        <v>0.28999999999999998</v>
      </c>
      <c r="H7" s="176"/>
      <c r="I7" s="51"/>
      <c r="J7" s="176"/>
      <c r="K7" s="51"/>
      <c r="L7" s="177"/>
      <c r="M7" s="108"/>
      <c r="N7" s="110">
        <f>C7+E7+G7+I7+K7+M7</f>
        <v>0.28999999999999998</v>
      </c>
    </row>
    <row r="8" spans="1:14" x14ac:dyDescent="0.25">
      <c r="A8" s="100"/>
      <c r="B8" s="101"/>
      <c r="C8" s="100"/>
      <c r="D8" s="100"/>
      <c r="E8" s="100"/>
      <c r="F8" s="102"/>
      <c r="G8" s="100"/>
      <c r="H8" s="103" t="s">
        <v>111</v>
      </c>
      <c r="I8" s="100"/>
      <c r="J8" s="103"/>
      <c r="K8" s="100"/>
      <c r="L8" s="103"/>
      <c r="M8" s="100"/>
      <c r="N8" s="100"/>
    </row>
    <row r="9" spans="1:14" x14ac:dyDescent="0.25">
      <c r="A9" s="104">
        <v>4.74</v>
      </c>
      <c r="B9" s="105"/>
      <c r="C9" s="104"/>
      <c r="D9" s="104"/>
      <c r="E9" s="104"/>
      <c r="F9" s="106"/>
      <c r="G9" s="104"/>
      <c r="H9" s="107" t="s">
        <v>19</v>
      </c>
      <c r="I9" s="104">
        <v>1.0900000000000001</v>
      </c>
      <c r="J9" s="107"/>
      <c r="K9" s="104"/>
      <c r="L9" s="107"/>
      <c r="M9" s="104"/>
      <c r="N9" s="104">
        <f>M9+K9+I9+G9+E9+C9</f>
        <v>1.0900000000000001</v>
      </c>
    </row>
    <row r="10" spans="1:14" x14ac:dyDescent="0.25">
      <c r="A10" s="5"/>
      <c r="B10" s="32" t="s">
        <v>103</v>
      </c>
      <c r="C10" s="11"/>
      <c r="D10" s="54"/>
      <c r="E10" s="11"/>
      <c r="F10" s="32" t="s">
        <v>103</v>
      </c>
      <c r="G10" s="11"/>
      <c r="H10" s="32"/>
      <c r="I10" s="29"/>
      <c r="J10" s="32" t="s">
        <v>103</v>
      </c>
      <c r="K10" s="11"/>
      <c r="L10" s="54"/>
      <c r="M10" s="11"/>
      <c r="N10" s="11"/>
    </row>
    <row r="11" spans="1:14" ht="24.75" x14ac:dyDescent="0.25">
      <c r="A11" s="7">
        <v>7</v>
      </c>
      <c r="B11" s="8" t="s">
        <v>22</v>
      </c>
      <c r="C11" s="8">
        <v>0.25</v>
      </c>
      <c r="D11" s="8"/>
      <c r="E11" s="17"/>
      <c r="F11" s="8" t="s">
        <v>19</v>
      </c>
      <c r="G11" s="8">
        <v>1.03</v>
      </c>
      <c r="H11" s="9"/>
      <c r="I11" s="8"/>
      <c r="J11" s="9" t="s">
        <v>104</v>
      </c>
      <c r="K11" s="8">
        <v>0.33</v>
      </c>
      <c r="L11" s="8"/>
      <c r="M11" s="8"/>
      <c r="N11" s="8">
        <f>C11+E11+G11+I11+K11+M11</f>
        <v>1.61</v>
      </c>
    </row>
    <row r="12" spans="1:14" x14ac:dyDescent="0.25">
      <c r="A12" s="3"/>
      <c r="B12" s="32" t="s">
        <v>105</v>
      </c>
      <c r="C12" s="6"/>
      <c r="D12" s="54"/>
      <c r="E12" s="6"/>
      <c r="F12" s="32"/>
      <c r="G12" s="6"/>
      <c r="H12" s="32"/>
      <c r="I12" s="4"/>
      <c r="J12" s="32" t="s">
        <v>105</v>
      </c>
      <c r="K12" s="6"/>
      <c r="L12" s="6"/>
      <c r="M12" s="6"/>
      <c r="N12" s="6"/>
    </row>
    <row r="13" spans="1:14" x14ac:dyDescent="0.25">
      <c r="A13" s="7">
        <v>6</v>
      </c>
      <c r="B13" s="8" t="s">
        <v>106</v>
      </c>
      <c r="C13" s="8">
        <v>0.38</v>
      </c>
      <c r="D13" s="8"/>
      <c r="E13" s="17"/>
      <c r="F13" s="9"/>
      <c r="G13" s="8"/>
      <c r="H13" s="8"/>
      <c r="I13" s="8"/>
      <c r="J13" s="8" t="s">
        <v>19</v>
      </c>
      <c r="K13" s="8">
        <v>1</v>
      </c>
      <c r="L13" s="8"/>
      <c r="M13" s="8"/>
      <c r="N13" s="8">
        <f>C13+E13+G13+I13+K13+M13</f>
        <v>1.38</v>
      </c>
    </row>
    <row r="14" spans="1:14" ht="24.75" x14ac:dyDescent="0.25">
      <c r="A14" s="3"/>
      <c r="B14" s="88"/>
      <c r="C14" s="11"/>
      <c r="D14" s="88" t="s">
        <v>107</v>
      </c>
      <c r="E14" s="11"/>
      <c r="F14" s="32"/>
      <c r="G14" s="29"/>
      <c r="H14" s="88"/>
      <c r="I14" s="11"/>
      <c r="J14" s="32" t="s">
        <v>135</v>
      </c>
      <c r="K14" s="29"/>
      <c r="L14" s="6"/>
      <c r="M14" s="6"/>
      <c r="N14" s="6"/>
    </row>
    <row r="15" spans="1:14" x14ac:dyDescent="0.25">
      <c r="A15" s="7">
        <v>3</v>
      </c>
      <c r="B15" s="48"/>
      <c r="C15" s="8"/>
      <c r="D15" s="48" t="s">
        <v>19</v>
      </c>
      <c r="E15" s="8">
        <v>0.45</v>
      </c>
      <c r="F15" s="57"/>
      <c r="G15" s="9"/>
      <c r="H15" s="48"/>
      <c r="I15" s="8"/>
      <c r="J15" s="57" t="s">
        <v>20</v>
      </c>
      <c r="K15" s="9">
        <v>0.24</v>
      </c>
      <c r="L15" s="9"/>
      <c r="M15" s="8"/>
      <c r="N15" s="65">
        <f>C15+E15+G15+I15+K15+M15</f>
        <v>0.69</v>
      </c>
    </row>
    <row r="16" spans="1:14" ht="24.75" x14ac:dyDescent="0.25">
      <c r="A16" s="169"/>
      <c r="B16" s="75"/>
      <c r="C16" s="6"/>
      <c r="D16" s="75" t="s">
        <v>132</v>
      </c>
      <c r="E16" s="4"/>
      <c r="F16" s="75"/>
      <c r="G16" s="6"/>
      <c r="H16" s="75"/>
      <c r="I16" s="4"/>
      <c r="J16" s="75" t="s">
        <v>132</v>
      </c>
      <c r="K16" s="4"/>
      <c r="L16" s="4"/>
      <c r="M16" s="6"/>
      <c r="N16" s="68"/>
    </row>
    <row r="17" spans="1:14" x14ac:dyDescent="0.25">
      <c r="A17" s="170">
        <v>5.44</v>
      </c>
      <c r="B17" s="57"/>
      <c r="C17" s="8"/>
      <c r="D17" s="57" t="s">
        <v>20</v>
      </c>
      <c r="E17" s="9">
        <v>0.5</v>
      </c>
      <c r="F17" s="57"/>
      <c r="G17" s="8"/>
      <c r="H17" s="57"/>
      <c r="I17" s="9"/>
      <c r="J17" s="57" t="s">
        <v>86</v>
      </c>
      <c r="K17" s="9">
        <v>0.75</v>
      </c>
      <c r="L17" s="9"/>
      <c r="M17" s="8"/>
      <c r="N17" s="69">
        <f>K17+I17+G17+E17+C17</f>
        <v>1.25</v>
      </c>
    </row>
    <row r="18" spans="1:14" x14ac:dyDescent="0.25">
      <c r="A18" s="37"/>
      <c r="B18" s="36" t="s">
        <v>174</v>
      </c>
      <c r="C18" s="37"/>
      <c r="D18" s="35"/>
      <c r="E18" s="200"/>
      <c r="F18" s="50"/>
      <c r="G18" s="201"/>
      <c r="H18" s="36" t="s">
        <v>174</v>
      </c>
      <c r="I18" s="37"/>
      <c r="J18" s="36"/>
      <c r="K18" s="37"/>
      <c r="L18" s="36"/>
      <c r="M18" s="36"/>
      <c r="N18" s="206"/>
    </row>
    <row r="19" spans="1:14" x14ac:dyDescent="0.25">
      <c r="A19" s="41">
        <v>10.07</v>
      </c>
      <c r="B19" s="39" t="s">
        <v>19</v>
      </c>
      <c r="C19" s="41">
        <v>1.57</v>
      </c>
      <c r="D19" s="40"/>
      <c r="E19" s="205"/>
      <c r="F19" s="115"/>
      <c r="G19" s="203"/>
      <c r="H19" s="39" t="s">
        <v>20</v>
      </c>
      <c r="I19" s="41">
        <v>0.75</v>
      </c>
      <c r="J19" s="39"/>
      <c r="K19" s="41"/>
      <c r="L19" s="39"/>
      <c r="M19" s="39"/>
      <c r="N19" s="204">
        <f>C19+E19+G19+I19+K19+M19</f>
        <v>2.3200000000000003</v>
      </c>
    </row>
    <row r="20" spans="1:14" x14ac:dyDescent="0.25">
      <c r="A20" s="165"/>
      <c r="B20" s="90" t="s">
        <v>175</v>
      </c>
      <c r="C20" s="165"/>
      <c r="D20" s="51"/>
      <c r="E20" s="207"/>
      <c r="F20" s="92"/>
      <c r="G20" s="208"/>
      <c r="H20" s="90" t="s">
        <v>175</v>
      </c>
      <c r="I20" s="165"/>
      <c r="J20" s="90"/>
      <c r="K20" s="165"/>
      <c r="L20" s="90"/>
      <c r="M20" s="90"/>
      <c r="N20" s="209"/>
    </row>
    <row r="21" spans="1:14" x14ac:dyDescent="0.25">
      <c r="A21" s="165">
        <v>10.07</v>
      </c>
      <c r="B21" s="90" t="s">
        <v>19</v>
      </c>
      <c r="C21" s="165">
        <v>1.57</v>
      </c>
      <c r="D21" s="51"/>
      <c r="E21" s="207"/>
      <c r="F21" s="92"/>
      <c r="G21" s="208"/>
      <c r="H21" s="90" t="s">
        <v>20</v>
      </c>
      <c r="I21" s="165">
        <v>0.75</v>
      </c>
      <c r="J21" s="90"/>
      <c r="K21" s="165"/>
      <c r="L21" s="90"/>
      <c r="M21" s="90"/>
      <c r="N21" s="204">
        <f>C21+E21+G21+I21+K21+M21</f>
        <v>2.3200000000000003</v>
      </c>
    </row>
    <row r="22" spans="1:14" x14ac:dyDescent="0.25">
      <c r="A22" s="37"/>
      <c r="B22" s="36" t="s">
        <v>170</v>
      </c>
      <c r="C22" s="200"/>
      <c r="D22" s="36"/>
      <c r="E22" s="200"/>
      <c r="F22" s="50"/>
      <c r="G22" s="201"/>
      <c r="H22" s="36" t="s">
        <v>170</v>
      </c>
      <c r="I22" s="37"/>
      <c r="J22" s="36"/>
      <c r="K22" s="37"/>
      <c r="L22" s="36"/>
      <c r="M22" s="36"/>
      <c r="N22" s="202"/>
    </row>
    <row r="23" spans="1:14" x14ac:dyDescent="0.25">
      <c r="A23" s="41">
        <v>10.07</v>
      </c>
      <c r="B23" s="39" t="s">
        <v>19</v>
      </c>
      <c r="C23" s="41">
        <v>1.57</v>
      </c>
      <c r="D23" s="39"/>
      <c r="E23" s="41"/>
      <c r="F23" s="115"/>
      <c r="G23" s="203"/>
      <c r="H23" s="39" t="s">
        <v>20</v>
      </c>
      <c r="I23" s="41">
        <v>0.75</v>
      </c>
      <c r="J23" s="39"/>
      <c r="K23" s="41"/>
      <c r="L23" s="39"/>
      <c r="M23" s="39"/>
      <c r="N23" s="204">
        <f>C23+E23+G23+I23+K23+M23</f>
        <v>2.3200000000000003</v>
      </c>
    </row>
    <row r="24" spans="1:14" x14ac:dyDescent="0.25">
      <c r="A24" s="37"/>
      <c r="B24" s="36"/>
      <c r="C24" s="37"/>
      <c r="D24" s="35"/>
      <c r="E24" s="200"/>
      <c r="F24" s="50"/>
      <c r="G24" s="201"/>
      <c r="H24" s="36" t="s">
        <v>171</v>
      </c>
      <c r="I24" s="37"/>
      <c r="J24" s="36"/>
      <c r="K24" s="37"/>
      <c r="L24" s="36"/>
      <c r="M24" s="36"/>
      <c r="N24" s="202"/>
    </row>
    <row r="25" spans="1:14" x14ac:dyDescent="0.25">
      <c r="A25" s="41">
        <v>3.25</v>
      </c>
      <c r="B25" s="39"/>
      <c r="C25" s="41"/>
      <c r="D25" s="40"/>
      <c r="E25" s="205"/>
      <c r="F25" s="115"/>
      <c r="G25" s="203"/>
      <c r="H25" s="39" t="s">
        <v>172</v>
      </c>
      <c r="I25" s="41">
        <v>0.75</v>
      </c>
      <c r="J25" s="39"/>
      <c r="K25" s="41"/>
      <c r="L25" s="39"/>
      <c r="M25" s="39"/>
      <c r="N25" s="204">
        <f>C25+E25+G25+I25+K25+M25</f>
        <v>0.75</v>
      </c>
    </row>
    <row r="26" spans="1:14" ht="24.75" x14ac:dyDescent="0.25">
      <c r="A26" s="3"/>
      <c r="B26" s="4"/>
      <c r="C26" s="81"/>
      <c r="D26" s="196" t="s">
        <v>182</v>
      </c>
      <c r="E26" s="214"/>
      <c r="F26" s="4"/>
      <c r="G26" s="68"/>
      <c r="H26" s="4"/>
      <c r="I26" s="6"/>
      <c r="J26" s="4" t="s">
        <v>182</v>
      </c>
      <c r="K26" s="214"/>
      <c r="L26" s="4"/>
      <c r="M26" s="4"/>
      <c r="N26" s="6"/>
    </row>
    <row r="27" spans="1:14" x14ac:dyDescent="0.25">
      <c r="A27" s="7">
        <v>6.09</v>
      </c>
      <c r="B27" s="9"/>
      <c r="C27" s="14"/>
      <c r="D27" s="9" t="s">
        <v>20</v>
      </c>
      <c r="E27" s="215">
        <v>0.41</v>
      </c>
      <c r="F27" s="9"/>
      <c r="G27" s="69"/>
      <c r="H27" s="9"/>
      <c r="I27" s="8"/>
      <c r="J27" s="9" t="s">
        <v>19</v>
      </c>
      <c r="K27" s="215">
        <v>1</v>
      </c>
      <c r="L27" s="9"/>
      <c r="M27" s="9"/>
      <c r="N27" s="8">
        <f>C27+E27+G27+I27+K27+M27</f>
        <v>1.41</v>
      </c>
    </row>
    <row r="28" spans="1:14" x14ac:dyDescent="0.25">
      <c r="A28" s="93">
        <f>SUM(A4:A27)</f>
        <v>81.98</v>
      </c>
      <c r="B28" s="94" t="s">
        <v>9</v>
      </c>
      <c r="C28" s="95">
        <f>SUM(C4:C27)</f>
        <v>5.69</v>
      </c>
      <c r="D28" s="71"/>
      <c r="E28" s="95">
        <f>SUM(E4:E27)</f>
        <v>3.4200000000000004</v>
      </c>
      <c r="F28" s="72"/>
      <c r="G28" s="95">
        <f>SUM(G4:G27)</f>
        <v>1.67</v>
      </c>
      <c r="H28" s="95"/>
      <c r="I28" s="95">
        <f>SUM(I4:I27)</f>
        <v>4.4399999999999995</v>
      </c>
      <c r="J28" s="43"/>
      <c r="K28" s="95">
        <f>SUM(K4:K27)</f>
        <v>3.67</v>
      </c>
      <c r="L28" s="71"/>
      <c r="M28" s="71"/>
      <c r="N28" s="95">
        <f>SUM(N4:N27)</f>
        <v>18.890000000000004</v>
      </c>
    </row>
    <row r="29" spans="1:14" x14ac:dyDescent="0.25">
      <c r="B29" s="96" t="s">
        <v>11</v>
      </c>
      <c r="F29" s="63"/>
      <c r="H29" t="s">
        <v>32</v>
      </c>
      <c r="J29" s="97"/>
      <c r="K29" s="98">
        <f>N28*4.33</f>
        <v>81.793700000000015</v>
      </c>
      <c r="L29" s="98"/>
    </row>
    <row r="30" spans="1:14" x14ac:dyDescent="0.25">
      <c r="B30" s="96" t="s">
        <v>13</v>
      </c>
      <c r="D30" t="str">
        <f>B1</f>
        <v>FATIMA EL KHADRI</v>
      </c>
      <c r="F30" s="63" t="s">
        <v>183</v>
      </c>
      <c r="I30" s="99"/>
      <c r="M30" s="98"/>
    </row>
    <row r="31" spans="1:14" x14ac:dyDescent="0.25">
      <c r="B31" s="96" t="s">
        <v>14</v>
      </c>
      <c r="F31" s="63"/>
      <c r="K31" s="63"/>
    </row>
  </sheetData>
  <pageMargins left="0" right="0" top="0" bottom="0" header="0" footer="0"/>
  <pageSetup paperSize="9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"/>
  <sheetViews>
    <sheetView workbookViewId="0">
      <selection sqref="A1:N29"/>
    </sheetView>
  </sheetViews>
  <sheetFormatPr baseColWidth="10" defaultRowHeight="15" x14ac:dyDescent="0.25"/>
  <cols>
    <col min="1" max="1" width="6.85546875" customWidth="1"/>
    <col min="3" max="3" width="7.7109375" customWidth="1"/>
    <col min="4" max="4" width="17.7109375" customWidth="1"/>
    <col min="5" max="5" width="5.28515625" customWidth="1"/>
    <col min="6" max="6" width="27.7109375" customWidth="1"/>
    <col min="7" max="7" width="4.85546875" customWidth="1"/>
    <col min="9" max="9" width="6.7109375" customWidth="1"/>
    <col min="10" max="10" width="17" customWidth="1"/>
    <col min="11" max="11" width="6.5703125" customWidth="1"/>
    <col min="12" max="12" width="6.7109375" customWidth="1"/>
    <col min="13" max="14" width="6.85546875" customWidth="1"/>
  </cols>
  <sheetData>
    <row r="1" spans="1:14" x14ac:dyDescent="0.25">
      <c r="B1" s="16" t="s">
        <v>43</v>
      </c>
      <c r="F1" s="63"/>
    </row>
    <row r="2" spans="1:14" x14ac:dyDescent="0.25">
      <c r="B2" s="16"/>
      <c r="F2" s="63"/>
    </row>
    <row r="3" spans="1:14" x14ac:dyDescent="0.25">
      <c r="A3" s="1" t="s">
        <v>0</v>
      </c>
      <c r="B3" s="80" t="s">
        <v>1</v>
      </c>
      <c r="C3" s="1" t="s">
        <v>2</v>
      </c>
      <c r="D3" s="1" t="s">
        <v>3</v>
      </c>
      <c r="E3" s="1" t="s">
        <v>4</v>
      </c>
      <c r="F3" s="2" t="s">
        <v>5</v>
      </c>
      <c r="G3" s="1" t="s">
        <v>4</v>
      </c>
      <c r="H3" s="1" t="s">
        <v>6</v>
      </c>
      <c r="I3" s="1" t="s">
        <v>4</v>
      </c>
      <c r="J3" s="1" t="s">
        <v>7</v>
      </c>
      <c r="K3" s="1" t="s">
        <v>4</v>
      </c>
      <c r="L3" s="1" t="s">
        <v>102</v>
      </c>
      <c r="M3" s="1"/>
      <c r="N3" s="1" t="s">
        <v>9</v>
      </c>
    </row>
    <row r="4" spans="1:14" x14ac:dyDescent="0.25">
      <c r="A4" s="89"/>
      <c r="B4" s="88" t="s">
        <v>112</v>
      </c>
      <c r="C4" s="108"/>
      <c r="D4" s="88" t="s">
        <v>112</v>
      </c>
      <c r="E4" s="109"/>
      <c r="F4" s="88" t="s">
        <v>112</v>
      </c>
      <c r="G4" s="109"/>
      <c r="H4" s="88" t="s">
        <v>112</v>
      </c>
      <c r="I4" s="51"/>
      <c r="J4" s="88" t="s">
        <v>112</v>
      </c>
      <c r="K4" s="51"/>
      <c r="L4" s="90"/>
      <c r="M4" s="108"/>
      <c r="N4" s="108"/>
    </row>
    <row r="5" spans="1:14" x14ac:dyDescent="0.25">
      <c r="A5" s="25">
        <v>15</v>
      </c>
      <c r="B5" s="48" t="s">
        <v>20</v>
      </c>
      <c r="C5" s="110">
        <v>0.35</v>
      </c>
      <c r="D5" s="48" t="s">
        <v>19</v>
      </c>
      <c r="E5" s="111">
        <v>2.06</v>
      </c>
      <c r="F5" s="48" t="s">
        <v>20</v>
      </c>
      <c r="G5" s="111">
        <v>0.35</v>
      </c>
      <c r="H5" s="48" t="s">
        <v>20</v>
      </c>
      <c r="I5" s="40">
        <v>0.35</v>
      </c>
      <c r="J5" s="48" t="s">
        <v>20</v>
      </c>
      <c r="K5" s="40">
        <v>0.35</v>
      </c>
      <c r="L5" s="39"/>
      <c r="M5" s="110"/>
      <c r="N5" s="110">
        <f>C5+E5+G5+I5+K5+M5</f>
        <v>3.4600000000000004</v>
      </c>
    </row>
    <row r="6" spans="1:14" x14ac:dyDescent="0.25">
      <c r="A6" s="89"/>
      <c r="B6" s="175"/>
      <c r="C6" s="108"/>
      <c r="D6" s="175"/>
      <c r="E6" s="109"/>
      <c r="F6" s="176" t="s">
        <v>141</v>
      </c>
      <c r="G6" s="109"/>
      <c r="H6" s="176"/>
      <c r="I6" s="51"/>
      <c r="J6" s="176"/>
      <c r="K6" s="51"/>
      <c r="L6" s="177"/>
      <c r="M6" s="108"/>
      <c r="N6" s="108"/>
    </row>
    <row r="7" spans="1:14" ht="27.75" customHeight="1" x14ac:dyDescent="0.25">
      <c r="A7" s="89">
        <v>1.25</v>
      </c>
      <c r="B7" s="175"/>
      <c r="C7" s="108"/>
      <c r="D7" s="175"/>
      <c r="E7" s="109"/>
      <c r="F7" s="176" t="s">
        <v>143</v>
      </c>
      <c r="G7" s="109">
        <v>0.28999999999999998</v>
      </c>
      <c r="H7" s="176"/>
      <c r="I7" s="51"/>
      <c r="J7" s="176"/>
      <c r="K7" s="51"/>
      <c r="L7" s="177"/>
      <c r="M7" s="108"/>
      <c r="N7" s="110">
        <f>C7+E7+G7+I7+K7+M7</f>
        <v>0.28999999999999998</v>
      </c>
    </row>
    <row r="8" spans="1:14" x14ac:dyDescent="0.25">
      <c r="A8" s="100"/>
      <c r="B8" s="101"/>
      <c r="C8" s="100"/>
      <c r="D8" s="100"/>
      <c r="E8" s="100"/>
      <c r="F8" s="102"/>
      <c r="G8" s="100"/>
      <c r="H8" s="103" t="s">
        <v>111</v>
      </c>
      <c r="I8" s="100"/>
      <c r="J8" s="103"/>
      <c r="K8" s="100"/>
      <c r="L8" s="103"/>
      <c r="M8" s="100"/>
      <c r="N8" s="100"/>
    </row>
    <row r="9" spans="1:14" x14ac:dyDescent="0.25">
      <c r="A9" s="104">
        <v>4.74</v>
      </c>
      <c r="B9" s="105"/>
      <c r="C9" s="104"/>
      <c r="D9" s="104"/>
      <c r="E9" s="104"/>
      <c r="F9" s="106"/>
      <c r="G9" s="104"/>
      <c r="H9" s="107" t="s">
        <v>19</v>
      </c>
      <c r="I9" s="104">
        <v>1.0900000000000001</v>
      </c>
      <c r="J9" s="107"/>
      <c r="K9" s="104"/>
      <c r="L9" s="107"/>
      <c r="M9" s="104"/>
      <c r="N9" s="104">
        <f>M9+K9+I9+G9+E9+C9</f>
        <v>1.0900000000000001</v>
      </c>
    </row>
    <row r="10" spans="1:14" x14ac:dyDescent="0.25">
      <c r="A10" s="5"/>
      <c r="B10" s="32" t="s">
        <v>103</v>
      </c>
      <c r="C10" s="11"/>
      <c r="D10" s="54"/>
      <c r="E10" s="11"/>
      <c r="F10" s="32" t="s">
        <v>103</v>
      </c>
      <c r="G10" s="11"/>
      <c r="H10" s="32"/>
      <c r="I10" s="29"/>
      <c r="J10" s="32" t="s">
        <v>103</v>
      </c>
      <c r="K10" s="11"/>
      <c r="L10" s="54"/>
      <c r="M10" s="11"/>
      <c r="N10" s="11"/>
    </row>
    <row r="11" spans="1:14" x14ac:dyDescent="0.25">
      <c r="A11" s="7">
        <v>7</v>
      </c>
      <c r="B11" s="8" t="s">
        <v>22</v>
      </c>
      <c r="C11" s="8">
        <v>0.25</v>
      </c>
      <c r="D11" s="8"/>
      <c r="E11" s="17"/>
      <c r="F11" s="8" t="s">
        <v>19</v>
      </c>
      <c r="G11" s="8">
        <v>1.03</v>
      </c>
      <c r="H11" s="9"/>
      <c r="I11" s="8"/>
      <c r="J11" s="9" t="s">
        <v>104</v>
      </c>
      <c r="K11" s="8">
        <v>0.33</v>
      </c>
      <c r="L11" s="8"/>
      <c r="M11" s="8"/>
      <c r="N11" s="8">
        <f>C11+E11+G11+I11+K11+M11</f>
        <v>1.61</v>
      </c>
    </row>
    <row r="12" spans="1:14" x14ac:dyDescent="0.25">
      <c r="A12" s="3"/>
      <c r="B12" s="32" t="s">
        <v>105</v>
      </c>
      <c r="C12" s="6"/>
      <c r="D12" s="54"/>
      <c r="E12" s="6"/>
      <c r="F12" s="32"/>
      <c r="G12" s="6"/>
      <c r="H12" s="32"/>
      <c r="I12" s="4"/>
      <c r="J12" s="32" t="s">
        <v>105</v>
      </c>
      <c r="K12" s="6"/>
      <c r="L12" s="6"/>
      <c r="M12" s="6"/>
      <c r="N12" s="6"/>
    </row>
    <row r="13" spans="1:14" x14ac:dyDescent="0.25">
      <c r="A13" s="7">
        <v>6</v>
      </c>
      <c r="B13" s="8" t="s">
        <v>106</v>
      </c>
      <c r="C13" s="8">
        <v>0.38</v>
      </c>
      <c r="D13" s="8"/>
      <c r="E13" s="17"/>
      <c r="F13" s="9"/>
      <c r="G13" s="8"/>
      <c r="H13" s="8"/>
      <c r="I13" s="8"/>
      <c r="J13" s="8" t="s">
        <v>19</v>
      </c>
      <c r="K13" s="8">
        <v>1</v>
      </c>
      <c r="L13" s="8"/>
      <c r="M13" s="8"/>
      <c r="N13" s="8">
        <f>C13+E13+G13+I13+K13+M13</f>
        <v>1.38</v>
      </c>
    </row>
    <row r="14" spans="1:14" ht="15.75" customHeight="1" x14ac:dyDescent="0.25">
      <c r="A14" s="3"/>
      <c r="B14" s="88"/>
      <c r="C14" s="11"/>
      <c r="D14" s="88" t="s">
        <v>107</v>
      </c>
      <c r="E14" s="11"/>
      <c r="F14" s="32"/>
      <c r="G14" s="29"/>
      <c r="H14" s="88"/>
      <c r="I14" s="11"/>
      <c r="J14" s="32" t="s">
        <v>135</v>
      </c>
      <c r="K14" s="29"/>
      <c r="L14" s="6"/>
      <c r="M14" s="6"/>
      <c r="N14" s="6"/>
    </row>
    <row r="15" spans="1:14" x14ac:dyDescent="0.25">
      <c r="A15" s="7">
        <v>3</v>
      </c>
      <c r="B15" s="48"/>
      <c r="C15" s="8"/>
      <c r="D15" s="48" t="s">
        <v>19</v>
      </c>
      <c r="E15" s="8">
        <v>0.45</v>
      </c>
      <c r="F15" s="57"/>
      <c r="G15" s="9"/>
      <c r="H15" s="48"/>
      <c r="I15" s="8"/>
      <c r="J15" s="57" t="s">
        <v>20</v>
      </c>
      <c r="K15" s="9">
        <v>0.24</v>
      </c>
      <c r="L15" s="9"/>
      <c r="M15" s="8"/>
      <c r="N15" s="65">
        <f>C15+E15+G15+I15+K15+M15</f>
        <v>0.69</v>
      </c>
    </row>
    <row r="16" spans="1:14" ht="12.75" customHeight="1" x14ac:dyDescent="0.25">
      <c r="A16" s="169"/>
      <c r="B16" s="75"/>
      <c r="C16" s="6"/>
      <c r="D16" s="75" t="s">
        <v>132</v>
      </c>
      <c r="E16" s="4"/>
      <c r="F16" s="75"/>
      <c r="G16" s="6"/>
      <c r="H16" s="75"/>
      <c r="I16" s="4"/>
      <c r="J16" s="75" t="s">
        <v>132</v>
      </c>
      <c r="K16" s="4"/>
      <c r="L16" s="4"/>
      <c r="M16" s="6"/>
      <c r="N16" s="68"/>
    </row>
    <row r="17" spans="1:14" x14ac:dyDescent="0.25">
      <c r="A17" s="170">
        <v>5.44</v>
      </c>
      <c r="B17" s="57"/>
      <c r="C17" s="8"/>
      <c r="D17" s="57" t="s">
        <v>20</v>
      </c>
      <c r="E17" s="9">
        <v>0.5</v>
      </c>
      <c r="F17" s="57"/>
      <c r="G17" s="8"/>
      <c r="H17" s="57"/>
      <c r="I17" s="9"/>
      <c r="J17" s="57" t="s">
        <v>86</v>
      </c>
      <c r="K17" s="9">
        <v>0.75</v>
      </c>
      <c r="L17" s="9"/>
      <c r="M17" s="8"/>
      <c r="N17" s="69">
        <f>K17+I17+G17+E17+C17</f>
        <v>1.25</v>
      </c>
    </row>
    <row r="18" spans="1:14" x14ac:dyDescent="0.25">
      <c r="A18" s="37"/>
      <c r="B18" s="36" t="s">
        <v>174</v>
      </c>
      <c r="C18" s="37"/>
      <c r="D18" s="35"/>
      <c r="E18" s="200"/>
      <c r="F18" s="50"/>
      <c r="G18" s="201"/>
      <c r="H18" s="36" t="s">
        <v>174</v>
      </c>
      <c r="I18" s="37"/>
      <c r="J18" s="36"/>
      <c r="K18" s="37"/>
      <c r="L18" s="36"/>
      <c r="M18" s="36"/>
      <c r="N18" s="206"/>
    </row>
    <row r="19" spans="1:14" x14ac:dyDescent="0.25">
      <c r="A19" s="41">
        <v>10.07</v>
      </c>
      <c r="B19" s="39" t="s">
        <v>19</v>
      </c>
      <c r="C19" s="41">
        <v>1.57</v>
      </c>
      <c r="D19" s="40"/>
      <c r="E19" s="205"/>
      <c r="F19" s="115"/>
      <c r="G19" s="203"/>
      <c r="H19" s="39" t="s">
        <v>20</v>
      </c>
      <c r="I19" s="41">
        <v>0.75</v>
      </c>
      <c r="J19" s="39"/>
      <c r="K19" s="41"/>
      <c r="L19" s="39"/>
      <c r="M19" s="39"/>
      <c r="N19" s="204">
        <f>C19+E19+G19+I19+K19+M19</f>
        <v>2.3200000000000003</v>
      </c>
    </row>
    <row r="20" spans="1:14" x14ac:dyDescent="0.25">
      <c r="A20" s="165"/>
      <c r="B20" s="90" t="s">
        <v>175</v>
      </c>
      <c r="C20" s="165"/>
      <c r="D20" s="51"/>
      <c r="E20" s="207"/>
      <c r="F20" s="92"/>
      <c r="G20" s="208"/>
      <c r="H20" s="90" t="s">
        <v>175</v>
      </c>
      <c r="I20" s="165"/>
      <c r="J20" s="90"/>
      <c r="K20" s="165"/>
      <c r="L20" s="90"/>
      <c r="M20" s="90"/>
      <c r="N20" s="209"/>
    </row>
    <row r="21" spans="1:14" x14ac:dyDescent="0.25">
      <c r="A21" s="165">
        <v>10.07</v>
      </c>
      <c r="B21" s="90" t="s">
        <v>19</v>
      </c>
      <c r="C21" s="165">
        <v>1.57</v>
      </c>
      <c r="D21" s="51"/>
      <c r="E21" s="207"/>
      <c r="F21" s="92"/>
      <c r="G21" s="208"/>
      <c r="H21" s="90" t="s">
        <v>20</v>
      </c>
      <c r="I21" s="165">
        <v>0.75</v>
      </c>
      <c r="J21" s="90"/>
      <c r="K21" s="165"/>
      <c r="L21" s="90"/>
      <c r="M21" s="90"/>
      <c r="N21" s="204">
        <f>C21+E21+G21+I21+K21+M21</f>
        <v>2.3200000000000003</v>
      </c>
    </row>
    <row r="22" spans="1:14" x14ac:dyDescent="0.25">
      <c r="A22" s="37"/>
      <c r="B22" s="36" t="s">
        <v>170</v>
      </c>
      <c r="C22" s="200"/>
      <c r="D22" s="36"/>
      <c r="E22" s="200"/>
      <c r="F22" s="50"/>
      <c r="G22" s="201"/>
      <c r="H22" s="36" t="s">
        <v>170</v>
      </c>
      <c r="I22" s="37"/>
      <c r="J22" s="36"/>
      <c r="K22" s="37"/>
      <c r="L22" s="36"/>
      <c r="M22" s="36"/>
      <c r="N22" s="202"/>
    </row>
    <row r="23" spans="1:14" x14ac:dyDescent="0.25">
      <c r="A23" s="41">
        <v>10.07</v>
      </c>
      <c r="B23" s="39" t="s">
        <v>19</v>
      </c>
      <c r="C23" s="41">
        <v>1.57</v>
      </c>
      <c r="D23" s="39"/>
      <c r="E23" s="41"/>
      <c r="F23" s="115"/>
      <c r="G23" s="203"/>
      <c r="H23" s="39" t="s">
        <v>20</v>
      </c>
      <c r="I23" s="41">
        <v>0.75</v>
      </c>
      <c r="J23" s="39"/>
      <c r="K23" s="41"/>
      <c r="L23" s="39"/>
      <c r="M23" s="39"/>
      <c r="N23" s="204">
        <f>C23+E23+G23+I23+K23+M23</f>
        <v>2.3200000000000003</v>
      </c>
    </row>
    <row r="24" spans="1:14" x14ac:dyDescent="0.25">
      <c r="A24" s="37"/>
      <c r="B24" s="36"/>
      <c r="C24" s="37"/>
      <c r="D24" s="35"/>
      <c r="E24" s="200"/>
      <c r="F24" s="50"/>
      <c r="G24" s="201"/>
      <c r="H24" s="36" t="s">
        <v>171</v>
      </c>
      <c r="I24" s="37"/>
      <c r="J24" s="36"/>
      <c r="K24" s="37"/>
      <c r="L24" s="36"/>
      <c r="M24" s="36"/>
      <c r="N24" s="202"/>
    </row>
    <row r="25" spans="1:14" x14ac:dyDescent="0.25">
      <c r="A25" s="41">
        <v>3.25</v>
      </c>
      <c r="B25" s="39"/>
      <c r="C25" s="41"/>
      <c r="D25" s="40"/>
      <c r="E25" s="205"/>
      <c r="F25" s="115"/>
      <c r="G25" s="203"/>
      <c r="H25" s="39" t="s">
        <v>172</v>
      </c>
      <c r="I25" s="41">
        <v>0.75</v>
      </c>
      <c r="J25" s="39"/>
      <c r="K25" s="41"/>
      <c r="L25" s="39"/>
      <c r="M25" s="39"/>
      <c r="N25" s="204">
        <f>C25+E25+G25+I25+K25+M25</f>
        <v>0.75</v>
      </c>
    </row>
    <row r="26" spans="1:14" x14ac:dyDescent="0.25">
      <c r="A26" s="93">
        <f>SUM(A4:A25)</f>
        <v>75.89</v>
      </c>
      <c r="B26" s="94" t="s">
        <v>9</v>
      </c>
      <c r="C26" s="95">
        <f>SUM(C4:C25)</f>
        <v>5.69</v>
      </c>
      <c r="D26" s="71"/>
      <c r="E26" s="95">
        <f>SUM(E4:E25)</f>
        <v>3.0100000000000002</v>
      </c>
      <c r="F26" s="72"/>
      <c r="G26" s="95">
        <f>SUM(G4:G25)</f>
        <v>1.67</v>
      </c>
      <c r="H26" s="95"/>
      <c r="I26" s="95">
        <f>SUM(I4:I25)</f>
        <v>4.4399999999999995</v>
      </c>
      <c r="J26" s="43"/>
      <c r="K26" s="95">
        <f>SUM(K4:K25)</f>
        <v>2.67</v>
      </c>
      <c r="L26" s="71"/>
      <c r="M26" s="71"/>
      <c r="N26" s="95">
        <f>SUM(N4:N25)</f>
        <v>17.480000000000004</v>
      </c>
    </row>
    <row r="27" spans="1:14" x14ac:dyDescent="0.25">
      <c r="B27" s="96" t="s">
        <v>11</v>
      </c>
      <c r="F27" s="63"/>
      <c r="H27" t="s">
        <v>32</v>
      </c>
      <c r="J27" s="97"/>
      <c r="K27" s="98">
        <f>N26*4.33</f>
        <v>75.688400000000016</v>
      </c>
      <c r="L27" s="98"/>
    </row>
    <row r="28" spans="1:14" x14ac:dyDescent="0.25">
      <c r="B28" s="96" t="s">
        <v>13</v>
      </c>
      <c r="D28" t="str">
        <f>B1</f>
        <v>FATIMA EL KHADRI</v>
      </c>
      <c r="F28" s="63" t="s">
        <v>181</v>
      </c>
      <c r="I28" s="99"/>
      <c r="M28" s="98"/>
    </row>
    <row r="29" spans="1:14" x14ac:dyDescent="0.25">
      <c r="B29" s="96" t="s">
        <v>14</v>
      </c>
      <c r="F29" s="63"/>
      <c r="K29" s="63"/>
    </row>
  </sheetData>
  <pageMargins left="0" right="0" top="0" bottom="0" header="0" footer="0"/>
  <pageSetup paperSize="9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workbookViewId="0">
      <selection sqref="A1:N33"/>
    </sheetView>
  </sheetViews>
  <sheetFormatPr baseColWidth="10" defaultRowHeight="15" x14ac:dyDescent="0.25"/>
  <cols>
    <col min="1" max="1" width="7.140625" customWidth="1"/>
    <col min="3" max="3" width="7.7109375" customWidth="1"/>
    <col min="4" max="4" width="17.85546875" customWidth="1"/>
    <col min="5" max="5" width="5.42578125" customWidth="1"/>
    <col min="6" max="6" width="21.7109375" customWidth="1"/>
    <col min="7" max="7" width="5.42578125" customWidth="1"/>
    <col min="9" max="9" width="5" customWidth="1"/>
    <col min="10" max="10" width="17.28515625" customWidth="1"/>
    <col min="11" max="11" width="7" customWidth="1"/>
    <col min="12" max="12" width="7.28515625" customWidth="1"/>
    <col min="13" max="13" width="7.7109375" customWidth="1"/>
    <col min="14" max="14" width="7.5703125" customWidth="1"/>
  </cols>
  <sheetData>
    <row r="1" spans="1:14" x14ac:dyDescent="0.25">
      <c r="B1" s="16" t="s">
        <v>43</v>
      </c>
      <c r="F1" s="63"/>
    </row>
    <row r="2" spans="1:14" x14ac:dyDescent="0.25">
      <c r="B2" s="16"/>
      <c r="F2" s="63"/>
    </row>
    <row r="3" spans="1:14" x14ac:dyDescent="0.25">
      <c r="A3" s="1" t="s">
        <v>0</v>
      </c>
      <c r="B3" s="80" t="s">
        <v>1</v>
      </c>
      <c r="C3" s="1" t="s">
        <v>2</v>
      </c>
      <c r="D3" s="1" t="s">
        <v>3</v>
      </c>
      <c r="E3" s="1" t="s">
        <v>4</v>
      </c>
      <c r="F3" s="2" t="s">
        <v>5</v>
      </c>
      <c r="G3" s="1" t="s">
        <v>4</v>
      </c>
      <c r="H3" s="1" t="s">
        <v>6</v>
      </c>
      <c r="I3" s="1" t="s">
        <v>4</v>
      </c>
      <c r="J3" s="1" t="s">
        <v>7</v>
      </c>
      <c r="K3" s="1" t="s">
        <v>4</v>
      </c>
      <c r="L3" s="1" t="s">
        <v>102</v>
      </c>
      <c r="M3" s="1"/>
      <c r="N3" s="1" t="s">
        <v>9</v>
      </c>
    </row>
    <row r="4" spans="1:14" x14ac:dyDescent="0.25">
      <c r="A4" s="89"/>
      <c r="B4" s="88" t="s">
        <v>112</v>
      </c>
      <c r="C4" s="108"/>
      <c r="D4" s="88" t="s">
        <v>112</v>
      </c>
      <c r="E4" s="109"/>
      <c r="F4" s="88" t="s">
        <v>112</v>
      </c>
      <c r="G4" s="109"/>
      <c r="H4" s="88" t="s">
        <v>112</v>
      </c>
      <c r="I4" s="51"/>
      <c r="J4" s="88" t="s">
        <v>112</v>
      </c>
      <c r="K4" s="51"/>
      <c r="L4" s="90"/>
      <c r="M4" s="108"/>
      <c r="N4" s="108"/>
    </row>
    <row r="5" spans="1:14" x14ac:dyDescent="0.25">
      <c r="A5" s="25">
        <v>15</v>
      </c>
      <c r="B5" s="48" t="s">
        <v>20</v>
      </c>
      <c r="C5" s="110">
        <v>0.35</v>
      </c>
      <c r="D5" s="48" t="s">
        <v>19</v>
      </c>
      <c r="E5" s="111">
        <v>2.06</v>
      </c>
      <c r="F5" s="48" t="s">
        <v>20</v>
      </c>
      <c r="G5" s="111">
        <v>0.35</v>
      </c>
      <c r="H5" s="48" t="s">
        <v>20</v>
      </c>
      <c r="I5" s="40">
        <v>0.35</v>
      </c>
      <c r="J5" s="48" t="s">
        <v>20</v>
      </c>
      <c r="K5" s="40">
        <v>0.35</v>
      </c>
      <c r="L5" s="39"/>
      <c r="M5" s="110"/>
      <c r="N5" s="110">
        <f>C5+E5+G5+I5+K5+M5</f>
        <v>3.4600000000000004</v>
      </c>
    </row>
    <row r="6" spans="1:14" x14ac:dyDescent="0.25">
      <c r="A6" s="89"/>
      <c r="B6" s="175"/>
      <c r="C6" s="108"/>
      <c r="D6" s="175"/>
      <c r="E6" s="109"/>
      <c r="F6" s="176" t="s">
        <v>141</v>
      </c>
      <c r="G6" s="109"/>
      <c r="H6" s="176"/>
      <c r="I6" s="51"/>
      <c r="J6" s="176"/>
      <c r="K6" s="51"/>
      <c r="L6" s="177"/>
      <c r="M6" s="108"/>
      <c r="N6" s="108"/>
    </row>
    <row r="7" spans="1:14" ht="33" customHeight="1" x14ac:dyDescent="0.25">
      <c r="A7" s="89">
        <v>1.25</v>
      </c>
      <c r="B7" s="175"/>
      <c r="C7" s="108"/>
      <c r="D7" s="175"/>
      <c r="E7" s="109"/>
      <c r="F7" s="176" t="s">
        <v>143</v>
      </c>
      <c r="G7" s="109">
        <v>0.28999999999999998</v>
      </c>
      <c r="H7" s="176"/>
      <c r="I7" s="51"/>
      <c r="J7" s="176"/>
      <c r="K7" s="51"/>
      <c r="L7" s="177"/>
      <c r="M7" s="108"/>
      <c r="N7" s="110">
        <f>C7+E7+G7+I7+K7+M7</f>
        <v>0.28999999999999998</v>
      </c>
    </row>
    <row r="8" spans="1:14" x14ac:dyDescent="0.25">
      <c r="A8" s="100"/>
      <c r="B8" s="101"/>
      <c r="C8" s="100"/>
      <c r="D8" s="100"/>
      <c r="E8" s="100"/>
      <c r="F8" s="102"/>
      <c r="G8" s="100"/>
      <c r="H8" s="103" t="s">
        <v>111</v>
      </c>
      <c r="I8" s="100"/>
      <c r="J8" s="103"/>
      <c r="K8" s="100"/>
      <c r="L8" s="103"/>
      <c r="M8" s="100"/>
      <c r="N8" s="100"/>
    </row>
    <row r="9" spans="1:14" x14ac:dyDescent="0.25">
      <c r="A9" s="104">
        <v>4.74</v>
      </c>
      <c r="B9" s="105"/>
      <c r="C9" s="104"/>
      <c r="D9" s="104"/>
      <c r="E9" s="104"/>
      <c r="F9" s="106"/>
      <c r="G9" s="104"/>
      <c r="H9" s="107" t="s">
        <v>19</v>
      </c>
      <c r="I9" s="104">
        <v>1.0900000000000001</v>
      </c>
      <c r="J9" s="107"/>
      <c r="K9" s="104"/>
      <c r="L9" s="107"/>
      <c r="M9" s="104"/>
      <c r="N9" s="104">
        <f>M9+K9+I9+G9+E9+C9</f>
        <v>1.0900000000000001</v>
      </c>
    </row>
    <row r="10" spans="1:14" x14ac:dyDescent="0.25">
      <c r="A10" s="5"/>
      <c r="B10" s="32" t="s">
        <v>103</v>
      </c>
      <c r="C10" s="11"/>
      <c r="D10" s="54"/>
      <c r="E10" s="11"/>
      <c r="F10" s="32" t="s">
        <v>103</v>
      </c>
      <c r="G10" s="11"/>
      <c r="H10" s="32"/>
      <c r="I10" s="29"/>
      <c r="J10" s="32" t="s">
        <v>103</v>
      </c>
      <c r="K10" s="11"/>
      <c r="L10" s="54"/>
      <c r="M10" s="11"/>
      <c r="N10" s="11"/>
    </row>
    <row r="11" spans="1:14" x14ac:dyDescent="0.25">
      <c r="A11" s="7">
        <v>7</v>
      </c>
      <c r="B11" s="8" t="s">
        <v>22</v>
      </c>
      <c r="C11" s="8">
        <v>0.25</v>
      </c>
      <c r="D11" s="8"/>
      <c r="E11" s="17"/>
      <c r="F11" s="8" t="s">
        <v>19</v>
      </c>
      <c r="G11" s="8">
        <v>1.03</v>
      </c>
      <c r="H11" s="9"/>
      <c r="I11" s="8"/>
      <c r="J11" s="9" t="s">
        <v>104</v>
      </c>
      <c r="K11" s="8">
        <v>0.33</v>
      </c>
      <c r="L11" s="8"/>
      <c r="M11" s="8"/>
      <c r="N11" s="8">
        <f>C11+E11+G11+I11+K11+M11</f>
        <v>1.61</v>
      </c>
    </row>
    <row r="12" spans="1:14" x14ac:dyDescent="0.25">
      <c r="A12" s="3"/>
      <c r="B12" s="32" t="s">
        <v>105</v>
      </c>
      <c r="C12" s="6"/>
      <c r="D12" s="54"/>
      <c r="E12" s="6"/>
      <c r="F12" s="32"/>
      <c r="G12" s="6"/>
      <c r="H12" s="32"/>
      <c r="I12" s="4"/>
      <c r="J12" s="32" t="s">
        <v>105</v>
      </c>
      <c r="K12" s="6"/>
      <c r="L12" s="6"/>
      <c r="M12" s="6"/>
      <c r="N12" s="6"/>
    </row>
    <row r="13" spans="1:14" x14ac:dyDescent="0.25">
      <c r="A13" s="7">
        <v>6</v>
      </c>
      <c r="B13" s="8" t="s">
        <v>106</v>
      </c>
      <c r="C13" s="8">
        <v>0.38</v>
      </c>
      <c r="D13" s="8"/>
      <c r="E13" s="17"/>
      <c r="F13" s="9"/>
      <c r="G13" s="8"/>
      <c r="H13" s="8"/>
      <c r="I13" s="8"/>
      <c r="J13" s="8" t="s">
        <v>19</v>
      </c>
      <c r="K13" s="8">
        <v>1</v>
      </c>
      <c r="L13" s="8"/>
      <c r="M13" s="8"/>
      <c r="N13" s="8">
        <f>C13+E13+G13+I13+K13+M13</f>
        <v>1.38</v>
      </c>
    </row>
    <row r="14" spans="1:14" ht="13.5" customHeight="1" x14ac:dyDescent="0.25">
      <c r="A14" s="3"/>
      <c r="B14" s="88"/>
      <c r="C14" s="11"/>
      <c r="D14" s="88" t="s">
        <v>107</v>
      </c>
      <c r="E14" s="11"/>
      <c r="F14" s="32"/>
      <c r="G14" s="29"/>
      <c r="H14" s="88"/>
      <c r="I14" s="11"/>
      <c r="J14" s="32" t="s">
        <v>135</v>
      </c>
      <c r="K14" s="29"/>
      <c r="L14" s="6"/>
      <c r="M14" s="6"/>
      <c r="N14" s="6"/>
    </row>
    <row r="15" spans="1:14" x14ac:dyDescent="0.25">
      <c r="A15" s="7">
        <v>3</v>
      </c>
      <c r="B15" s="48"/>
      <c r="C15" s="8"/>
      <c r="D15" s="48" t="s">
        <v>19</v>
      </c>
      <c r="E15" s="8">
        <v>0.45</v>
      </c>
      <c r="F15" s="57"/>
      <c r="G15" s="9"/>
      <c r="H15" s="48"/>
      <c r="I15" s="8"/>
      <c r="J15" s="57" t="s">
        <v>20</v>
      </c>
      <c r="K15" s="9">
        <v>0.24</v>
      </c>
      <c r="L15" s="9"/>
      <c r="M15" s="8"/>
      <c r="N15" s="65">
        <f>C15+E15+G15+I15+K15+M15</f>
        <v>0.69</v>
      </c>
    </row>
    <row r="16" spans="1:14" ht="15" customHeight="1" x14ac:dyDescent="0.25">
      <c r="A16" s="169"/>
      <c r="B16" s="75"/>
      <c r="C16" s="6"/>
      <c r="D16" s="75" t="s">
        <v>132</v>
      </c>
      <c r="E16" s="4"/>
      <c r="F16" s="75"/>
      <c r="G16" s="6"/>
      <c r="H16" s="75"/>
      <c r="I16" s="4"/>
      <c r="J16" s="75" t="s">
        <v>132</v>
      </c>
      <c r="K16" s="4"/>
      <c r="L16" s="4"/>
      <c r="M16" s="6"/>
      <c r="N16" s="68"/>
    </row>
    <row r="17" spans="1:14" x14ac:dyDescent="0.25">
      <c r="A17" s="170">
        <v>5.44</v>
      </c>
      <c r="B17" s="57"/>
      <c r="C17" s="8"/>
      <c r="D17" s="57" t="s">
        <v>20</v>
      </c>
      <c r="E17" s="9">
        <v>0.5</v>
      </c>
      <c r="F17" s="57"/>
      <c r="G17" s="8"/>
      <c r="H17" s="57"/>
      <c r="I17" s="9"/>
      <c r="J17" s="57" t="s">
        <v>86</v>
      </c>
      <c r="K17" s="9">
        <v>0.75</v>
      </c>
      <c r="L17" s="9"/>
      <c r="M17" s="8"/>
      <c r="N17" s="69">
        <f>K17+I17+G17+E17+C17</f>
        <v>1.25</v>
      </c>
    </row>
    <row r="18" spans="1:14" x14ac:dyDescent="0.25">
      <c r="A18" s="37"/>
      <c r="B18" s="36" t="s">
        <v>174</v>
      </c>
      <c r="C18" s="37"/>
      <c r="D18" s="35"/>
      <c r="E18" s="200"/>
      <c r="F18" s="50"/>
      <c r="G18" s="201"/>
      <c r="H18" s="36" t="s">
        <v>174</v>
      </c>
      <c r="I18" s="37"/>
      <c r="J18" s="36"/>
      <c r="K18" s="37"/>
      <c r="L18" s="36"/>
      <c r="M18" s="36"/>
      <c r="N18" s="206"/>
    </row>
    <row r="19" spans="1:14" x14ac:dyDescent="0.25">
      <c r="A19" s="41">
        <v>10.07</v>
      </c>
      <c r="B19" s="39" t="s">
        <v>19</v>
      </c>
      <c r="C19" s="41">
        <v>1.57</v>
      </c>
      <c r="D19" s="40"/>
      <c r="E19" s="205"/>
      <c r="F19" s="115"/>
      <c r="G19" s="203"/>
      <c r="H19" s="39" t="s">
        <v>20</v>
      </c>
      <c r="I19" s="41">
        <v>0.75</v>
      </c>
      <c r="J19" s="39"/>
      <c r="K19" s="41"/>
      <c r="L19" s="39"/>
      <c r="M19" s="39"/>
      <c r="N19" s="204">
        <f>C19+E19+G19+I19+K19+M19</f>
        <v>2.3200000000000003</v>
      </c>
    </row>
    <row r="20" spans="1:14" x14ac:dyDescent="0.25">
      <c r="A20" s="165"/>
      <c r="B20" s="90" t="s">
        <v>175</v>
      </c>
      <c r="C20" s="165"/>
      <c r="D20" s="51"/>
      <c r="E20" s="207"/>
      <c r="F20" s="92"/>
      <c r="G20" s="208"/>
      <c r="H20" s="90" t="s">
        <v>175</v>
      </c>
      <c r="I20" s="165"/>
      <c r="J20" s="90"/>
      <c r="K20" s="165"/>
      <c r="L20" s="90"/>
      <c r="M20" s="90"/>
      <c r="N20" s="209"/>
    </row>
    <row r="21" spans="1:14" x14ac:dyDescent="0.25">
      <c r="A21" s="165">
        <v>10.07</v>
      </c>
      <c r="B21" s="90" t="s">
        <v>19</v>
      </c>
      <c r="C21" s="165">
        <v>1.57</v>
      </c>
      <c r="D21" s="51"/>
      <c r="E21" s="207"/>
      <c r="F21" s="92"/>
      <c r="G21" s="208"/>
      <c r="H21" s="90" t="s">
        <v>20</v>
      </c>
      <c r="I21" s="165">
        <v>0.75</v>
      </c>
      <c r="J21" s="90"/>
      <c r="K21" s="165"/>
      <c r="L21" s="90"/>
      <c r="M21" s="90"/>
      <c r="N21" s="204">
        <f>C21+E21+G21+I21+K21+M21</f>
        <v>2.3200000000000003</v>
      </c>
    </row>
    <row r="22" spans="1:14" x14ac:dyDescent="0.25">
      <c r="A22" s="37"/>
      <c r="B22" s="36" t="s">
        <v>170</v>
      </c>
      <c r="C22" s="200"/>
      <c r="D22" s="36"/>
      <c r="E22" s="200"/>
      <c r="F22" s="50"/>
      <c r="G22" s="201"/>
      <c r="H22" s="36" t="s">
        <v>170</v>
      </c>
      <c r="I22" s="37"/>
      <c r="J22" s="36"/>
      <c r="K22" s="37"/>
      <c r="L22" s="36"/>
      <c r="M22" s="36"/>
      <c r="N22" s="202"/>
    </row>
    <row r="23" spans="1:14" x14ac:dyDescent="0.25">
      <c r="A23" s="41">
        <v>10.07</v>
      </c>
      <c r="B23" s="39" t="s">
        <v>19</v>
      </c>
      <c r="C23" s="41">
        <v>1.57</v>
      </c>
      <c r="D23" s="39"/>
      <c r="E23" s="41"/>
      <c r="F23" s="115"/>
      <c r="G23" s="203"/>
      <c r="H23" s="39" t="s">
        <v>20</v>
      </c>
      <c r="I23" s="41">
        <v>0.75</v>
      </c>
      <c r="J23" s="39"/>
      <c r="K23" s="41"/>
      <c r="L23" s="39"/>
      <c r="M23" s="39"/>
      <c r="N23" s="204">
        <f>C23+E23+G23+I23+K23+M23</f>
        <v>2.3200000000000003</v>
      </c>
    </row>
    <row r="24" spans="1:14" x14ac:dyDescent="0.25">
      <c r="A24" s="37"/>
      <c r="B24" s="36"/>
      <c r="C24" s="37"/>
      <c r="D24" s="35"/>
      <c r="E24" s="200"/>
      <c r="F24" s="50"/>
      <c r="G24" s="201"/>
      <c r="H24" s="36" t="s">
        <v>171</v>
      </c>
      <c r="I24" s="37"/>
      <c r="J24" s="36"/>
      <c r="K24" s="37"/>
      <c r="L24" s="36"/>
      <c r="M24" s="36"/>
      <c r="N24" s="202"/>
    </row>
    <row r="25" spans="1:14" x14ac:dyDescent="0.25">
      <c r="A25" s="41">
        <v>3.25</v>
      </c>
      <c r="B25" s="39"/>
      <c r="C25" s="41"/>
      <c r="D25" s="40"/>
      <c r="E25" s="205"/>
      <c r="F25" s="115"/>
      <c r="G25" s="203"/>
      <c r="H25" s="39" t="s">
        <v>172</v>
      </c>
      <c r="I25" s="41">
        <v>0.75</v>
      </c>
      <c r="J25" s="39"/>
      <c r="K25" s="41"/>
      <c r="L25" s="39"/>
      <c r="M25" s="39"/>
      <c r="N25" s="204">
        <f>C25+E25+G25+I25+K25+M25</f>
        <v>0.75</v>
      </c>
    </row>
    <row r="26" spans="1:14" x14ac:dyDescent="0.25">
      <c r="A26" s="210"/>
      <c r="B26" s="103"/>
      <c r="C26" s="210"/>
      <c r="D26" s="103" t="s">
        <v>177</v>
      </c>
      <c r="E26" s="211"/>
      <c r="F26" s="102"/>
      <c r="G26" s="211"/>
      <c r="H26" s="103"/>
      <c r="I26" s="211"/>
      <c r="J26" s="103" t="s">
        <v>178</v>
      </c>
      <c r="K26" s="211"/>
      <c r="L26" s="103"/>
      <c r="M26" s="100"/>
      <c r="N26" s="210"/>
    </row>
    <row r="27" spans="1:14" x14ac:dyDescent="0.25">
      <c r="A27" s="212">
        <v>4</v>
      </c>
      <c r="B27" s="107"/>
      <c r="C27" s="212"/>
      <c r="D27" s="107" t="s">
        <v>19</v>
      </c>
      <c r="E27" s="213">
        <v>0.68</v>
      </c>
      <c r="F27" s="106"/>
      <c r="G27" s="213"/>
      <c r="H27" s="107"/>
      <c r="I27" s="213"/>
      <c r="J27" s="107" t="s">
        <v>179</v>
      </c>
      <c r="K27" s="213">
        <v>0.25</v>
      </c>
      <c r="L27" s="107"/>
      <c r="M27" s="104"/>
      <c r="N27" s="212">
        <f>K27+I27+G27+E27+C27</f>
        <v>0.93</v>
      </c>
    </row>
    <row r="28" spans="1:14" ht="18" customHeight="1" x14ac:dyDescent="0.25">
      <c r="A28" s="64"/>
      <c r="B28" s="32" t="s">
        <v>63</v>
      </c>
      <c r="C28" s="64"/>
      <c r="D28" s="32" t="s">
        <v>63</v>
      </c>
      <c r="E28" s="68"/>
      <c r="F28" s="32" t="s">
        <v>63</v>
      </c>
      <c r="G28" s="81"/>
      <c r="H28" s="32" t="s">
        <v>63</v>
      </c>
      <c r="I28" s="81"/>
      <c r="J28" s="32" t="s">
        <v>63</v>
      </c>
      <c r="K28" s="68"/>
      <c r="L28" s="6"/>
      <c r="M28" s="6"/>
      <c r="N28" s="64"/>
    </row>
    <row r="29" spans="1:14" x14ac:dyDescent="0.25">
      <c r="A29" s="65">
        <v>12</v>
      </c>
      <c r="B29" s="8" t="s">
        <v>20</v>
      </c>
      <c r="C29" s="65">
        <v>0.25</v>
      </c>
      <c r="D29" s="8" t="s">
        <v>20</v>
      </c>
      <c r="E29" s="14">
        <v>0.25</v>
      </c>
      <c r="F29" s="17" t="s">
        <v>19</v>
      </c>
      <c r="G29" s="82">
        <v>1.77</v>
      </c>
      <c r="H29" s="8" t="s">
        <v>20</v>
      </c>
      <c r="I29" s="69">
        <v>0.25</v>
      </c>
      <c r="J29" s="8" t="s">
        <v>20</v>
      </c>
      <c r="K29" s="69">
        <v>0.25</v>
      </c>
      <c r="L29" s="8"/>
      <c r="M29" s="8"/>
      <c r="N29" s="65">
        <f>C29+E29+G29+I29+K29+M29</f>
        <v>2.77</v>
      </c>
    </row>
    <row r="30" spans="1:14" x14ac:dyDescent="0.25">
      <c r="A30" s="93">
        <f>SUM(A4:A29)</f>
        <v>91.89</v>
      </c>
      <c r="B30" s="94" t="s">
        <v>9</v>
      </c>
      <c r="C30" s="95">
        <f>SUM(C4:C29)</f>
        <v>5.94</v>
      </c>
      <c r="D30" s="71"/>
      <c r="E30" s="95">
        <f>SUM(E4:E29)</f>
        <v>3.9400000000000004</v>
      </c>
      <c r="F30" s="72"/>
      <c r="G30" s="95">
        <f>SUM(G4:G29)</f>
        <v>3.44</v>
      </c>
      <c r="H30" s="95"/>
      <c r="I30" s="95">
        <f>SUM(I4:I29)</f>
        <v>4.6899999999999995</v>
      </c>
      <c r="J30" s="43"/>
      <c r="K30" s="95">
        <f>SUM(K4:K29)</f>
        <v>3.17</v>
      </c>
      <c r="L30" s="71"/>
      <c r="M30" s="71"/>
      <c r="N30" s="95">
        <f>SUM(N4:N29)</f>
        <v>21.180000000000003</v>
      </c>
    </row>
    <row r="31" spans="1:14" x14ac:dyDescent="0.25">
      <c r="B31" s="96" t="s">
        <v>11</v>
      </c>
      <c r="F31" s="63"/>
      <c r="H31" t="s">
        <v>32</v>
      </c>
      <c r="J31" s="97"/>
      <c r="K31" s="98">
        <f>N30*4.33</f>
        <v>91.709400000000016</v>
      </c>
      <c r="L31" s="98"/>
    </row>
    <row r="32" spans="1:14" x14ac:dyDescent="0.25">
      <c r="B32" s="96" t="s">
        <v>13</v>
      </c>
      <c r="D32" t="str">
        <f>B1</f>
        <v>FATIMA EL KHADRI</v>
      </c>
      <c r="F32" s="63" t="s">
        <v>180</v>
      </c>
      <c r="I32" s="99"/>
      <c r="M32" s="98"/>
    </row>
    <row r="33" spans="2:11" x14ac:dyDescent="0.25">
      <c r="B33" s="96" t="s">
        <v>14</v>
      </c>
      <c r="F33" s="63"/>
      <c r="K33" s="63"/>
    </row>
  </sheetData>
  <pageMargins left="0" right="0" top="0" bottom="0" header="0" footer="0"/>
  <pageSetup paperSize="9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"/>
  <sheetViews>
    <sheetView workbookViewId="0">
      <selection sqref="A1:N29"/>
    </sheetView>
  </sheetViews>
  <sheetFormatPr baseColWidth="10" defaultRowHeight="15" x14ac:dyDescent="0.25"/>
  <cols>
    <col min="1" max="1" width="7.5703125" customWidth="1"/>
    <col min="3" max="3" width="6.42578125" customWidth="1"/>
    <col min="4" max="4" width="18.140625" customWidth="1"/>
    <col min="5" max="5" width="7" customWidth="1"/>
    <col min="6" max="6" width="17.7109375" customWidth="1"/>
    <col min="7" max="7" width="7" customWidth="1"/>
    <col min="9" max="9" width="5.42578125" customWidth="1"/>
    <col min="10" max="10" width="17.28515625" customWidth="1"/>
    <col min="11" max="11" width="6.42578125" customWidth="1"/>
    <col min="12" max="13" width="7.85546875" customWidth="1"/>
  </cols>
  <sheetData>
    <row r="1" spans="1:14" x14ac:dyDescent="0.25">
      <c r="B1" s="16" t="s">
        <v>43</v>
      </c>
      <c r="F1" s="63"/>
    </row>
    <row r="2" spans="1:14" x14ac:dyDescent="0.25">
      <c r="B2" s="16"/>
      <c r="F2" s="63"/>
    </row>
    <row r="3" spans="1:14" x14ac:dyDescent="0.25">
      <c r="A3" s="1" t="s">
        <v>0</v>
      </c>
      <c r="B3" s="80" t="s">
        <v>1</v>
      </c>
      <c r="C3" s="1" t="s">
        <v>2</v>
      </c>
      <c r="D3" s="1" t="s">
        <v>3</v>
      </c>
      <c r="E3" s="1" t="s">
        <v>4</v>
      </c>
      <c r="F3" s="2" t="s">
        <v>5</v>
      </c>
      <c r="G3" s="1" t="s">
        <v>4</v>
      </c>
      <c r="H3" s="1" t="s">
        <v>6</v>
      </c>
      <c r="I3" s="1" t="s">
        <v>4</v>
      </c>
      <c r="J3" s="1" t="s">
        <v>7</v>
      </c>
      <c r="K3" s="1" t="s">
        <v>4</v>
      </c>
      <c r="L3" s="1" t="s">
        <v>102</v>
      </c>
      <c r="M3" s="1"/>
      <c r="N3" s="1" t="s">
        <v>9</v>
      </c>
    </row>
    <row r="4" spans="1:14" x14ac:dyDescent="0.25">
      <c r="A4" s="89"/>
      <c r="B4" s="88" t="s">
        <v>112</v>
      </c>
      <c r="C4" s="108"/>
      <c r="D4" s="88" t="s">
        <v>112</v>
      </c>
      <c r="E4" s="109"/>
      <c r="F4" s="88" t="s">
        <v>112</v>
      </c>
      <c r="G4" s="109"/>
      <c r="H4" s="88" t="s">
        <v>112</v>
      </c>
      <c r="I4" s="51"/>
      <c r="J4" s="88" t="s">
        <v>112</v>
      </c>
      <c r="K4" s="51"/>
      <c r="L4" s="90"/>
      <c r="M4" s="108"/>
      <c r="N4" s="108"/>
    </row>
    <row r="5" spans="1:14" x14ac:dyDescent="0.25">
      <c r="A5" s="25">
        <v>15</v>
      </c>
      <c r="B5" s="48" t="s">
        <v>20</v>
      </c>
      <c r="C5" s="110">
        <v>0.35</v>
      </c>
      <c r="D5" s="48" t="s">
        <v>19</v>
      </c>
      <c r="E5" s="111">
        <v>2.06</v>
      </c>
      <c r="F5" s="48" t="s">
        <v>20</v>
      </c>
      <c r="G5" s="111">
        <v>0.35</v>
      </c>
      <c r="H5" s="48" t="s">
        <v>20</v>
      </c>
      <c r="I5" s="40">
        <v>0.35</v>
      </c>
      <c r="J5" s="48" t="s">
        <v>20</v>
      </c>
      <c r="K5" s="40">
        <v>0.35</v>
      </c>
      <c r="L5" s="39"/>
      <c r="M5" s="110"/>
      <c r="N5" s="110">
        <f>C5+E5+G5+I5+K5+M5</f>
        <v>3.4600000000000004</v>
      </c>
    </row>
    <row r="6" spans="1:14" x14ac:dyDescent="0.25">
      <c r="A6" s="89"/>
      <c r="B6" s="175"/>
      <c r="C6" s="108"/>
      <c r="D6" s="175"/>
      <c r="E6" s="109"/>
      <c r="F6" s="176" t="s">
        <v>141</v>
      </c>
      <c r="G6" s="109"/>
      <c r="H6" s="176"/>
      <c r="I6" s="51"/>
      <c r="J6" s="176"/>
      <c r="K6" s="51"/>
      <c r="L6" s="177"/>
      <c r="M6" s="108"/>
      <c r="N6" s="108"/>
    </row>
    <row r="7" spans="1:14" ht="36" customHeight="1" x14ac:dyDescent="0.25">
      <c r="A7" s="89">
        <v>1.25</v>
      </c>
      <c r="B7" s="175"/>
      <c r="C7" s="108"/>
      <c r="D7" s="175"/>
      <c r="E7" s="109"/>
      <c r="F7" s="176" t="s">
        <v>143</v>
      </c>
      <c r="G7" s="109">
        <v>0.28999999999999998</v>
      </c>
      <c r="H7" s="176"/>
      <c r="I7" s="51"/>
      <c r="J7" s="176"/>
      <c r="K7" s="51"/>
      <c r="L7" s="177"/>
      <c r="M7" s="108"/>
      <c r="N7" s="110">
        <f>C7+E7+G7+I7+K7+M7</f>
        <v>0.28999999999999998</v>
      </c>
    </row>
    <row r="8" spans="1:14" x14ac:dyDescent="0.25">
      <c r="A8" s="100"/>
      <c r="B8" s="101"/>
      <c r="C8" s="100"/>
      <c r="D8" s="100"/>
      <c r="E8" s="100"/>
      <c r="F8" s="102"/>
      <c r="G8" s="100"/>
      <c r="H8" s="103" t="s">
        <v>111</v>
      </c>
      <c r="I8" s="100"/>
      <c r="J8" s="103"/>
      <c r="K8" s="100"/>
      <c r="L8" s="103"/>
      <c r="M8" s="100"/>
      <c r="N8" s="100"/>
    </row>
    <row r="9" spans="1:14" x14ac:dyDescent="0.25">
      <c r="A9" s="104">
        <v>4.74</v>
      </c>
      <c r="B9" s="105"/>
      <c r="C9" s="104"/>
      <c r="D9" s="104"/>
      <c r="E9" s="104"/>
      <c r="F9" s="106"/>
      <c r="G9" s="104"/>
      <c r="H9" s="107" t="s">
        <v>19</v>
      </c>
      <c r="I9" s="104">
        <v>1.0900000000000001</v>
      </c>
      <c r="J9" s="107"/>
      <c r="K9" s="104"/>
      <c r="L9" s="107"/>
      <c r="M9" s="104"/>
      <c r="N9" s="104">
        <f>M9+K9+I9+G9+E9+C9</f>
        <v>1.0900000000000001</v>
      </c>
    </row>
    <row r="10" spans="1:14" x14ac:dyDescent="0.25">
      <c r="A10" s="5"/>
      <c r="B10" s="32" t="s">
        <v>103</v>
      </c>
      <c r="C10" s="11"/>
      <c r="D10" s="54"/>
      <c r="E10" s="11"/>
      <c r="F10" s="32" t="s">
        <v>103</v>
      </c>
      <c r="G10" s="11"/>
      <c r="H10" s="32"/>
      <c r="I10" s="29"/>
      <c r="J10" s="32" t="s">
        <v>103</v>
      </c>
      <c r="K10" s="11"/>
      <c r="L10" s="54"/>
      <c r="M10" s="11"/>
      <c r="N10" s="11"/>
    </row>
    <row r="11" spans="1:14" x14ac:dyDescent="0.25">
      <c r="A11" s="7">
        <v>7</v>
      </c>
      <c r="B11" s="8" t="s">
        <v>22</v>
      </c>
      <c r="C11" s="8">
        <v>0.25</v>
      </c>
      <c r="D11" s="8"/>
      <c r="E11" s="17"/>
      <c r="F11" s="8" t="s">
        <v>19</v>
      </c>
      <c r="G11" s="8">
        <v>1.03</v>
      </c>
      <c r="H11" s="9"/>
      <c r="I11" s="8"/>
      <c r="J11" s="9" t="s">
        <v>104</v>
      </c>
      <c r="K11" s="8">
        <v>0.33</v>
      </c>
      <c r="L11" s="8"/>
      <c r="M11" s="8"/>
      <c r="N11" s="8">
        <f>C11+E11+G11+I11+K11+M11</f>
        <v>1.61</v>
      </c>
    </row>
    <row r="12" spans="1:14" x14ac:dyDescent="0.25">
      <c r="A12" s="3"/>
      <c r="B12" s="32" t="s">
        <v>105</v>
      </c>
      <c r="C12" s="6"/>
      <c r="D12" s="54"/>
      <c r="E12" s="6"/>
      <c r="F12" s="32"/>
      <c r="G12" s="6"/>
      <c r="H12" s="32"/>
      <c r="I12" s="4"/>
      <c r="J12" s="32" t="s">
        <v>105</v>
      </c>
      <c r="K12" s="6"/>
      <c r="L12" s="6"/>
      <c r="M12" s="6"/>
      <c r="N12" s="6"/>
    </row>
    <row r="13" spans="1:14" x14ac:dyDescent="0.25">
      <c r="A13" s="7">
        <v>6</v>
      </c>
      <c r="B13" s="8" t="s">
        <v>106</v>
      </c>
      <c r="C13" s="8">
        <v>0.38</v>
      </c>
      <c r="D13" s="8"/>
      <c r="E13" s="17"/>
      <c r="F13" s="9"/>
      <c r="G13" s="8"/>
      <c r="H13" s="8"/>
      <c r="I13" s="8"/>
      <c r="J13" s="8" t="s">
        <v>19</v>
      </c>
      <c r="K13" s="8">
        <v>1</v>
      </c>
      <c r="L13" s="8"/>
      <c r="M13" s="8"/>
      <c r="N13" s="8">
        <f>C13+E13+G13+I13+K13+M13</f>
        <v>1.38</v>
      </c>
    </row>
    <row r="14" spans="1:14" ht="12.75" customHeight="1" x14ac:dyDescent="0.25">
      <c r="A14" s="3"/>
      <c r="B14" s="88"/>
      <c r="C14" s="11"/>
      <c r="D14" s="88" t="s">
        <v>107</v>
      </c>
      <c r="E14" s="11"/>
      <c r="F14" s="32"/>
      <c r="G14" s="29"/>
      <c r="H14" s="88"/>
      <c r="I14" s="11"/>
      <c r="J14" s="32" t="s">
        <v>135</v>
      </c>
      <c r="K14" s="29"/>
      <c r="L14" s="6"/>
      <c r="M14" s="6"/>
      <c r="N14" s="6"/>
    </row>
    <row r="15" spans="1:14" x14ac:dyDescent="0.25">
      <c r="A15" s="7">
        <v>3</v>
      </c>
      <c r="B15" s="48"/>
      <c r="C15" s="8"/>
      <c r="D15" s="48" t="s">
        <v>19</v>
      </c>
      <c r="E15" s="8">
        <v>0.45</v>
      </c>
      <c r="F15" s="57"/>
      <c r="G15" s="9"/>
      <c r="H15" s="48"/>
      <c r="I15" s="8"/>
      <c r="J15" s="57" t="s">
        <v>20</v>
      </c>
      <c r="K15" s="9">
        <v>0.24</v>
      </c>
      <c r="L15" s="9"/>
      <c r="M15" s="8"/>
      <c r="N15" s="65">
        <f>C15+E15+G15+I15+K15+M15</f>
        <v>0.69</v>
      </c>
    </row>
    <row r="16" spans="1:14" ht="16.5" customHeight="1" x14ac:dyDescent="0.25">
      <c r="A16" s="169"/>
      <c r="B16" s="75"/>
      <c r="C16" s="6"/>
      <c r="D16" s="75" t="s">
        <v>132</v>
      </c>
      <c r="E16" s="4"/>
      <c r="F16" s="75"/>
      <c r="G16" s="6"/>
      <c r="H16" s="75"/>
      <c r="I16" s="4"/>
      <c r="J16" s="75" t="s">
        <v>132</v>
      </c>
      <c r="K16" s="4"/>
      <c r="L16" s="4"/>
      <c r="M16" s="6"/>
      <c r="N16" s="68"/>
    </row>
    <row r="17" spans="1:14" x14ac:dyDescent="0.25">
      <c r="A17" s="170">
        <v>5.44</v>
      </c>
      <c r="B17" s="57"/>
      <c r="C17" s="8"/>
      <c r="D17" s="57" t="s">
        <v>20</v>
      </c>
      <c r="E17" s="9">
        <v>0.5</v>
      </c>
      <c r="F17" s="57"/>
      <c r="G17" s="8"/>
      <c r="H17" s="57"/>
      <c r="I17" s="9"/>
      <c r="J17" s="57" t="s">
        <v>86</v>
      </c>
      <c r="K17" s="9">
        <v>0.75</v>
      </c>
      <c r="L17" s="9"/>
      <c r="M17" s="8"/>
      <c r="N17" s="69">
        <f>K17+I17+G17+E17+C17</f>
        <v>1.25</v>
      </c>
    </row>
    <row r="18" spans="1:14" x14ac:dyDescent="0.25">
      <c r="A18" s="37"/>
      <c r="B18" s="36" t="s">
        <v>174</v>
      </c>
      <c r="C18" s="37"/>
      <c r="D18" s="35"/>
      <c r="E18" s="200"/>
      <c r="F18" s="50"/>
      <c r="G18" s="201"/>
      <c r="H18" s="36" t="s">
        <v>174</v>
      </c>
      <c r="I18" s="37"/>
      <c r="J18" s="36"/>
      <c r="K18" s="37"/>
      <c r="L18" s="36"/>
      <c r="M18" s="36"/>
      <c r="N18" s="206"/>
    </row>
    <row r="19" spans="1:14" x14ac:dyDescent="0.25">
      <c r="A19" s="41">
        <v>10.07</v>
      </c>
      <c r="B19" s="39" t="s">
        <v>19</v>
      </c>
      <c r="C19" s="41">
        <v>1.57</v>
      </c>
      <c r="D19" s="40"/>
      <c r="E19" s="205"/>
      <c r="F19" s="115"/>
      <c r="G19" s="203"/>
      <c r="H19" s="39" t="s">
        <v>20</v>
      </c>
      <c r="I19" s="41">
        <v>0.75</v>
      </c>
      <c r="J19" s="39"/>
      <c r="K19" s="41"/>
      <c r="L19" s="39"/>
      <c r="M19" s="39"/>
      <c r="N19" s="204">
        <f>C19+E19+G19+I19+K19+M19</f>
        <v>2.3200000000000003</v>
      </c>
    </row>
    <row r="20" spans="1:14" x14ac:dyDescent="0.25">
      <c r="A20" s="165"/>
      <c r="B20" s="90" t="s">
        <v>175</v>
      </c>
      <c r="C20" s="165"/>
      <c r="D20" s="51"/>
      <c r="E20" s="207"/>
      <c r="F20" s="92"/>
      <c r="G20" s="208"/>
      <c r="H20" s="90" t="s">
        <v>175</v>
      </c>
      <c r="I20" s="165"/>
      <c r="J20" s="90"/>
      <c r="K20" s="165"/>
      <c r="L20" s="90"/>
      <c r="M20" s="90"/>
      <c r="N20" s="209"/>
    </row>
    <row r="21" spans="1:14" x14ac:dyDescent="0.25">
      <c r="A21" s="165">
        <v>10.07</v>
      </c>
      <c r="B21" s="90" t="s">
        <v>19</v>
      </c>
      <c r="C21" s="165">
        <v>1.57</v>
      </c>
      <c r="D21" s="51"/>
      <c r="E21" s="207"/>
      <c r="F21" s="92"/>
      <c r="G21" s="208"/>
      <c r="H21" s="90" t="s">
        <v>20</v>
      </c>
      <c r="I21" s="165">
        <v>0.75</v>
      </c>
      <c r="J21" s="90"/>
      <c r="K21" s="165"/>
      <c r="L21" s="90"/>
      <c r="M21" s="90"/>
      <c r="N21" s="204">
        <f>C21+E21+G21+I21+K21+M21</f>
        <v>2.3200000000000003</v>
      </c>
    </row>
    <row r="22" spans="1:14" x14ac:dyDescent="0.25">
      <c r="A22" s="37"/>
      <c r="B22" s="36" t="s">
        <v>170</v>
      </c>
      <c r="C22" s="200"/>
      <c r="D22" s="36"/>
      <c r="E22" s="200"/>
      <c r="F22" s="50"/>
      <c r="G22" s="201"/>
      <c r="H22" s="36" t="s">
        <v>170</v>
      </c>
      <c r="I22" s="37"/>
      <c r="J22" s="36"/>
      <c r="K22" s="37"/>
      <c r="L22" s="36"/>
      <c r="M22" s="36"/>
      <c r="N22" s="202"/>
    </row>
    <row r="23" spans="1:14" x14ac:dyDescent="0.25">
      <c r="A23" s="41">
        <v>10.07</v>
      </c>
      <c r="B23" s="39" t="s">
        <v>19</v>
      </c>
      <c r="C23" s="41">
        <v>1.57</v>
      </c>
      <c r="D23" s="39"/>
      <c r="E23" s="41"/>
      <c r="F23" s="115"/>
      <c r="G23" s="203"/>
      <c r="H23" s="39" t="s">
        <v>20</v>
      </c>
      <c r="I23" s="41">
        <v>0.75</v>
      </c>
      <c r="J23" s="39"/>
      <c r="K23" s="41"/>
      <c r="L23" s="39"/>
      <c r="M23" s="39"/>
      <c r="N23" s="204">
        <f>C23+E23+G23+I23+K23+M23</f>
        <v>2.3200000000000003</v>
      </c>
    </row>
    <row r="24" spans="1:14" x14ac:dyDescent="0.25">
      <c r="A24" s="37"/>
      <c r="B24" s="36"/>
      <c r="C24" s="37"/>
      <c r="D24" s="35"/>
      <c r="E24" s="200"/>
      <c r="F24" s="50"/>
      <c r="G24" s="201"/>
      <c r="H24" s="36" t="s">
        <v>171</v>
      </c>
      <c r="I24" s="37"/>
      <c r="J24" s="36"/>
      <c r="K24" s="37"/>
      <c r="L24" s="36"/>
      <c r="M24" s="36"/>
      <c r="N24" s="202"/>
    </row>
    <row r="25" spans="1:14" x14ac:dyDescent="0.25">
      <c r="A25" s="41">
        <v>3.25</v>
      </c>
      <c r="B25" s="39"/>
      <c r="C25" s="41"/>
      <c r="D25" s="40"/>
      <c r="E25" s="205"/>
      <c r="F25" s="115"/>
      <c r="G25" s="203"/>
      <c r="H25" s="39" t="s">
        <v>172</v>
      </c>
      <c r="I25" s="41">
        <v>0.75</v>
      </c>
      <c r="J25" s="39"/>
      <c r="K25" s="41"/>
      <c r="L25" s="39"/>
      <c r="M25" s="39"/>
      <c r="N25" s="204">
        <f>C25+E25+G25+I25+K25+M25</f>
        <v>0.75</v>
      </c>
    </row>
    <row r="26" spans="1:14" x14ac:dyDescent="0.25">
      <c r="A26" s="93">
        <f>SUM(A4:A25)</f>
        <v>75.89</v>
      </c>
      <c r="B26" s="94" t="s">
        <v>9</v>
      </c>
      <c r="C26" s="95">
        <f>SUM(C4:C25)</f>
        <v>5.69</v>
      </c>
      <c r="D26" s="71"/>
      <c r="E26" s="95">
        <f>SUM(E4:E25)</f>
        <v>3.0100000000000002</v>
      </c>
      <c r="F26" s="72"/>
      <c r="G26" s="95">
        <f>SUM(G4:G25)</f>
        <v>1.67</v>
      </c>
      <c r="H26" s="95"/>
      <c r="I26" s="95">
        <f>SUM(I4:I25)</f>
        <v>4.4399999999999995</v>
      </c>
      <c r="J26" s="43"/>
      <c r="K26" s="95">
        <f>SUM(K4:K25)</f>
        <v>2.67</v>
      </c>
      <c r="L26" s="71"/>
      <c r="M26" s="71"/>
      <c r="N26" s="95">
        <f>SUM(N4:N25)</f>
        <v>17.480000000000004</v>
      </c>
    </row>
    <row r="27" spans="1:14" x14ac:dyDescent="0.25">
      <c r="B27" s="96" t="s">
        <v>11</v>
      </c>
      <c r="F27" s="63"/>
      <c r="H27" t="s">
        <v>32</v>
      </c>
      <c r="J27" s="97"/>
      <c r="K27" s="98">
        <f>N26*4.33</f>
        <v>75.688400000000016</v>
      </c>
      <c r="L27" s="98"/>
    </row>
    <row r="28" spans="1:14" x14ac:dyDescent="0.25">
      <c r="B28" s="96" t="s">
        <v>13</v>
      </c>
      <c r="D28" t="str">
        <f>B1</f>
        <v>FATIMA EL KHADRI</v>
      </c>
      <c r="F28" s="63" t="s">
        <v>176</v>
      </c>
      <c r="I28" s="99"/>
      <c r="M28" s="98"/>
    </row>
    <row r="29" spans="1:14" x14ac:dyDescent="0.25">
      <c r="B29" s="96" t="s">
        <v>14</v>
      </c>
      <c r="F29" s="63"/>
      <c r="K29" s="63"/>
    </row>
  </sheetData>
  <pageMargins left="0" right="0" top="0" bottom="0" header="0" footer="0"/>
  <pageSetup paperSize="9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4"/>
  <sheetViews>
    <sheetView topLeftCell="A16" workbookViewId="0">
      <selection sqref="A1:N34"/>
    </sheetView>
  </sheetViews>
  <sheetFormatPr baseColWidth="10" defaultRowHeight="15" x14ac:dyDescent="0.25"/>
  <cols>
    <col min="1" max="1" width="6.140625" customWidth="1"/>
    <col min="2" max="2" width="17.42578125" customWidth="1"/>
    <col min="3" max="3" width="4.5703125" customWidth="1"/>
    <col min="4" max="4" width="18.140625" customWidth="1"/>
    <col min="5" max="5" width="4.85546875" customWidth="1"/>
    <col min="6" max="6" width="24.5703125" customWidth="1"/>
    <col min="7" max="7" width="4.5703125" customWidth="1"/>
    <col min="8" max="8" width="15.7109375" customWidth="1"/>
    <col min="9" max="9" width="6" customWidth="1"/>
    <col min="10" max="10" width="17.5703125" customWidth="1"/>
    <col min="11" max="11" width="5.28515625" customWidth="1"/>
    <col min="12" max="12" width="4" customWidth="1"/>
    <col min="13" max="13" width="4.140625" customWidth="1"/>
    <col min="14" max="14" width="6.5703125" customWidth="1"/>
  </cols>
  <sheetData>
    <row r="1" spans="1:14" x14ac:dyDescent="0.25">
      <c r="B1" s="16" t="s">
        <v>43</v>
      </c>
      <c r="F1" s="63"/>
    </row>
    <row r="2" spans="1:14" x14ac:dyDescent="0.25">
      <c r="B2" s="16"/>
      <c r="F2" s="63"/>
    </row>
    <row r="3" spans="1:14" x14ac:dyDescent="0.25">
      <c r="A3" s="1" t="s">
        <v>0</v>
      </c>
      <c r="B3" s="80" t="s">
        <v>1</v>
      </c>
      <c r="C3" s="1" t="s">
        <v>2</v>
      </c>
      <c r="D3" s="1" t="s">
        <v>3</v>
      </c>
      <c r="E3" s="1" t="s">
        <v>4</v>
      </c>
      <c r="F3" s="2" t="s">
        <v>5</v>
      </c>
      <c r="G3" s="1" t="s">
        <v>4</v>
      </c>
      <c r="H3" s="1" t="s">
        <v>6</v>
      </c>
      <c r="I3" s="1" t="s">
        <v>4</v>
      </c>
      <c r="J3" s="1" t="s">
        <v>7</v>
      </c>
      <c r="K3" s="1" t="s">
        <v>4</v>
      </c>
      <c r="L3" s="1" t="s">
        <v>102</v>
      </c>
      <c r="M3" s="1"/>
      <c r="N3" s="1" t="s">
        <v>9</v>
      </c>
    </row>
    <row r="4" spans="1:14" x14ac:dyDescent="0.25">
      <c r="A4" s="89"/>
      <c r="B4" s="88" t="s">
        <v>112</v>
      </c>
      <c r="C4" s="108"/>
      <c r="D4" s="88" t="s">
        <v>112</v>
      </c>
      <c r="E4" s="109"/>
      <c r="F4" s="88" t="s">
        <v>112</v>
      </c>
      <c r="G4" s="109"/>
      <c r="H4" s="88" t="s">
        <v>112</v>
      </c>
      <c r="I4" s="51"/>
      <c r="J4" s="88" t="s">
        <v>112</v>
      </c>
      <c r="K4" s="51"/>
      <c r="L4" s="90"/>
      <c r="M4" s="108"/>
      <c r="N4" s="108"/>
    </row>
    <row r="5" spans="1:14" x14ac:dyDescent="0.25">
      <c r="A5" s="25">
        <v>15</v>
      </c>
      <c r="B5" s="48" t="s">
        <v>20</v>
      </c>
      <c r="C5" s="110">
        <v>0.35</v>
      </c>
      <c r="D5" s="48" t="s">
        <v>19</v>
      </c>
      <c r="E5" s="111">
        <v>2.06</v>
      </c>
      <c r="F5" s="48" t="s">
        <v>20</v>
      </c>
      <c r="G5" s="111">
        <v>0.35</v>
      </c>
      <c r="H5" s="48" t="s">
        <v>20</v>
      </c>
      <c r="I5" s="40">
        <v>0.35</v>
      </c>
      <c r="J5" s="48" t="s">
        <v>20</v>
      </c>
      <c r="K5" s="40">
        <v>0.35</v>
      </c>
      <c r="L5" s="39"/>
      <c r="M5" s="110"/>
      <c r="N5" s="110">
        <f>C5+E5+G5+I5+K5+M5</f>
        <v>3.4600000000000004</v>
      </c>
    </row>
    <row r="6" spans="1:14" x14ac:dyDescent="0.25">
      <c r="A6" s="89"/>
      <c r="B6" s="175"/>
      <c r="C6" s="108"/>
      <c r="D6" s="175"/>
      <c r="E6" s="109"/>
      <c r="F6" s="176" t="s">
        <v>141</v>
      </c>
      <c r="G6" s="109"/>
      <c r="H6" s="176"/>
      <c r="I6" s="51"/>
      <c r="J6" s="176"/>
      <c r="K6" s="51"/>
      <c r="L6" s="177"/>
      <c r="M6" s="108"/>
      <c r="N6" s="108"/>
    </row>
    <row r="7" spans="1:14" ht="22.5" customHeight="1" x14ac:dyDescent="0.25">
      <c r="A7" s="89">
        <v>1.25</v>
      </c>
      <c r="B7" s="175"/>
      <c r="C7" s="108"/>
      <c r="D7" s="175"/>
      <c r="E7" s="109"/>
      <c r="F7" s="176" t="s">
        <v>143</v>
      </c>
      <c r="G7" s="109">
        <v>0.28999999999999998</v>
      </c>
      <c r="H7" s="176"/>
      <c r="I7" s="51"/>
      <c r="J7" s="176"/>
      <c r="K7" s="51"/>
      <c r="L7" s="177"/>
      <c r="M7" s="108"/>
      <c r="N7" s="110">
        <f>C7+E7+G7+I7+K7+M7</f>
        <v>0.28999999999999998</v>
      </c>
    </row>
    <row r="8" spans="1:14" x14ac:dyDescent="0.25">
      <c r="A8" s="100"/>
      <c r="B8" s="101"/>
      <c r="C8" s="100"/>
      <c r="D8" s="100"/>
      <c r="E8" s="100"/>
      <c r="F8" s="102"/>
      <c r="G8" s="100"/>
      <c r="H8" s="103" t="s">
        <v>111</v>
      </c>
      <c r="I8" s="100"/>
      <c r="J8" s="103"/>
      <c r="K8" s="100"/>
      <c r="L8" s="103"/>
      <c r="M8" s="100"/>
      <c r="N8" s="100"/>
    </row>
    <row r="9" spans="1:14" x14ac:dyDescent="0.25">
      <c r="A9" s="104">
        <v>4.74</v>
      </c>
      <c r="B9" s="105"/>
      <c r="C9" s="104"/>
      <c r="D9" s="104"/>
      <c r="E9" s="104"/>
      <c r="F9" s="106"/>
      <c r="G9" s="104"/>
      <c r="H9" s="107" t="s">
        <v>19</v>
      </c>
      <c r="I9" s="104">
        <v>1.0900000000000001</v>
      </c>
      <c r="J9" s="107"/>
      <c r="K9" s="104"/>
      <c r="L9" s="107"/>
      <c r="M9" s="104"/>
      <c r="N9" s="104">
        <f>M9+K9+I9+G9+E9+C9</f>
        <v>1.0900000000000001</v>
      </c>
    </row>
    <row r="10" spans="1:14" x14ac:dyDescent="0.25">
      <c r="A10" s="5"/>
      <c r="B10" s="32" t="s">
        <v>103</v>
      </c>
      <c r="C10" s="11"/>
      <c r="D10" s="54"/>
      <c r="E10" s="11"/>
      <c r="F10" s="32" t="s">
        <v>103</v>
      </c>
      <c r="G10" s="11"/>
      <c r="H10" s="32"/>
      <c r="I10" s="29"/>
      <c r="J10" s="32" t="s">
        <v>103</v>
      </c>
      <c r="K10" s="11"/>
      <c r="L10" s="54"/>
      <c r="M10" s="11"/>
      <c r="N10" s="11"/>
    </row>
    <row r="11" spans="1:14" ht="12.75" customHeight="1" x14ac:dyDescent="0.25">
      <c r="A11" s="7">
        <v>7</v>
      </c>
      <c r="B11" s="8" t="s">
        <v>22</v>
      </c>
      <c r="C11" s="8">
        <v>0.25</v>
      </c>
      <c r="D11" s="8"/>
      <c r="E11" s="17"/>
      <c r="F11" s="8" t="s">
        <v>19</v>
      </c>
      <c r="G11" s="8">
        <v>1.03</v>
      </c>
      <c r="H11" s="9"/>
      <c r="I11" s="8"/>
      <c r="J11" s="9" t="s">
        <v>104</v>
      </c>
      <c r="K11" s="8">
        <v>0.33</v>
      </c>
      <c r="L11" s="8"/>
      <c r="M11" s="8"/>
      <c r="N11" s="8">
        <f>C11+E11+G11+I11+K11+M11</f>
        <v>1.61</v>
      </c>
    </row>
    <row r="12" spans="1:14" x14ac:dyDescent="0.25">
      <c r="A12" s="3"/>
      <c r="B12" s="32" t="s">
        <v>105</v>
      </c>
      <c r="C12" s="6"/>
      <c r="D12" s="54"/>
      <c r="E12" s="6"/>
      <c r="F12" s="32"/>
      <c r="G12" s="6"/>
      <c r="H12" s="32"/>
      <c r="I12" s="4"/>
      <c r="J12" s="32" t="s">
        <v>105</v>
      </c>
      <c r="K12" s="6"/>
      <c r="L12" s="6"/>
      <c r="M12" s="6"/>
      <c r="N12" s="6"/>
    </row>
    <row r="13" spans="1:14" ht="13.5" customHeight="1" x14ac:dyDescent="0.25">
      <c r="A13" s="7">
        <v>6</v>
      </c>
      <c r="B13" s="8" t="s">
        <v>106</v>
      </c>
      <c r="C13" s="8">
        <v>0.38</v>
      </c>
      <c r="D13" s="8"/>
      <c r="E13" s="17"/>
      <c r="F13" s="9"/>
      <c r="G13" s="8"/>
      <c r="H13" s="8"/>
      <c r="I13" s="8"/>
      <c r="J13" s="8" t="s">
        <v>19</v>
      </c>
      <c r="K13" s="8">
        <v>1</v>
      </c>
      <c r="L13" s="8"/>
      <c r="M13" s="8"/>
      <c r="N13" s="8">
        <f>C13+E13+G13+I13+K13+M13</f>
        <v>1.38</v>
      </c>
    </row>
    <row r="14" spans="1:14" ht="15" customHeight="1" x14ac:dyDescent="0.25">
      <c r="A14" s="3"/>
      <c r="B14" s="88"/>
      <c r="C14" s="11"/>
      <c r="D14" s="88" t="s">
        <v>107</v>
      </c>
      <c r="E14" s="11"/>
      <c r="F14" s="32"/>
      <c r="G14" s="29"/>
      <c r="H14" s="88"/>
      <c r="I14" s="11"/>
      <c r="J14" s="32" t="s">
        <v>135</v>
      </c>
      <c r="K14" s="29"/>
      <c r="L14" s="6"/>
      <c r="M14" s="6"/>
      <c r="N14" s="6"/>
    </row>
    <row r="15" spans="1:14" x14ac:dyDescent="0.25">
      <c r="A15" s="7">
        <v>3</v>
      </c>
      <c r="B15" s="48"/>
      <c r="C15" s="8"/>
      <c r="D15" s="48" t="s">
        <v>19</v>
      </c>
      <c r="E15" s="8">
        <v>0.45</v>
      </c>
      <c r="F15" s="57"/>
      <c r="G15" s="9"/>
      <c r="H15" s="48"/>
      <c r="I15" s="8"/>
      <c r="J15" s="57" t="s">
        <v>20</v>
      </c>
      <c r="K15" s="9">
        <v>0.24</v>
      </c>
      <c r="L15" s="9"/>
      <c r="M15" s="8"/>
      <c r="N15" s="65">
        <f>C15+E15+G15+I15+K15+M15</f>
        <v>0.69</v>
      </c>
    </row>
    <row r="16" spans="1:14" ht="17.25" customHeight="1" x14ac:dyDescent="0.25">
      <c r="A16" s="89"/>
      <c r="B16" s="91" t="s">
        <v>108</v>
      </c>
      <c r="C16" s="92"/>
      <c r="D16" s="91"/>
      <c r="E16" s="92"/>
      <c r="F16" s="51"/>
      <c r="G16" s="90"/>
      <c r="H16" s="91" t="s">
        <v>108</v>
      </c>
      <c r="I16" s="92"/>
      <c r="J16" s="91"/>
      <c r="K16" s="92"/>
      <c r="L16" s="51"/>
      <c r="M16" s="92"/>
      <c r="N16" s="90"/>
    </row>
    <row r="17" spans="1:14" x14ac:dyDescent="0.25">
      <c r="A17" s="89"/>
      <c r="B17" s="91"/>
      <c r="C17" s="92"/>
      <c r="D17" s="91"/>
      <c r="E17" s="92"/>
      <c r="F17" s="51"/>
      <c r="G17" s="90"/>
      <c r="H17" s="91" t="s">
        <v>20</v>
      </c>
      <c r="I17" s="92"/>
      <c r="J17" s="91"/>
      <c r="K17" s="92"/>
      <c r="L17" s="51"/>
      <c r="M17" s="92"/>
      <c r="N17" s="90"/>
    </row>
    <row r="18" spans="1:14" ht="23.25" customHeight="1" x14ac:dyDescent="0.25">
      <c r="A18" s="89">
        <v>7.83</v>
      </c>
      <c r="B18" s="90" t="s">
        <v>19</v>
      </c>
      <c r="C18" s="92">
        <v>1.41</v>
      </c>
      <c r="D18" s="90"/>
      <c r="E18" s="92"/>
      <c r="F18" s="51"/>
      <c r="G18" s="90"/>
      <c r="H18" s="91" t="s">
        <v>109</v>
      </c>
      <c r="I18" s="92">
        <v>0.4</v>
      </c>
      <c r="J18" s="91"/>
      <c r="K18" s="92"/>
      <c r="L18" s="51"/>
      <c r="M18" s="92"/>
      <c r="N18" s="90">
        <f>C18+E18+G18+I18+K18+M18</f>
        <v>1.81</v>
      </c>
    </row>
    <row r="19" spans="1:14" ht="12.75" customHeight="1" x14ac:dyDescent="0.25">
      <c r="A19" s="112"/>
      <c r="B19" s="35" t="s">
        <v>114</v>
      </c>
      <c r="C19" s="36"/>
      <c r="D19" s="36"/>
      <c r="E19" s="50"/>
      <c r="F19" s="35"/>
      <c r="G19" s="36"/>
      <c r="H19" s="36" t="s">
        <v>114</v>
      </c>
      <c r="I19" s="50"/>
      <c r="J19" s="113"/>
      <c r="K19" s="50"/>
      <c r="L19" s="35"/>
      <c r="M19" s="50"/>
      <c r="N19" s="36"/>
    </row>
    <row r="20" spans="1:14" x14ac:dyDescent="0.25">
      <c r="A20" s="114">
        <v>4.83</v>
      </c>
      <c r="B20" s="40" t="s">
        <v>19</v>
      </c>
      <c r="C20" s="39">
        <v>0.75</v>
      </c>
      <c r="D20" s="39"/>
      <c r="E20" s="115"/>
      <c r="F20" s="40"/>
      <c r="G20" s="39"/>
      <c r="H20" s="39" t="s">
        <v>20</v>
      </c>
      <c r="I20" s="115">
        <v>0.36</v>
      </c>
      <c r="J20" s="49"/>
      <c r="K20" s="115"/>
      <c r="L20" s="40"/>
      <c r="M20" s="115"/>
      <c r="N20" s="39">
        <f>M20+K20+I20+G20+E20+C20</f>
        <v>1.1099999999999999</v>
      </c>
    </row>
    <row r="21" spans="1:14" ht="14.25" customHeight="1" x14ac:dyDescent="0.25">
      <c r="A21" s="3"/>
      <c r="B21" s="52"/>
      <c r="C21" s="6"/>
      <c r="D21" s="32" t="s">
        <v>80</v>
      </c>
      <c r="E21" s="6"/>
      <c r="F21" s="4"/>
      <c r="G21" s="6"/>
      <c r="H21" s="6"/>
      <c r="I21" s="6"/>
      <c r="J21" s="53" t="s">
        <v>80</v>
      </c>
      <c r="K21" s="6"/>
      <c r="L21" s="6"/>
      <c r="M21" s="6"/>
      <c r="N21" s="64"/>
    </row>
    <row r="22" spans="1:14" x14ac:dyDescent="0.25">
      <c r="A22" s="7">
        <v>6</v>
      </c>
      <c r="B22" s="8"/>
      <c r="C22" s="8"/>
      <c r="D22" s="13" t="s">
        <v>19</v>
      </c>
      <c r="E22" s="13">
        <v>1.05</v>
      </c>
      <c r="F22" s="9"/>
      <c r="G22" s="8"/>
      <c r="H22" s="9"/>
      <c r="I22" s="8"/>
      <c r="J22" s="8" t="s">
        <v>20</v>
      </c>
      <c r="K22" s="8">
        <v>0.33</v>
      </c>
      <c r="L22" s="8"/>
      <c r="M22" s="8"/>
      <c r="N22" s="65">
        <f>C22+E22+G22+I22+K22+M22</f>
        <v>1.3800000000000001</v>
      </c>
    </row>
    <row r="23" spans="1:14" ht="14.25" customHeight="1" x14ac:dyDescent="0.25">
      <c r="A23" s="169"/>
      <c r="B23" s="75"/>
      <c r="C23" s="6"/>
      <c r="D23" s="75" t="s">
        <v>132</v>
      </c>
      <c r="E23" s="4"/>
      <c r="F23" s="75"/>
      <c r="G23" s="6"/>
      <c r="H23" s="75"/>
      <c r="I23" s="4"/>
      <c r="J23" s="75" t="s">
        <v>132</v>
      </c>
      <c r="K23" s="4"/>
      <c r="L23" s="4"/>
      <c r="M23" s="6"/>
      <c r="N23" s="68"/>
    </row>
    <row r="24" spans="1:14" ht="13.5" customHeight="1" x14ac:dyDescent="0.25">
      <c r="A24" s="170">
        <v>5.44</v>
      </c>
      <c r="B24" s="57"/>
      <c r="C24" s="8"/>
      <c r="D24" s="57" t="s">
        <v>20</v>
      </c>
      <c r="E24" s="9">
        <v>0.5</v>
      </c>
      <c r="F24" s="57"/>
      <c r="G24" s="8"/>
      <c r="H24" s="57"/>
      <c r="I24" s="9"/>
      <c r="J24" s="57" t="s">
        <v>86</v>
      </c>
      <c r="K24" s="9">
        <v>0.75</v>
      </c>
      <c r="L24" s="9"/>
      <c r="M24" s="8"/>
      <c r="N24" s="69">
        <f>K24+I24+G24+E24+C24</f>
        <v>1.25</v>
      </c>
    </row>
    <row r="25" spans="1:14" x14ac:dyDescent="0.25">
      <c r="A25" s="3"/>
      <c r="B25" s="195"/>
      <c r="C25" s="196"/>
      <c r="D25" s="195"/>
      <c r="E25" s="196"/>
      <c r="F25" s="195"/>
      <c r="G25" s="196"/>
      <c r="H25" s="195" t="s">
        <v>161</v>
      </c>
      <c r="I25" s="196"/>
      <c r="J25" s="195"/>
      <c r="K25" s="196"/>
      <c r="L25" s="196"/>
      <c r="M25" s="196"/>
      <c r="N25" s="196"/>
    </row>
    <row r="26" spans="1:14" ht="14.25" customHeight="1" x14ac:dyDescent="0.25">
      <c r="A26" s="7">
        <v>3.91</v>
      </c>
      <c r="B26" s="197"/>
      <c r="C26" s="198"/>
      <c r="D26" s="197"/>
      <c r="E26" s="198"/>
      <c r="F26" s="197"/>
      <c r="G26" s="198"/>
      <c r="H26" s="197" t="s">
        <v>19</v>
      </c>
      <c r="I26" s="198">
        <v>0.9</v>
      </c>
      <c r="J26" s="197"/>
      <c r="K26" s="198"/>
      <c r="L26" s="198"/>
      <c r="M26" s="198"/>
      <c r="N26" s="198">
        <f>C26+E26+G26+I26+K26+M26</f>
        <v>0.9</v>
      </c>
    </row>
    <row r="27" spans="1:14" x14ac:dyDescent="0.25">
      <c r="A27" s="37"/>
      <c r="B27" s="36" t="s">
        <v>170</v>
      </c>
      <c r="C27" s="200"/>
      <c r="D27" s="36"/>
      <c r="E27" s="200"/>
      <c r="F27" s="50"/>
      <c r="G27" s="201"/>
      <c r="H27" s="36" t="s">
        <v>170</v>
      </c>
      <c r="I27" s="37"/>
      <c r="J27" s="36"/>
      <c r="K27" s="37"/>
      <c r="L27" s="36"/>
      <c r="M27" s="36"/>
      <c r="N27" s="202"/>
    </row>
    <row r="28" spans="1:14" x14ac:dyDescent="0.25">
      <c r="A28" s="41">
        <v>10.07</v>
      </c>
      <c r="B28" s="39" t="s">
        <v>19</v>
      </c>
      <c r="C28" s="41">
        <v>1.57</v>
      </c>
      <c r="D28" s="39"/>
      <c r="E28" s="41"/>
      <c r="F28" s="115"/>
      <c r="G28" s="203"/>
      <c r="H28" s="39" t="s">
        <v>20</v>
      </c>
      <c r="I28" s="41">
        <v>0.75</v>
      </c>
      <c r="J28" s="39"/>
      <c r="K28" s="41"/>
      <c r="L28" s="39"/>
      <c r="M28" s="39"/>
      <c r="N28" s="204">
        <f>C28+E28+G28+I28+K28+M28</f>
        <v>2.3200000000000003</v>
      </c>
    </row>
    <row r="29" spans="1:14" x14ac:dyDescent="0.25">
      <c r="A29" s="37"/>
      <c r="B29" s="36"/>
      <c r="C29" s="37"/>
      <c r="D29" s="35"/>
      <c r="E29" s="200"/>
      <c r="F29" s="50"/>
      <c r="G29" s="201"/>
      <c r="H29" s="36" t="s">
        <v>171</v>
      </c>
      <c r="I29" s="37"/>
      <c r="J29" s="36"/>
      <c r="K29" s="37"/>
      <c r="L29" s="36"/>
      <c r="M29" s="36"/>
      <c r="N29" s="202"/>
    </row>
    <row r="30" spans="1:14" x14ac:dyDescent="0.25">
      <c r="A30" s="41">
        <v>3.25</v>
      </c>
      <c r="B30" s="39"/>
      <c r="C30" s="41"/>
      <c r="D30" s="40"/>
      <c r="E30" s="205"/>
      <c r="F30" s="115"/>
      <c r="G30" s="203"/>
      <c r="H30" s="39" t="s">
        <v>172</v>
      </c>
      <c r="I30" s="41">
        <v>0.75</v>
      </c>
      <c r="J30" s="39"/>
      <c r="K30" s="41"/>
      <c r="L30" s="39"/>
      <c r="M30" s="39"/>
      <c r="N30" s="204">
        <f>C30+E30+G30+I30+K30+M30</f>
        <v>0.75</v>
      </c>
    </row>
    <row r="31" spans="1:14" x14ac:dyDescent="0.25">
      <c r="A31" s="93">
        <f>SUM(A4:A30)</f>
        <v>78.319999999999993</v>
      </c>
      <c r="B31" s="94" t="s">
        <v>9</v>
      </c>
      <c r="C31" s="95">
        <f>SUM(C4:C30)</f>
        <v>4.71</v>
      </c>
      <c r="D31" s="71"/>
      <c r="E31" s="95">
        <f>SUM(E4:E30)</f>
        <v>4.0600000000000005</v>
      </c>
      <c r="F31" s="72"/>
      <c r="G31" s="95">
        <f>SUM(G4:G30)</f>
        <v>1.67</v>
      </c>
      <c r="H31" s="95"/>
      <c r="I31" s="95">
        <f>SUM(I4:I30)</f>
        <v>4.5999999999999996</v>
      </c>
      <c r="J31" s="43"/>
      <c r="K31" s="95">
        <f>SUM(K4:K30)</f>
        <v>3</v>
      </c>
      <c r="L31" s="71"/>
      <c r="M31" s="71"/>
      <c r="N31" s="95">
        <f>SUM(N4:N30)</f>
        <v>18.040000000000003</v>
      </c>
    </row>
    <row r="32" spans="1:14" x14ac:dyDescent="0.25">
      <c r="B32" s="96" t="s">
        <v>11</v>
      </c>
      <c r="F32" s="63"/>
      <c r="H32" t="s">
        <v>32</v>
      </c>
      <c r="J32" s="97"/>
      <c r="K32" s="98">
        <f>N31*4.33</f>
        <v>78.113200000000006</v>
      </c>
      <c r="L32" s="98"/>
    </row>
    <row r="33" spans="2:13" x14ac:dyDescent="0.25">
      <c r="B33" s="96" t="s">
        <v>13</v>
      </c>
      <c r="D33" t="str">
        <f>B1</f>
        <v>FATIMA EL KHADRI</v>
      </c>
      <c r="F33" s="63" t="s">
        <v>173</v>
      </c>
      <c r="I33" s="99"/>
      <c r="M33" s="98"/>
    </row>
    <row r="34" spans="2:13" x14ac:dyDescent="0.25">
      <c r="B34" s="96" t="s">
        <v>14</v>
      </c>
      <c r="F34" s="63"/>
      <c r="K34" s="63"/>
    </row>
  </sheetData>
  <pageMargins left="0" right="0" top="0" bottom="0" header="0" footer="0"/>
  <pageSetup paperSize="9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"/>
  <sheetViews>
    <sheetView workbookViewId="0">
      <selection sqref="A1:N16"/>
    </sheetView>
  </sheetViews>
  <sheetFormatPr baseColWidth="10" defaultRowHeight="15" x14ac:dyDescent="0.25"/>
  <cols>
    <col min="2" max="2" width="7.42578125" customWidth="1"/>
    <col min="3" max="3" width="8.7109375" customWidth="1"/>
    <col min="4" max="4" width="7.140625" customWidth="1"/>
    <col min="5" max="5" width="8.85546875" customWidth="1"/>
    <col min="7" max="7" width="8.42578125" customWidth="1"/>
    <col min="9" max="9" width="9.140625" customWidth="1"/>
    <col min="11" max="11" width="7.85546875" customWidth="1"/>
    <col min="12" max="12" width="9.28515625" customWidth="1"/>
    <col min="13" max="13" width="7.5703125" customWidth="1"/>
    <col min="14" max="14" width="8.7109375" customWidth="1"/>
  </cols>
  <sheetData>
    <row r="1" spans="1:14" x14ac:dyDescent="0.25">
      <c r="B1" s="16" t="s">
        <v>15</v>
      </c>
    </row>
    <row r="3" spans="1:14" x14ac:dyDescent="0.25">
      <c r="A3" s="1" t="s">
        <v>144</v>
      </c>
      <c r="B3" s="1" t="s">
        <v>1</v>
      </c>
      <c r="C3" s="1" t="s">
        <v>2</v>
      </c>
      <c r="D3" s="1" t="s">
        <v>3</v>
      </c>
      <c r="E3" s="1" t="s">
        <v>4</v>
      </c>
      <c r="F3" s="2" t="s">
        <v>5</v>
      </c>
      <c r="G3" s="1" t="s">
        <v>4</v>
      </c>
      <c r="H3" s="1" t="s">
        <v>6</v>
      </c>
      <c r="I3" s="1" t="s">
        <v>4</v>
      </c>
      <c r="J3" s="1" t="s">
        <v>7</v>
      </c>
      <c r="K3" s="1" t="s">
        <v>4</v>
      </c>
      <c r="L3" s="1" t="s">
        <v>8</v>
      </c>
      <c r="M3" s="1" t="s">
        <v>4</v>
      </c>
      <c r="N3" s="1" t="s">
        <v>9</v>
      </c>
    </row>
    <row r="4" spans="1:14" ht="24.75" x14ac:dyDescent="0.25">
      <c r="A4" s="178">
        <v>44076</v>
      </c>
      <c r="B4" s="57"/>
      <c r="C4" s="14"/>
      <c r="D4" s="57"/>
      <c r="E4" s="179"/>
      <c r="F4" s="57" t="s">
        <v>129</v>
      </c>
      <c r="G4" s="14">
        <v>1.44</v>
      </c>
      <c r="H4" s="57"/>
      <c r="I4" s="14"/>
      <c r="J4" s="180"/>
      <c r="K4" s="14"/>
      <c r="L4" s="9"/>
      <c r="M4" s="9"/>
      <c r="N4" s="69"/>
    </row>
    <row r="5" spans="1:14" ht="24.75" x14ac:dyDescent="0.25">
      <c r="A5" s="178">
        <v>44083</v>
      </c>
      <c r="B5" s="57"/>
      <c r="C5" s="14"/>
      <c r="D5" s="57"/>
      <c r="E5" s="179"/>
      <c r="F5" s="57" t="s">
        <v>129</v>
      </c>
      <c r="G5" s="14">
        <v>1</v>
      </c>
      <c r="H5" s="57"/>
      <c r="I5" s="14"/>
      <c r="J5" s="194"/>
      <c r="K5" s="14"/>
      <c r="L5" s="9"/>
      <c r="M5" s="9"/>
      <c r="N5" s="69"/>
    </row>
    <row r="6" spans="1:14" ht="24" x14ac:dyDescent="0.25">
      <c r="A6" s="178">
        <v>44092</v>
      </c>
      <c r="B6" s="57"/>
      <c r="C6" s="14"/>
      <c r="D6" s="57"/>
      <c r="E6" s="179"/>
      <c r="F6" s="57"/>
      <c r="G6" s="14"/>
      <c r="H6" s="57"/>
      <c r="I6" s="14"/>
      <c r="J6" s="194" t="s">
        <v>129</v>
      </c>
      <c r="K6" s="14">
        <v>1</v>
      </c>
      <c r="L6" s="9"/>
      <c r="M6" s="9"/>
      <c r="N6" s="69"/>
    </row>
    <row r="7" spans="1:14" ht="25.5" thickBot="1" x14ac:dyDescent="0.3">
      <c r="A7" s="199">
        <v>44098</v>
      </c>
      <c r="B7" s="57"/>
      <c r="C7" s="14"/>
      <c r="D7" s="57"/>
      <c r="E7" s="179"/>
      <c r="F7" s="57"/>
      <c r="G7" s="14"/>
      <c r="H7" s="57" t="s">
        <v>129</v>
      </c>
      <c r="I7" s="14">
        <v>1</v>
      </c>
      <c r="J7" s="194"/>
      <c r="K7" s="14"/>
      <c r="L7" s="9"/>
      <c r="M7" s="9"/>
      <c r="N7" s="69"/>
    </row>
    <row r="8" spans="1:14" ht="15.75" thickBot="1" x14ac:dyDescent="0.3">
      <c r="A8" s="185" t="s">
        <v>145</v>
      </c>
      <c r="B8" s="186"/>
      <c r="C8" s="187">
        <f>SUM(C4:C6)</f>
        <v>0</v>
      </c>
      <c r="D8" s="186"/>
      <c r="E8" s="188">
        <f>SUM(E4:E6)</f>
        <v>0</v>
      </c>
      <c r="F8" s="186"/>
      <c r="G8" s="187">
        <f>SUM(G4:G6)</f>
        <v>2.44</v>
      </c>
      <c r="H8" s="186"/>
      <c r="I8" s="187">
        <v>1</v>
      </c>
      <c r="J8" s="186"/>
      <c r="K8" s="187">
        <f>SUM(K4:K6)</f>
        <v>1</v>
      </c>
      <c r="L8" s="186"/>
      <c r="M8" s="186">
        <v>0</v>
      </c>
      <c r="N8" s="186">
        <f>SUM(C8:M8)</f>
        <v>4.4399999999999995</v>
      </c>
    </row>
    <row r="13" spans="1:14" x14ac:dyDescent="0.25">
      <c r="B13" s="16" t="s">
        <v>11</v>
      </c>
      <c r="E13" s="189"/>
      <c r="F13" s="190" t="s">
        <v>163</v>
      </c>
    </row>
    <row r="14" spans="1:14" x14ac:dyDescent="0.25">
      <c r="B14" t="s">
        <v>13</v>
      </c>
      <c r="D14" t="str">
        <f>B1</f>
        <v>FATIMA EL KHADRI ZOUINE</v>
      </c>
    </row>
    <row r="15" spans="1:14" x14ac:dyDescent="0.25">
      <c r="B15" t="s">
        <v>14</v>
      </c>
    </row>
    <row r="16" spans="1:14" x14ac:dyDescent="0.25">
      <c r="E16" s="191" t="s">
        <v>147</v>
      </c>
    </row>
  </sheetData>
  <pageMargins left="0.7" right="0.7" top="0.75" bottom="0.75" header="0.3" footer="0.3"/>
  <pageSetup paperSize="9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4"/>
  <sheetViews>
    <sheetView workbookViewId="0">
      <selection sqref="A1:N34"/>
    </sheetView>
  </sheetViews>
  <sheetFormatPr baseColWidth="10" defaultRowHeight="15" x14ac:dyDescent="0.25"/>
  <cols>
    <col min="1" max="1" width="6.42578125" customWidth="1"/>
    <col min="2" max="2" width="16.28515625" customWidth="1"/>
    <col min="3" max="3" width="7.140625" customWidth="1"/>
    <col min="4" max="4" width="17" customWidth="1"/>
    <col min="5" max="5" width="6.140625" customWidth="1"/>
    <col min="6" max="6" width="19.140625" customWidth="1"/>
    <col min="7" max="7" width="6.42578125" customWidth="1"/>
    <col min="8" max="8" width="16.7109375" customWidth="1"/>
    <col min="9" max="9" width="6.7109375" customWidth="1"/>
    <col min="10" max="10" width="17.42578125" customWidth="1"/>
    <col min="11" max="11" width="6.5703125" customWidth="1"/>
    <col min="12" max="12" width="6.140625" customWidth="1"/>
    <col min="13" max="13" width="7" customWidth="1"/>
    <col min="14" max="14" width="7.5703125" customWidth="1"/>
  </cols>
  <sheetData>
    <row r="1" spans="1:14" x14ac:dyDescent="0.25">
      <c r="B1" s="16" t="s">
        <v>43</v>
      </c>
      <c r="F1" s="63"/>
    </row>
    <row r="2" spans="1:14" x14ac:dyDescent="0.25">
      <c r="B2" s="16"/>
      <c r="F2" s="63"/>
    </row>
    <row r="3" spans="1:14" x14ac:dyDescent="0.25">
      <c r="A3" s="1" t="s">
        <v>0</v>
      </c>
      <c r="B3" s="80" t="s">
        <v>1</v>
      </c>
      <c r="C3" s="1" t="s">
        <v>2</v>
      </c>
      <c r="D3" s="1" t="s">
        <v>3</v>
      </c>
      <c r="E3" s="1" t="s">
        <v>4</v>
      </c>
      <c r="F3" s="2" t="s">
        <v>5</v>
      </c>
      <c r="G3" s="1" t="s">
        <v>4</v>
      </c>
      <c r="H3" s="1" t="s">
        <v>6</v>
      </c>
      <c r="I3" s="1" t="s">
        <v>4</v>
      </c>
      <c r="J3" s="1" t="s">
        <v>7</v>
      </c>
      <c r="K3" s="1" t="s">
        <v>4</v>
      </c>
      <c r="L3" s="1" t="s">
        <v>102</v>
      </c>
      <c r="M3" s="1"/>
      <c r="N3" s="1" t="s">
        <v>9</v>
      </c>
    </row>
    <row r="4" spans="1:14" x14ac:dyDescent="0.25">
      <c r="A4" s="89"/>
      <c r="B4" s="88" t="s">
        <v>112</v>
      </c>
      <c r="C4" s="108"/>
      <c r="D4" s="88" t="s">
        <v>112</v>
      </c>
      <c r="E4" s="109"/>
      <c r="F4" s="88" t="s">
        <v>112</v>
      </c>
      <c r="G4" s="109"/>
      <c r="H4" s="88" t="s">
        <v>112</v>
      </c>
      <c r="I4" s="51"/>
      <c r="J4" s="88" t="s">
        <v>112</v>
      </c>
      <c r="K4" s="51"/>
      <c r="L4" s="90"/>
      <c r="M4" s="108"/>
      <c r="N4" s="108"/>
    </row>
    <row r="5" spans="1:14" x14ac:dyDescent="0.25">
      <c r="A5" s="25">
        <v>15</v>
      </c>
      <c r="B5" s="48" t="s">
        <v>20</v>
      </c>
      <c r="C5" s="110">
        <v>0.35</v>
      </c>
      <c r="D5" s="48" t="s">
        <v>19</v>
      </c>
      <c r="E5" s="111">
        <v>2.06</v>
      </c>
      <c r="F5" s="48" t="s">
        <v>20</v>
      </c>
      <c r="G5" s="111">
        <v>0.35</v>
      </c>
      <c r="H5" s="48" t="s">
        <v>20</v>
      </c>
      <c r="I5" s="40">
        <v>0.35</v>
      </c>
      <c r="J5" s="48" t="s">
        <v>20</v>
      </c>
      <c r="K5" s="40">
        <v>0.35</v>
      </c>
      <c r="L5" s="39"/>
      <c r="M5" s="110"/>
      <c r="N5" s="110">
        <f>C5+E5+G5+I5+K5+M5</f>
        <v>3.4600000000000004</v>
      </c>
    </row>
    <row r="6" spans="1:14" x14ac:dyDescent="0.25">
      <c r="A6" s="89"/>
      <c r="B6" s="175"/>
      <c r="C6" s="108"/>
      <c r="D6" s="175"/>
      <c r="E6" s="109"/>
      <c r="F6" s="176" t="s">
        <v>141</v>
      </c>
      <c r="G6" s="109"/>
      <c r="H6" s="176"/>
      <c r="I6" s="51"/>
      <c r="J6" s="176"/>
      <c r="K6" s="51"/>
      <c r="L6" s="177"/>
      <c r="M6" s="108"/>
      <c r="N6" s="108"/>
    </row>
    <row r="7" spans="1:14" ht="33.75" customHeight="1" x14ac:dyDescent="0.25">
      <c r="A7" s="89">
        <v>1.25</v>
      </c>
      <c r="B7" s="175"/>
      <c r="C7" s="108"/>
      <c r="D7" s="175"/>
      <c r="E7" s="109"/>
      <c r="F7" s="176" t="s">
        <v>143</v>
      </c>
      <c r="G7" s="109">
        <v>0.28999999999999998</v>
      </c>
      <c r="H7" s="176"/>
      <c r="I7" s="51"/>
      <c r="J7" s="176"/>
      <c r="K7" s="51"/>
      <c r="L7" s="177"/>
      <c r="M7" s="108"/>
      <c r="N7" s="110">
        <f>C7+E7+G7+I7+K7+M7</f>
        <v>0.28999999999999998</v>
      </c>
    </row>
    <row r="8" spans="1:14" x14ac:dyDescent="0.25">
      <c r="A8" s="100"/>
      <c r="B8" s="101"/>
      <c r="C8" s="100"/>
      <c r="D8" s="100"/>
      <c r="E8" s="100"/>
      <c r="F8" s="102"/>
      <c r="G8" s="100"/>
      <c r="H8" s="103" t="s">
        <v>111</v>
      </c>
      <c r="I8" s="100"/>
      <c r="J8" s="103"/>
      <c r="K8" s="100"/>
      <c r="L8" s="103"/>
      <c r="M8" s="100"/>
      <c r="N8" s="100"/>
    </row>
    <row r="9" spans="1:14" x14ac:dyDescent="0.25">
      <c r="A9" s="104">
        <v>4.74</v>
      </c>
      <c r="B9" s="105"/>
      <c r="C9" s="104"/>
      <c r="D9" s="104"/>
      <c r="E9" s="104"/>
      <c r="F9" s="106"/>
      <c r="G9" s="104"/>
      <c r="H9" s="107" t="s">
        <v>19</v>
      </c>
      <c r="I9" s="104">
        <v>1.0900000000000001</v>
      </c>
      <c r="J9" s="107"/>
      <c r="K9" s="104"/>
      <c r="L9" s="107"/>
      <c r="M9" s="104"/>
      <c r="N9" s="104">
        <f>M9+K9+I9+G9+E9+C9</f>
        <v>1.0900000000000001</v>
      </c>
    </row>
    <row r="10" spans="1:14" x14ac:dyDescent="0.25">
      <c r="A10" s="5"/>
      <c r="B10" s="32" t="s">
        <v>103</v>
      </c>
      <c r="C10" s="11"/>
      <c r="D10" s="54"/>
      <c r="E10" s="11"/>
      <c r="F10" s="32" t="s">
        <v>103</v>
      </c>
      <c r="G10" s="11"/>
      <c r="H10" s="32"/>
      <c r="I10" s="29"/>
      <c r="J10" s="32" t="s">
        <v>103</v>
      </c>
      <c r="K10" s="11"/>
      <c r="L10" s="54"/>
      <c r="M10" s="11"/>
      <c r="N10" s="11"/>
    </row>
    <row r="11" spans="1:14" ht="15.75" customHeight="1" x14ac:dyDescent="0.25">
      <c r="A11" s="7">
        <v>7</v>
      </c>
      <c r="B11" s="8" t="s">
        <v>22</v>
      </c>
      <c r="C11" s="8">
        <v>0.25</v>
      </c>
      <c r="D11" s="8"/>
      <c r="E11" s="17"/>
      <c r="F11" s="8" t="s">
        <v>19</v>
      </c>
      <c r="G11" s="8">
        <v>1.03</v>
      </c>
      <c r="H11" s="9"/>
      <c r="I11" s="8"/>
      <c r="J11" s="9" t="s">
        <v>104</v>
      </c>
      <c r="K11" s="8">
        <v>0.33</v>
      </c>
      <c r="L11" s="8"/>
      <c r="M11" s="8"/>
      <c r="N11" s="8">
        <f>C11+E11+G11+I11+K11+M11</f>
        <v>1.61</v>
      </c>
    </row>
    <row r="12" spans="1:14" x14ac:dyDescent="0.25">
      <c r="A12" s="3"/>
      <c r="B12" s="32" t="s">
        <v>105</v>
      </c>
      <c r="C12" s="6"/>
      <c r="D12" s="54"/>
      <c r="E12" s="6"/>
      <c r="F12" s="32"/>
      <c r="G12" s="6"/>
      <c r="H12" s="32"/>
      <c r="I12" s="4"/>
      <c r="J12" s="32" t="s">
        <v>105</v>
      </c>
      <c r="K12" s="6"/>
      <c r="L12" s="6"/>
      <c r="M12" s="6"/>
      <c r="N12" s="6"/>
    </row>
    <row r="13" spans="1:14" x14ac:dyDescent="0.25">
      <c r="A13" s="7">
        <v>6</v>
      </c>
      <c r="B13" s="8" t="s">
        <v>106</v>
      </c>
      <c r="C13" s="8">
        <v>0.38</v>
      </c>
      <c r="D13" s="8"/>
      <c r="E13" s="17"/>
      <c r="F13" s="9"/>
      <c r="G13" s="8"/>
      <c r="H13" s="8"/>
      <c r="I13" s="8"/>
      <c r="J13" s="8" t="s">
        <v>19</v>
      </c>
      <c r="K13" s="8">
        <v>1</v>
      </c>
      <c r="L13" s="8"/>
      <c r="M13" s="8"/>
      <c r="N13" s="8">
        <f>C13+E13+G13+I13+K13+M13</f>
        <v>1.38</v>
      </c>
    </row>
    <row r="14" spans="1:14" ht="14.25" customHeight="1" x14ac:dyDescent="0.25">
      <c r="A14" s="3"/>
      <c r="B14" s="88"/>
      <c r="C14" s="11"/>
      <c r="D14" s="88" t="s">
        <v>107</v>
      </c>
      <c r="E14" s="11"/>
      <c r="F14" s="32"/>
      <c r="G14" s="29"/>
      <c r="H14" s="88"/>
      <c r="I14" s="11"/>
      <c r="J14" s="32" t="s">
        <v>135</v>
      </c>
      <c r="K14" s="29"/>
      <c r="L14" s="6"/>
      <c r="M14" s="6"/>
      <c r="N14" s="6"/>
    </row>
    <row r="15" spans="1:14" x14ac:dyDescent="0.25">
      <c r="A15" s="7">
        <v>3</v>
      </c>
      <c r="B15" s="48"/>
      <c r="C15" s="8"/>
      <c r="D15" s="48" t="s">
        <v>19</v>
      </c>
      <c r="E15" s="8">
        <v>0.45</v>
      </c>
      <c r="F15" s="57"/>
      <c r="G15" s="9"/>
      <c r="H15" s="48"/>
      <c r="I15" s="8"/>
      <c r="J15" s="57" t="s">
        <v>20</v>
      </c>
      <c r="K15" s="9">
        <v>0.24</v>
      </c>
      <c r="L15" s="9"/>
      <c r="M15" s="8"/>
      <c r="N15" s="65">
        <f>C15+E15+G15+I15+K15+M15</f>
        <v>0.69</v>
      </c>
    </row>
    <row r="16" spans="1:14" ht="16.5" customHeight="1" x14ac:dyDescent="0.25">
      <c r="A16" s="89"/>
      <c r="B16" s="91" t="s">
        <v>108</v>
      </c>
      <c r="C16" s="92"/>
      <c r="D16" s="91"/>
      <c r="E16" s="92"/>
      <c r="F16" s="51"/>
      <c r="G16" s="90"/>
      <c r="H16" s="91" t="s">
        <v>108</v>
      </c>
      <c r="I16" s="92"/>
      <c r="J16" s="91"/>
      <c r="K16" s="92"/>
      <c r="L16" s="51"/>
      <c r="M16" s="92"/>
      <c r="N16" s="90"/>
    </row>
    <row r="17" spans="1:14" x14ac:dyDescent="0.25">
      <c r="A17" s="89"/>
      <c r="B17" s="91"/>
      <c r="C17" s="92"/>
      <c r="D17" s="91"/>
      <c r="E17" s="92"/>
      <c r="F17" s="51"/>
      <c r="G17" s="90"/>
      <c r="H17" s="91" t="s">
        <v>20</v>
      </c>
      <c r="I17" s="92"/>
      <c r="J17" s="91"/>
      <c r="K17" s="92"/>
      <c r="L17" s="51"/>
      <c r="M17" s="92"/>
      <c r="N17" s="90"/>
    </row>
    <row r="18" spans="1:14" ht="21.75" customHeight="1" x14ac:dyDescent="0.25">
      <c r="A18" s="89">
        <v>7.83</v>
      </c>
      <c r="B18" s="90" t="s">
        <v>19</v>
      </c>
      <c r="C18" s="92">
        <v>1.41</v>
      </c>
      <c r="D18" s="90"/>
      <c r="E18" s="92"/>
      <c r="F18" s="51"/>
      <c r="G18" s="90"/>
      <c r="H18" s="91" t="s">
        <v>109</v>
      </c>
      <c r="I18" s="92">
        <v>0.4</v>
      </c>
      <c r="J18" s="91"/>
      <c r="K18" s="92"/>
      <c r="L18" s="51"/>
      <c r="M18" s="92"/>
      <c r="N18" s="90">
        <f>C18+E18+G18+I18+K18+M18</f>
        <v>1.81</v>
      </c>
    </row>
    <row r="19" spans="1:14" ht="12.75" customHeight="1" x14ac:dyDescent="0.25">
      <c r="A19" s="112"/>
      <c r="B19" s="35" t="s">
        <v>114</v>
      </c>
      <c r="C19" s="36"/>
      <c r="D19" s="36"/>
      <c r="E19" s="50"/>
      <c r="F19" s="35"/>
      <c r="G19" s="36"/>
      <c r="H19" s="36" t="s">
        <v>114</v>
      </c>
      <c r="I19" s="50"/>
      <c r="J19" s="113"/>
      <c r="K19" s="50"/>
      <c r="L19" s="35"/>
      <c r="M19" s="50"/>
      <c r="N19" s="36"/>
    </row>
    <row r="20" spans="1:14" x14ac:dyDescent="0.25">
      <c r="A20" s="114">
        <v>4.83</v>
      </c>
      <c r="B20" s="40" t="s">
        <v>19</v>
      </c>
      <c r="C20" s="39">
        <v>0.75</v>
      </c>
      <c r="D20" s="39"/>
      <c r="E20" s="115"/>
      <c r="F20" s="40"/>
      <c r="G20" s="39"/>
      <c r="H20" s="39" t="s">
        <v>20</v>
      </c>
      <c r="I20" s="115">
        <v>0.36</v>
      </c>
      <c r="J20" s="49"/>
      <c r="K20" s="115"/>
      <c r="L20" s="40"/>
      <c r="M20" s="115"/>
      <c r="N20" s="39">
        <f>M20+K20+I20+G20+E20+C20</f>
        <v>1.1099999999999999</v>
      </c>
    </row>
    <row r="21" spans="1:14" ht="15" customHeight="1" x14ac:dyDescent="0.25">
      <c r="A21" s="3"/>
      <c r="B21" s="52"/>
      <c r="C21" s="6"/>
      <c r="D21" s="32" t="s">
        <v>80</v>
      </c>
      <c r="E21" s="6"/>
      <c r="F21" s="4"/>
      <c r="G21" s="6"/>
      <c r="H21" s="6"/>
      <c r="I21" s="6"/>
      <c r="J21" s="53" t="s">
        <v>80</v>
      </c>
      <c r="K21" s="6"/>
      <c r="L21" s="6"/>
      <c r="M21" s="6"/>
      <c r="N21" s="64"/>
    </row>
    <row r="22" spans="1:14" x14ac:dyDescent="0.25">
      <c r="A22" s="7">
        <v>6</v>
      </c>
      <c r="B22" s="8"/>
      <c r="C22" s="8"/>
      <c r="D22" s="13" t="s">
        <v>19</v>
      </c>
      <c r="E22" s="13">
        <v>1.05</v>
      </c>
      <c r="F22" s="9"/>
      <c r="G22" s="8"/>
      <c r="H22" s="9"/>
      <c r="I22" s="8"/>
      <c r="J22" s="8" t="s">
        <v>20</v>
      </c>
      <c r="K22" s="8">
        <v>0.33</v>
      </c>
      <c r="L22" s="8"/>
      <c r="M22" s="8"/>
      <c r="N22" s="65">
        <f>C22+E22+G22+I22+K22+M22</f>
        <v>1.3800000000000001</v>
      </c>
    </row>
    <row r="23" spans="1:14" ht="18.75" customHeight="1" x14ac:dyDescent="0.25">
      <c r="A23" s="169"/>
      <c r="B23" s="75"/>
      <c r="C23" s="6"/>
      <c r="D23" s="75" t="s">
        <v>132</v>
      </c>
      <c r="E23" s="4"/>
      <c r="F23" s="75"/>
      <c r="G23" s="6"/>
      <c r="H23" s="75"/>
      <c r="I23" s="4"/>
      <c r="J23" s="75" t="s">
        <v>132</v>
      </c>
      <c r="K23" s="4"/>
      <c r="L23" s="4"/>
      <c r="M23" s="6"/>
      <c r="N23" s="68"/>
    </row>
    <row r="24" spans="1:14" x14ac:dyDescent="0.25">
      <c r="A24" s="170">
        <v>5.44</v>
      </c>
      <c r="B24" s="57"/>
      <c r="C24" s="8"/>
      <c r="D24" s="57" t="s">
        <v>20</v>
      </c>
      <c r="E24" s="9">
        <v>0.5</v>
      </c>
      <c r="F24" s="57"/>
      <c r="G24" s="8"/>
      <c r="H24" s="57"/>
      <c r="I24" s="9"/>
      <c r="J24" s="57" t="s">
        <v>86</v>
      </c>
      <c r="K24" s="9">
        <v>0.75</v>
      </c>
      <c r="L24" s="9"/>
      <c r="M24" s="8"/>
      <c r="N24" s="69">
        <f>K24+I24+G24+E24+C24</f>
        <v>1.25</v>
      </c>
    </row>
    <row r="25" spans="1:14" x14ac:dyDescent="0.25">
      <c r="A25" s="3"/>
      <c r="B25" s="195"/>
      <c r="C25" s="196"/>
      <c r="D25" s="195"/>
      <c r="E25" s="196"/>
      <c r="F25" s="195"/>
      <c r="G25" s="196"/>
      <c r="H25" s="195" t="s">
        <v>161</v>
      </c>
      <c r="I25" s="196"/>
      <c r="J25" s="195"/>
      <c r="K25" s="196"/>
      <c r="L25" s="196"/>
      <c r="M25" s="196"/>
      <c r="N25" s="196"/>
    </row>
    <row r="26" spans="1:14" x14ac:dyDescent="0.25">
      <c r="A26" s="7">
        <v>3.91</v>
      </c>
      <c r="B26" s="197"/>
      <c r="C26" s="198"/>
      <c r="D26" s="197"/>
      <c r="E26" s="198"/>
      <c r="F26" s="197"/>
      <c r="G26" s="198"/>
      <c r="H26" s="197" t="s">
        <v>19</v>
      </c>
      <c r="I26" s="198">
        <v>0.9</v>
      </c>
      <c r="J26" s="197"/>
      <c r="K26" s="198"/>
      <c r="L26" s="198"/>
      <c r="M26" s="198"/>
      <c r="N26" s="198">
        <f>C26+E26+G26+I26+K26+M26</f>
        <v>0.9</v>
      </c>
    </row>
    <row r="27" spans="1:14" x14ac:dyDescent="0.25">
      <c r="A27" s="37"/>
      <c r="B27" s="10"/>
      <c r="C27" s="37"/>
      <c r="D27" s="36" t="s">
        <v>170</v>
      </c>
      <c r="E27" s="200"/>
      <c r="F27" s="50"/>
      <c r="G27" s="201"/>
      <c r="H27" s="36"/>
      <c r="I27" s="37"/>
      <c r="J27" s="36" t="s">
        <v>170</v>
      </c>
      <c r="K27" s="37"/>
      <c r="L27" s="36"/>
      <c r="M27" s="36"/>
      <c r="N27" s="202"/>
    </row>
    <row r="28" spans="1:14" x14ac:dyDescent="0.25">
      <c r="A28" s="41">
        <v>10.07</v>
      </c>
      <c r="C28" s="41"/>
      <c r="D28" s="39" t="s">
        <v>19</v>
      </c>
      <c r="E28" s="41">
        <v>1.57</v>
      </c>
      <c r="F28" s="115"/>
      <c r="G28" s="203"/>
      <c r="H28" s="39"/>
      <c r="I28" s="41"/>
      <c r="J28" s="39" t="s">
        <v>20</v>
      </c>
      <c r="K28" s="41">
        <v>0.75</v>
      </c>
      <c r="L28" s="39"/>
      <c r="M28" s="39"/>
      <c r="N28" s="204">
        <f>C28+E28+G28+I28+K28+M28</f>
        <v>2.3200000000000003</v>
      </c>
    </row>
    <row r="29" spans="1:14" x14ac:dyDescent="0.25">
      <c r="A29" s="37"/>
      <c r="B29" s="36"/>
      <c r="C29" s="37"/>
      <c r="D29" s="35"/>
      <c r="E29" s="200"/>
      <c r="F29" s="50"/>
      <c r="G29" s="201"/>
      <c r="H29" s="36"/>
      <c r="I29" s="37"/>
      <c r="J29" s="36" t="s">
        <v>171</v>
      </c>
      <c r="K29" s="37"/>
      <c r="L29" s="36"/>
      <c r="M29" s="36"/>
      <c r="N29" s="202"/>
    </row>
    <row r="30" spans="1:14" x14ac:dyDescent="0.25">
      <c r="A30" s="41">
        <v>3.25</v>
      </c>
      <c r="B30" s="39"/>
      <c r="C30" s="41"/>
      <c r="D30" s="40"/>
      <c r="E30" s="205"/>
      <c r="F30" s="115"/>
      <c r="G30" s="203"/>
      <c r="H30" s="39"/>
      <c r="I30" s="41"/>
      <c r="J30" s="39" t="s">
        <v>172</v>
      </c>
      <c r="K30" s="41">
        <v>0.75</v>
      </c>
      <c r="L30" s="39"/>
      <c r="M30" s="39"/>
      <c r="N30" s="204">
        <f>C30+E30+G30+I30+K30+M30</f>
        <v>0.75</v>
      </c>
    </row>
    <row r="31" spans="1:14" x14ac:dyDescent="0.25">
      <c r="A31" s="93">
        <f>SUM(A4:A30)</f>
        <v>78.319999999999993</v>
      </c>
      <c r="B31" s="94" t="s">
        <v>9</v>
      </c>
      <c r="C31" s="95">
        <f>SUM(C4:C30)</f>
        <v>3.1399999999999997</v>
      </c>
      <c r="D31" s="71"/>
      <c r="E31" s="95">
        <f>SUM(E4:E30)</f>
        <v>5.6300000000000008</v>
      </c>
      <c r="F31" s="72"/>
      <c r="G31" s="95">
        <f>SUM(G4:G30)</f>
        <v>1.67</v>
      </c>
      <c r="H31" s="95"/>
      <c r="I31" s="95">
        <f>SUM(I4:I30)</f>
        <v>3.0999999999999996</v>
      </c>
      <c r="J31" s="43"/>
      <c r="K31" s="95">
        <f>SUM(K4:K30)</f>
        <v>4.5</v>
      </c>
      <c r="L31" s="71"/>
      <c r="M31" s="71"/>
      <c r="N31" s="95">
        <f>SUM(N4:N30)</f>
        <v>18.040000000000003</v>
      </c>
    </row>
    <row r="32" spans="1:14" x14ac:dyDescent="0.25">
      <c r="B32" s="96" t="s">
        <v>11</v>
      </c>
      <c r="F32" s="63"/>
      <c r="H32" t="s">
        <v>32</v>
      </c>
      <c r="J32" s="97"/>
      <c r="K32" s="98">
        <f>N31*4.33</f>
        <v>78.113200000000006</v>
      </c>
      <c r="L32" s="98"/>
    </row>
    <row r="33" spans="2:13" x14ac:dyDescent="0.25">
      <c r="B33" s="96" t="s">
        <v>13</v>
      </c>
      <c r="D33" t="str">
        <f>B1</f>
        <v>FATIMA EL KHADRI</v>
      </c>
      <c r="F33" s="63" t="s">
        <v>169</v>
      </c>
      <c r="I33" s="99"/>
      <c r="M33" s="98"/>
    </row>
    <row r="34" spans="2:13" x14ac:dyDescent="0.25">
      <c r="B34" s="96" t="s">
        <v>14</v>
      </c>
      <c r="F34" s="63"/>
      <c r="K34" s="63"/>
    </row>
  </sheetData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"/>
  <sheetViews>
    <sheetView topLeftCell="A7" workbookViewId="0">
      <selection sqref="A1:N30"/>
    </sheetView>
  </sheetViews>
  <sheetFormatPr baseColWidth="10" defaultRowHeight="15" x14ac:dyDescent="0.25"/>
  <cols>
    <col min="1" max="1" width="6" customWidth="1"/>
    <col min="2" max="2" width="15.28515625" customWidth="1"/>
    <col min="3" max="3" width="6.42578125" customWidth="1"/>
    <col min="4" max="4" width="17.140625" customWidth="1"/>
    <col min="5" max="5" width="6.28515625" customWidth="1"/>
    <col min="6" max="6" width="16" customWidth="1"/>
    <col min="7" max="7" width="7.28515625" customWidth="1"/>
    <col min="8" max="8" width="17.28515625" customWidth="1"/>
    <col min="9" max="9" width="6" customWidth="1"/>
    <col min="10" max="10" width="17.42578125" bestFit="1" customWidth="1"/>
    <col min="11" max="11" width="5.5703125" customWidth="1"/>
    <col min="12" max="12" width="7.140625" customWidth="1"/>
    <col min="13" max="13" width="4.42578125" customWidth="1"/>
    <col min="14" max="14" width="7.85546875" customWidth="1"/>
  </cols>
  <sheetData>
    <row r="1" spans="1:14" x14ac:dyDescent="0.25">
      <c r="B1" s="16" t="s">
        <v>43</v>
      </c>
      <c r="F1" s="63"/>
    </row>
    <row r="2" spans="1:14" x14ac:dyDescent="0.25">
      <c r="B2" s="16"/>
      <c r="F2" s="63"/>
    </row>
    <row r="3" spans="1:14" x14ac:dyDescent="0.25">
      <c r="A3" s="1" t="s">
        <v>0</v>
      </c>
      <c r="B3" s="80" t="s">
        <v>1</v>
      </c>
      <c r="C3" s="1" t="s">
        <v>2</v>
      </c>
      <c r="D3" s="1" t="s">
        <v>3</v>
      </c>
      <c r="E3" s="1" t="s">
        <v>4</v>
      </c>
      <c r="F3" s="2" t="s">
        <v>5</v>
      </c>
      <c r="G3" s="1" t="s">
        <v>4</v>
      </c>
      <c r="H3" s="1" t="s">
        <v>6</v>
      </c>
      <c r="I3" s="1" t="s">
        <v>4</v>
      </c>
      <c r="J3" s="1" t="s">
        <v>7</v>
      </c>
      <c r="K3" s="1" t="s">
        <v>4</v>
      </c>
      <c r="L3" s="1" t="s">
        <v>102</v>
      </c>
      <c r="M3" s="1"/>
      <c r="N3" s="1" t="s">
        <v>9</v>
      </c>
    </row>
    <row r="4" spans="1:14" x14ac:dyDescent="0.25">
      <c r="A4" s="89"/>
      <c r="B4" s="88" t="s">
        <v>112</v>
      </c>
      <c r="C4" s="108"/>
      <c r="D4" s="88" t="s">
        <v>112</v>
      </c>
      <c r="E4" s="109"/>
      <c r="F4" s="88" t="s">
        <v>112</v>
      </c>
      <c r="G4" s="109"/>
      <c r="H4" s="88" t="s">
        <v>112</v>
      </c>
      <c r="I4" s="51"/>
      <c r="J4" s="88" t="s">
        <v>112</v>
      </c>
      <c r="K4" s="51"/>
      <c r="L4" s="90"/>
      <c r="M4" s="108"/>
      <c r="N4" s="108"/>
    </row>
    <row r="5" spans="1:14" x14ac:dyDescent="0.25">
      <c r="A5" s="25">
        <v>15</v>
      </c>
      <c r="B5" s="48" t="s">
        <v>20</v>
      </c>
      <c r="C5" s="110">
        <v>0.35</v>
      </c>
      <c r="D5" s="48" t="s">
        <v>19</v>
      </c>
      <c r="E5" s="111">
        <v>2.06</v>
      </c>
      <c r="F5" s="48" t="s">
        <v>20</v>
      </c>
      <c r="G5" s="111">
        <v>0.35</v>
      </c>
      <c r="H5" s="48" t="s">
        <v>20</v>
      </c>
      <c r="I5" s="40">
        <v>0.35</v>
      </c>
      <c r="J5" s="48" t="s">
        <v>20</v>
      </c>
      <c r="K5" s="40">
        <v>0.35</v>
      </c>
      <c r="L5" s="39"/>
      <c r="M5" s="110"/>
      <c r="N5" s="110">
        <f>C5+E5+G5+I5+K5+M5</f>
        <v>3.4600000000000004</v>
      </c>
    </row>
    <row r="6" spans="1:14" x14ac:dyDescent="0.25">
      <c r="A6" s="89"/>
      <c r="B6" s="175"/>
      <c r="C6" s="108"/>
      <c r="D6" s="175"/>
      <c r="E6" s="109"/>
      <c r="F6" s="176" t="s">
        <v>141</v>
      </c>
      <c r="G6" s="109"/>
      <c r="H6" s="176"/>
      <c r="I6" s="51"/>
      <c r="J6" s="176"/>
      <c r="K6" s="51"/>
      <c r="L6" s="177"/>
      <c r="M6" s="108"/>
      <c r="N6" s="108"/>
    </row>
    <row r="7" spans="1:14" ht="36" customHeight="1" x14ac:dyDescent="0.25">
      <c r="A7" s="89">
        <v>1.25</v>
      </c>
      <c r="B7" s="175"/>
      <c r="C7" s="108"/>
      <c r="D7" s="175"/>
      <c r="E7" s="109"/>
      <c r="F7" s="176" t="s">
        <v>143</v>
      </c>
      <c r="G7" s="109">
        <v>0.28999999999999998</v>
      </c>
      <c r="H7" s="176"/>
      <c r="I7" s="51"/>
      <c r="J7" s="176"/>
      <c r="K7" s="51"/>
      <c r="L7" s="177"/>
      <c r="M7" s="108"/>
      <c r="N7" s="110">
        <f>C7+E7+G7+I7+K7+M7</f>
        <v>0.28999999999999998</v>
      </c>
    </row>
    <row r="8" spans="1:14" x14ac:dyDescent="0.25">
      <c r="A8" s="100"/>
      <c r="B8" s="101"/>
      <c r="C8" s="100"/>
      <c r="D8" s="100"/>
      <c r="E8" s="100"/>
      <c r="F8" s="102"/>
      <c r="G8" s="100"/>
      <c r="H8" s="103" t="s">
        <v>111</v>
      </c>
      <c r="I8" s="100"/>
      <c r="J8" s="103"/>
      <c r="K8" s="100"/>
      <c r="L8" s="103"/>
      <c r="M8" s="100"/>
      <c r="N8" s="100"/>
    </row>
    <row r="9" spans="1:14" x14ac:dyDescent="0.25">
      <c r="A9" s="104">
        <v>4.74</v>
      </c>
      <c r="B9" s="105"/>
      <c r="C9" s="104"/>
      <c r="D9" s="104"/>
      <c r="E9" s="104"/>
      <c r="F9" s="106"/>
      <c r="G9" s="104"/>
      <c r="H9" s="107" t="s">
        <v>19</v>
      </c>
      <c r="I9" s="104">
        <v>1.0900000000000001</v>
      </c>
      <c r="J9" s="107"/>
      <c r="K9" s="104"/>
      <c r="L9" s="107"/>
      <c r="M9" s="104"/>
      <c r="N9" s="104">
        <f>M9+K9+I9+G9+E9+C9</f>
        <v>1.0900000000000001</v>
      </c>
    </row>
    <row r="10" spans="1:14" x14ac:dyDescent="0.25">
      <c r="A10" s="5"/>
      <c r="B10" s="32" t="s">
        <v>103</v>
      </c>
      <c r="C10" s="11"/>
      <c r="D10" s="54"/>
      <c r="E10" s="11"/>
      <c r="F10" s="32" t="s">
        <v>103</v>
      </c>
      <c r="G10" s="11"/>
      <c r="H10" s="32"/>
      <c r="I10" s="29"/>
      <c r="J10" s="32" t="s">
        <v>103</v>
      </c>
      <c r="K10" s="11"/>
      <c r="L10" s="54"/>
      <c r="M10" s="11"/>
      <c r="N10" s="11"/>
    </row>
    <row r="11" spans="1:14" x14ac:dyDescent="0.25">
      <c r="A11" s="7">
        <v>7</v>
      </c>
      <c r="B11" s="8" t="s">
        <v>22</v>
      </c>
      <c r="C11" s="8">
        <v>0.25</v>
      </c>
      <c r="D11" s="8"/>
      <c r="E11" s="17"/>
      <c r="F11" s="8" t="s">
        <v>19</v>
      </c>
      <c r="G11" s="8">
        <v>1.03</v>
      </c>
      <c r="H11" s="9"/>
      <c r="I11" s="8"/>
      <c r="J11" s="9" t="s">
        <v>104</v>
      </c>
      <c r="K11" s="8">
        <v>0.33</v>
      </c>
      <c r="L11" s="8"/>
      <c r="M11" s="8"/>
      <c r="N11" s="8">
        <f>C11+E11+G11+I11+K11+M11</f>
        <v>1.61</v>
      </c>
    </row>
    <row r="12" spans="1:14" x14ac:dyDescent="0.25">
      <c r="A12" s="3"/>
      <c r="B12" s="32" t="s">
        <v>105</v>
      </c>
      <c r="C12" s="6"/>
      <c r="D12" s="54"/>
      <c r="E12" s="6"/>
      <c r="F12" s="32"/>
      <c r="G12" s="6"/>
      <c r="H12" s="32"/>
      <c r="I12" s="4"/>
      <c r="J12" s="32" t="s">
        <v>105</v>
      </c>
      <c r="K12" s="6"/>
      <c r="L12" s="6"/>
      <c r="M12" s="6"/>
      <c r="N12" s="6"/>
    </row>
    <row r="13" spans="1:14" x14ac:dyDescent="0.25">
      <c r="A13" s="7">
        <v>6</v>
      </c>
      <c r="B13" s="8" t="s">
        <v>106</v>
      </c>
      <c r="C13" s="8">
        <v>0.38</v>
      </c>
      <c r="D13" s="8"/>
      <c r="E13" s="17"/>
      <c r="F13" s="9"/>
      <c r="G13" s="8"/>
      <c r="H13" s="8"/>
      <c r="I13" s="8"/>
      <c r="J13" s="8" t="s">
        <v>19</v>
      </c>
      <c r="K13" s="8">
        <v>1</v>
      </c>
      <c r="L13" s="8"/>
      <c r="M13" s="8"/>
      <c r="N13" s="8">
        <f>C13+E13+G13+I13+K13+M13</f>
        <v>1.38</v>
      </c>
    </row>
    <row r="14" spans="1:14" ht="16.5" customHeight="1" x14ac:dyDescent="0.25">
      <c r="A14" s="3"/>
      <c r="B14" s="88"/>
      <c r="C14" s="11"/>
      <c r="D14" s="88" t="s">
        <v>107</v>
      </c>
      <c r="E14" s="11"/>
      <c r="F14" s="32"/>
      <c r="G14" s="29"/>
      <c r="H14" s="88"/>
      <c r="I14" s="11"/>
      <c r="J14" s="32" t="s">
        <v>135</v>
      </c>
      <c r="K14" s="29"/>
      <c r="L14" s="6"/>
      <c r="M14" s="6"/>
      <c r="N14" s="6"/>
    </row>
    <row r="15" spans="1:14" x14ac:dyDescent="0.25">
      <c r="A15" s="7">
        <v>3</v>
      </c>
      <c r="B15" s="48"/>
      <c r="C15" s="8"/>
      <c r="D15" s="48" t="s">
        <v>19</v>
      </c>
      <c r="E15" s="8">
        <v>0.45</v>
      </c>
      <c r="F15" s="57"/>
      <c r="G15" s="9"/>
      <c r="H15" s="48"/>
      <c r="I15" s="8"/>
      <c r="J15" s="57" t="s">
        <v>20</v>
      </c>
      <c r="K15" s="9">
        <v>0.24</v>
      </c>
      <c r="L15" s="9"/>
      <c r="M15" s="8"/>
      <c r="N15" s="65">
        <f>C15+E15+G15+I15+K15+M15</f>
        <v>0.69</v>
      </c>
    </row>
    <row r="16" spans="1:14" ht="18.75" customHeight="1" x14ac:dyDescent="0.25">
      <c r="A16" s="89"/>
      <c r="B16" s="91" t="s">
        <v>108</v>
      </c>
      <c r="C16" s="92"/>
      <c r="D16" s="91"/>
      <c r="E16" s="92"/>
      <c r="F16" s="51"/>
      <c r="G16" s="90"/>
      <c r="H16" s="91" t="s">
        <v>108</v>
      </c>
      <c r="I16" s="92"/>
      <c r="J16" s="91"/>
      <c r="K16" s="92"/>
      <c r="L16" s="51"/>
      <c r="M16" s="92"/>
      <c r="N16" s="90"/>
    </row>
    <row r="17" spans="1:14" x14ac:dyDescent="0.25">
      <c r="A17" s="89"/>
      <c r="B17" s="91"/>
      <c r="C17" s="92"/>
      <c r="D17" s="91"/>
      <c r="E17" s="92"/>
      <c r="F17" s="51"/>
      <c r="G17" s="90"/>
      <c r="H17" s="91" t="s">
        <v>20</v>
      </c>
      <c r="I17" s="92"/>
      <c r="J17" s="91"/>
      <c r="K17" s="92"/>
      <c r="L17" s="51"/>
      <c r="M17" s="92"/>
      <c r="N17" s="90"/>
    </row>
    <row r="18" spans="1:14" ht="23.25" customHeight="1" x14ac:dyDescent="0.25">
      <c r="A18" s="89">
        <v>7.83</v>
      </c>
      <c r="B18" s="90" t="s">
        <v>19</v>
      </c>
      <c r="C18" s="92">
        <v>1.41</v>
      </c>
      <c r="D18" s="90"/>
      <c r="E18" s="92"/>
      <c r="F18" s="51"/>
      <c r="G18" s="90"/>
      <c r="H18" s="91" t="s">
        <v>109</v>
      </c>
      <c r="I18" s="92">
        <v>0.4</v>
      </c>
      <c r="J18" s="91"/>
      <c r="K18" s="92"/>
      <c r="L18" s="51"/>
      <c r="M18" s="92"/>
      <c r="N18" s="90">
        <f>C18+E18+G18+I18+K18+M18</f>
        <v>1.81</v>
      </c>
    </row>
    <row r="19" spans="1:14" ht="13.5" customHeight="1" x14ac:dyDescent="0.25">
      <c r="A19" s="112"/>
      <c r="B19" s="35" t="s">
        <v>114</v>
      </c>
      <c r="C19" s="36"/>
      <c r="D19" s="36"/>
      <c r="E19" s="50"/>
      <c r="F19" s="35"/>
      <c r="G19" s="36"/>
      <c r="H19" s="36" t="s">
        <v>114</v>
      </c>
      <c r="I19" s="50"/>
      <c r="J19" s="113"/>
      <c r="K19" s="50"/>
      <c r="L19" s="35"/>
      <c r="M19" s="50"/>
      <c r="N19" s="36"/>
    </row>
    <row r="20" spans="1:14" x14ac:dyDescent="0.25">
      <c r="A20" s="114">
        <v>4.83</v>
      </c>
      <c r="B20" s="40" t="s">
        <v>19</v>
      </c>
      <c r="C20" s="39">
        <v>0.75</v>
      </c>
      <c r="D20" s="39"/>
      <c r="E20" s="115"/>
      <c r="F20" s="40"/>
      <c r="G20" s="39"/>
      <c r="H20" s="39" t="s">
        <v>20</v>
      </c>
      <c r="I20" s="115">
        <v>0.36</v>
      </c>
      <c r="J20" s="49"/>
      <c r="K20" s="115"/>
      <c r="L20" s="40"/>
      <c r="M20" s="115"/>
      <c r="N20" s="39">
        <f>M20+K20+I20+G20+E20+C20</f>
        <v>1.1099999999999999</v>
      </c>
    </row>
    <row r="21" spans="1:14" ht="16.5" customHeight="1" x14ac:dyDescent="0.25">
      <c r="A21" s="3"/>
      <c r="B21" s="52"/>
      <c r="C21" s="6"/>
      <c r="D21" s="32" t="s">
        <v>80</v>
      </c>
      <c r="E21" s="6"/>
      <c r="F21" s="4"/>
      <c r="G21" s="6"/>
      <c r="H21" s="6"/>
      <c r="I21" s="6"/>
      <c r="J21" s="53" t="s">
        <v>80</v>
      </c>
      <c r="K21" s="6"/>
      <c r="L21" s="6"/>
      <c r="M21" s="6"/>
      <c r="N21" s="64"/>
    </row>
    <row r="22" spans="1:14" x14ac:dyDescent="0.25">
      <c r="A22" s="7">
        <v>6</v>
      </c>
      <c r="B22" s="8"/>
      <c r="C22" s="8"/>
      <c r="D22" s="13" t="s">
        <v>19</v>
      </c>
      <c r="E22" s="13">
        <v>1.05</v>
      </c>
      <c r="F22" s="9"/>
      <c r="G22" s="8"/>
      <c r="H22" s="9"/>
      <c r="I22" s="8"/>
      <c r="J22" s="8" t="s">
        <v>20</v>
      </c>
      <c r="K22" s="8">
        <v>0.33</v>
      </c>
      <c r="L22" s="8"/>
      <c r="M22" s="8"/>
      <c r="N22" s="65">
        <f>C22+E22+G22+I22+K22+M22</f>
        <v>1.3800000000000001</v>
      </c>
    </row>
    <row r="23" spans="1:14" ht="15.75" customHeight="1" x14ac:dyDescent="0.25">
      <c r="A23" s="169"/>
      <c r="B23" s="75"/>
      <c r="C23" s="6"/>
      <c r="D23" s="75" t="s">
        <v>132</v>
      </c>
      <c r="E23" s="4"/>
      <c r="F23" s="75"/>
      <c r="G23" s="6"/>
      <c r="H23" s="75"/>
      <c r="I23" s="4"/>
      <c r="J23" s="75" t="s">
        <v>132</v>
      </c>
      <c r="K23" s="4"/>
      <c r="L23" s="4"/>
      <c r="M23" s="6"/>
      <c r="N23" s="68"/>
    </row>
    <row r="24" spans="1:14" x14ac:dyDescent="0.25">
      <c r="A24" s="170">
        <v>5.44</v>
      </c>
      <c r="B24" s="57"/>
      <c r="C24" s="8"/>
      <c r="D24" s="57" t="s">
        <v>20</v>
      </c>
      <c r="E24" s="9">
        <v>0.5</v>
      </c>
      <c r="F24" s="57"/>
      <c r="G24" s="8"/>
      <c r="H24" s="57"/>
      <c r="I24" s="9"/>
      <c r="J24" s="57" t="s">
        <v>86</v>
      </c>
      <c r="K24" s="9">
        <v>0.75</v>
      </c>
      <c r="L24" s="9"/>
      <c r="M24" s="8"/>
      <c r="N24" s="69">
        <f>K24+I24+G24+E24+C24</f>
        <v>1.25</v>
      </c>
    </row>
    <row r="25" spans="1:14" x14ac:dyDescent="0.25">
      <c r="A25" s="3"/>
      <c r="B25" s="195"/>
      <c r="C25" s="196"/>
      <c r="D25" s="195"/>
      <c r="E25" s="196"/>
      <c r="F25" s="195"/>
      <c r="G25" s="196"/>
      <c r="H25" s="195" t="s">
        <v>161</v>
      </c>
      <c r="I25" s="196"/>
      <c r="J25" s="195"/>
      <c r="K25" s="196"/>
      <c r="L25" s="196"/>
      <c r="M25" s="196"/>
      <c r="N25" s="196"/>
    </row>
    <row r="26" spans="1:14" x14ac:dyDescent="0.25">
      <c r="A26" s="7">
        <v>3.91</v>
      </c>
      <c r="B26" s="197"/>
      <c r="C26" s="198"/>
      <c r="D26" s="197"/>
      <c r="E26" s="198"/>
      <c r="F26" s="197"/>
      <c r="G26" s="198"/>
      <c r="H26" s="197" t="s">
        <v>19</v>
      </c>
      <c r="I26" s="198">
        <v>0.9</v>
      </c>
      <c r="J26" s="197"/>
      <c r="K26" s="198"/>
      <c r="L26" s="198"/>
      <c r="M26" s="198"/>
      <c r="N26" s="198">
        <f>C26+E26+G26+I26+K26+M26</f>
        <v>0.9</v>
      </c>
    </row>
    <row r="27" spans="1:14" x14ac:dyDescent="0.25">
      <c r="A27" s="93">
        <f>SUM(A4:A26)</f>
        <v>65</v>
      </c>
      <c r="B27" s="94" t="s">
        <v>9</v>
      </c>
      <c r="C27" s="95">
        <f>SUM(C4:C26)</f>
        <v>3.1399999999999997</v>
      </c>
      <c r="D27" s="71"/>
      <c r="E27" s="95">
        <f>SUM(E4:E26)</f>
        <v>4.0600000000000005</v>
      </c>
      <c r="F27" s="72"/>
      <c r="G27" s="95">
        <f>SUM(G4:G26)</f>
        <v>1.67</v>
      </c>
      <c r="H27" s="95"/>
      <c r="I27" s="95">
        <f>SUM(I4:I26)</f>
        <v>3.0999999999999996</v>
      </c>
      <c r="J27" s="43"/>
      <c r="K27" s="95">
        <f>SUM(K4:K26)</f>
        <v>3</v>
      </c>
      <c r="L27" s="71"/>
      <c r="M27" s="71"/>
      <c r="N27" s="95">
        <f>SUM(N4:N26)</f>
        <v>14.970000000000002</v>
      </c>
    </row>
    <row r="28" spans="1:14" x14ac:dyDescent="0.25">
      <c r="B28" s="96" t="s">
        <v>11</v>
      </c>
      <c r="F28" s="63"/>
      <c r="H28" t="s">
        <v>32</v>
      </c>
      <c r="J28" s="97"/>
      <c r="K28" s="98">
        <f>N27*4.33</f>
        <v>64.820100000000011</v>
      </c>
      <c r="L28" s="98"/>
    </row>
    <row r="29" spans="1:14" x14ac:dyDescent="0.25">
      <c r="B29" s="96" t="s">
        <v>13</v>
      </c>
      <c r="D29" t="str">
        <f>B1</f>
        <v>FATIMA EL KHADRI</v>
      </c>
      <c r="F29" s="63" t="s">
        <v>168</v>
      </c>
      <c r="I29" s="99"/>
      <c r="M29" s="98"/>
    </row>
    <row r="30" spans="1:14" x14ac:dyDescent="0.25">
      <c r="B30" s="96" t="s">
        <v>14</v>
      </c>
      <c r="F30" s="63"/>
      <c r="K30" s="63"/>
    </row>
  </sheetData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2"/>
  <sheetViews>
    <sheetView topLeftCell="A22" workbookViewId="0">
      <selection sqref="A1:N32"/>
    </sheetView>
  </sheetViews>
  <sheetFormatPr baseColWidth="10" defaultRowHeight="15" x14ac:dyDescent="0.25"/>
  <cols>
    <col min="1" max="1" width="6.42578125" customWidth="1"/>
    <col min="2" max="2" width="17.5703125" customWidth="1"/>
    <col min="3" max="3" width="6.5703125" customWidth="1"/>
    <col min="4" max="4" width="17.42578125" customWidth="1"/>
    <col min="5" max="5" width="6.5703125" customWidth="1"/>
    <col min="6" max="6" width="14.140625" customWidth="1"/>
    <col min="7" max="7" width="6.42578125" customWidth="1"/>
    <col min="8" max="8" width="18.7109375" customWidth="1"/>
    <col min="9" max="9" width="5.42578125" customWidth="1"/>
    <col min="10" max="10" width="17" customWidth="1"/>
    <col min="11" max="11" width="6" customWidth="1"/>
    <col min="12" max="12" width="6.7109375" customWidth="1"/>
    <col min="13" max="13" width="4.5703125" customWidth="1"/>
    <col min="14" max="14" width="7.28515625" customWidth="1"/>
  </cols>
  <sheetData>
    <row r="1" spans="1:15" x14ac:dyDescent="0.25">
      <c r="B1" s="16" t="s">
        <v>43</v>
      </c>
      <c r="F1" s="63"/>
    </row>
    <row r="2" spans="1:15" x14ac:dyDescent="0.25">
      <c r="B2" s="16"/>
      <c r="F2" s="63"/>
    </row>
    <row r="3" spans="1:15" x14ac:dyDescent="0.25">
      <c r="A3" s="1" t="s">
        <v>0</v>
      </c>
      <c r="B3" s="80" t="s">
        <v>1</v>
      </c>
      <c r="C3" s="1" t="s">
        <v>2</v>
      </c>
      <c r="D3" s="1" t="s">
        <v>3</v>
      </c>
      <c r="E3" s="1" t="s">
        <v>4</v>
      </c>
      <c r="F3" s="2" t="s">
        <v>5</v>
      </c>
      <c r="G3" s="1" t="s">
        <v>4</v>
      </c>
      <c r="H3" s="1" t="s">
        <v>6</v>
      </c>
      <c r="I3" s="1" t="s">
        <v>4</v>
      </c>
      <c r="J3" s="1" t="s">
        <v>7</v>
      </c>
      <c r="K3" s="1" t="s">
        <v>4</v>
      </c>
      <c r="L3" s="1" t="s">
        <v>102</v>
      </c>
      <c r="M3" s="1"/>
      <c r="N3" s="1" t="s">
        <v>9</v>
      </c>
    </row>
    <row r="4" spans="1:15" x14ac:dyDescent="0.25">
      <c r="A4" s="89"/>
      <c r="B4" s="88" t="s">
        <v>112</v>
      </c>
      <c r="C4" s="108"/>
      <c r="D4" s="88" t="s">
        <v>112</v>
      </c>
      <c r="E4" s="109"/>
      <c r="F4" s="88" t="s">
        <v>112</v>
      </c>
      <c r="G4" s="109"/>
      <c r="H4" s="88" t="s">
        <v>112</v>
      </c>
      <c r="I4" s="51"/>
      <c r="J4" s="88" t="s">
        <v>112</v>
      </c>
      <c r="K4" s="51"/>
      <c r="L4" s="90"/>
      <c r="M4" s="108"/>
      <c r="N4" s="108"/>
    </row>
    <row r="5" spans="1:15" x14ac:dyDescent="0.25">
      <c r="A5" s="25">
        <v>15</v>
      </c>
      <c r="B5" s="48" t="s">
        <v>20</v>
      </c>
      <c r="C5" s="110">
        <v>0.35</v>
      </c>
      <c r="D5" s="48" t="s">
        <v>19</v>
      </c>
      <c r="E5" s="111">
        <v>2.06</v>
      </c>
      <c r="F5" s="48" t="s">
        <v>20</v>
      </c>
      <c r="G5" s="111">
        <v>0.35</v>
      </c>
      <c r="H5" s="48" t="s">
        <v>20</v>
      </c>
      <c r="I5" s="40">
        <v>0.35</v>
      </c>
      <c r="J5" s="48" t="s">
        <v>20</v>
      </c>
      <c r="K5" s="40">
        <v>0.35</v>
      </c>
      <c r="L5" s="39"/>
      <c r="M5" s="110"/>
      <c r="N5" s="110">
        <f>C5+E5+G5+I5+K5+M5</f>
        <v>3.4600000000000004</v>
      </c>
      <c r="O5" t="s">
        <v>166</v>
      </c>
    </row>
    <row r="6" spans="1:15" x14ac:dyDescent="0.25">
      <c r="A6" s="89"/>
      <c r="B6" s="175"/>
      <c r="C6" s="108"/>
      <c r="D6" s="175"/>
      <c r="E6" s="109"/>
      <c r="F6" s="176" t="s">
        <v>141</v>
      </c>
      <c r="G6" s="109"/>
      <c r="H6" s="176"/>
      <c r="I6" s="51"/>
      <c r="J6" s="176"/>
      <c r="K6" s="51"/>
      <c r="L6" s="177"/>
      <c r="M6" s="108"/>
      <c r="N6" s="108"/>
    </row>
    <row r="7" spans="1:15" ht="45.75" x14ac:dyDescent="0.25">
      <c r="A7" s="89">
        <v>1.25</v>
      </c>
      <c r="B7" s="175"/>
      <c r="C7" s="108"/>
      <c r="D7" s="175"/>
      <c r="E7" s="109"/>
      <c r="F7" s="176" t="s">
        <v>143</v>
      </c>
      <c r="G7" s="109">
        <v>0.28999999999999998</v>
      </c>
      <c r="H7" s="176"/>
      <c r="I7" s="51"/>
      <c r="J7" s="176"/>
      <c r="K7" s="51"/>
      <c r="L7" s="177"/>
      <c r="M7" s="108"/>
      <c r="N7" s="110">
        <f>C7+E7+G7+I7+K7+M7</f>
        <v>0.28999999999999998</v>
      </c>
    </row>
    <row r="8" spans="1:15" x14ac:dyDescent="0.25">
      <c r="A8" s="100"/>
      <c r="B8" s="101"/>
      <c r="C8" s="100"/>
      <c r="D8" s="100"/>
      <c r="E8" s="100"/>
      <c r="F8" s="102"/>
      <c r="G8" s="100"/>
      <c r="H8" s="103" t="s">
        <v>111</v>
      </c>
      <c r="I8" s="100"/>
      <c r="J8" s="103"/>
      <c r="K8" s="100"/>
      <c r="L8" s="103"/>
      <c r="M8" s="100"/>
      <c r="N8" s="100"/>
      <c r="O8" t="s">
        <v>164</v>
      </c>
    </row>
    <row r="9" spans="1:15" x14ac:dyDescent="0.25">
      <c r="A9" s="104">
        <v>4.74</v>
      </c>
      <c r="B9" s="105"/>
      <c r="C9" s="104"/>
      <c r="D9" s="104"/>
      <c r="E9" s="104"/>
      <c r="F9" s="106"/>
      <c r="G9" s="104"/>
      <c r="H9" s="107" t="s">
        <v>19</v>
      </c>
      <c r="I9" s="104">
        <v>1.0900000000000001</v>
      </c>
      <c r="J9" s="107"/>
      <c r="K9" s="104"/>
      <c r="L9" s="107"/>
      <c r="M9" s="104"/>
      <c r="N9" s="104">
        <f>M9+K9+I9+G9+E9+C9</f>
        <v>1.0900000000000001</v>
      </c>
    </row>
    <row r="10" spans="1:15" x14ac:dyDescent="0.25">
      <c r="A10" s="5"/>
      <c r="B10" s="32" t="s">
        <v>103</v>
      </c>
      <c r="C10" s="11"/>
      <c r="D10" s="54"/>
      <c r="E10" s="11"/>
      <c r="F10" s="32" t="s">
        <v>103</v>
      </c>
      <c r="G10" s="11"/>
      <c r="H10" s="32"/>
      <c r="I10" s="29"/>
      <c r="J10" s="32" t="s">
        <v>103</v>
      </c>
      <c r="K10" s="11"/>
      <c r="L10" s="54"/>
      <c r="M10" s="11"/>
      <c r="N10" s="11"/>
      <c r="O10" t="s">
        <v>164</v>
      </c>
    </row>
    <row r="11" spans="1:15" ht="17.25" customHeight="1" x14ac:dyDescent="0.25">
      <c r="A11" s="7">
        <v>7</v>
      </c>
      <c r="B11" s="8" t="s">
        <v>22</v>
      </c>
      <c r="C11" s="8">
        <v>0.25</v>
      </c>
      <c r="D11" s="8"/>
      <c r="E11" s="17"/>
      <c r="F11" s="8" t="s">
        <v>19</v>
      </c>
      <c r="G11" s="8">
        <v>1.03</v>
      </c>
      <c r="H11" s="9"/>
      <c r="I11" s="8"/>
      <c r="J11" s="9" t="s">
        <v>104</v>
      </c>
      <c r="K11" s="8">
        <v>0.33</v>
      </c>
      <c r="L11" s="8"/>
      <c r="M11" s="8"/>
      <c r="N11" s="8">
        <f>C11+E11+G11+I11+K11+M11</f>
        <v>1.61</v>
      </c>
    </row>
    <row r="12" spans="1:15" ht="17.25" customHeight="1" x14ac:dyDescent="0.25">
      <c r="A12" s="3"/>
      <c r="B12" s="32" t="s">
        <v>105</v>
      </c>
      <c r="C12" s="6"/>
      <c r="D12" s="54"/>
      <c r="E12" s="6"/>
      <c r="F12" s="32"/>
      <c r="G12" s="6"/>
      <c r="H12" s="32"/>
      <c r="I12" s="4"/>
      <c r="J12" s="32" t="s">
        <v>105</v>
      </c>
      <c r="K12" s="6"/>
      <c r="L12" s="6"/>
      <c r="M12" s="6"/>
      <c r="N12" s="6"/>
      <c r="O12" t="s">
        <v>164</v>
      </c>
    </row>
    <row r="13" spans="1:15" ht="17.25" customHeight="1" x14ac:dyDescent="0.25">
      <c r="A13" s="7">
        <v>6</v>
      </c>
      <c r="B13" s="8" t="s">
        <v>106</v>
      </c>
      <c r="C13" s="8">
        <v>0.38</v>
      </c>
      <c r="D13" s="8"/>
      <c r="E13" s="17"/>
      <c r="F13" s="9"/>
      <c r="G13" s="8"/>
      <c r="H13" s="8"/>
      <c r="I13" s="8"/>
      <c r="J13" s="8" t="s">
        <v>19</v>
      </c>
      <c r="K13" s="8">
        <v>1</v>
      </c>
      <c r="L13" s="8"/>
      <c r="M13" s="8"/>
      <c r="N13" s="8">
        <f>C13+E13+G13+I13+K13+M13</f>
        <v>1.38</v>
      </c>
    </row>
    <row r="14" spans="1:15" ht="15" customHeight="1" x14ac:dyDescent="0.25">
      <c r="A14" s="3"/>
      <c r="B14" s="88"/>
      <c r="C14" s="11"/>
      <c r="D14" s="88" t="s">
        <v>107</v>
      </c>
      <c r="E14" s="11"/>
      <c r="F14" s="32"/>
      <c r="G14" s="29"/>
      <c r="H14" s="88"/>
      <c r="I14" s="11"/>
      <c r="J14" s="32" t="s">
        <v>135</v>
      </c>
      <c r="K14" s="29"/>
      <c r="L14" s="6"/>
      <c r="M14" s="6"/>
      <c r="N14" s="6"/>
      <c r="O14" t="s">
        <v>167</v>
      </c>
    </row>
    <row r="15" spans="1:15" x14ac:dyDescent="0.25">
      <c r="A15" s="7">
        <v>3</v>
      </c>
      <c r="B15" s="48"/>
      <c r="C15" s="8"/>
      <c r="D15" s="48" t="s">
        <v>19</v>
      </c>
      <c r="E15" s="8">
        <v>0.45</v>
      </c>
      <c r="F15" s="57"/>
      <c r="G15" s="9"/>
      <c r="H15" s="48"/>
      <c r="I15" s="8"/>
      <c r="J15" s="57" t="s">
        <v>20</v>
      </c>
      <c r="K15" s="9">
        <v>0.24</v>
      </c>
      <c r="L15" s="9"/>
      <c r="M15" s="8"/>
      <c r="N15" s="65">
        <f>C15+E15+G15+I15+K15+M15</f>
        <v>0.69</v>
      </c>
    </row>
    <row r="16" spans="1:15" ht="17.25" customHeight="1" x14ac:dyDescent="0.25">
      <c r="A16" s="89"/>
      <c r="B16" s="91" t="s">
        <v>108</v>
      </c>
      <c r="C16" s="92"/>
      <c r="D16" s="91"/>
      <c r="E16" s="92"/>
      <c r="F16" s="51"/>
      <c r="G16" s="90"/>
      <c r="H16" s="91" t="s">
        <v>108</v>
      </c>
      <c r="I16" s="92"/>
      <c r="J16" s="91"/>
      <c r="K16" s="92"/>
      <c r="L16" s="51"/>
      <c r="M16" s="92"/>
      <c r="N16" s="90"/>
      <c r="O16" t="s">
        <v>166</v>
      </c>
    </row>
    <row r="17" spans="1:15" x14ac:dyDescent="0.25">
      <c r="A17" s="89"/>
      <c r="B17" s="91"/>
      <c r="C17" s="92"/>
      <c r="D17" s="91"/>
      <c r="E17" s="92"/>
      <c r="F17" s="51"/>
      <c r="G17" s="90"/>
      <c r="H17" s="91" t="s">
        <v>20</v>
      </c>
      <c r="I17" s="92"/>
      <c r="J17" s="91"/>
      <c r="K17" s="92"/>
      <c r="L17" s="51"/>
      <c r="M17" s="92"/>
      <c r="N17" s="90"/>
    </row>
    <row r="18" spans="1:15" ht="24.75" customHeight="1" x14ac:dyDescent="0.25">
      <c r="A18" s="89">
        <v>7.83</v>
      </c>
      <c r="B18" s="90" t="s">
        <v>19</v>
      </c>
      <c r="C18" s="92">
        <v>1.41</v>
      </c>
      <c r="D18" s="90"/>
      <c r="E18" s="92"/>
      <c r="F18" s="51"/>
      <c r="G18" s="90"/>
      <c r="H18" s="91" t="s">
        <v>109</v>
      </c>
      <c r="I18" s="92">
        <v>0.4</v>
      </c>
      <c r="J18" s="91"/>
      <c r="K18" s="92"/>
      <c r="L18" s="51"/>
      <c r="M18" s="92"/>
      <c r="N18" s="90">
        <f>C18+E18+G18+I18+K18+M18</f>
        <v>1.81</v>
      </c>
    </row>
    <row r="19" spans="1:15" ht="12" customHeight="1" x14ac:dyDescent="0.25">
      <c r="A19" s="112"/>
      <c r="B19" s="35" t="s">
        <v>114</v>
      </c>
      <c r="C19" s="36"/>
      <c r="D19" s="36"/>
      <c r="E19" s="50"/>
      <c r="F19" s="35"/>
      <c r="G19" s="36"/>
      <c r="H19" s="36" t="s">
        <v>114</v>
      </c>
      <c r="I19" s="50"/>
      <c r="J19" s="113"/>
      <c r="K19" s="50"/>
      <c r="L19" s="35"/>
      <c r="M19" s="50"/>
      <c r="N19" s="36"/>
    </row>
    <row r="20" spans="1:15" x14ac:dyDescent="0.25">
      <c r="A20" s="114">
        <v>4.83</v>
      </c>
      <c r="B20" s="40" t="s">
        <v>19</v>
      </c>
      <c r="C20" s="39">
        <v>0.75</v>
      </c>
      <c r="D20" s="39"/>
      <c r="E20" s="115"/>
      <c r="F20" s="40"/>
      <c r="G20" s="39"/>
      <c r="H20" s="39" t="s">
        <v>20</v>
      </c>
      <c r="I20" s="115">
        <v>0.36</v>
      </c>
      <c r="J20" s="49"/>
      <c r="K20" s="115"/>
      <c r="L20" s="40"/>
      <c r="M20" s="115"/>
      <c r="N20" s="39">
        <f>M20+K20+I20+G20+E20+C20</f>
        <v>1.1099999999999999</v>
      </c>
      <c r="O20" t="s">
        <v>165</v>
      </c>
    </row>
    <row r="21" spans="1:15" ht="15.75" customHeight="1" x14ac:dyDescent="0.25">
      <c r="A21" s="3"/>
      <c r="B21" s="52"/>
      <c r="C21" s="6"/>
      <c r="D21" s="32" t="s">
        <v>80</v>
      </c>
      <c r="E21" s="6"/>
      <c r="F21" s="4"/>
      <c r="G21" s="6"/>
      <c r="H21" s="6"/>
      <c r="I21" s="6"/>
      <c r="J21" s="53" t="s">
        <v>80</v>
      </c>
      <c r="K21" s="6"/>
      <c r="L21" s="6"/>
      <c r="M21" s="6"/>
      <c r="N21" s="64"/>
    </row>
    <row r="22" spans="1:15" x14ac:dyDescent="0.25">
      <c r="A22" s="7">
        <v>6</v>
      </c>
      <c r="B22" s="8"/>
      <c r="C22" s="8"/>
      <c r="D22" s="13" t="s">
        <v>19</v>
      </c>
      <c r="E22" s="13">
        <v>1.05</v>
      </c>
      <c r="F22" s="9"/>
      <c r="G22" s="8"/>
      <c r="H22" s="9"/>
      <c r="I22" s="8"/>
      <c r="J22" s="8" t="s">
        <v>20</v>
      </c>
      <c r="K22" s="8">
        <v>0.33</v>
      </c>
      <c r="L22" s="8"/>
      <c r="M22" s="8"/>
      <c r="N22" s="65">
        <f>C22+E22+G22+I22+K22+M22</f>
        <v>1.3800000000000001</v>
      </c>
      <c r="O22" t="s">
        <v>167</v>
      </c>
    </row>
    <row r="23" spans="1:15" x14ac:dyDescent="0.25">
      <c r="A23" s="3"/>
      <c r="B23" s="75" t="s">
        <v>118</v>
      </c>
      <c r="C23" s="4"/>
      <c r="D23" s="75"/>
      <c r="E23" s="4"/>
      <c r="F23" s="75" t="s">
        <v>118</v>
      </c>
      <c r="G23" s="6"/>
      <c r="H23" s="75"/>
      <c r="I23" s="6"/>
      <c r="J23" s="4" t="s">
        <v>118</v>
      </c>
      <c r="K23" s="6"/>
      <c r="L23" s="4"/>
      <c r="M23" s="6"/>
      <c r="N23" s="6"/>
    </row>
    <row r="24" spans="1:15" x14ac:dyDescent="0.25">
      <c r="A24" s="7">
        <v>8</v>
      </c>
      <c r="B24" s="57" t="s">
        <v>22</v>
      </c>
      <c r="C24" s="9">
        <v>0.33</v>
      </c>
      <c r="D24" s="57"/>
      <c r="E24" s="9"/>
      <c r="F24" s="57" t="s">
        <v>19</v>
      </c>
      <c r="G24" s="8">
        <v>1.19</v>
      </c>
      <c r="H24" s="57"/>
      <c r="I24" s="8"/>
      <c r="J24" s="9" t="s">
        <v>20</v>
      </c>
      <c r="K24" s="8">
        <v>0.33</v>
      </c>
      <c r="L24" s="9"/>
      <c r="M24" s="8"/>
      <c r="N24" s="8">
        <f>C24+E24+G24+I24+K24+M24</f>
        <v>1.85</v>
      </c>
      <c r="O24" t="s">
        <v>165</v>
      </c>
    </row>
    <row r="25" spans="1:15" ht="16.5" customHeight="1" x14ac:dyDescent="0.25">
      <c r="A25" s="169"/>
      <c r="B25" s="75"/>
      <c r="C25" s="6"/>
      <c r="D25" s="75" t="s">
        <v>132</v>
      </c>
      <c r="E25" s="4"/>
      <c r="F25" s="75"/>
      <c r="G25" s="6"/>
      <c r="H25" s="75"/>
      <c r="I25" s="4"/>
      <c r="J25" s="75" t="s">
        <v>132</v>
      </c>
      <c r="K25" s="4"/>
      <c r="L25" s="4"/>
      <c r="M25" s="6"/>
      <c r="N25" s="68"/>
    </row>
    <row r="26" spans="1:15" x14ac:dyDescent="0.25">
      <c r="A26" s="170">
        <v>5.44</v>
      </c>
      <c r="B26" s="57"/>
      <c r="C26" s="8"/>
      <c r="D26" s="57" t="s">
        <v>20</v>
      </c>
      <c r="E26" s="9">
        <v>0.5</v>
      </c>
      <c r="F26" s="57"/>
      <c r="G26" s="8"/>
      <c r="H26" s="57"/>
      <c r="I26" s="9"/>
      <c r="J26" s="57" t="s">
        <v>86</v>
      </c>
      <c r="K26" s="9">
        <v>0.75</v>
      </c>
      <c r="L26" s="9"/>
      <c r="M26" s="8"/>
      <c r="N26" s="69">
        <f>K26+I26+G26+E26+C26</f>
        <v>1.25</v>
      </c>
      <c r="O26" t="s">
        <v>165</v>
      </c>
    </row>
    <row r="27" spans="1:15" x14ac:dyDescent="0.25">
      <c r="A27" s="3"/>
      <c r="B27" s="195"/>
      <c r="C27" s="196"/>
      <c r="D27" s="195"/>
      <c r="E27" s="196"/>
      <c r="F27" s="195"/>
      <c r="G27" s="196"/>
      <c r="H27" s="195" t="s">
        <v>161</v>
      </c>
      <c r="I27" s="196"/>
      <c r="J27" s="195"/>
      <c r="K27" s="196"/>
      <c r="L27" s="196"/>
      <c r="M27" s="196"/>
      <c r="N27" s="196"/>
    </row>
    <row r="28" spans="1:15" x14ac:dyDescent="0.25">
      <c r="A28" s="7">
        <v>3.91</v>
      </c>
      <c r="B28" s="197"/>
      <c r="C28" s="198"/>
      <c r="D28" s="197"/>
      <c r="E28" s="198"/>
      <c r="F28" s="197"/>
      <c r="G28" s="198"/>
      <c r="H28" s="197" t="s">
        <v>19</v>
      </c>
      <c r="I28" s="198">
        <v>0.9</v>
      </c>
      <c r="J28" s="197"/>
      <c r="K28" s="198"/>
      <c r="L28" s="198"/>
      <c r="M28" s="198"/>
      <c r="N28" s="198">
        <f>C28+E28+G28+I28+K28+M28</f>
        <v>0.9</v>
      </c>
      <c r="O28" t="s">
        <v>167</v>
      </c>
    </row>
    <row r="29" spans="1:15" x14ac:dyDescent="0.25">
      <c r="A29" s="93">
        <f>SUM(A4:A28)</f>
        <v>73</v>
      </c>
      <c r="B29" s="94" t="s">
        <v>9</v>
      </c>
      <c r="C29" s="95">
        <f>SUM(C4:C28)</f>
        <v>3.4699999999999998</v>
      </c>
      <c r="D29" s="71"/>
      <c r="E29" s="95">
        <f>SUM(E4:E28)</f>
        <v>4.0600000000000005</v>
      </c>
      <c r="F29" s="72"/>
      <c r="G29" s="95">
        <f>SUM(G4:G28)</f>
        <v>2.86</v>
      </c>
      <c r="H29" s="95"/>
      <c r="I29" s="95">
        <f>SUM(I4:I28)</f>
        <v>3.0999999999999996</v>
      </c>
      <c r="J29" s="43"/>
      <c r="K29" s="95">
        <f>SUM(K4:K28)</f>
        <v>3.33</v>
      </c>
      <c r="L29" s="71"/>
      <c r="M29" s="71"/>
      <c r="N29" s="95">
        <f>SUM(N4:N28)</f>
        <v>16.82</v>
      </c>
    </row>
    <row r="30" spans="1:15" x14ac:dyDescent="0.25">
      <c r="B30" s="96" t="s">
        <v>11</v>
      </c>
      <c r="F30" s="63"/>
      <c r="H30" t="s">
        <v>32</v>
      </c>
      <c r="J30" s="97"/>
      <c r="K30" s="98">
        <f>N29*4.33</f>
        <v>72.830600000000004</v>
      </c>
      <c r="L30" s="98"/>
    </row>
    <row r="31" spans="1:15" x14ac:dyDescent="0.25">
      <c r="B31" s="96" t="s">
        <v>13</v>
      </c>
      <c r="D31" t="str">
        <f>B1</f>
        <v>FATIMA EL KHADRI</v>
      </c>
      <c r="F31" s="63" t="s">
        <v>162</v>
      </c>
      <c r="I31" s="99"/>
      <c r="M31" s="98"/>
    </row>
    <row r="32" spans="1:15" x14ac:dyDescent="0.25">
      <c r="B32" s="96" t="s">
        <v>14</v>
      </c>
      <c r="F32" s="63"/>
      <c r="K32" s="63"/>
    </row>
  </sheetData>
  <pageMargins left="0" right="0" top="0" bottom="0" header="0" footer="0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"/>
  <sheetViews>
    <sheetView workbookViewId="0">
      <selection sqref="A1:N30"/>
    </sheetView>
  </sheetViews>
  <sheetFormatPr baseColWidth="10" defaultRowHeight="15" x14ac:dyDescent="0.25"/>
  <cols>
    <col min="1" max="1" width="8.140625" customWidth="1"/>
    <col min="3" max="3" width="8.42578125" customWidth="1"/>
    <col min="5" max="5" width="6.85546875" customWidth="1"/>
    <col min="7" max="7" width="6" customWidth="1"/>
    <col min="9" max="9" width="6.28515625" customWidth="1"/>
    <col min="11" max="11" width="8" customWidth="1"/>
    <col min="12" max="12" width="9.28515625" customWidth="1"/>
    <col min="13" max="13" width="6.42578125" customWidth="1"/>
    <col min="14" max="14" width="7.5703125" customWidth="1"/>
  </cols>
  <sheetData>
    <row r="1" spans="1:14" x14ac:dyDescent="0.25">
      <c r="B1" s="16" t="s">
        <v>43</v>
      </c>
      <c r="F1" s="63"/>
    </row>
    <row r="2" spans="1:14" x14ac:dyDescent="0.25">
      <c r="A2" s="1" t="s">
        <v>0</v>
      </c>
      <c r="B2" s="80" t="s">
        <v>1</v>
      </c>
      <c r="C2" s="1" t="s">
        <v>2</v>
      </c>
      <c r="D2" s="1" t="s">
        <v>3</v>
      </c>
      <c r="E2" s="1" t="s">
        <v>4</v>
      </c>
      <c r="F2" s="2" t="s">
        <v>5</v>
      </c>
      <c r="G2" s="1" t="s">
        <v>4</v>
      </c>
      <c r="H2" s="1" t="s">
        <v>6</v>
      </c>
      <c r="I2" s="1" t="s">
        <v>4</v>
      </c>
      <c r="J2" s="1" t="s">
        <v>7</v>
      </c>
      <c r="K2" s="1" t="s">
        <v>4</v>
      </c>
      <c r="L2" s="1" t="s">
        <v>102</v>
      </c>
      <c r="M2" s="1"/>
      <c r="N2" s="1" t="s">
        <v>9</v>
      </c>
    </row>
    <row r="3" spans="1:14" x14ac:dyDescent="0.25">
      <c r="A3" s="89"/>
      <c r="B3" s="88" t="s">
        <v>112</v>
      </c>
      <c r="C3" s="165"/>
      <c r="D3" s="88" t="s">
        <v>112</v>
      </c>
      <c r="E3" s="207"/>
      <c r="F3" s="88" t="s">
        <v>112</v>
      </c>
      <c r="G3" s="207"/>
      <c r="H3" s="88" t="s">
        <v>112</v>
      </c>
      <c r="I3" s="207"/>
      <c r="J3" s="88" t="s">
        <v>112</v>
      </c>
      <c r="K3" s="207"/>
      <c r="L3" s="90"/>
      <c r="M3" s="108"/>
      <c r="N3" s="165"/>
    </row>
    <row r="4" spans="1:14" x14ac:dyDescent="0.25">
      <c r="A4" s="25">
        <v>15</v>
      </c>
      <c r="B4" s="48" t="s">
        <v>20</v>
      </c>
      <c r="C4" s="41">
        <v>0.35</v>
      </c>
      <c r="D4" s="48" t="s">
        <v>19</v>
      </c>
      <c r="E4" s="205">
        <v>2.06</v>
      </c>
      <c r="F4" s="48" t="s">
        <v>20</v>
      </c>
      <c r="G4" s="205">
        <v>0.35</v>
      </c>
      <c r="H4" s="48" t="s">
        <v>20</v>
      </c>
      <c r="I4" s="205">
        <v>0.35</v>
      </c>
      <c r="J4" s="48" t="s">
        <v>20</v>
      </c>
      <c r="K4" s="205">
        <v>0.35</v>
      </c>
      <c r="L4" s="39"/>
      <c r="M4" s="110"/>
      <c r="N4" s="41">
        <f>C4+E4+G4+I4+K4+M4</f>
        <v>3.4600000000000004</v>
      </c>
    </row>
    <row r="5" spans="1:14" x14ac:dyDescent="0.25">
      <c r="A5" s="89"/>
      <c r="B5" s="175"/>
      <c r="C5" s="165"/>
      <c r="D5" s="175"/>
      <c r="E5" s="207"/>
      <c r="F5" s="176" t="s">
        <v>141</v>
      </c>
      <c r="G5" s="207"/>
      <c r="H5" s="176"/>
      <c r="I5" s="207"/>
      <c r="J5" s="176"/>
      <c r="K5" s="207"/>
      <c r="L5" s="177"/>
      <c r="M5" s="108"/>
      <c r="N5" s="165"/>
    </row>
    <row r="6" spans="1:14" ht="68.25" x14ac:dyDescent="0.25">
      <c r="A6" s="89">
        <v>1.25</v>
      </c>
      <c r="B6" s="175"/>
      <c r="C6" s="165"/>
      <c r="D6" s="175"/>
      <c r="E6" s="207"/>
      <c r="F6" s="176" t="s">
        <v>143</v>
      </c>
      <c r="G6" s="207">
        <v>0.28999999999999998</v>
      </c>
      <c r="H6" s="176"/>
      <c r="I6" s="207"/>
      <c r="J6" s="176"/>
      <c r="K6" s="207"/>
      <c r="L6" s="177"/>
      <c r="M6" s="108"/>
      <c r="N6" s="41">
        <f>C6+E6+G6+I6+K6+M6</f>
        <v>0.28999999999999998</v>
      </c>
    </row>
    <row r="7" spans="1:14" x14ac:dyDescent="0.25">
      <c r="A7" s="100"/>
      <c r="B7" s="101"/>
      <c r="C7" s="210"/>
      <c r="D7" s="100"/>
      <c r="E7" s="210"/>
      <c r="F7" s="102"/>
      <c r="G7" s="210"/>
      <c r="H7" s="103" t="s">
        <v>111</v>
      </c>
      <c r="I7" s="210"/>
      <c r="J7" s="103"/>
      <c r="K7" s="210"/>
      <c r="L7" s="103"/>
      <c r="M7" s="100"/>
      <c r="N7" s="210"/>
    </row>
    <row r="8" spans="1:14" x14ac:dyDescent="0.25">
      <c r="A8" s="104">
        <v>4.74</v>
      </c>
      <c r="B8" s="105"/>
      <c r="C8" s="212"/>
      <c r="D8" s="104"/>
      <c r="E8" s="212"/>
      <c r="F8" s="106"/>
      <c r="G8" s="212"/>
      <c r="H8" s="107" t="s">
        <v>19</v>
      </c>
      <c r="I8" s="212">
        <v>1.0900000000000001</v>
      </c>
      <c r="J8" s="107"/>
      <c r="K8" s="212"/>
      <c r="L8" s="107"/>
      <c r="M8" s="104"/>
      <c r="N8" s="212">
        <f>M8+K8+I8+G8+E8+C8</f>
        <v>1.0900000000000001</v>
      </c>
    </row>
    <row r="9" spans="1:14" x14ac:dyDescent="0.25">
      <c r="A9" s="5"/>
      <c r="B9" s="32" t="s">
        <v>103</v>
      </c>
      <c r="C9" s="193"/>
      <c r="D9" s="54"/>
      <c r="E9" s="193"/>
      <c r="F9" s="32" t="s">
        <v>103</v>
      </c>
      <c r="G9" s="193"/>
      <c r="H9" s="32"/>
      <c r="I9" s="222"/>
      <c r="J9" s="32" t="s">
        <v>103</v>
      </c>
      <c r="K9" s="193"/>
      <c r="L9" s="54"/>
      <c r="M9" s="11"/>
      <c r="N9" s="193"/>
    </row>
    <row r="10" spans="1:14" ht="24.75" x14ac:dyDescent="0.25">
      <c r="A10" s="7">
        <v>7</v>
      </c>
      <c r="B10" s="8" t="s">
        <v>22</v>
      </c>
      <c r="C10" s="65">
        <v>0.25</v>
      </c>
      <c r="D10" s="8"/>
      <c r="E10" s="219"/>
      <c r="F10" s="8" t="s">
        <v>19</v>
      </c>
      <c r="G10" s="65">
        <v>1.03</v>
      </c>
      <c r="H10" s="9"/>
      <c r="I10" s="65"/>
      <c r="J10" s="9" t="s">
        <v>104</v>
      </c>
      <c r="K10" s="65">
        <v>0.33</v>
      </c>
      <c r="L10" s="8"/>
      <c r="M10" s="8"/>
      <c r="N10" s="65">
        <f>C10+E10+G10+I10+K10+M10</f>
        <v>1.61</v>
      </c>
    </row>
    <row r="11" spans="1:14" x14ac:dyDescent="0.25">
      <c r="A11" s="3"/>
      <c r="B11" s="32" t="s">
        <v>105</v>
      </c>
      <c r="C11" s="64"/>
      <c r="D11" s="54"/>
      <c r="E11" s="64"/>
      <c r="F11" s="32"/>
      <c r="G11" s="64"/>
      <c r="H11" s="32"/>
      <c r="I11" s="220"/>
      <c r="J11" s="32" t="s">
        <v>105</v>
      </c>
      <c r="K11" s="64"/>
      <c r="L11" s="6"/>
      <c r="M11" s="6"/>
      <c r="N11" s="64"/>
    </row>
    <row r="12" spans="1:14" x14ac:dyDescent="0.25">
      <c r="A12" s="7">
        <v>6</v>
      </c>
      <c r="B12" s="8" t="s">
        <v>106</v>
      </c>
      <c r="C12" s="65">
        <v>0.38</v>
      </c>
      <c r="D12" s="8"/>
      <c r="E12" s="219"/>
      <c r="F12" s="9"/>
      <c r="G12" s="65"/>
      <c r="H12" s="8"/>
      <c r="I12" s="65"/>
      <c r="J12" s="8" t="s">
        <v>19</v>
      </c>
      <c r="K12" s="65">
        <v>1</v>
      </c>
      <c r="L12" s="8"/>
      <c r="M12" s="8"/>
      <c r="N12" s="65">
        <f>C12+E12+G12+I12+K12+M12</f>
        <v>1.38</v>
      </c>
    </row>
    <row r="13" spans="1:14" ht="24.75" x14ac:dyDescent="0.25">
      <c r="A13" s="3"/>
      <c r="B13" s="88"/>
      <c r="C13" s="193"/>
      <c r="D13" s="88" t="s">
        <v>107</v>
      </c>
      <c r="E13" s="193"/>
      <c r="F13" s="32"/>
      <c r="G13" s="222"/>
      <c r="H13" s="88"/>
      <c r="I13" s="193"/>
      <c r="J13" s="32" t="s">
        <v>135</v>
      </c>
      <c r="K13" s="222"/>
      <c r="L13" s="6"/>
      <c r="M13" s="6"/>
      <c r="N13" s="64"/>
    </row>
    <row r="14" spans="1:14" x14ac:dyDescent="0.25">
      <c r="A14" s="7">
        <v>3</v>
      </c>
      <c r="B14" s="48"/>
      <c r="C14" s="65"/>
      <c r="D14" s="48" t="s">
        <v>19</v>
      </c>
      <c r="E14" s="65">
        <v>0.45</v>
      </c>
      <c r="F14" s="57"/>
      <c r="G14" s="221"/>
      <c r="H14" s="48"/>
      <c r="I14" s="65"/>
      <c r="J14" s="57" t="s">
        <v>20</v>
      </c>
      <c r="K14" s="221">
        <v>0.24</v>
      </c>
      <c r="L14" s="9"/>
      <c r="M14" s="8"/>
      <c r="N14" s="65">
        <f>C14+E14+G14+I14+K14+M14</f>
        <v>0.69</v>
      </c>
    </row>
    <row r="15" spans="1:14" ht="24.75" x14ac:dyDescent="0.25">
      <c r="A15" s="169"/>
      <c r="B15" s="75"/>
      <c r="C15" s="64"/>
      <c r="D15" s="75" t="s">
        <v>132</v>
      </c>
      <c r="E15" s="220"/>
      <c r="F15" s="75"/>
      <c r="G15" s="64"/>
      <c r="H15" s="75"/>
      <c r="I15" s="220"/>
      <c r="J15" s="75" t="s">
        <v>132</v>
      </c>
      <c r="K15" s="220"/>
      <c r="L15" s="4"/>
      <c r="M15" s="6"/>
      <c r="N15" s="64"/>
    </row>
    <row r="16" spans="1:14" x14ac:dyDescent="0.25">
      <c r="A16" s="170">
        <v>5.44</v>
      </c>
      <c r="B16" s="57"/>
      <c r="C16" s="65"/>
      <c r="D16" s="57" t="s">
        <v>20</v>
      </c>
      <c r="E16" s="221">
        <v>0.5</v>
      </c>
      <c r="F16" s="57"/>
      <c r="G16" s="65"/>
      <c r="H16" s="57"/>
      <c r="I16" s="221"/>
      <c r="J16" s="57" t="s">
        <v>86</v>
      </c>
      <c r="K16" s="221">
        <v>0.75</v>
      </c>
      <c r="L16" s="9"/>
      <c r="M16" s="8"/>
      <c r="N16" s="65">
        <f>K16+I16+G16+E16+C16</f>
        <v>1.25</v>
      </c>
    </row>
    <row r="17" spans="1:14" x14ac:dyDescent="0.25">
      <c r="A17" s="37"/>
      <c r="B17" s="36" t="s">
        <v>174</v>
      </c>
      <c r="C17" s="37"/>
      <c r="D17" s="35"/>
      <c r="E17" s="200"/>
      <c r="F17" s="50"/>
      <c r="G17" s="201"/>
      <c r="H17" s="36" t="s">
        <v>174</v>
      </c>
      <c r="I17" s="37"/>
      <c r="J17" s="36"/>
      <c r="K17" s="37"/>
      <c r="L17" s="36"/>
      <c r="M17" s="36"/>
      <c r="N17" s="223"/>
    </row>
    <row r="18" spans="1:14" x14ac:dyDescent="0.25">
      <c r="A18" s="41">
        <v>10.07</v>
      </c>
      <c r="B18" s="39" t="s">
        <v>19</v>
      </c>
      <c r="C18" s="41">
        <v>1.57</v>
      </c>
      <c r="D18" s="40"/>
      <c r="E18" s="205"/>
      <c r="F18" s="115"/>
      <c r="G18" s="203"/>
      <c r="H18" s="39" t="s">
        <v>20</v>
      </c>
      <c r="I18" s="41">
        <v>0.75</v>
      </c>
      <c r="J18" s="39"/>
      <c r="K18" s="41"/>
      <c r="L18" s="39"/>
      <c r="M18" s="39"/>
      <c r="N18" s="204">
        <v>2.3200000000000003</v>
      </c>
    </row>
    <row r="19" spans="1:14" x14ac:dyDescent="0.25">
      <c r="A19" s="165"/>
      <c r="B19" s="90" t="s">
        <v>175</v>
      </c>
      <c r="C19" s="165"/>
      <c r="D19" s="51"/>
      <c r="E19" s="207"/>
      <c r="F19" s="92"/>
      <c r="G19" s="208"/>
      <c r="H19" s="90" t="s">
        <v>175</v>
      </c>
      <c r="I19" s="165"/>
      <c r="J19" s="90"/>
      <c r="K19" s="165"/>
      <c r="L19" s="90"/>
      <c r="M19" s="90"/>
      <c r="N19" s="209"/>
    </row>
    <row r="20" spans="1:14" x14ac:dyDescent="0.25">
      <c r="A20" s="165">
        <v>10.07</v>
      </c>
      <c r="B20" s="90" t="s">
        <v>19</v>
      </c>
      <c r="C20" s="165">
        <v>1.57</v>
      </c>
      <c r="D20" s="51"/>
      <c r="E20" s="207"/>
      <c r="F20" s="92"/>
      <c r="G20" s="208"/>
      <c r="H20" s="90" t="s">
        <v>20</v>
      </c>
      <c r="I20" s="165">
        <v>0.75</v>
      </c>
      <c r="J20" s="90"/>
      <c r="K20" s="165"/>
      <c r="L20" s="90"/>
      <c r="M20" s="90"/>
      <c r="N20" s="204">
        <v>2.3200000000000003</v>
      </c>
    </row>
    <row r="21" spans="1:14" x14ac:dyDescent="0.25">
      <c r="A21" s="37"/>
      <c r="B21" s="36" t="s">
        <v>170</v>
      </c>
      <c r="C21" s="200"/>
      <c r="D21" s="36"/>
      <c r="E21" s="200"/>
      <c r="F21" s="50"/>
      <c r="G21" s="201"/>
      <c r="H21" s="36" t="s">
        <v>170</v>
      </c>
      <c r="I21" s="37"/>
      <c r="J21" s="36"/>
      <c r="K21" s="37"/>
      <c r="L21" s="36"/>
      <c r="M21" s="36"/>
      <c r="N21" s="202"/>
    </row>
    <row r="22" spans="1:14" x14ac:dyDescent="0.25">
      <c r="A22" s="41">
        <v>10.07</v>
      </c>
      <c r="B22" s="39" t="s">
        <v>19</v>
      </c>
      <c r="C22" s="41">
        <v>1.57</v>
      </c>
      <c r="D22" s="39"/>
      <c r="E22" s="41"/>
      <c r="F22" s="115"/>
      <c r="G22" s="203"/>
      <c r="H22" s="39" t="s">
        <v>20</v>
      </c>
      <c r="I22" s="41">
        <v>0.75</v>
      </c>
      <c r="J22" s="39"/>
      <c r="K22" s="41"/>
      <c r="L22" s="39"/>
      <c r="M22" s="39"/>
      <c r="N22" s="204">
        <v>2.3200000000000003</v>
      </c>
    </row>
    <row r="23" spans="1:14" x14ac:dyDescent="0.25">
      <c r="A23" s="37"/>
      <c r="B23" s="36"/>
      <c r="C23" s="37"/>
      <c r="D23" s="35"/>
      <c r="E23" s="200"/>
      <c r="F23" s="50"/>
      <c r="G23" s="201"/>
      <c r="H23" s="36" t="s">
        <v>171</v>
      </c>
      <c r="I23" s="37"/>
      <c r="J23" s="36"/>
      <c r="K23" s="37"/>
      <c r="L23" s="36"/>
      <c r="M23" s="36"/>
      <c r="N23" s="202"/>
    </row>
    <row r="24" spans="1:14" x14ac:dyDescent="0.25">
      <c r="A24" s="41">
        <v>3.25</v>
      </c>
      <c r="B24" s="39"/>
      <c r="C24" s="41"/>
      <c r="D24" s="40"/>
      <c r="E24" s="205"/>
      <c r="F24" s="115"/>
      <c r="G24" s="203"/>
      <c r="H24" s="39" t="s">
        <v>172</v>
      </c>
      <c r="I24" s="41">
        <v>0.75</v>
      </c>
      <c r="J24" s="39"/>
      <c r="K24" s="41"/>
      <c r="L24" s="39"/>
      <c r="M24" s="39"/>
      <c r="N24" s="204">
        <v>0.75</v>
      </c>
    </row>
    <row r="25" spans="1:14" x14ac:dyDescent="0.25">
      <c r="A25" s="218"/>
      <c r="B25" s="36"/>
      <c r="C25" s="37"/>
      <c r="D25" s="35"/>
      <c r="E25" s="200"/>
      <c r="F25" s="50" t="s">
        <v>202</v>
      </c>
      <c r="G25" s="201"/>
      <c r="H25" s="36"/>
      <c r="I25" s="37"/>
      <c r="J25" s="50"/>
      <c r="K25" s="201"/>
      <c r="L25" s="36"/>
      <c r="M25" s="36"/>
      <c r="N25" s="202"/>
    </row>
    <row r="26" spans="1:14" ht="57" x14ac:dyDescent="0.25">
      <c r="A26" s="217">
        <v>0.75</v>
      </c>
      <c r="B26" s="39"/>
      <c r="C26" s="41"/>
      <c r="D26" s="40"/>
      <c r="E26" s="205"/>
      <c r="F26" s="115" t="s">
        <v>210</v>
      </c>
      <c r="G26" s="203">
        <v>0.17</v>
      </c>
      <c r="H26" s="39"/>
      <c r="I26" s="41"/>
      <c r="J26" s="115"/>
      <c r="K26" s="203"/>
      <c r="L26" s="39"/>
      <c r="M26" s="39"/>
      <c r="N26" s="204">
        <f>G26+K26</f>
        <v>0.17</v>
      </c>
    </row>
    <row r="27" spans="1:14" x14ac:dyDescent="0.25">
      <c r="A27" s="93">
        <f>SUM(A3:A26)</f>
        <v>76.64</v>
      </c>
      <c r="B27" s="94" t="s">
        <v>9</v>
      </c>
      <c r="C27" s="168">
        <f>SUM(C3:C26)</f>
        <v>5.69</v>
      </c>
      <c r="D27" s="71"/>
      <c r="E27" s="168">
        <f>SUM(E3:E26)</f>
        <v>3.0100000000000002</v>
      </c>
      <c r="F27" s="72"/>
      <c r="G27" s="168">
        <f>SUM(G3:G26)</f>
        <v>1.8399999999999999</v>
      </c>
      <c r="H27" s="95"/>
      <c r="I27" s="168">
        <f>SUM(I3:I26)</f>
        <v>4.4399999999999995</v>
      </c>
      <c r="J27" s="43"/>
      <c r="K27" s="168">
        <f>SUM(K3:K26)</f>
        <v>2.67</v>
      </c>
      <c r="L27" s="71"/>
      <c r="M27" s="71"/>
      <c r="N27" s="168">
        <f>SUM(N3:N26)</f>
        <v>17.650000000000006</v>
      </c>
    </row>
    <row r="28" spans="1:14" x14ac:dyDescent="0.25">
      <c r="B28" s="96" t="s">
        <v>11</v>
      </c>
      <c r="F28" s="63"/>
      <c r="H28" t="s">
        <v>32</v>
      </c>
      <c r="J28" s="97"/>
      <c r="K28" s="98">
        <f>N27*4.33</f>
        <v>76.424500000000023</v>
      </c>
      <c r="L28" s="98"/>
    </row>
    <row r="29" spans="1:14" x14ac:dyDescent="0.25">
      <c r="B29" s="96" t="s">
        <v>13</v>
      </c>
      <c r="D29" t="str">
        <f>B1</f>
        <v>FATIMA EL KHADRI</v>
      </c>
      <c r="F29" s="74">
        <v>44835</v>
      </c>
      <c r="I29" s="99"/>
      <c r="M29" s="98"/>
    </row>
    <row r="30" spans="1:14" x14ac:dyDescent="0.25">
      <c r="B30" s="96" t="s">
        <v>14</v>
      </c>
      <c r="H30" s="63"/>
      <c r="K30" s="63"/>
    </row>
    <row r="31" spans="1:14" x14ac:dyDescent="0.25">
      <c r="H31" t="s">
        <v>209</v>
      </c>
    </row>
  </sheetData>
  <pageMargins left="0.7" right="0.7" top="0.75" bottom="0.75" header="0.3" footer="0.3"/>
  <pageSetup paperSize="9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workbookViewId="0">
      <selection sqref="A1:N14"/>
    </sheetView>
  </sheetViews>
  <sheetFormatPr baseColWidth="10" defaultRowHeight="15" x14ac:dyDescent="0.25"/>
  <cols>
    <col min="4" max="4" width="7.140625" customWidth="1"/>
    <col min="5" max="5" width="8.42578125" customWidth="1"/>
    <col min="7" max="7" width="7.5703125" customWidth="1"/>
    <col min="9" max="9" width="8.140625" customWidth="1"/>
    <col min="11" max="11" width="8.28515625" customWidth="1"/>
    <col min="12" max="14" width="7.42578125" customWidth="1"/>
  </cols>
  <sheetData>
    <row r="1" spans="1:14" x14ac:dyDescent="0.25">
      <c r="B1" s="16" t="s">
        <v>15</v>
      </c>
    </row>
    <row r="3" spans="1:14" x14ac:dyDescent="0.25">
      <c r="A3" s="1" t="s">
        <v>144</v>
      </c>
      <c r="B3" s="1" t="s">
        <v>1</v>
      </c>
      <c r="C3" s="1" t="s">
        <v>2</v>
      </c>
      <c r="D3" s="1" t="s">
        <v>3</v>
      </c>
      <c r="E3" s="1" t="s">
        <v>4</v>
      </c>
      <c r="F3" s="2" t="s">
        <v>5</v>
      </c>
      <c r="G3" s="1" t="s">
        <v>4</v>
      </c>
      <c r="H3" s="1" t="s">
        <v>6</v>
      </c>
      <c r="I3" s="1" t="s">
        <v>4</v>
      </c>
      <c r="J3" s="1" t="s">
        <v>7</v>
      </c>
      <c r="K3" s="1" t="s">
        <v>4</v>
      </c>
      <c r="L3" s="1" t="s">
        <v>8</v>
      </c>
      <c r="M3" s="1" t="s">
        <v>4</v>
      </c>
      <c r="N3" s="1" t="s">
        <v>9</v>
      </c>
    </row>
    <row r="4" spans="1:14" ht="24.75" x14ac:dyDescent="0.25">
      <c r="A4" s="178">
        <v>44046</v>
      </c>
      <c r="B4" s="57" t="s">
        <v>129</v>
      </c>
      <c r="C4" s="14">
        <v>2.44</v>
      </c>
      <c r="D4" s="57"/>
      <c r="E4" s="179"/>
      <c r="F4" s="57"/>
      <c r="G4" s="14"/>
      <c r="H4" s="57"/>
      <c r="I4" s="14"/>
      <c r="J4" s="180"/>
      <c r="K4" s="14"/>
      <c r="L4" s="9"/>
      <c r="M4" s="9"/>
      <c r="N4" s="69"/>
    </row>
    <row r="5" spans="1:14" ht="25.5" thickBot="1" x14ac:dyDescent="0.3">
      <c r="A5" s="178">
        <v>44056</v>
      </c>
      <c r="B5" s="57"/>
      <c r="C5" s="14"/>
      <c r="D5" s="57"/>
      <c r="E5" s="179"/>
      <c r="F5" s="57"/>
      <c r="G5" s="14"/>
      <c r="H5" s="57" t="s">
        <v>129</v>
      </c>
      <c r="I5" s="14">
        <v>2</v>
      </c>
      <c r="J5" s="194"/>
      <c r="K5" s="14"/>
      <c r="L5" s="9"/>
      <c r="M5" s="9"/>
      <c r="N5" s="69"/>
    </row>
    <row r="6" spans="1:14" ht="15.75" thickBot="1" x14ac:dyDescent="0.3">
      <c r="A6" s="185" t="s">
        <v>145</v>
      </c>
      <c r="B6" s="186"/>
      <c r="C6" s="187">
        <f>SUM(C4:C5)</f>
        <v>2.44</v>
      </c>
      <c r="D6" s="186"/>
      <c r="E6" s="188">
        <f>SUM(E4:E5)</f>
        <v>0</v>
      </c>
      <c r="F6" s="186"/>
      <c r="G6" s="187">
        <f>SUM(G4:G5)</f>
        <v>0</v>
      </c>
      <c r="H6" s="186"/>
      <c r="I6" s="187">
        <f>SUM(I4:I5)</f>
        <v>2</v>
      </c>
      <c r="J6" s="186"/>
      <c r="K6" s="187">
        <f>SUM(K4:K5)</f>
        <v>0</v>
      </c>
      <c r="L6" s="186"/>
      <c r="M6" s="186">
        <v>0</v>
      </c>
      <c r="N6" s="186">
        <f>SUM(C6:M6)</f>
        <v>4.4399999999999995</v>
      </c>
    </row>
    <row r="11" spans="1:14" x14ac:dyDescent="0.25">
      <c r="B11" s="16" t="s">
        <v>11</v>
      </c>
      <c r="E11" s="189"/>
      <c r="F11" s="190" t="s">
        <v>160</v>
      </c>
    </row>
    <row r="12" spans="1:14" x14ac:dyDescent="0.25">
      <c r="B12" t="s">
        <v>13</v>
      </c>
      <c r="D12" t="str">
        <f>B1</f>
        <v>FATIMA EL KHADRI ZOUINE</v>
      </c>
    </row>
    <row r="13" spans="1:14" x14ac:dyDescent="0.25">
      <c r="B13" t="s">
        <v>14</v>
      </c>
    </row>
    <row r="14" spans="1:14" x14ac:dyDescent="0.25">
      <c r="E14" s="191" t="s">
        <v>147</v>
      </c>
    </row>
  </sheetData>
  <pageMargins left="0.7" right="0.7" top="0.75" bottom="0.75" header="0.3" footer="0.3"/>
  <pageSetup paperSize="9"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"/>
  <sheetViews>
    <sheetView workbookViewId="0">
      <selection sqref="A1:N15"/>
    </sheetView>
  </sheetViews>
  <sheetFormatPr baseColWidth="10" defaultRowHeight="15" x14ac:dyDescent="0.25"/>
  <cols>
    <col min="3" max="4" width="9" customWidth="1"/>
    <col min="5" max="5" width="6.85546875" customWidth="1"/>
    <col min="6" max="6" width="9" customWidth="1"/>
    <col min="7" max="7" width="8.42578125" customWidth="1"/>
    <col min="9" max="9" width="7.85546875" customWidth="1"/>
    <col min="12" max="12" width="7.42578125" customWidth="1"/>
    <col min="13" max="13" width="7.85546875" customWidth="1"/>
    <col min="14" max="14" width="7" customWidth="1"/>
  </cols>
  <sheetData>
    <row r="1" spans="1:14" x14ac:dyDescent="0.25">
      <c r="B1" s="16" t="s">
        <v>15</v>
      </c>
    </row>
    <row r="3" spans="1:14" ht="24.75" x14ac:dyDescent="0.25">
      <c r="A3" s="1" t="s">
        <v>144</v>
      </c>
      <c r="B3" s="1" t="s">
        <v>1</v>
      </c>
      <c r="C3" s="1" t="s">
        <v>2</v>
      </c>
      <c r="D3" s="1" t="s">
        <v>3</v>
      </c>
      <c r="E3" s="1" t="s">
        <v>4</v>
      </c>
      <c r="F3" s="2" t="s">
        <v>5</v>
      </c>
      <c r="G3" s="1" t="s">
        <v>4</v>
      </c>
      <c r="H3" s="1" t="s">
        <v>6</v>
      </c>
      <c r="I3" s="1" t="s">
        <v>4</v>
      </c>
      <c r="J3" s="1" t="s">
        <v>7</v>
      </c>
      <c r="K3" s="1" t="s">
        <v>4</v>
      </c>
      <c r="L3" s="1" t="s">
        <v>8</v>
      </c>
      <c r="M3" s="1" t="s">
        <v>4</v>
      </c>
      <c r="N3" s="1" t="s">
        <v>9</v>
      </c>
    </row>
    <row r="4" spans="1:14" ht="24.75" x14ac:dyDescent="0.25">
      <c r="A4" s="178">
        <v>44018</v>
      </c>
      <c r="B4" s="57" t="s">
        <v>129</v>
      </c>
      <c r="C4" s="14">
        <v>2</v>
      </c>
      <c r="D4" s="57"/>
      <c r="E4" s="179"/>
      <c r="F4" s="57"/>
      <c r="G4" s="14"/>
      <c r="H4" s="57"/>
      <c r="I4" s="14"/>
      <c r="J4" s="180"/>
      <c r="K4" s="14"/>
      <c r="L4" s="9"/>
      <c r="M4" s="9"/>
      <c r="N4" s="69"/>
    </row>
    <row r="5" spans="1:14" ht="24.75" x14ac:dyDescent="0.25">
      <c r="A5" s="178">
        <v>44021</v>
      </c>
      <c r="B5" s="57"/>
      <c r="C5" s="14"/>
      <c r="D5" s="57"/>
      <c r="E5" s="179"/>
      <c r="F5" s="57"/>
      <c r="G5" s="14"/>
      <c r="H5" s="57" t="s">
        <v>129</v>
      </c>
      <c r="I5" s="14">
        <v>1.44</v>
      </c>
      <c r="J5" s="194"/>
      <c r="K5" s="14"/>
      <c r="L5" s="9"/>
      <c r="M5" s="9"/>
      <c r="N5" s="69"/>
    </row>
    <row r="6" spans="1:14" ht="25.5" thickBot="1" x14ac:dyDescent="0.3">
      <c r="A6" s="178">
        <v>44035</v>
      </c>
      <c r="B6" s="57"/>
      <c r="C6" s="14"/>
      <c r="D6" s="57"/>
      <c r="E6" s="179"/>
      <c r="F6" s="57"/>
      <c r="G6" s="14"/>
      <c r="H6" s="57" t="s">
        <v>129</v>
      </c>
      <c r="I6" s="14">
        <v>1</v>
      </c>
      <c r="J6" s="194"/>
      <c r="K6" s="14"/>
      <c r="L6" s="9"/>
      <c r="M6" s="9"/>
      <c r="N6" s="69"/>
    </row>
    <row r="7" spans="1:14" ht="15.75" thickBot="1" x14ac:dyDescent="0.3">
      <c r="A7" s="185" t="s">
        <v>145</v>
      </c>
      <c r="B7" s="186"/>
      <c r="C7" s="187">
        <f>SUM(C4:C6)</f>
        <v>2</v>
      </c>
      <c r="D7" s="186"/>
      <c r="E7" s="188">
        <f>SUM(E4:E6)</f>
        <v>0</v>
      </c>
      <c r="F7" s="186"/>
      <c r="G7" s="187">
        <f>SUM(G4:G6)</f>
        <v>0</v>
      </c>
      <c r="H7" s="186"/>
      <c r="I7" s="187">
        <f>SUM(I4:I6)</f>
        <v>2.44</v>
      </c>
      <c r="J7" s="186"/>
      <c r="K7" s="187">
        <f>SUM(K4:K6)</f>
        <v>0</v>
      </c>
      <c r="L7" s="186"/>
      <c r="M7" s="186">
        <v>0</v>
      </c>
      <c r="N7" s="186">
        <f>SUM(C7:M7)</f>
        <v>4.4399999999999995</v>
      </c>
    </row>
    <row r="12" spans="1:14" x14ac:dyDescent="0.25">
      <c r="B12" s="16" t="s">
        <v>11</v>
      </c>
      <c r="E12" s="189"/>
      <c r="F12" s="190" t="s">
        <v>158</v>
      </c>
    </row>
    <row r="13" spans="1:14" x14ac:dyDescent="0.25">
      <c r="B13" t="s">
        <v>13</v>
      </c>
      <c r="D13" t="str">
        <f>B1</f>
        <v>FATIMA EL KHADRI ZOUINE</v>
      </c>
    </row>
    <row r="14" spans="1:14" x14ac:dyDescent="0.25">
      <c r="B14" t="s">
        <v>14</v>
      </c>
    </row>
    <row r="15" spans="1:14" x14ac:dyDescent="0.25">
      <c r="E15" s="191" t="s">
        <v>147</v>
      </c>
    </row>
  </sheetData>
  <pageMargins left="0.7" right="0.7" top="0.75" bottom="0.75" header="0.3" footer="0.3"/>
  <pageSetup paperSize="9" orientation="landscape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workbookViewId="0">
      <selection sqref="A1:N14"/>
    </sheetView>
  </sheetViews>
  <sheetFormatPr baseColWidth="10" defaultRowHeight="15" x14ac:dyDescent="0.25"/>
  <cols>
    <col min="2" max="2" width="8.5703125" customWidth="1"/>
    <col min="3" max="3" width="8.42578125" customWidth="1"/>
    <col min="4" max="4" width="8.5703125" customWidth="1"/>
    <col min="5" max="5" width="7" customWidth="1"/>
    <col min="7" max="7" width="9.140625" customWidth="1"/>
    <col min="9" max="9" width="7.28515625" customWidth="1"/>
    <col min="11" max="11" width="8.42578125" customWidth="1"/>
    <col min="13" max="13" width="7.85546875" customWidth="1"/>
    <col min="14" max="14" width="8" customWidth="1"/>
  </cols>
  <sheetData>
    <row r="1" spans="1:14" x14ac:dyDescent="0.25">
      <c r="B1" s="16" t="s">
        <v>15</v>
      </c>
    </row>
    <row r="3" spans="1:14" x14ac:dyDescent="0.25">
      <c r="A3" s="1" t="s">
        <v>144</v>
      </c>
      <c r="B3" s="1" t="s">
        <v>1</v>
      </c>
      <c r="C3" s="1" t="s">
        <v>2</v>
      </c>
      <c r="D3" s="1" t="s">
        <v>3</v>
      </c>
      <c r="E3" s="1" t="s">
        <v>4</v>
      </c>
      <c r="F3" s="2" t="s">
        <v>5</v>
      </c>
      <c r="G3" s="1" t="s">
        <v>4</v>
      </c>
      <c r="H3" s="1" t="s">
        <v>6</v>
      </c>
      <c r="I3" s="1" t="s">
        <v>4</v>
      </c>
      <c r="J3" s="1" t="s">
        <v>7</v>
      </c>
      <c r="K3" s="1" t="s">
        <v>4</v>
      </c>
      <c r="L3" s="1" t="s">
        <v>8</v>
      </c>
      <c r="M3" s="1" t="s">
        <v>4</v>
      </c>
      <c r="N3" s="1" t="s">
        <v>9</v>
      </c>
    </row>
    <row r="4" spans="1:14" ht="24.75" x14ac:dyDescent="0.25">
      <c r="A4" s="178">
        <v>43985</v>
      </c>
      <c r="B4" s="57"/>
      <c r="C4" s="14"/>
      <c r="D4" s="57"/>
      <c r="E4" s="179"/>
      <c r="F4" s="57" t="s">
        <v>129</v>
      </c>
      <c r="G4" s="14">
        <v>2.44</v>
      </c>
      <c r="H4" s="57"/>
      <c r="I4" s="14"/>
      <c r="J4" s="180"/>
      <c r="K4" s="14"/>
      <c r="L4" s="9"/>
      <c r="M4" s="9"/>
      <c r="N4" s="69"/>
    </row>
    <row r="5" spans="1:14" ht="25.5" thickBot="1" x14ac:dyDescent="0.3">
      <c r="A5" s="178">
        <v>43993</v>
      </c>
      <c r="B5" s="57"/>
      <c r="C5" s="14"/>
      <c r="D5" s="57"/>
      <c r="E5" s="179"/>
      <c r="F5" s="57"/>
      <c r="G5" s="14"/>
      <c r="H5" s="57" t="s">
        <v>129</v>
      </c>
      <c r="I5" s="14">
        <v>2</v>
      </c>
      <c r="J5" s="194"/>
      <c r="K5" s="14"/>
      <c r="L5" s="9"/>
      <c r="M5" s="9"/>
      <c r="N5" s="69"/>
    </row>
    <row r="6" spans="1:14" ht="15.75" thickBot="1" x14ac:dyDescent="0.3">
      <c r="A6" s="185" t="s">
        <v>145</v>
      </c>
      <c r="B6" s="186"/>
      <c r="C6" s="187">
        <f>SUM(C4:C5)</f>
        <v>0</v>
      </c>
      <c r="D6" s="186"/>
      <c r="E6" s="188">
        <f>SUM(E4:E5)</f>
        <v>0</v>
      </c>
      <c r="F6" s="186"/>
      <c r="G6" s="187">
        <f>SUM(G4:G5)</f>
        <v>2.44</v>
      </c>
      <c r="H6" s="186"/>
      <c r="I6" s="187">
        <f>SUM(I4:I5)</f>
        <v>2</v>
      </c>
      <c r="J6" s="186"/>
      <c r="K6" s="187">
        <f>SUM(K4:K5)</f>
        <v>0</v>
      </c>
      <c r="L6" s="186"/>
      <c r="M6" s="186">
        <v>0</v>
      </c>
      <c r="N6" s="186">
        <f>SUM(C6:M6)</f>
        <v>4.4399999999999995</v>
      </c>
    </row>
    <row r="11" spans="1:14" x14ac:dyDescent="0.25">
      <c r="B11" s="16" t="s">
        <v>11</v>
      </c>
      <c r="E11" s="189"/>
      <c r="F11" s="190" t="s">
        <v>157</v>
      </c>
    </row>
    <row r="12" spans="1:14" x14ac:dyDescent="0.25">
      <c r="B12" t="s">
        <v>13</v>
      </c>
      <c r="D12" t="str">
        <f>B1</f>
        <v>FATIMA EL KHADRI ZOUINE</v>
      </c>
    </row>
    <row r="13" spans="1:14" x14ac:dyDescent="0.25">
      <c r="B13" t="s">
        <v>14</v>
      </c>
    </row>
    <row r="14" spans="1:14" x14ac:dyDescent="0.25">
      <c r="E14" s="191" t="s">
        <v>147</v>
      </c>
    </row>
  </sheetData>
  <pageMargins left="0.7" right="0.7" top="0.75" bottom="0.75" header="0.3" footer="0.3"/>
  <pageSetup paperSize="9" orientation="landscape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"/>
  <sheetViews>
    <sheetView workbookViewId="0">
      <selection activeCell="F25" sqref="F25"/>
    </sheetView>
  </sheetViews>
  <sheetFormatPr baseColWidth="10" defaultRowHeight="15" x14ac:dyDescent="0.25"/>
  <cols>
    <col min="2" max="2" width="8.5703125" customWidth="1"/>
    <col min="3" max="3" width="9" customWidth="1"/>
    <col min="4" max="4" width="8.7109375" customWidth="1"/>
    <col min="5" max="5" width="7.85546875" customWidth="1"/>
    <col min="7" max="7" width="7.42578125" customWidth="1"/>
    <col min="9" max="10" width="8.140625" customWidth="1"/>
    <col min="11" max="11" width="7.85546875" customWidth="1"/>
    <col min="12" max="12" width="9.140625" customWidth="1"/>
    <col min="13" max="13" width="6.85546875" customWidth="1"/>
    <col min="14" max="14" width="8.7109375" customWidth="1"/>
  </cols>
  <sheetData>
    <row r="1" spans="1:14" x14ac:dyDescent="0.25">
      <c r="B1" s="16" t="s">
        <v>15</v>
      </c>
    </row>
    <row r="3" spans="1:14" x14ac:dyDescent="0.25">
      <c r="A3" s="1" t="s">
        <v>144</v>
      </c>
      <c r="B3" s="1" t="s">
        <v>1</v>
      </c>
      <c r="C3" s="1" t="s">
        <v>2</v>
      </c>
      <c r="D3" s="1" t="s">
        <v>3</v>
      </c>
      <c r="E3" s="1" t="s">
        <v>4</v>
      </c>
      <c r="F3" s="2" t="s">
        <v>5</v>
      </c>
      <c r="G3" s="1" t="s">
        <v>4</v>
      </c>
      <c r="H3" s="1" t="s">
        <v>6</v>
      </c>
      <c r="I3" s="1" t="s">
        <v>4</v>
      </c>
      <c r="J3" s="1" t="s">
        <v>7</v>
      </c>
      <c r="K3" s="1" t="s">
        <v>4</v>
      </c>
      <c r="L3" s="1" t="s">
        <v>8</v>
      </c>
      <c r="M3" s="1" t="s">
        <v>4</v>
      </c>
      <c r="N3" s="1" t="s">
        <v>9</v>
      </c>
    </row>
    <row r="4" spans="1:14" ht="24.75" x14ac:dyDescent="0.25">
      <c r="A4" s="178">
        <v>43957</v>
      </c>
      <c r="B4" s="57"/>
      <c r="C4" s="14"/>
      <c r="D4" s="57"/>
      <c r="E4" s="179"/>
      <c r="F4" s="57" t="s">
        <v>129</v>
      </c>
      <c r="G4" s="14">
        <v>1.54</v>
      </c>
      <c r="H4" s="57"/>
      <c r="I4" s="14"/>
      <c r="J4" s="180"/>
      <c r="K4" s="14"/>
      <c r="L4" s="9"/>
      <c r="M4" s="9"/>
      <c r="N4" s="69"/>
    </row>
    <row r="5" spans="1:14" ht="24.75" x14ac:dyDescent="0.25">
      <c r="A5" s="178">
        <v>43964</v>
      </c>
      <c r="B5" s="57"/>
      <c r="C5" s="14"/>
      <c r="D5" s="57"/>
      <c r="E5" s="179"/>
      <c r="F5" s="57" t="s">
        <v>129</v>
      </c>
      <c r="G5" s="14">
        <v>2</v>
      </c>
      <c r="H5" s="57"/>
      <c r="I5" s="14"/>
      <c r="J5" s="194"/>
      <c r="K5" s="14"/>
      <c r="L5" s="9"/>
      <c r="M5" s="9"/>
      <c r="N5" s="69"/>
    </row>
    <row r="6" spans="1:14" ht="24.75" x14ac:dyDescent="0.25">
      <c r="A6" s="178">
        <v>43965</v>
      </c>
      <c r="B6" s="57"/>
      <c r="C6" s="14"/>
      <c r="D6" s="57"/>
      <c r="E6" s="179"/>
      <c r="F6" s="57"/>
      <c r="G6" s="14"/>
      <c r="H6" s="57" t="s">
        <v>129</v>
      </c>
      <c r="I6" s="14">
        <v>2</v>
      </c>
      <c r="J6" s="194"/>
      <c r="K6" s="14"/>
      <c r="L6" s="9"/>
      <c r="M6" s="9"/>
      <c r="N6" s="69"/>
    </row>
    <row r="7" spans="1:14" ht="24.75" x14ac:dyDescent="0.25">
      <c r="A7" s="178">
        <v>43971</v>
      </c>
      <c r="B7" s="57"/>
      <c r="C7" s="14"/>
      <c r="D7" s="57"/>
      <c r="E7" s="179"/>
      <c r="F7" s="57" t="s">
        <v>129</v>
      </c>
      <c r="G7" s="14">
        <v>2</v>
      </c>
      <c r="H7" s="57"/>
      <c r="I7" s="14"/>
      <c r="J7" s="194"/>
      <c r="K7" s="14"/>
      <c r="L7" s="9"/>
      <c r="M7" s="9"/>
      <c r="N7" s="69"/>
    </row>
    <row r="8" spans="1:14" ht="25.5" thickBot="1" x14ac:dyDescent="0.3">
      <c r="A8" s="178">
        <v>43978</v>
      </c>
      <c r="B8" s="57"/>
      <c r="C8" s="14"/>
      <c r="D8" s="14"/>
      <c r="E8" s="179"/>
      <c r="F8" s="57"/>
      <c r="G8" s="14"/>
      <c r="H8" s="57" t="s">
        <v>129</v>
      </c>
      <c r="I8" s="14">
        <v>1</v>
      </c>
      <c r="J8" s="57"/>
      <c r="K8" s="14"/>
      <c r="L8" s="9"/>
      <c r="M8" s="9"/>
      <c r="N8" s="69"/>
    </row>
    <row r="9" spans="1:14" ht="15.75" thickBot="1" x14ac:dyDescent="0.3">
      <c r="A9" s="185" t="s">
        <v>145</v>
      </c>
      <c r="B9" s="186"/>
      <c r="C9" s="187">
        <f>SUM(C4:C8)</f>
        <v>0</v>
      </c>
      <c r="D9" s="186"/>
      <c r="E9" s="188">
        <f>SUM(E4:E8)</f>
        <v>0</v>
      </c>
      <c r="F9" s="186"/>
      <c r="G9" s="187">
        <f>SUM(G4:G8)</f>
        <v>5.54</v>
      </c>
      <c r="H9" s="186"/>
      <c r="I9" s="187">
        <f>SUM(I4:I8)</f>
        <v>3</v>
      </c>
      <c r="J9" s="186"/>
      <c r="K9" s="187">
        <f>SUM(K4:K8)</f>
        <v>0</v>
      </c>
      <c r="L9" s="186"/>
      <c r="M9" s="186">
        <v>0</v>
      </c>
      <c r="N9" s="186">
        <f>SUM(C9:M9)</f>
        <v>8.5399999999999991</v>
      </c>
    </row>
    <row r="14" spans="1:14" x14ac:dyDescent="0.25">
      <c r="B14" s="16" t="s">
        <v>11</v>
      </c>
      <c r="E14" s="189"/>
      <c r="F14" s="190" t="s">
        <v>156</v>
      </c>
    </row>
    <row r="15" spans="1:14" x14ac:dyDescent="0.25">
      <c r="B15" t="s">
        <v>13</v>
      </c>
      <c r="D15" t="str">
        <f>B1</f>
        <v>FATIMA EL KHADRI ZOUINE</v>
      </c>
    </row>
    <row r="16" spans="1:14" x14ac:dyDescent="0.25">
      <c r="B16" t="s">
        <v>14</v>
      </c>
    </row>
    <row r="17" spans="5:5" x14ac:dyDescent="0.25">
      <c r="E17" s="191" t="s">
        <v>147</v>
      </c>
    </row>
  </sheetData>
  <pageMargins left="0.7" right="0.7" top="0.75" bottom="0.75" header="0.3" footer="0.3"/>
  <pageSetup paperSize="9" orientation="landscape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"/>
  <sheetViews>
    <sheetView workbookViewId="0">
      <selection sqref="A1:N15"/>
    </sheetView>
  </sheetViews>
  <sheetFormatPr baseColWidth="10" defaultRowHeight="15" x14ac:dyDescent="0.25"/>
  <cols>
    <col min="2" max="2" width="9.28515625" customWidth="1"/>
    <col min="3" max="3" width="8.7109375" customWidth="1"/>
    <col min="4" max="4" width="9" customWidth="1"/>
    <col min="5" max="5" width="8" customWidth="1"/>
    <col min="7" max="7" width="7.28515625" customWidth="1"/>
    <col min="9" max="9" width="9" customWidth="1"/>
    <col min="10" max="10" width="9.7109375" customWidth="1"/>
    <col min="11" max="11" width="8.28515625" customWidth="1"/>
    <col min="12" max="12" width="9" customWidth="1"/>
    <col min="13" max="13" width="8.140625" customWidth="1"/>
    <col min="14" max="14" width="8.5703125" customWidth="1"/>
  </cols>
  <sheetData>
    <row r="1" spans="1:14" x14ac:dyDescent="0.25">
      <c r="B1" s="16" t="s">
        <v>15</v>
      </c>
    </row>
    <row r="3" spans="1:14" x14ac:dyDescent="0.25">
      <c r="A3" s="1" t="s">
        <v>144</v>
      </c>
      <c r="B3" s="1" t="s">
        <v>1</v>
      </c>
      <c r="C3" s="1" t="s">
        <v>2</v>
      </c>
      <c r="D3" s="1" t="s">
        <v>3</v>
      </c>
      <c r="E3" s="1" t="s">
        <v>4</v>
      </c>
      <c r="F3" s="2" t="s">
        <v>5</v>
      </c>
      <c r="G3" s="1" t="s">
        <v>4</v>
      </c>
      <c r="H3" s="1" t="s">
        <v>6</v>
      </c>
      <c r="I3" s="1" t="s">
        <v>4</v>
      </c>
      <c r="J3" s="1" t="s">
        <v>7</v>
      </c>
      <c r="K3" s="1" t="s">
        <v>4</v>
      </c>
      <c r="L3" s="1" t="s">
        <v>8</v>
      </c>
      <c r="M3" s="1" t="s">
        <v>4</v>
      </c>
      <c r="N3" s="1" t="s">
        <v>9</v>
      </c>
    </row>
    <row r="4" spans="1:14" ht="24.75" x14ac:dyDescent="0.25">
      <c r="A4" s="178">
        <v>43929</v>
      </c>
      <c r="B4" s="57"/>
      <c r="C4" s="14"/>
      <c r="D4" s="57"/>
      <c r="E4" s="179"/>
      <c r="F4" s="57" t="s">
        <v>129</v>
      </c>
      <c r="G4" s="14">
        <v>2</v>
      </c>
      <c r="H4" s="57"/>
      <c r="I4" s="14"/>
      <c r="J4" s="180"/>
      <c r="K4" s="14"/>
      <c r="L4" s="9"/>
      <c r="M4" s="9"/>
      <c r="N4" s="69"/>
    </row>
    <row r="5" spans="1:14" ht="22.5" customHeight="1" x14ac:dyDescent="0.25">
      <c r="A5" s="178">
        <v>43944</v>
      </c>
      <c r="B5" s="57"/>
      <c r="C5" s="14"/>
      <c r="D5" s="57"/>
      <c r="E5" s="179"/>
      <c r="F5" s="57"/>
      <c r="G5" s="14"/>
      <c r="H5" s="57" t="s">
        <v>129</v>
      </c>
      <c r="I5" s="14">
        <v>1.44</v>
      </c>
      <c r="J5" s="194"/>
      <c r="K5" s="14"/>
      <c r="L5" s="9"/>
      <c r="M5" s="9"/>
      <c r="N5" s="69"/>
    </row>
    <row r="6" spans="1:14" ht="26.25" customHeight="1" thickBot="1" x14ac:dyDescent="0.3">
      <c r="A6" s="178">
        <v>43951</v>
      </c>
      <c r="B6" s="57"/>
      <c r="C6" s="14"/>
      <c r="D6" s="14"/>
      <c r="E6" s="179"/>
      <c r="F6" s="57"/>
      <c r="G6" s="14"/>
      <c r="H6" s="57" t="s">
        <v>129</v>
      </c>
      <c r="I6" s="14">
        <v>1</v>
      </c>
      <c r="J6" s="57"/>
      <c r="K6" s="14"/>
      <c r="L6" s="9"/>
      <c r="M6" s="9"/>
      <c r="N6" s="69"/>
    </row>
    <row r="7" spans="1:14" ht="15.75" thickBot="1" x14ac:dyDescent="0.3">
      <c r="A7" s="185" t="s">
        <v>145</v>
      </c>
      <c r="B7" s="186"/>
      <c r="C7" s="187">
        <f>SUM(C4:C6)</f>
        <v>0</v>
      </c>
      <c r="D7" s="186"/>
      <c r="E7" s="188">
        <f>SUM(E4:E6)</f>
        <v>0</v>
      </c>
      <c r="F7" s="186"/>
      <c r="G7" s="187">
        <f>SUM(G4:G6)</f>
        <v>2</v>
      </c>
      <c r="H7" s="186"/>
      <c r="I7" s="187">
        <f>SUM(I4:I6)</f>
        <v>2.44</v>
      </c>
      <c r="J7" s="186"/>
      <c r="K7" s="187">
        <f>SUM(K4:K6)</f>
        <v>0</v>
      </c>
      <c r="L7" s="186"/>
      <c r="M7" s="186">
        <v>0</v>
      </c>
      <c r="N7" s="186">
        <f>SUM(C7:M7)</f>
        <v>4.4399999999999995</v>
      </c>
    </row>
    <row r="12" spans="1:14" x14ac:dyDescent="0.25">
      <c r="B12" s="16" t="s">
        <v>11</v>
      </c>
      <c r="E12" s="189"/>
      <c r="F12" s="190" t="s">
        <v>154</v>
      </c>
    </row>
    <row r="13" spans="1:14" x14ac:dyDescent="0.25">
      <c r="B13" t="s">
        <v>13</v>
      </c>
      <c r="D13" t="str">
        <f>B1</f>
        <v>FATIMA EL KHADRI ZOUINE</v>
      </c>
    </row>
    <row r="14" spans="1:14" x14ac:dyDescent="0.25">
      <c r="B14" t="s">
        <v>14</v>
      </c>
    </row>
    <row r="15" spans="1:14" x14ac:dyDescent="0.25">
      <c r="E15" s="191" t="s">
        <v>147</v>
      </c>
    </row>
  </sheetData>
  <pageMargins left="0.7" right="0.7" top="0.75" bottom="0.75" header="0.3" footer="0.3"/>
  <pageSetup paperSize="9" orientation="landscape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"/>
  <sheetViews>
    <sheetView topLeftCell="A4" workbookViewId="0">
      <selection sqref="A1:N28"/>
    </sheetView>
  </sheetViews>
  <sheetFormatPr baseColWidth="10" defaultRowHeight="15" x14ac:dyDescent="0.25"/>
  <cols>
    <col min="1" max="1" width="7.42578125" customWidth="1"/>
    <col min="2" max="2" width="12.7109375" customWidth="1"/>
    <col min="3" max="3" width="6.5703125" customWidth="1"/>
    <col min="4" max="4" width="17.5703125" customWidth="1"/>
    <col min="5" max="5" width="6.28515625" customWidth="1"/>
    <col min="6" max="6" width="13.5703125" customWidth="1"/>
    <col min="7" max="7" width="5.85546875" customWidth="1"/>
    <col min="8" max="8" width="16.7109375" customWidth="1"/>
    <col min="9" max="9" width="6" customWidth="1"/>
    <col min="10" max="10" width="17.85546875" customWidth="1"/>
    <col min="11" max="11" width="5.85546875" customWidth="1"/>
    <col min="12" max="12" width="6.42578125" customWidth="1"/>
    <col min="13" max="13" width="4.85546875" customWidth="1"/>
    <col min="14" max="14" width="5.5703125" customWidth="1"/>
  </cols>
  <sheetData>
    <row r="1" spans="1:14" x14ac:dyDescent="0.25">
      <c r="B1" s="16" t="s">
        <v>43</v>
      </c>
      <c r="F1" s="63"/>
    </row>
    <row r="2" spans="1:14" x14ac:dyDescent="0.25">
      <c r="B2" s="16"/>
      <c r="F2" s="63"/>
    </row>
    <row r="3" spans="1:14" x14ac:dyDescent="0.25">
      <c r="A3" s="1" t="s">
        <v>0</v>
      </c>
      <c r="B3" s="80" t="s">
        <v>1</v>
      </c>
      <c r="C3" s="1" t="s">
        <v>2</v>
      </c>
      <c r="D3" s="1" t="s">
        <v>3</v>
      </c>
      <c r="E3" s="1" t="s">
        <v>4</v>
      </c>
      <c r="F3" s="2" t="s">
        <v>5</v>
      </c>
      <c r="G3" s="1" t="s">
        <v>4</v>
      </c>
      <c r="H3" s="1" t="s">
        <v>6</v>
      </c>
      <c r="I3" s="1" t="s">
        <v>4</v>
      </c>
      <c r="J3" s="1" t="s">
        <v>7</v>
      </c>
      <c r="K3" s="1" t="s">
        <v>4</v>
      </c>
      <c r="L3" s="1" t="s">
        <v>102</v>
      </c>
      <c r="M3" s="1"/>
      <c r="N3" s="1" t="s">
        <v>9</v>
      </c>
    </row>
    <row r="4" spans="1:14" x14ac:dyDescent="0.25">
      <c r="A4" s="89"/>
      <c r="B4" s="88" t="s">
        <v>112</v>
      </c>
      <c r="C4" s="108"/>
      <c r="D4" s="88" t="s">
        <v>112</v>
      </c>
      <c r="E4" s="109"/>
      <c r="F4" s="88" t="s">
        <v>112</v>
      </c>
      <c r="G4" s="109"/>
      <c r="H4" s="88" t="s">
        <v>112</v>
      </c>
      <c r="I4" s="51"/>
      <c r="J4" s="88" t="s">
        <v>112</v>
      </c>
      <c r="K4" s="51"/>
      <c r="L4" s="90"/>
      <c r="M4" s="108"/>
      <c r="N4" s="108"/>
    </row>
    <row r="5" spans="1:14" x14ac:dyDescent="0.25">
      <c r="A5" s="25">
        <v>15</v>
      </c>
      <c r="B5" s="48" t="s">
        <v>20</v>
      </c>
      <c r="C5" s="110">
        <v>0.35</v>
      </c>
      <c r="D5" s="48" t="s">
        <v>19</v>
      </c>
      <c r="E5" s="111">
        <v>2.06</v>
      </c>
      <c r="F5" s="48" t="s">
        <v>20</v>
      </c>
      <c r="G5" s="111">
        <v>0.35</v>
      </c>
      <c r="H5" s="48" t="s">
        <v>20</v>
      </c>
      <c r="I5" s="40">
        <v>0.35</v>
      </c>
      <c r="J5" s="48" t="s">
        <v>20</v>
      </c>
      <c r="K5" s="40">
        <v>0.35</v>
      </c>
      <c r="L5" s="39"/>
      <c r="M5" s="110"/>
      <c r="N5" s="110">
        <f>C5+E5+G5+I5+K5+M5</f>
        <v>3.4600000000000004</v>
      </c>
    </row>
    <row r="6" spans="1:14" x14ac:dyDescent="0.25">
      <c r="A6" s="89"/>
      <c r="B6" s="175"/>
      <c r="C6" s="108"/>
      <c r="D6" s="175"/>
      <c r="E6" s="109"/>
      <c r="F6" s="176" t="s">
        <v>141</v>
      </c>
      <c r="G6" s="109"/>
      <c r="H6" s="176"/>
      <c r="I6" s="51"/>
      <c r="J6" s="176"/>
      <c r="K6" s="51"/>
      <c r="L6" s="177"/>
      <c r="M6" s="108"/>
      <c r="N6" s="108"/>
    </row>
    <row r="7" spans="1:14" ht="42.75" customHeight="1" x14ac:dyDescent="0.25">
      <c r="A7" s="89">
        <v>1.25</v>
      </c>
      <c r="B7" s="175"/>
      <c r="C7" s="108"/>
      <c r="D7" s="175"/>
      <c r="E7" s="109"/>
      <c r="F7" s="176" t="s">
        <v>143</v>
      </c>
      <c r="G7" s="109">
        <v>0.28999999999999998</v>
      </c>
      <c r="H7" s="176"/>
      <c r="I7" s="51"/>
      <c r="J7" s="176"/>
      <c r="K7" s="51"/>
      <c r="L7" s="177"/>
      <c r="M7" s="108"/>
      <c r="N7" s="110">
        <f>C7+E7+G7+I7+K7+M7</f>
        <v>0.28999999999999998</v>
      </c>
    </row>
    <row r="8" spans="1:14" x14ac:dyDescent="0.25">
      <c r="A8" s="100"/>
      <c r="B8" s="101"/>
      <c r="C8" s="100"/>
      <c r="D8" s="100"/>
      <c r="E8" s="100"/>
      <c r="F8" s="102"/>
      <c r="G8" s="100"/>
      <c r="H8" s="103" t="s">
        <v>111</v>
      </c>
      <c r="I8" s="100"/>
      <c r="J8" s="103"/>
      <c r="K8" s="100"/>
      <c r="L8" s="103"/>
      <c r="M8" s="100"/>
      <c r="N8" s="100"/>
    </row>
    <row r="9" spans="1:14" x14ac:dyDescent="0.25">
      <c r="A9" s="104">
        <v>4.74</v>
      </c>
      <c r="B9" s="105"/>
      <c r="C9" s="104"/>
      <c r="D9" s="104"/>
      <c r="E9" s="104"/>
      <c r="F9" s="106"/>
      <c r="G9" s="104"/>
      <c r="H9" s="107" t="s">
        <v>19</v>
      </c>
      <c r="I9" s="104">
        <v>1.0900000000000001</v>
      </c>
      <c r="J9" s="107"/>
      <c r="K9" s="104"/>
      <c r="L9" s="107"/>
      <c r="M9" s="104"/>
      <c r="N9" s="104">
        <f>M9+K9+I9+G9+E9+C9</f>
        <v>1.0900000000000001</v>
      </c>
    </row>
    <row r="10" spans="1:14" x14ac:dyDescent="0.25">
      <c r="A10" s="5"/>
      <c r="B10" s="32" t="s">
        <v>103</v>
      </c>
      <c r="C10" s="11"/>
      <c r="D10" s="54"/>
      <c r="E10" s="11"/>
      <c r="F10" s="32" t="s">
        <v>103</v>
      </c>
      <c r="G10" s="11"/>
      <c r="H10" s="32"/>
      <c r="I10" s="29"/>
      <c r="J10" s="32" t="s">
        <v>103</v>
      </c>
      <c r="K10" s="11"/>
      <c r="L10" s="54"/>
      <c r="M10" s="11"/>
      <c r="N10" s="11"/>
    </row>
    <row r="11" spans="1:14" x14ac:dyDescent="0.25">
      <c r="A11" s="7">
        <v>7</v>
      </c>
      <c r="B11" s="8" t="s">
        <v>22</v>
      </c>
      <c r="C11" s="8">
        <v>0.25</v>
      </c>
      <c r="D11" s="8"/>
      <c r="E11" s="17"/>
      <c r="F11" s="8" t="s">
        <v>19</v>
      </c>
      <c r="G11" s="8">
        <v>1.03</v>
      </c>
      <c r="H11" s="9"/>
      <c r="I11" s="8"/>
      <c r="J11" s="9" t="s">
        <v>104</v>
      </c>
      <c r="K11" s="8">
        <v>0.33</v>
      </c>
      <c r="L11" s="8"/>
      <c r="M11" s="8"/>
      <c r="N11" s="8">
        <f>C11+E11+G11+I11+K11+M11</f>
        <v>1.61</v>
      </c>
    </row>
    <row r="12" spans="1:14" ht="13.5" customHeight="1" x14ac:dyDescent="0.25">
      <c r="A12" s="3"/>
      <c r="B12" s="88"/>
      <c r="C12" s="11"/>
      <c r="D12" s="88" t="s">
        <v>107</v>
      </c>
      <c r="E12" s="11"/>
      <c r="F12" s="32"/>
      <c r="G12" s="29"/>
      <c r="H12" s="88"/>
      <c r="I12" s="11"/>
      <c r="J12" s="32" t="s">
        <v>135</v>
      </c>
      <c r="K12" s="29"/>
      <c r="L12" s="6"/>
      <c r="M12" s="6"/>
      <c r="N12" s="6"/>
    </row>
    <row r="13" spans="1:14" ht="13.5" customHeight="1" x14ac:dyDescent="0.25">
      <c r="A13" s="7">
        <v>3</v>
      </c>
      <c r="B13" s="48"/>
      <c r="C13" s="8"/>
      <c r="D13" s="48" t="s">
        <v>19</v>
      </c>
      <c r="E13" s="8">
        <v>0.45</v>
      </c>
      <c r="F13" s="57"/>
      <c r="G13" s="9"/>
      <c r="H13" s="48"/>
      <c r="I13" s="8"/>
      <c r="J13" s="57" t="s">
        <v>20</v>
      </c>
      <c r="K13" s="9">
        <v>0.24</v>
      </c>
      <c r="L13" s="9"/>
      <c r="M13" s="8"/>
      <c r="N13" s="65">
        <f>C13+E13+G13+I13+K13+M13</f>
        <v>0.69</v>
      </c>
    </row>
    <row r="14" spans="1:14" ht="22.5" x14ac:dyDescent="0.25">
      <c r="A14" s="89"/>
      <c r="B14" s="91" t="s">
        <v>108</v>
      </c>
      <c r="C14" s="92"/>
      <c r="D14" s="91"/>
      <c r="E14" s="92"/>
      <c r="F14" s="51"/>
      <c r="G14" s="90"/>
      <c r="H14" s="91" t="s">
        <v>108</v>
      </c>
      <c r="I14" s="92"/>
      <c r="J14" s="91"/>
      <c r="K14" s="92"/>
      <c r="L14" s="51"/>
      <c r="M14" s="92"/>
      <c r="N14" s="90"/>
    </row>
    <row r="15" spans="1:14" x14ac:dyDescent="0.25">
      <c r="A15" s="89"/>
      <c r="B15" s="91"/>
      <c r="C15" s="92"/>
      <c r="D15" s="91"/>
      <c r="E15" s="92"/>
      <c r="F15" s="51"/>
      <c r="G15" s="90"/>
      <c r="H15" s="91" t="s">
        <v>20</v>
      </c>
      <c r="I15" s="92"/>
      <c r="J15" s="91"/>
      <c r="K15" s="92"/>
      <c r="L15" s="51"/>
      <c r="M15" s="92"/>
      <c r="N15" s="90"/>
    </row>
    <row r="16" spans="1:14" ht="23.25" customHeight="1" x14ac:dyDescent="0.25">
      <c r="A16" s="89">
        <v>7.83</v>
      </c>
      <c r="B16" s="90" t="s">
        <v>19</v>
      </c>
      <c r="C16" s="92">
        <v>1.41</v>
      </c>
      <c r="D16" s="90"/>
      <c r="E16" s="92"/>
      <c r="F16" s="51"/>
      <c r="G16" s="90"/>
      <c r="H16" s="91" t="s">
        <v>109</v>
      </c>
      <c r="I16" s="92">
        <v>0.4</v>
      </c>
      <c r="J16" s="91"/>
      <c r="K16" s="92"/>
      <c r="L16" s="51"/>
      <c r="M16" s="92"/>
      <c r="N16" s="90">
        <f>C16+E16+G16+I16+K16+M16</f>
        <v>1.81</v>
      </c>
    </row>
    <row r="17" spans="1:14" ht="17.25" customHeight="1" x14ac:dyDescent="0.25">
      <c r="A17" s="112"/>
      <c r="B17" s="35" t="s">
        <v>114</v>
      </c>
      <c r="C17" s="36"/>
      <c r="D17" s="36"/>
      <c r="E17" s="50"/>
      <c r="F17" s="35"/>
      <c r="G17" s="36"/>
      <c r="H17" s="36" t="s">
        <v>114</v>
      </c>
      <c r="I17" s="50"/>
      <c r="J17" s="113"/>
      <c r="K17" s="50"/>
      <c r="L17" s="35"/>
      <c r="M17" s="50"/>
      <c r="N17" s="36"/>
    </row>
    <row r="18" spans="1:14" x14ac:dyDescent="0.25">
      <c r="A18" s="114">
        <v>4.83</v>
      </c>
      <c r="B18" s="40" t="s">
        <v>19</v>
      </c>
      <c r="C18" s="39">
        <v>0.75</v>
      </c>
      <c r="D18" s="39"/>
      <c r="E18" s="115"/>
      <c r="F18" s="40"/>
      <c r="G18" s="39"/>
      <c r="H18" s="39" t="s">
        <v>20</v>
      </c>
      <c r="I18" s="115">
        <v>0.36</v>
      </c>
      <c r="J18" s="49"/>
      <c r="K18" s="115"/>
      <c r="L18" s="40"/>
      <c r="M18" s="115"/>
      <c r="N18" s="39">
        <f>M18+K18+I18+G18+E18+C18</f>
        <v>1.1099999999999999</v>
      </c>
    </row>
    <row r="19" spans="1:14" ht="16.5" customHeight="1" x14ac:dyDescent="0.25">
      <c r="A19" s="3"/>
      <c r="B19" s="52"/>
      <c r="C19" s="6"/>
      <c r="D19" s="32" t="s">
        <v>80</v>
      </c>
      <c r="E19" s="6"/>
      <c r="F19" s="4"/>
      <c r="G19" s="6"/>
      <c r="H19" s="6"/>
      <c r="I19" s="6"/>
      <c r="J19" s="53" t="s">
        <v>80</v>
      </c>
      <c r="K19" s="6"/>
      <c r="L19" s="6"/>
      <c r="M19" s="6"/>
      <c r="N19" s="64"/>
    </row>
    <row r="20" spans="1:14" x14ac:dyDescent="0.25">
      <c r="A20" s="7">
        <v>6</v>
      </c>
      <c r="B20" s="8"/>
      <c r="C20" s="8"/>
      <c r="D20" s="13" t="s">
        <v>19</v>
      </c>
      <c r="E20" s="13">
        <v>1.05</v>
      </c>
      <c r="F20" s="9"/>
      <c r="G20" s="8"/>
      <c r="H20" s="9"/>
      <c r="I20" s="8"/>
      <c r="J20" s="8" t="s">
        <v>20</v>
      </c>
      <c r="K20" s="8">
        <v>0.33</v>
      </c>
      <c r="L20" s="8"/>
      <c r="M20" s="8"/>
      <c r="N20" s="65">
        <f>C20+E20+G20+I20+K20+M20</f>
        <v>1.3800000000000001</v>
      </c>
    </row>
    <row r="21" spans="1:14" x14ac:dyDescent="0.25">
      <c r="A21" s="3"/>
      <c r="B21" s="75" t="s">
        <v>118</v>
      </c>
      <c r="C21" s="4"/>
      <c r="D21" s="75"/>
      <c r="E21" s="4"/>
      <c r="F21" s="75" t="s">
        <v>118</v>
      </c>
      <c r="G21" s="6"/>
      <c r="H21" s="75"/>
      <c r="I21" s="6"/>
      <c r="J21" s="4" t="s">
        <v>118</v>
      </c>
      <c r="K21" s="6"/>
      <c r="L21" s="4"/>
      <c r="M21" s="6"/>
      <c r="N21" s="6"/>
    </row>
    <row r="22" spans="1:14" x14ac:dyDescent="0.25">
      <c r="A22" s="7">
        <v>8</v>
      </c>
      <c r="B22" s="57" t="s">
        <v>22</v>
      </c>
      <c r="C22" s="9">
        <v>0.33</v>
      </c>
      <c r="D22" s="57"/>
      <c r="E22" s="9"/>
      <c r="F22" s="57" t="s">
        <v>19</v>
      </c>
      <c r="G22" s="8">
        <v>1.19</v>
      </c>
      <c r="H22" s="57"/>
      <c r="I22" s="8"/>
      <c r="J22" s="9" t="s">
        <v>20</v>
      </c>
      <c r="K22" s="8">
        <v>0.33</v>
      </c>
      <c r="L22" s="9"/>
      <c r="M22" s="8"/>
      <c r="N22" s="8">
        <f>C22+E22+G22+I22+K22+M22</f>
        <v>1.85</v>
      </c>
    </row>
    <row r="23" spans="1:14" ht="17.25" customHeight="1" x14ac:dyDescent="0.25">
      <c r="A23" s="169"/>
      <c r="B23" s="75"/>
      <c r="C23" s="6"/>
      <c r="D23" s="75" t="s">
        <v>132</v>
      </c>
      <c r="E23" s="4"/>
      <c r="F23" s="75"/>
      <c r="G23" s="6"/>
      <c r="H23" s="75"/>
      <c r="I23" s="4"/>
      <c r="J23" s="75" t="s">
        <v>132</v>
      </c>
      <c r="K23" s="4"/>
      <c r="L23" s="4"/>
      <c r="M23" s="6"/>
      <c r="N23" s="68"/>
    </row>
    <row r="24" spans="1:14" x14ac:dyDescent="0.25">
      <c r="A24" s="170">
        <v>5.44</v>
      </c>
      <c r="B24" s="57"/>
      <c r="C24" s="8"/>
      <c r="D24" s="57" t="s">
        <v>20</v>
      </c>
      <c r="E24" s="9">
        <v>0.5</v>
      </c>
      <c r="F24" s="57"/>
      <c r="G24" s="8"/>
      <c r="H24" s="57"/>
      <c r="I24" s="9"/>
      <c r="J24" s="57" t="s">
        <v>86</v>
      </c>
      <c r="K24" s="9">
        <v>0.75</v>
      </c>
      <c r="L24" s="9"/>
      <c r="M24" s="8"/>
      <c r="N24" s="69">
        <f>K24+I24+G24+E24+C24</f>
        <v>1.25</v>
      </c>
    </row>
    <row r="25" spans="1:14" x14ac:dyDescent="0.25">
      <c r="A25" s="93">
        <f>SUM(A4:A24)</f>
        <v>63.089999999999996</v>
      </c>
      <c r="B25" s="94" t="s">
        <v>9</v>
      </c>
      <c r="C25" s="95">
        <f>SUM(C4:C24)</f>
        <v>3.09</v>
      </c>
      <c r="D25" s="71"/>
      <c r="E25" s="95">
        <f>SUM(E4:E24)</f>
        <v>4.0600000000000005</v>
      </c>
      <c r="F25" s="72"/>
      <c r="G25" s="95">
        <f>SUM(G4:G24)</f>
        <v>2.86</v>
      </c>
      <c r="H25" s="95"/>
      <c r="I25" s="95">
        <f>SUM(I4:I24)</f>
        <v>2.1999999999999997</v>
      </c>
      <c r="J25" s="43"/>
      <c r="K25" s="95">
        <f>SUM(K4:K24)</f>
        <v>2.33</v>
      </c>
      <c r="L25" s="71"/>
      <c r="M25" s="71"/>
      <c r="N25" s="95">
        <f>SUM(N4:N24)</f>
        <v>14.540000000000001</v>
      </c>
    </row>
    <row r="26" spans="1:14" x14ac:dyDescent="0.25">
      <c r="B26" s="96" t="s">
        <v>11</v>
      </c>
      <c r="F26" s="63"/>
      <c r="H26" t="s">
        <v>32</v>
      </c>
      <c r="J26" s="97"/>
      <c r="K26" s="98">
        <f>N25*4.33</f>
        <v>62.958200000000005</v>
      </c>
      <c r="L26" s="98"/>
    </row>
    <row r="27" spans="1:14" x14ac:dyDescent="0.25">
      <c r="B27" s="96" t="s">
        <v>13</v>
      </c>
      <c r="D27" t="str">
        <f>B1</f>
        <v>FATIMA EL KHADRI</v>
      </c>
      <c r="F27" s="63" t="s">
        <v>159</v>
      </c>
      <c r="I27" s="99"/>
      <c r="M27" s="98"/>
    </row>
    <row r="28" spans="1:14" x14ac:dyDescent="0.25">
      <c r="B28" s="96" t="s">
        <v>14</v>
      </c>
      <c r="F28" s="63"/>
      <c r="K28" s="63"/>
    </row>
  </sheetData>
  <pageMargins left="0.25" right="0.25" top="0.75" bottom="0.75" header="0.3" footer="0.3"/>
  <pageSetup paperSize="9" orientation="landscape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topLeftCell="A7" workbookViewId="0">
      <selection activeCell="A12" sqref="A12:N13"/>
    </sheetView>
  </sheetViews>
  <sheetFormatPr baseColWidth="10" defaultRowHeight="15" x14ac:dyDescent="0.25"/>
  <cols>
    <col min="1" max="1" width="6.85546875" customWidth="1"/>
    <col min="2" max="2" width="15.85546875" customWidth="1"/>
    <col min="3" max="3" width="6.140625" customWidth="1"/>
    <col min="4" max="4" width="17.140625" customWidth="1"/>
    <col min="5" max="5" width="5.140625" customWidth="1"/>
    <col min="6" max="6" width="16.140625" customWidth="1"/>
    <col min="7" max="7" width="5.42578125" customWidth="1"/>
    <col min="8" max="8" width="15.5703125" customWidth="1"/>
    <col min="9" max="9" width="6.42578125" customWidth="1"/>
    <col min="10" max="10" width="17" customWidth="1"/>
    <col min="11" max="11" width="5.28515625" customWidth="1"/>
    <col min="12" max="13" width="6" customWidth="1"/>
    <col min="14" max="14" width="5.85546875" customWidth="1"/>
  </cols>
  <sheetData>
    <row r="1" spans="1:14" x14ac:dyDescent="0.25">
      <c r="B1" s="16" t="s">
        <v>43</v>
      </c>
      <c r="F1" s="63"/>
    </row>
    <row r="2" spans="1:14" x14ac:dyDescent="0.25">
      <c r="B2" s="16"/>
      <c r="F2" s="63"/>
    </row>
    <row r="3" spans="1:14" x14ac:dyDescent="0.25">
      <c r="A3" s="1" t="s">
        <v>0</v>
      </c>
      <c r="B3" s="80" t="s">
        <v>1</v>
      </c>
      <c r="C3" s="1" t="s">
        <v>2</v>
      </c>
      <c r="D3" s="1" t="s">
        <v>3</v>
      </c>
      <c r="E3" s="1" t="s">
        <v>4</v>
      </c>
      <c r="F3" s="2" t="s">
        <v>5</v>
      </c>
      <c r="G3" s="1" t="s">
        <v>4</v>
      </c>
      <c r="H3" s="1" t="s">
        <v>6</v>
      </c>
      <c r="I3" s="1" t="s">
        <v>4</v>
      </c>
      <c r="J3" s="1" t="s">
        <v>7</v>
      </c>
      <c r="K3" s="1" t="s">
        <v>4</v>
      </c>
      <c r="L3" s="1" t="s">
        <v>102</v>
      </c>
      <c r="M3" s="1"/>
      <c r="N3" s="1" t="s">
        <v>9</v>
      </c>
    </row>
    <row r="4" spans="1:14" x14ac:dyDescent="0.25">
      <c r="A4" s="89"/>
      <c r="B4" s="88" t="s">
        <v>112</v>
      </c>
      <c r="C4" s="108"/>
      <c r="D4" s="88" t="s">
        <v>112</v>
      </c>
      <c r="E4" s="109"/>
      <c r="F4" s="88" t="s">
        <v>112</v>
      </c>
      <c r="G4" s="109"/>
      <c r="H4" s="88" t="s">
        <v>112</v>
      </c>
      <c r="I4" s="51"/>
      <c r="J4" s="88" t="s">
        <v>112</v>
      </c>
      <c r="K4" s="51"/>
      <c r="L4" s="90"/>
      <c r="M4" s="108"/>
      <c r="N4" s="108"/>
    </row>
    <row r="5" spans="1:14" x14ac:dyDescent="0.25">
      <c r="A5" s="25">
        <v>15</v>
      </c>
      <c r="B5" s="48" t="s">
        <v>20</v>
      </c>
      <c r="C5" s="110">
        <v>0.35</v>
      </c>
      <c r="D5" s="48" t="s">
        <v>19</v>
      </c>
      <c r="E5" s="111">
        <v>2.06</v>
      </c>
      <c r="F5" s="48" t="s">
        <v>20</v>
      </c>
      <c r="G5" s="111">
        <v>0.35</v>
      </c>
      <c r="H5" s="48" t="s">
        <v>20</v>
      </c>
      <c r="I5" s="40">
        <v>0.35</v>
      </c>
      <c r="J5" s="48" t="s">
        <v>20</v>
      </c>
      <c r="K5" s="40">
        <v>0.35</v>
      </c>
      <c r="L5" s="39"/>
      <c r="M5" s="110"/>
      <c r="N5" s="110">
        <f>C5+E5+G5+I5+K5+M5</f>
        <v>3.4600000000000004</v>
      </c>
    </row>
    <row r="6" spans="1:14" x14ac:dyDescent="0.25">
      <c r="A6" s="89"/>
      <c r="B6" s="175"/>
      <c r="C6" s="108"/>
      <c r="D6" s="175"/>
      <c r="E6" s="109"/>
      <c r="F6" s="176" t="s">
        <v>141</v>
      </c>
      <c r="G6" s="109"/>
      <c r="H6" s="176"/>
      <c r="I6" s="51"/>
      <c r="J6" s="176"/>
      <c r="K6" s="51"/>
      <c r="L6" s="177"/>
      <c r="M6" s="108"/>
      <c r="N6" s="108"/>
    </row>
    <row r="7" spans="1:14" ht="35.25" customHeight="1" x14ac:dyDescent="0.25">
      <c r="A7" s="89">
        <v>1.25</v>
      </c>
      <c r="B7" s="175"/>
      <c r="C7" s="108"/>
      <c r="D7" s="175"/>
      <c r="E7" s="109"/>
      <c r="F7" s="176" t="s">
        <v>143</v>
      </c>
      <c r="G7" s="109">
        <v>0.28999999999999998</v>
      </c>
      <c r="H7" s="176"/>
      <c r="I7" s="51"/>
      <c r="J7" s="176"/>
      <c r="K7" s="51"/>
      <c r="L7" s="177"/>
      <c r="M7" s="108"/>
      <c r="N7" s="110">
        <f>C7+E7+G7+I7+K7+M7</f>
        <v>0.28999999999999998</v>
      </c>
    </row>
    <row r="8" spans="1:14" x14ac:dyDescent="0.25">
      <c r="A8" s="100"/>
      <c r="B8" s="101"/>
      <c r="C8" s="100"/>
      <c r="D8" s="100"/>
      <c r="E8" s="100"/>
      <c r="F8" s="102"/>
      <c r="G8" s="100"/>
      <c r="H8" s="103" t="s">
        <v>111</v>
      </c>
      <c r="I8" s="100"/>
      <c r="J8" s="103"/>
      <c r="K8" s="100"/>
      <c r="L8" s="103"/>
      <c r="M8" s="100"/>
      <c r="N8" s="100"/>
    </row>
    <row r="9" spans="1:14" x14ac:dyDescent="0.25">
      <c r="A9" s="104">
        <v>4.74</v>
      </c>
      <c r="B9" s="105"/>
      <c r="C9" s="104"/>
      <c r="D9" s="104"/>
      <c r="E9" s="104"/>
      <c r="F9" s="106"/>
      <c r="G9" s="104"/>
      <c r="H9" s="107" t="s">
        <v>19</v>
      </c>
      <c r="I9" s="104">
        <v>1.0900000000000001</v>
      </c>
      <c r="J9" s="107"/>
      <c r="K9" s="104"/>
      <c r="L9" s="107"/>
      <c r="M9" s="104"/>
      <c r="N9" s="104">
        <f>M9+K9+I9+G9+E9+C9</f>
        <v>1.0900000000000001</v>
      </c>
    </row>
    <row r="10" spans="1:14" x14ac:dyDescent="0.25">
      <c r="A10" s="5"/>
      <c r="B10" s="32" t="s">
        <v>103</v>
      </c>
      <c r="C10" s="11"/>
      <c r="D10" s="54"/>
      <c r="E10" s="11"/>
      <c r="F10" s="32" t="s">
        <v>103</v>
      </c>
      <c r="G10" s="11"/>
      <c r="H10" s="32"/>
      <c r="I10" s="29"/>
      <c r="J10" s="32" t="s">
        <v>103</v>
      </c>
      <c r="K10" s="11"/>
      <c r="L10" s="54"/>
      <c r="M10" s="11"/>
      <c r="N10" s="11"/>
    </row>
    <row r="11" spans="1:14" x14ac:dyDescent="0.25">
      <c r="A11" s="7">
        <v>7</v>
      </c>
      <c r="B11" s="8" t="s">
        <v>22</v>
      </c>
      <c r="C11" s="8">
        <v>0.25</v>
      </c>
      <c r="D11" s="8"/>
      <c r="E11" s="17"/>
      <c r="F11" s="8" t="s">
        <v>19</v>
      </c>
      <c r="G11" s="8">
        <v>1.03</v>
      </c>
      <c r="H11" s="9"/>
      <c r="I11" s="8"/>
      <c r="J11" s="9" t="s">
        <v>104</v>
      </c>
      <c r="K11" s="8">
        <v>0.33</v>
      </c>
      <c r="L11" s="8"/>
      <c r="M11" s="8"/>
      <c r="N11" s="8">
        <f>C11+E11+G11+I11+K11+M11</f>
        <v>1.61</v>
      </c>
    </row>
    <row r="12" spans="1:14" x14ac:dyDescent="0.25">
      <c r="A12" s="3"/>
      <c r="B12" s="32" t="s">
        <v>105</v>
      </c>
      <c r="C12" s="6"/>
      <c r="D12" s="54"/>
      <c r="E12" s="6"/>
      <c r="F12" s="32"/>
      <c r="G12" s="6"/>
      <c r="H12" s="32"/>
      <c r="I12" s="4"/>
      <c r="J12" s="32" t="s">
        <v>105</v>
      </c>
      <c r="K12" s="6"/>
      <c r="L12" s="6"/>
      <c r="M12" s="6"/>
      <c r="N12" s="6"/>
    </row>
    <row r="13" spans="1:14" x14ac:dyDescent="0.25">
      <c r="A13" s="7">
        <v>6</v>
      </c>
      <c r="B13" s="8" t="s">
        <v>106</v>
      </c>
      <c r="C13" s="8">
        <v>0.38</v>
      </c>
      <c r="D13" s="8"/>
      <c r="E13" s="17"/>
      <c r="F13" s="9"/>
      <c r="G13" s="8"/>
      <c r="H13" s="8"/>
      <c r="I13" s="8"/>
      <c r="J13" s="8" t="s">
        <v>19</v>
      </c>
      <c r="K13" s="8">
        <v>1</v>
      </c>
      <c r="L13" s="8"/>
      <c r="M13" s="8"/>
      <c r="N13" s="8">
        <f>C13+E13+G13+I13+K13+M13</f>
        <v>1.38</v>
      </c>
    </row>
    <row r="14" spans="1:14" ht="15" customHeight="1" x14ac:dyDescent="0.25">
      <c r="A14" s="3"/>
      <c r="B14" s="88"/>
      <c r="C14" s="11"/>
      <c r="D14" s="88" t="s">
        <v>107</v>
      </c>
      <c r="E14" s="11"/>
      <c r="F14" s="32"/>
      <c r="G14" s="29"/>
      <c r="H14" s="88"/>
      <c r="I14" s="11"/>
      <c r="J14" s="32" t="s">
        <v>135</v>
      </c>
      <c r="K14" s="29"/>
      <c r="L14" s="6"/>
      <c r="M14" s="6"/>
      <c r="N14" s="6"/>
    </row>
    <row r="15" spans="1:14" x14ac:dyDescent="0.25">
      <c r="A15" s="7">
        <v>3</v>
      </c>
      <c r="B15" s="48"/>
      <c r="C15" s="8"/>
      <c r="D15" s="48" t="s">
        <v>19</v>
      </c>
      <c r="E15" s="8">
        <v>0.45</v>
      </c>
      <c r="F15" s="57"/>
      <c r="G15" s="9"/>
      <c r="H15" s="48"/>
      <c r="I15" s="8"/>
      <c r="J15" s="57" t="s">
        <v>20</v>
      </c>
      <c r="K15" s="9">
        <v>0.24</v>
      </c>
      <c r="L15" s="9"/>
      <c r="M15" s="8"/>
      <c r="N15" s="65">
        <f>C15+E15+G15+I15+K15+M15</f>
        <v>0.69</v>
      </c>
    </row>
    <row r="16" spans="1:14" ht="17.25" customHeight="1" x14ac:dyDescent="0.25">
      <c r="A16" s="89"/>
      <c r="B16" s="91" t="s">
        <v>108</v>
      </c>
      <c r="C16" s="92"/>
      <c r="D16" s="91"/>
      <c r="E16" s="92"/>
      <c r="F16" s="51"/>
      <c r="G16" s="90"/>
      <c r="H16" s="91" t="s">
        <v>108</v>
      </c>
      <c r="I16" s="92"/>
      <c r="J16" s="91"/>
      <c r="K16" s="92"/>
      <c r="L16" s="51"/>
      <c r="M16" s="92"/>
      <c r="N16" s="90"/>
    </row>
    <row r="17" spans="1:14" x14ac:dyDescent="0.25">
      <c r="A17" s="89"/>
      <c r="B17" s="91"/>
      <c r="C17" s="92"/>
      <c r="D17" s="91"/>
      <c r="E17" s="92"/>
      <c r="F17" s="51"/>
      <c r="G17" s="90"/>
      <c r="H17" s="91" t="s">
        <v>20</v>
      </c>
      <c r="I17" s="92"/>
      <c r="J17" s="91"/>
      <c r="K17" s="92"/>
      <c r="L17" s="51"/>
      <c r="M17" s="92"/>
      <c r="N17" s="90"/>
    </row>
    <row r="18" spans="1:14" ht="24" customHeight="1" x14ac:dyDescent="0.25">
      <c r="A18" s="89">
        <v>7.83</v>
      </c>
      <c r="B18" s="90" t="s">
        <v>19</v>
      </c>
      <c r="C18" s="92">
        <v>1.41</v>
      </c>
      <c r="D18" s="90"/>
      <c r="E18" s="92"/>
      <c r="F18" s="51"/>
      <c r="G18" s="90"/>
      <c r="H18" s="91" t="s">
        <v>109</v>
      </c>
      <c r="I18" s="92">
        <v>0.4</v>
      </c>
      <c r="J18" s="91"/>
      <c r="K18" s="92"/>
      <c r="L18" s="51"/>
      <c r="M18" s="92"/>
      <c r="N18" s="90">
        <f>C18+E18+G18+I18+K18+M18</f>
        <v>1.81</v>
      </c>
    </row>
    <row r="19" spans="1:14" ht="16.5" customHeight="1" x14ac:dyDescent="0.25">
      <c r="A19" s="112"/>
      <c r="B19" s="35" t="s">
        <v>114</v>
      </c>
      <c r="C19" s="36"/>
      <c r="D19" s="36"/>
      <c r="E19" s="50"/>
      <c r="F19" s="35"/>
      <c r="G19" s="36"/>
      <c r="H19" s="36" t="s">
        <v>114</v>
      </c>
      <c r="I19" s="50"/>
      <c r="J19" s="113"/>
      <c r="K19" s="50"/>
      <c r="L19" s="35"/>
      <c r="M19" s="50"/>
      <c r="N19" s="36"/>
    </row>
    <row r="20" spans="1:14" x14ac:dyDescent="0.25">
      <c r="A20" s="114">
        <v>4.83</v>
      </c>
      <c r="B20" s="40" t="s">
        <v>19</v>
      </c>
      <c r="C20" s="39">
        <v>0.75</v>
      </c>
      <c r="D20" s="39"/>
      <c r="E20" s="115"/>
      <c r="F20" s="40"/>
      <c r="G20" s="39"/>
      <c r="H20" s="39" t="s">
        <v>20</v>
      </c>
      <c r="I20" s="115">
        <v>0.36</v>
      </c>
      <c r="J20" s="49"/>
      <c r="K20" s="115"/>
      <c r="L20" s="40"/>
      <c r="M20" s="115"/>
      <c r="N20" s="39">
        <f>M20+K20+I20+G20+E20+C20</f>
        <v>1.1099999999999999</v>
      </c>
    </row>
    <row r="21" spans="1:14" ht="15.75" customHeight="1" x14ac:dyDescent="0.25">
      <c r="A21" s="3"/>
      <c r="B21" s="52"/>
      <c r="C21" s="6"/>
      <c r="D21" s="32" t="s">
        <v>80</v>
      </c>
      <c r="E21" s="6"/>
      <c r="F21" s="4"/>
      <c r="G21" s="6"/>
      <c r="H21" s="6"/>
      <c r="I21" s="6"/>
      <c r="J21" s="53" t="s">
        <v>80</v>
      </c>
      <c r="K21" s="6"/>
      <c r="L21" s="6"/>
      <c r="M21" s="6"/>
      <c r="N21" s="64"/>
    </row>
    <row r="22" spans="1:14" x14ac:dyDescent="0.25">
      <c r="A22" s="7">
        <v>6</v>
      </c>
      <c r="B22" s="8"/>
      <c r="C22" s="8"/>
      <c r="D22" s="13" t="s">
        <v>19</v>
      </c>
      <c r="E22" s="13">
        <v>1.05</v>
      </c>
      <c r="F22" s="9"/>
      <c r="G22" s="8"/>
      <c r="H22" s="9"/>
      <c r="I22" s="8"/>
      <c r="J22" s="8" t="s">
        <v>20</v>
      </c>
      <c r="K22" s="8">
        <v>0.33</v>
      </c>
      <c r="L22" s="8"/>
      <c r="M22" s="8"/>
      <c r="N22" s="65">
        <f>C22+E22+G22+I22+K22+M22</f>
        <v>1.3800000000000001</v>
      </c>
    </row>
    <row r="23" spans="1:14" ht="12" customHeight="1" x14ac:dyDescent="0.25">
      <c r="A23" s="22"/>
      <c r="B23" s="36"/>
      <c r="C23" s="118"/>
      <c r="D23" s="88" t="s">
        <v>81</v>
      </c>
      <c r="E23" s="118"/>
      <c r="F23" s="35"/>
      <c r="G23" s="118"/>
      <c r="H23" s="36"/>
      <c r="I23" s="36"/>
      <c r="J23" s="116" t="s">
        <v>81</v>
      </c>
      <c r="K23" s="36"/>
      <c r="L23" s="36"/>
      <c r="M23" s="118"/>
      <c r="N23" s="118"/>
    </row>
    <row r="24" spans="1:14" x14ac:dyDescent="0.25">
      <c r="A24" s="89">
        <v>6</v>
      </c>
      <c r="B24" s="90"/>
      <c r="C24" s="108"/>
      <c r="D24" s="90" t="s">
        <v>19</v>
      </c>
      <c r="E24" s="108">
        <v>1.05</v>
      </c>
      <c r="F24" s="51"/>
      <c r="G24" s="108"/>
      <c r="H24" s="51"/>
      <c r="I24" s="90"/>
      <c r="J24" s="90" t="s">
        <v>20</v>
      </c>
      <c r="K24" s="90">
        <v>0.33</v>
      </c>
      <c r="L24" s="90"/>
      <c r="M24" s="108"/>
      <c r="N24" s="108">
        <f>C24+E24+G24+I24+K24+M24</f>
        <v>1.3800000000000001</v>
      </c>
    </row>
    <row r="25" spans="1:14" x14ac:dyDescent="0.25">
      <c r="A25" s="3"/>
      <c r="B25" s="75" t="s">
        <v>118</v>
      </c>
      <c r="C25" s="4"/>
      <c r="D25" s="75"/>
      <c r="E25" s="4"/>
      <c r="F25" s="75" t="s">
        <v>118</v>
      </c>
      <c r="G25" s="6"/>
      <c r="H25" s="75"/>
      <c r="I25" s="6"/>
      <c r="J25" s="4" t="s">
        <v>118</v>
      </c>
      <c r="K25" s="6"/>
      <c r="L25" s="4"/>
      <c r="M25" s="6"/>
      <c r="N25" s="6"/>
    </row>
    <row r="26" spans="1:14" x14ac:dyDescent="0.25">
      <c r="A26" s="7">
        <v>8</v>
      </c>
      <c r="B26" s="57" t="s">
        <v>22</v>
      </c>
      <c r="C26" s="9">
        <v>0.33</v>
      </c>
      <c r="D26" s="57"/>
      <c r="E26" s="9"/>
      <c r="F26" s="57" t="s">
        <v>19</v>
      </c>
      <c r="G26" s="8">
        <v>1.19</v>
      </c>
      <c r="H26" s="57"/>
      <c r="I26" s="8"/>
      <c r="J26" s="9" t="s">
        <v>20</v>
      </c>
      <c r="K26" s="8">
        <v>0.33</v>
      </c>
      <c r="L26" s="9"/>
      <c r="M26" s="8"/>
      <c r="N26" s="8">
        <f>C26+E26+G26+I26+K26+M26</f>
        <v>1.85</v>
      </c>
    </row>
    <row r="27" spans="1:14" ht="24.75" x14ac:dyDescent="0.25">
      <c r="A27" s="169"/>
      <c r="B27" s="75"/>
      <c r="C27" s="6"/>
      <c r="D27" s="75" t="s">
        <v>132</v>
      </c>
      <c r="E27" s="4"/>
      <c r="F27" s="75"/>
      <c r="G27" s="6"/>
      <c r="H27" s="75"/>
      <c r="I27" s="4"/>
      <c r="J27" s="75" t="s">
        <v>132</v>
      </c>
      <c r="K27" s="4"/>
      <c r="L27" s="4"/>
      <c r="M27" s="6"/>
      <c r="N27" s="68"/>
    </row>
    <row r="28" spans="1:14" x14ac:dyDescent="0.25">
      <c r="A28" s="170">
        <v>5.44</v>
      </c>
      <c r="B28" s="57"/>
      <c r="C28" s="8"/>
      <c r="D28" s="57" t="s">
        <v>20</v>
      </c>
      <c r="E28" s="9">
        <v>0.5</v>
      </c>
      <c r="F28" s="57"/>
      <c r="G28" s="8"/>
      <c r="H28" s="57"/>
      <c r="I28" s="9"/>
      <c r="J28" s="57" t="s">
        <v>86</v>
      </c>
      <c r="K28" s="9">
        <v>0.75</v>
      </c>
      <c r="L28" s="9"/>
      <c r="M28" s="8"/>
      <c r="N28" s="69">
        <f>K28+I28+G28+E28+C28</f>
        <v>1.25</v>
      </c>
    </row>
    <row r="29" spans="1:14" x14ac:dyDescent="0.25">
      <c r="A29" s="93">
        <f>SUM(A4:A28)</f>
        <v>75.09</v>
      </c>
      <c r="B29" s="94" t="s">
        <v>9</v>
      </c>
      <c r="C29" s="95">
        <f>SUM(C4:C28)</f>
        <v>3.4699999999999998</v>
      </c>
      <c r="D29" s="71"/>
      <c r="E29" s="95">
        <f>SUM(E4:E28)</f>
        <v>5.1100000000000003</v>
      </c>
      <c r="F29" s="72"/>
      <c r="G29" s="95">
        <f>SUM(G4:G28)</f>
        <v>2.86</v>
      </c>
      <c r="H29" s="95"/>
      <c r="I29" s="95">
        <f>SUM(I4:I28)</f>
        <v>2.1999999999999997</v>
      </c>
      <c r="J29" s="43"/>
      <c r="K29" s="95">
        <f>SUM(K4:K28)</f>
        <v>3.66</v>
      </c>
      <c r="L29" s="71"/>
      <c r="M29" s="71"/>
      <c r="N29" s="95">
        <f>SUM(N4:N28)</f>
        <v>17.300000000000004</v>
      </c>
    </row>
    <row r="30" spans="1:14" x14ac:dyDescent="0.25">
      <c r="B30" s="96" t="s">
        <v>11</v>
      </c>
      <c r="F30" s="63"/>
      <c r="H30" t="s">
        <v>32</v>
      </c>
      <c r="J30" s="97"/>
      <c r="K30" s="98">
        <f>N29*4.33</f>
        <v>74.90900000000002</v>
      </c>
      <c r="L30" s="98"/>
    </row>
    <row r="31" spans="1:14" x14ac:dyDescent="0.25">
      <c r="B31" s="96" t="s">
        <v>13</v>
      </c>
      <c r="D31" t="str">
        <f>B1</f>
        <v>FATIMA EL KHADRI</v>
      </c>
      <c r="F31" s="63" t="s">
        <v>155</v>
      </c>
      <c r="I31" s="99"/>
      <c r="M31" s="98"/>
    </row>
    <row r="32" spans="1:14" x14ac:dyDescent="0.25">
      <c r="B32" s="96" t="s">
        <v>14</v>
      </c>
      <c r="F32" s="63"/>
      <c r="K32" s="63"/>
    </row>
  </sheetData>
  <pageMargins left="0" right="0" top="0" bottom="0" header="0" footer="0"/>
  <pageSetup paperSize="9" orientation="landscape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"/>
  <sheetViews>
    <sheetView topLeftCell="A4" workbookViewId="0">
      <selection activeCell="G24" sqref="G24:J27"/>
    </sheetView>
  </sheetViews>
  <sheetFormatPr baseColWidth="10" defaultRowHeight="15" x14ac:dyDescent="0.25"/>
  <cols>
    <col min="1" max="1" width="9.7109375" customWidth="1"/>
    <col min="4" max="4" width="8.42578125" customWidth="1"/>
    <col min="5" max="5" width="5.85546875" customWidth="1"/>
    <col min="7" max="7" width="6.85546875" customWidth="1"/>
    <col min="9" max="9" width="6.28515625" customWidth="1"/>
    <col min="11" max="11" width="7" customWidth="1"/>
    <col min="12" max="12" width="6.28515625" customWidth="1"/>
    <col min="13" max="13" width="5.5703125" customWidth="1"/>
    <col min="14" max="14" width="7.28515625" customWidth="1"/>
  </cols>
  <sheetData>
    <row r="1" spans="1:14" x14ac:dyDescent="0.25">
      <c r="B1" s="16" t="s">
        <v>15</v>
      </c>
      <c r="F1" s="63"/>
    </row>
    <row r="2" spans="1:14" x14ac:dyDescent="0.25">
      <c r="F2" s="63"/>
    </row>
    <row r="3" spans="1:14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2" t="s">
        <v>5</v>
      </c>
      <c r="G3" s="1" t="s">
        <v>4</v>
      </c>
      <c r="H3" s="1" t="s">
        <v>6</v>
      </c>
      <c r="I3" s="1" t="s">
        <v>4</v>
      </c>
      <c r="J3" s="1" t="s">
        <v>7</v>
      </c>
      <c r="K3" s="1" t="s">
        <v>4</v>
      </c>
      <c r="L3" s="1"/>
      <c r="M3" s="1"/>
      <c r="N3" s="1" t="s">
        <v>9</v>
      </c>
    </row>
    <row r="4" spans="1:14" x14ac:dyDescent="0.25">
      <c r="A4" s="10">
        <v>11</v>
      </c>
      <c r="B4" s="6" t="s">
        <v>149</v>
      </c>
      <c r="C4" s="6"/>
      <c r="D4" s="6"/>
      <c r="E4" s="6"/>
      <c r="F4" s="4" t="s">
        <v>149</v>
      </c>
      <c r="G4" s="6"/>
      <c r="H4" s="67"/>
      <c r="I4" s="67"/>
      <c r="J4" s="6" t="s">
        <v>149</v>
      </c>
      <c r="K4" s="6"/>
      <c r="L4" s="6"/>
      <c r="M4" s="6"/>
      <c r="N4" s="64"/>
    </row>
    <row r="5" spans="1:14" x14ac:dyDescent="0.25">
      <c r="A5" s="12"/>
      <c r="B5" s="8" t="s">
        <v>19</v>
      </c>
      <c r="C5" s="8">
        <v>1.87</v>
      </c>
      <c r="D5" s="8"/>
      <c r="E5" s="8"/>
      <c r="F5" s="9" t="s">
        <v>20</v>
      </c>
      <c r="G5" s="8">
        <v>0.33</v>
      </c>
      <c r="H5" s="8"/>
      <c r="I5" s="8"/>
      <c r="J5" s="9" t="s">
        <v>20</v>
      </c>
      <c r="K5" s="8">
        <v>0.33</v>
      </c>
      <c r="L5" s="8"/>
      <c r="M5" s="8"/>
      <c r="N5" s="65">
        <f t="shared" ref="N5:N9" si="0">C5+E5+G5+I5+K5</f>
        <v>2.5300000000000002</v>
      </c>
    </row>
    <row r="6" spans="1:14" x14ac:dyDescent="0.25">
      <c r="A6" s="10">
        <v>9</v>
      </c>
      <c r="B6" s="6" t="s">
        <v>150</v>
      </c>
      <c r="C6" s="6"/>
      <c r="D6" s="6"/>
      <c r="E6" s="6"/>
      <c r="F6" s="4" t="s">
        <v>150</v>
      </c>
      <c r="G6" s="6"/>
      <c r="H6" s="34"/>
      <c r="I6" s="6"/>
      <c r="J6" s="6" t="s">
        <v>150</v>
      </c>
      <c r="K6" s="6"/>
      <c r="L6" s="6"/>
      <c r="M6" s="6"/>
      <c r="N6" s="64"/>
    </row>
    <row r="7" spans="1:14" x14ac:dyDescent="0.25">
      <c r="A7" s="12"/>
      <c r="B7" s="8" t="s">
        <v>20</v>
      </c>
      <c r="C7" s="8">
        <v>0.33</v>
      </c>
      <c r="D7" s="13"/>
      <c r="E7" s="13"/>
      <c r="F7" s="9" t="s">
        <v>19</v>
      </c>
      <c r="G7" s="8">
        <v>1.42</v>
      </c>
      <c r="H7" s="54"/>
      <c r="I7" s="8"/>
      <c r="J7" s="8" t="s">
        <v>20</v>
      </c>
      <c r="K7" s="8">
        <v>0.33</v>
      </c>
      <c r="L7" s="8"/>
      <c r="M7" s="8"/>
      <c r="N7" s="65">
        <f t="shared" si="0"/>
        <v>2.08</v>
      </c>
    </row>
    <row r="8" spans="1:14" x14ac:dyDescent="0.25">
      <c r="A8" s="10">
        <v>4.5</v>
      </c>
      <c r="B8" s="6" t="s">
        <v>151</v>
      </c>
      <c r="C8" s="6"/>
      <c r="D8" s="6"/>
      <c r="E8" s="6"/>
      <c r="F8" s="4"/>
      <c r="G8" s="6"/>
      <c r="H8" s="6" t="s">
        <v>151</v>
      </c>
      <c r="I8" s="6"/>
      <c r="J8" s="6"/>
      <c r="K8" s="6"/>
      <c r="L8" s="6"/>
      <c r="M8" s="6"/>
      <c r="N8" s="64"/>
    </row>
    <row r="9" spans="1:14" x14ac:dyDescent="0.25">
      <c r="A9" s="12"/>
      <c r="B9" s="8" t="s">
        <v>20</v>
      </c>
      <c r="C9" s="8">
        <v>0.37</v>
      </c>
      <c r="D9" s="13"/>
      <c r="E9" s="13"/>
      <c r="F9" s="9"/>
      <c r="G9" s="8"/>
      <c r="H9" s="9" t="s">
        <v>19</v>
      </c>
      <c r="I9" s="8">
        <v>0.66</v>
      </c>
      <c r="J9" s="8"/>
      <c r="K9" s="8"/>
      <c r="L9" s="8"/>
      <c r="M9" s="8"/>
      <c r="N9" s="65">
        <f t="shared" si="0"/>
        <v>1.03</v>
      </c>
    </row>
    <row r="10" spans="1:14" x14ac:dyDescent="0.25">
      <c r="A10" s="192"/>
      <c r="B10" s="6"/>
      <c r="C10" s="6"/>
      <c r="D10" s="6"/>
      <c r="E10" s="6"/>
      <c r="F10" s="4"/>
      <c r="G10" s="6"/>
      <c r="H10" s="6"/>
      <c r="I10" s="6"/>
      <c r="J10" s="6"/>
      <c r="K10" s="6"/>
      <c r="L10" s="11"/>
      <c r="M10" s="11"/>
      <c r="N10" s="193"/>
    </row>
    <row r="11" spans="1:14" x14ac:dyDescent="0.25">
      <c r="A11" s="192">
        <f>SUM(A4:A10)</f>
        <v>24.5</v>
      </c>
      <c r="B11" s="7" t="s">
        <v>9</v>
      </c>
      <c r="C11" s="7">
        <f>SUM(C4:C10)</f>
        <v>2.5700000000000003</v>
      </c>
      <c r="D11" s="13"/>
      <c r="E11" s="13">
        <f>SUM(E4:E10)</f>
        <v>0</v>
      </c>
      <c r="F11" s="14"/>
      <c r="G11" s="7">
        <f>SUM(G4:G10)</f>
        <v>1.75</v>
      </c>
      <c r="H11" s="7"/>
      <c r="I11" s="7">
        <f>SUM(I4:I10)</f>
        <v>0.66</v>
      </c>
      <c r="J11" s="7"/>
      <c r="K11" s="13">
        <f>SUM(K4:K10)</f>
        <v>0.66</v>
      </c>
      <c r="L11" s="13"/>
      <c r="M11" s="13"/>
      <c r="N11" s="15">
        <f>SUM(N4:N10)</f>
        <v>5.6400000000000006</v>
      </c>
    </row>
    <row r="12" spans="1:14" x14ac:dyDescent="0.25">
      <c r="F12" s="63"/>
      <c r="J12" s="97"/>
    </row>
    <row r="13" spans="1:14" x14ac:dyDescent="0.25">
      <c r="F13" s="63"/>
      <c r="H13" t="s">
        <v>32</v>
      </c>
      <c r="J13" s="97"/>
      <c r="K13" s="98">
        <f>N11*4.33</f>
        <v>24.421200000000002</v>
      </c>
      <c r="L13" s="98"/>
      <c r="M13" s="98"/>
    </row>
    <row r="14" spans="1:14" x14ac:dyDescent="0.25">
      <c r="F14" s="63"/>
      <c r="I14" s="99">
        <f>N11</f>
        <v>5.6400000000000006</v>
      </c>
    </row>
    <row r="15" spans="1:14" x14ac:dyDescent="0.25">
      <c r="B15" t="s">
        <v>11</v>
      </c>
      <c r="F15" s="63"/>
      <c r="G15" t="s">
        <v>153</v>
      </c>
    </row>
    <row r="16" spans="1:14" x14ac:dyDescent="0.25">
      <c r="B16" t="s">
        <v>13</v>
      </c>
      <c r="D16" t="str">
        <f>B1</f>
        <v>FATIMA EL KHADRI ZOUINE</v>
      </c>
      <c r="F16" s="63"/>
    </row>
    <row r="17" spans="2:7" x14ac:dyDescent="0.25">
      <c r="B17" t="s">
        <v>14</v>
      </c>
      <c r="F17" s="63"/>
      <c r="G17" t="s">
        <v>152</v>
      </c>
    </row>
  </sheetData>
  <pageMargins left="0.7" right="0.7" top="0.75" bottom="0.75" header="0.3" footer="0.3"/>
  <pageSetup paperSize="9" orientation="landscape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workbookViewId="0">
      <selection sqref="A1:N14"/>
    </sheetView>
  </sheetViews>
  <sheetFormatPr baseColWidth="10" defaultRowHeight="15" x14ac:dyDescent="0.25"/>
  <cols>
    <col min="2" max="2" width="9.28515625" customWidth="1"/>
    <col min="3" max="3" width="9.42578125" customWidth="1"/>
    <col min="4" max="4" width="9" customWidth="1"/>
    <col min="5" max="5" width="8.7109375" customWidth="1"/>
    <col min="7" max="7" width="8.5703125" customWidth="1"/>
    <col min="9" max="9" width="8.42578125" customWidth="1"/>
    <col min="10" max="10" width="9.140625" customWidth="1"/>
    <col min="11" max="11" width="7.140625" customWidth="1"/>
    <col min="12" max="12" width="8.28515625" customWidth="1"/>
    <col min="13" max="13" width="7" customWidth="1"/>
    <col min="14" max="14" width="8.5703125" customWidth="1"/>
  </cols>
  <sheetData>
    <row r="1" spans="1:14" x14ac:dyDescent="0.25">
      <c r="B1" s="16" t="s">
        <v>15</v>
      </c>
    </row>
    <row r="3" spans="1:14" x14ac:dyDescent="0.25">
      <c r="A3" s="1" t="s">
        <v>144</v>
      </c>
      <c r="B3" s="1" t="s">
        <v>1</v>
      </c>
      <c r="C3" s="1" t="s">
        <v>2</v>
      </c>
      <c r="D3" s="1" t="s">
        <v>3</v>
      </c>
      <c r="E3" s="1" t="s">
        <v>4</v>
      </c>
      <c r="F3" s="2" t="s">
        <v>5</v>
      </c>
      <c r="G3" s="1" t="s">
        <v>4</v>
      </c>
      <c r="H3" s="1" t="s">
        <v>6</v>
      </c>
      <c r="I3" s="1" t="s">
        <v>4</v>
      </c>
      <c r="J3" s="1" t="s">
        <v>7</v>
      </c>
      <c r="K3" s="1" t="s">
        <v>4</v>
      </c>
      <c r="L3" s="1" t="s">
        <v>8</v>
      </c>
      <c r="M3" s="1" t="s">
        <v>4</v>
      </c>
      <c r="N3" s="1" t="s">
        <v>9</v>
      </c>
    </row>
    <row r="4" spans="1:14" ht="24.75" x14ac:dyDescent="0.25">
      <c r="A4" s="178">
        <v>43894</v>
      </c>
      <c r="B4" s="57"/>
      <c r="C4" s="14"/>
      <c r="D4" s="57"/>
      <c r="E4" s="179"/>
      <c r="F4" s="57" t="s">
        <v>129</v>
      </c>
      <c r="G4" s="14">
        <v>4</v>
      </c>
      <c r="H4" s="57"/>
      <c r="I4" s="14"/>
      <c r="J4" s="180"/>
      <c r="K4" s="14"/>
      <c r="L4" s="9"/>
      <c r="M4" s="9"/>
      <c r="N4" s="69"/>
    </row>
    <row r="5" spans="1:14" ht="25.5" thickBot="1" x14ac:dyDescent="0.3">
      <c r="A5" s="178">
        <v>43916</v>
      </c>
      <c r="B5" s="57"/>
      <c r="C5" s="14"/>
      <c r="D5" s="14"/>
      <c r="E5" s="179"/>
      <c r="F5" s="57"/>
      <c r="G5" s="14"/>
      <c r="H5" s="57" t="s">
        <v>129</v>
      </c>
      <c r="I5" s="14">
        <v>4.1900000000000004</v>
      </c>
      <c r="J5" s="57"/>
      <c r="K5" s="14"/>
      <c r="L5" s="9"/>
      <c r="M5" s="9"/>
      <c r="N5" s="69"/>
    </row>
    <row r="6" spans="1:14" ht="15.75" thickBot="1" x14ac:dyDescent="0.3">
      <c r="A6" s="185" t="s">
        <v>145</v>
      </c>
      <c r="B6" s="186"/>
      <c r="C6" s="187">
        <f>SUM(C4:C5)</f>
        <v>0</v>
      </c>
      <c r="D6" s="186"/>
      <c r="E6" s="188">
        <f>SUM(E4:E5)</f>
        <v>0</v>
      </c>
      <c r="F6" s="186"/>
      <c r="G6" s="187">
        <f>SUM(G4:G5)</f>
        <v>4</v>
      </c>
      <c r="H6" s="186"/>
      <c r="I6" s="187">
        <f>SUM(I4:I5)</f>
        <v>4.1900000000000004</v>
      </c>
      <c r="J6" s="186"/>
      <c r="K6" s="187">
        <f>SUM(K4:K5)</f>
        <v>0</v>
      </c>
      <c r="L6" s="186"/>
      <c r="M6" s="186">
        <v>0</v>
      </c>
      <c r="N6" s="186">
        <f>SUM(C6:M6)</f>
        <v>8.1900000000000013</v>
      </c>
    </row>
    <row r="11" spans="1:14" x14ac:dyDescent="0.25">
      <c r="B11" s="16" t="s">
        <v>11</v>
      </c>
      <c r="E11" s="189"/>
      <c r="F11" s="190" t="s">
        <v>148</v>
      </c>
    </row>
    <row r="12" spans="1:14" x14ac:dyDescent="0.25">
      <c r="B12" t="s">
        <v>13</v>
      </c>
      <c r="D12" t="str">
        <f>B1</f>
        <v>FATIMA EL KHADRI ZOUINE</v>
      </c>
    </row>
    <row r="13" spans="1:14" x14ac:dyDescent="0.25">
      <c r="B13" t="s">
        <v>14</v>
      </c>
    </row>
    <row r="14" spans="1:14" x14ac:dyDescent="0.25">
      <c r="E14" s="191" t="s">
        <v>147</v>
      </c>
    </row>
  </sheetData>
  <pageMargins left="0.7" right="0.7" top="0.75" bottom="0.75" header="0.3" footer="0.3"/>
  <pageSetup paperSize="9" orientation="landscape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"/>
  <sheetViews>
    <sheetView workbookViewId="0">
      <selection sqref="A1:N16"/>
    </sheetView>
  </sheetViews>
  <sheetFormatPr baseColWidth="10" defaultRowHeight="15" x14ac:dyDescent="0.25"/>
  <cols>
    <col min="5" max="5" width="5" customWidth="1"/>
    <col min="7" max="7" width="4.85546875" customWidth="1"/>
    <col min="9" max="9" width="5.42578125" customWidth="1"/>
    <col min="11" max="11" width="5.42578125" customWidth="1"/>
    <col min="12" max="12" width="6.28515625" customWidth="1"/>
    <col min="13" max="13" width="5.140625" customWidth="1"/>
    <col min="14" max="14" width="6.5703125" customWidth="1"/>
  </cols>
  <sheetData>
    <row r="1" spans="1:14" x14ac:dyDescent="0.25">
      <c r="B1" s="16" t="s">
        <v>15</v>
      </c>
    </row>
    <row r="3" spans="1:14" x14ac:dyDescent="0.25">
      <c r="A3" s="1" t="s">
        <v>144</v>
      </c>
      <c r="B3" s="1" t="s">
        <v>1</v>
      </c>
      <c r="C3" s="1" t="s">
        <v>2</v>
      </c>
      <c r="D3" s="1" t="s">
        <v>3</v>
      </c>
      <c r="E3" s="1" t="s">
        <v>4</v>
      </c>
      <c r="F3" s="2" t="s">
        <v>5</v>
      </c>
      <c r="G3" s="1" t="s">
        <v>4</v>
      </c>
      <c r="H3" s="1" t="s">
        <v>6</v>
      </c>
      <c r="I3" s="1" t="s">
        <v>4</v>
      </c>
      <c r="J3" s="1" t="s">
        <v>7</v>
      </c>
      <c r="K3" s="1" t="s">
        <v>4</v>
      </c>
      <c r="L3" s="1" t="s">
        <v>8</v>
      </c>
      <c r="M3" s="1" t="s">
        <v>4</v>
      </c>
      <c r="N3" s="1" t="s">
        <v>9</v>
      </c>
    </row>
    <row r="4" spans="1:14" ht="24.75" x14ac:dyDescent="0.25">
      <c r="A4" s="178">
        <v>43867</v>
      </c>
      <c r="B4" s="57"/>
      <c r="C4" s="14"/>
      <c r="D4" s="57"/>
      <c r="E4" s="179"/>
      <c r="F4" s="57"/>
      <c r="G4" s="14"/>
      <c r="H4" s="57" t="s">
        <v>129</v>
      </c>
      <c r="I4" s="14">
        <v>4</v>
      </c>
      <c r="J4" s="180"/>
      <c r="K4" s="14"/>
      <c r="L4" s="9"/>
      <c r="M4" s="9"/>
      <c r="N4" s="69"/>
    </row>
    <row r="5" spans="1:14" ht="24.75" x14ac:dyDescent="0.25">
      <c r="A5" s="178">
        <v>43874</v>
      </c>
      <c r="B5" s="57"/>
      <c r="C5" s="14"/>
      <c r="D5" s="14"/>
      <c r="E5" s="179"/>
      <c r="F5" s="57"/>
      <c r="G5" s="14"/>
      <c r="H5" s="57" t="s">
        <v>129</v>
      </c>
      <c r="I5" s="14">
        <v>4.12</v>
      </c>
      <c r="J5" s="57"/>
      <c r="K5" s="14"/>
      <c r="L5" s="9"/>
      <c r="M5" s="9"/>
      <c r="N5" s="69"/>
    </row>
    <row r="6" spans="1:14" ht="24.75" x14ac:dyDescent="0.25">
      <c r="A6" s="178">
        <v>43881</v>
      </c>
      <c r="B6" s="57"/>
      <c r="C6" s="14"/>
      <c r="D6" s="14"/>
      <c r="E6" s="179"/>
      <c r="F6" s="57"/>
      <c r="G6" s="14"/>
      <c r="H6" s="57" t="s">
        <v>129</v>
      </c>
      <c r="I6" s="14">
        <v>3</v>
      </c>
      <c r="J6" s="181"/>
      <c r="K6" s="14"/>
      <c r="L6" s="9"/>
      <c r="M6" s="9"/>
      <c r="N6" s="69"/>
    </row>
    <row r="7" spans="1:14" ht="25.5" thickBot="1" x14ac:dyDescent="0.3">
      <c r="A7" s="182">
        <v>43888</v>
      </c>
      <c r="B7" s="175"/>
      <c r="C7" s="183"/>
      <c r="D7" s="183"/>
      <c r="E7" s="184"/>
      <c r="F7" s="121"/>
      <c r="G7" s="183"/>
      <c r="H7" s="57" t="s">
        <v>129</v>
      </c>
      <c r="I7" s="14">
        <v>1</v>
      </c>
      <c r="J7" s="121"/>
      <c r="K7" s="183"/>
      <c r="L7" s="29"/>
      <c r="M7" s="29"/>
      <c r="N7" s="122"/>
    </row>
    <row r="8" spans="1:14" ht="15.75" thickBot="1" x14ac:dyDescent="0.3">
      <c r="A8" s="185" t="s">
        <v>145</v>
      </c>
      <c r="B8" s="186"/>
      <c r="C8" s="187">
        <f>SUM(C4:C7)</f>
        <v>0</v>
      </c>
      <c r="D8" s="186"/>
      <c r="E8" s="188">
        <f>SUM(E4:E7)</f>
        <v>0</v>
      </c>
      <c r="F8" s="186"/>
      <c r="G8" s="187">
        <f>SUM(G4:G7)</f>
        <v>0</v>
      </c>
      <c r="H8" s="186"/>
      <c r="I8" s="187">
        <f>SUM(I4:I7)</f>
        <v>12.120000000000001</v>
      </c>
      <c r="J8" s="186"/>
      <c r="K8" s="187">
        <f>SUM(K4:K7)</f>
        <v>0</v>
      </c>
      <c r="L8" s="186"/>
      <c r="M8" s="186">
        <v>0</v>
      </c>
      <c r="N8" s="186">
        <f>SUM(C8:M8)</f>
        <v>12.120000000000001</v>
      </c>
    </row>
    <row r="13" spans="1:14" x14ac:dyDescent="0.25">
      <c r="B13" s="16" t="s">
        <v>11</v>
      </c>
      <c r="E13" s="189"/>
      <c r="F13" s="190" t="s">
        <v>146</v>
      </c>
    </row>
    <row r="14" spans="1:14" x14ac:dyDescent="0.25">
      <c r="B14" t="s">
        <v>13</v>
      </c>
      <c r="D14" t="str">
        <f>B1</f>
        <v>FATIMA EL KHADRI ZOUINE</v>
      </c>
    </row>
    <row r="15" spans="1:14" x14ac:dyDescent="0.25">
      <c r="B15" t="s">
        <v>14</v>
      </c>
    </row>
    <row r="16" spans="1:14" x14ac:dyDescent="0.25">
      <c r="E16" s="191" t="s">
        <v>147</v>
      </c>
    </row>
  </sheetData>
  <pageMargins left="0.7" right="0.7" top="0.75" bottom="0.75" header="0.3" footer="0.3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4"/>
  <sheetViews>
    <sheetView workbookViewId="0">
      <selection sqref="A1:N30"/>
    </sheetView>
  </sheetViews>
  <sheetFormatPr baseColWidth="10" defaultRowHeight="15" x14ac:dyDescent="0.25"/>
  <cols>
    <col min="1" max="1" width="7.5703125" customWidth="1"/>
    <col min="3" max="3" width="7.28515625" customWidth="1"/>
    <col min="5" max="5" width="6.5703125" customWidth="1"/>
    <col min="7" max="7" width="7.7109375" customWidth="1"/>
    <col min="9" max="9" width="7.42578125" customWidth="1"/>
    <col min="11" max="11" width="7" customWidth="1"/>
    <col min="12" max="12" width="8.7109375" customWidth="1"/>
    <col min="13" max="13" width="7.140625" customWidth="1"/>
    <col min="14" max="14" width="8.85546875" customWidth="1"/>
  </cols>
  <sheetData>
    <row r="1" spans="1:14" x14ac:dyDescent="0.25">
      <c r="B1" s="16" t="s">
        <v>43</v>
      </c>
      <c r="F1" s="63"/>
    </row>
    <row r="2" spans="1:14" x14ac:dyDescent="0.25">
      <c r="A2" s="1" t="s">
        <v>0</v>
      </c>
      <c r="B2" s="80" t="s">
        <v>1</v>
      </c>
      <c r="C2" s="1" t="s">
        <v>2</v>
      </c>
      <c r="D2" s="1" t="s">
        <v>3</v>
      </c>
      <c r="E2" s="1" t="s">
        <v>4</v>
      </c>
      <c r="F2" s="2" t="s">
        <v>5</v>
      </c>
      <c r="G2" s="1" t="s">
        <v>4</v>
      </c>
      <c r="H2" s="1" t="s">
        <v>6</v>
      </c>
      <c r="I2" s="1" t="s">
        <v>4</v>
      </c>
      <c r="J2" s="1" t="s">
        <v>7</v>
      </c>
      <c r="K2" s="1" t="s">
        <v>4</v>
      </c>
      <c r="L2" s="1" t="s">
        <v>102</v>
      </c>
      <c r="M2" s="1"/>
      <c r="N2" s="1" t="s">
        <v>9</v>
      </c>
    </row>
    <row r="3" spans="1:14" x14ac:dyDescent="0.25">
      <c r="A3" s="89"/>
      <c r="B3" s="88" t="s">
        <v>112</v>
      </c>
      <c r="C3" s="165"/>
      <c r="D3" s="88" t="s">
        <v>112</v>
      </c>
      <c r="E3" s="207"/>
      <c r="F3" s="88" t="s">
        <v>112</v>
      </c>
      <c r="G3" s="207"/>
      <c r="H3" s="88" t="s">
        <v>112</v>
      </c>
      <c r="I3" s="207"/>
      <c r="J3" s="88" t="s">
        <v>112</v>
      </c>
      <c r="K3" s="207"/>
      <c r="L3" s="90"/>
      <c r="M3" s="108"/>
      <c r="N3" s="165"/>
    </row>
    <row r="4" spans="1:14" x14ac:dyDescent="0.25">
      <c r="A4" s="25">
        <v>15</v>
      </c>
      <c r="B4" s="48" t="s">
        <v>20</v>
      </c>
      <c r="C4" s="41">
        <v>0.35</v>
      </c>
      <c r="D4" s="48" t="s">
        <v>19</v>
      </c>
      <c r="E4" s="205">
        <v>2.06</v>
      </c>
      <c r="F4" s="48" t="s">
        <v>20</v>
      </c>
      <c r="G4" s="205">
        <v>0.35</v>
      </c>
      <c r="H4" s="48" t="s">
        <v>20</v>
      </c>
      <c r="I4" s="205">
        <v>0.35</v>
      </c>
      <c r="J4" s="48" t="s">
        <v>20</v>
      </c>
      <c r="K4" s="205">
        <v>0.35</v>
      </c>
      <c r="L4" s="39"/>
      <c r="M4" s="110"/>
      <c r="N4" s="41">
        <f>C4+E4+G4+I4+K4+M4</f>
        <v>3.4600000000000004</v>
      </c>
    </row>
    <row r="5" spans="1:14" x14ac:dyDescent="0.25">
      <c r="A5" s="89"/>
      <c r="B5" s="175"/>
      <c r="C5" s="165"/>
      <c r="D5" s="175"/>
      <c r="E5" s="207"/>
      <c r="F5" s="176" t="s">
        <v>141</v>
      </c>
      <c r="G5" s="207"/>
      <c r="H5" s="176"/>
      <c r="I5" s="207"/>
      <c r="J5" s="176"/>
      <c r="K5" s="207"/>
      <c r="L5" s="177"/>
      <c r="M5" s="108"/>
      <c r="N5" s="165"/>
    </row>
    <row r="6" spans="1:14" ht="68.25" x14ac:dyDescent="0.25">
      <c r="A6" s="89">
        <v>1.25</v>
      </c>
      <c r="B6" s="175"/>
      <c r="C6" s="165"/>
      <c r="D6" s="175"/>
      <c r="E6" s="207"/>
      <c r="F6" s="176" t="s">
        <v>143</v>
      </c>
      <c r="G6" s="207">
        <v>0.28999999999999998</v>
      </c>
      <c r="H6" s="176"/>
      <c r="I6" s="207"/>
      <c r="J6" s="176"/>
      <c r="K6" s="207"/>
      <c r="L6" s="177"/>
      <c r="M6" s="108"/>
      <c r="N6" s="41">
        <f>C6+E6+G6+I6+K6+M6</f>
        <v>0.28999999999999998</v>
      </c>
    </row>
    <row r="7" spans="1:14" ht="9.75" customHeight="1" x14ac:dyDescent="0.25">
      <c r="A7" s="100"/>
      <c r="B7" s="101"/>
      <c r="C7" s="210"/>
      <c r="D7" s="100"/>
      <c r="E7" s="210"/>
      <c r="F7" s="102"/>
      <c r="G7" s="210"/>
      <c r="H7" s="103" t="s">
        <v>111</v>
      </c>
      <c r="I7" s="210"/>
      <c r="J7" s="103"/>
      <c r="K7" s="210"/>
      <c r="L7" s="103"/>
      <c r="M7" s="100"/>
      <c r="N7" s="210"/>
    </row>
    <row r="8" spans="1:14" ht="13.5" customHeight="1" x14ac:dyDescent="0.25">
      <c r="A8" s="104">
        <v>4.74</v>
      </c>
      <c r="B8" s="105"/>
      <c r="C8" s="212"/>
      <c r="D8" s="104"/>
      <c r="E8" s="212"/>
      <c r="F8" s="106"/>
      <c r="G8" s="212"/>
      <c r="H8" s="107" t="s">
        <v>19</v>
      </c>
      <c r="I8" s="212">
        <v>1.0900000000000001</v>
      </c>
      <c r="J8" s="107"/>
      <c r="K8" s="212"/>
      <c r="L8" s="107"/>
      <c r="M8" s="104"/>
      <c r="N8" s="212">
        <f>M8+K8+I8+G8+E8+C8</f>
        <v>1.0900000000000001</v>
      </c>
    </row>
    <row r="9" spans="1:14" x14ac:dyDescent="0.25">
      <c r="A9" s="5"/>
      <c r="B9" s="32" t="s">
        <v>103</v>
      </c>
      <c r="C9" s="193"/>
      <c r="D9" s="54"/>
      <c r="E9" s="193"/>
      <c r="F9" s="32" t="s">
        <v>103</v>
      </c>
      <c r="G9" s="193"/>
      <c r="H9" s="32"/>
      <c r="I9" s="222"/>
      <c r="J9" s="32" t="s">
        <v>103</v>
      </c>
      <c r="K9" s="193"/>
      <c r="L9" s="54"/>
      <c r="M9" s="11"/>
      <c r="N9" s="193"/>
    </row>
    <row r="10" spans="1:14" ht="21" customHeight="1" x14ac:dyDescent="0.25">
      <c r="A10" s="7">
        <v>7</v>
      </c>
      <c r="B10" s="8" t="s">
        <v>22</v>
      </c>
      <c r="C10" s="65">
        <v>0.25</v>
      </c>
      <c r="D10" s="8"/>
      <c r="E10" s="219"/>
      <c r="F10" s="8" t="s">
        <v>19</v>
      </c>
      <c r="G10" s="65">
        <v>1.03</v>
      </c>
      <c r="H10" s="9"/>
      <c r="I10" s="65"/>
      <c r="J10" s="9" t="s">
        <v>104</v>
      </c>
      <c r="K10" s="65">
        <v>0.33</v>
      </c>
      <c r="L10" s="8"/>
      <c r="M10" s="8"/>
      <c r="N10" s="65">
        <f>C10+E10+G10+I10+K10+M10</f>
        <v>1.61</v>
      </c>
    </row>
    <row r="11" spans="1:14" x14ac:dyDescent="0.25">
      <c r="A11" s="3"/>
      <c r="B11" s="32" t="s">
        <v>105</v>
      </c>
      <c r="C11" s="64"/>
      <c r="D11" s="54"/>
      <c r="E11" s="64"/>
      <c r="F11" s="32"/>
      <c r="G11" s="64"/>
      <c r="H11" s="32"/>
      <c r="I11" s="220"/>
      <c r="J11" s="32" t="s">
        <v>105</v>
      </c>
      <c r="K11" s="64"/>
      <c r="L11" s="6"/>
      <c r="M11" s="6"/>
      <c r="N11" s="64"/>
    </row>
    <row r="12" spans="1:14" ht="10.5" customHeight="1" x14ac:dyDescent="0.25">
      <c r="A12" s="7">
        <v>6</v>
      </c>
      <c r="B12" s="8" t="s">
        <v>106</v>
      </c>
      <c r="C12" s="65">
        <v>0.38</v>
      </c>
      <c r="D12" s="8"/>
      <c r="E12" s="219"/>
      <c r="F12" s="9"/>
      <c r="G12" s="65"/>
      <c r="H12" s="8"/>
      <c r="I12" s="65"/>
      <c r="J12" s="8" t="s">
        <v>19</v>
      </c>
      <c r="K12" s="65">
        <v>1</v>
      </c>
      <c r="L12" s="8"/>
      <c r="M12" s="8"/>
      <c r="N12" s="65">
        <f>C12+E12+G12+I12+K12+M12</f>
        <v>1.38</v>
      </c>
    </row>
    <row r="13" spans="1:14" ht="11.25" customHeight="1" x14ac:dyDescent="0.25">
      <c r="A13" s="3"/>
      <c r="B13" s="88"/>
      <c r="C13" s="193"/>
      <c r="D13" s="88" t="s">
        <v>107</v>
      </c>
      <c r="E13" s="193"/>
      <c r="F13" s="32"/>
      <c r="G13" s="222"/>
      <c r="H13" s="88"/>
      <c r="I13" s="193"/>
      <c r="J13" s="32" t="s">
        <v>135</v>
      </c>
      <c r="K13" s="222"/>
      <c r="L13" s="6"/>
      <c r="M13" s="6"/>
      <c r="N13" s="64"/>
    </row>
    <row r="14" spans="1:14" x14ac:dyDescent="0.25">
      <c r="A14" s="7">
        <v>3</v>
      </c>
      <c r="B14" s="48"/>
      <c r="C14" s="65"/>
      <c r="D14" s="48" t="s">
        <v>19</v>
      </c>
      <c r="E14" s="65">
        <v>0.45</v>
      </c>
      <c r="F14" s="57"/>
      <c r="G14" s="221"/>
      <c r="H14" s="48"/>
      <c r="I14" s="65"/>
      <c r="J14" s="57" t="s">
        <v>20</v>
      </c>
      <c r="K14" s="221">
        <v>0.24</v>
      </c>
      <c r="L14" s="9"/>
      <c r="M14" s="8"/>
      <c r="N14" s="65">
        <f>C14+E14+G14+I14+K14+M14</f>
        <v>0.69</v>
      </c>
    </row>
    <row r="15" spans="1:14" ht="24.75" x14ac:dyDescent="0.25">
      <c r="A15" s="169"/>
      <c r="B15" s="75"/>
      <c r="C15" s="64"/>
      <c r="D15" s="75" t="s">
        <v>132</v>
      </c>
      <c r="E15" s="220"/>
      <c r="F15" s="75"/>
      <c r="G15" s="64"/>
      <c r="H15" s="75"/>
      <c r="I15" s="220"/>
      <c r="J15" s="75" t="s">
        <v>132</v>
      </c>
      <c r="K15" s="220"/>
      <c r="L15" s="4"/>
      <c r="M15" s="6"/>
      <c r="N15" s="64"/>
    </row>
    <row r="16" spans="1:14" x14ac:dyDescent="0.25">
      <c r="A16" s="170">
        <v>5.44</v>
      </c>
      <c r="B16" s="57"/>
      <c r="C16" s="65"/>
      <c r="D16" s="57" t="s">
        <v>20</v>
      </c>
      <c r="E16" s="221">
        <v>0.5</v>
      </c>
      <c r="F16" s="57"/>
      <c r="G16" s="65"/>
      <c r="H16" s="57"/>
      <c r="I16" s="221"/>
      <c r="J16" s="57" t="s">
        <v>86</v>
      </c>
      <c r="K16" s="221">
        <v>0.75</v>
      </c>
      <c r="L16" s="9"/>
      <c r="M16" s="8"/>
      <c r="N16" s="65">
        <f>K16+I16+G16+E16+C16</f>
        <v>1.25</v>
      </c>
    </row>
    <row r="17" spans="1:14" x14ac:dyDescent="0.25">
      <c r="A17" s="37"/>
      <c r="B17" s="36" t="s">
        <v>174</v>
      </c>
      <c r="C17" s="37"/>
      <c r="D17" s="35"/>
      <c r="E17" s="200"/>
      <c r="F17" s="50"/>
      <c r="G17" s="201"/>
      <c r="H17" s="36" t="s">
        <v>174</v>
      </c>
      <c r="I17" s="37"/>
      <c r="J17" s="36"/>
      <c r="K17" s="37"/>
      <c r="L17" s="36"/>
      <c r="M17" s="36"/>
      <c r="N17" s="223"/>
    </row>
    <row r="18" spans="1:14" x14ac:dyDescent="0.25">
      <c r="A18" s="41">
        <v>10.07</v>
      </c>
      <c r="B18" s="39" t="s">
        <v>19</v>
      </c>
      <c r="C18" s="41">
        <v>1.57</v>
      </c>
      <c r="D18" s="40"/>
      <c r="E18" s="205"/>
      <c r="F18" s="115"/>
      <c r="G18" s="203"/>
      <c r="H18" s="39" t="s">
        <v>20</v>
      </c>
      <c r="I18" s="41">
        <v>0.75</v>
      </c>
      <c r="J18" s="39"/>
      <c r="K18" s="41"/>
      <c r="L18" s="39"/>
      <c r="M18" s="39"/>
      <c r="N18" s="204">
        <v>2.3200000000000003</v>
      </c>
    </row>
    <row r="19" spans="1:14" x14ac:dyDescent="0.25">
      <c r="A19" s="165"/>
      <c r="B19" s="90" t="s">
        <v>175</v>
      </c>
      <c r="C19" s="165"/>
      <c r="D19" s="51"/>
      <c r="E19" s="207"/>
      <c r="F19" s="92"/>
      <c r="G19" s="208"/>
      <c r="H19" s="90" t="s">
        <v>175</v>
      </c>
      <c r="I19" s="165"/>
      <c r="J19" s="90"/>
      <c r="K19" s="165"/>
      <c r="L19" s="90"/>
      <c r="M19" s="90"/>
      <c r="N19" s="209"/>
    </row>
    <row r="20" spans="1:14" x14ac:dyDescent="0.25">
      <c r="A20" s="165">
        <v>10.07</v>
      </c>
      <c r="B20" s="90" t="s">
        <v>19</v>
      </c>
      <c r="C20" s="165">
        <v>1.57</v>
      </c>
      <c r="D20" s="51"/>
      <c r="E20" s="207"/>
      <c r="F20" s="92"/>
      <c r="G20" s="208"/>
      <c r="H20" s="90" t="s">
        <v>20</v>
      </c>
      <c r="I20" s="165">
        <v>0.75</v>
      </c>
      <c r="J20" s="90"/>
      <c r="K20" s="165"/>
      <c r="L20" s="90"/>
      <c r="M20" s="90"/>
      <c r="N20" s="204">
        <v>2.3200000000000003</v>
      </c>
    </row>
    <row r="21" spans="1:14" x14ac:dyDescent="0.25">
      <c r="A21" s="37"/>
      <c r="B21" s="36" t="s">
        <v>170</v>
      </c>
      <c r="C21" s="200"/>
      <c r="D21" s="36"/>
      <c r="E21" s="200"/>
      <c r="F21" s="50"/>
      <c r="G21" s="201"/>
      <c r="H21" s="36" t="s">
        <v>170</v>
      </c>
      <c r="I21" s="37"/>
      <c r="J21" s="36"/>
      <c r="K21" s="37"/>
      <c r="L21" s="36"/>
      <c r="M21" s="36"/>
      <c r="N21" s="202"/>
    </row>
    <row r="22" spans="1:14" x14ac:dyDescent="0.25">
      <c r="A22" s="41">
        <v>10.07</v>
      </c>
      <c r="B22" s="39" t="s">
        <v>19</v>
      </c>
      <c r="C22" s="41">
        <v>1.57</v>
      </c>
      <c r="D22" s="39"/>
      <c r="E22" s="41"/>
      <c r="F22" s="115"/>
      <c r="G22" s="203"/>
      <c r="H22" s="39" t="s">
        <v>20</v>
      </c>
      <c r="I22" s="41">
        <v>0.75</v>
      </c>
      <c r="J22" s="39"/>
      <c r="K22" s="41"/>
      <c r="L22" s="39"/>
      <c r="M22" s="39"/>
      <c r="N22" s="204">
        <v>2.3200000000000003</v>
      </c>
    </row>
    <row r="23" spans="1:14" x14ac:dyDescent="0.25">
      <c r="A23" s="37"/>
      <c r="B23" s="36"/>
      <c r="C23" s="37"/>
      <c r="D23" s="35"/>
      <c r="E23" s="200"/>
      <c r="F23" s="50"/>
      <c r="G23" s="201"/>
      <c r="H23" s="36" t="s">
        <v>171</v>
      </c>
      <c r="I23" s="37"/>
      <c r="J23" s="36"/>
      <c r="K23" s="37"/>
      <c r="L23" s="36"/>
      <c r="M23" s="36"/>
      <c r="N23" s="202"/>
    </row>
    <row r="24" spans="1:14" x14ac:dyDescent="0.25">
      <c r="A24" s="41">
        <v>3.25</v>
      </c>
      <c r="B24" s="39"/>
      <c r="C24" s="41"/>
      <c r="D24" s="40"/>
      <c r="E24" s="205"/>
      <c r="F24" s="115"/>
      <c r="G24" s="203"/>
      <c r="H24" s="39" t="s">
        <v>172</v>
      </c>
      <c r="I24" s="41">
        <v>0.75</v>
      </c>
      <c r="J24" s="39"/>
      <c r="K24" s="41"/>
      <c r="L24" s="39"/>
      <c r="M24" s="39"/>
      <c r="N24" s="204">
        <v>0.75</v>
      </c>
    </row>
    <row r="25" spans="1:14" x14ac:dyDescent="0.25">
      <c r="A25" s="218"/>
      <c r="B25" s="36"/>
      <c r="C25" s="37"/>
      <c r="D25" s="35"/>
      <c r="E25" s="200"/>
      <c r="F25" s="50" t="s">
        <v>202</v>
      </c>
      <c r="G25" s="201"/>
      <c r="H25" s="36"/>
      <c r="I25" s="37"/>
      <c r="J25" s="50" t="s">
        <v>202</v>
      </c>
      <c r="K25" s="201"/>
      <c r="L25" s="36"/>
      <c r="M25" s="36"/>
      <c r="N25" s="202"/>
    </row>
    <row r="26" spans="1:14" x14ac:dyDescent="0.25">
      <c r="A26" s="217">
        <v>4.33</v>
      </c>
      <c r="B26" s="39"/>
      <c r="C26" s="41"/>
      <c r="D26" s="40"/>
      <c r="E26" s="205"/>
      <c r="F26" s="115" t="s">
        <v>203</v>
      </c>
      <c r="G26" s="203">
        <v>0.5</v>
      </c>
      <c r="H26" s="39"/>
      <c r="I26" s="41"/>
      <c r="J26" s="115" t="s">
        <v>203</v>
      </c>
      <c r="K26" s="203">
        <v>0.5</v>
      </c>
      <c r="L26" s="39"/>
      <c r="M26" s="39"/>
      <c r="N26" s="204">
        <f>G26+K26</f>
        <v>1</v>
      </c>
    </row>
    <row r="27" spans="1:14" x14ac:dyDescent="0.25">
      <c r="A27" s="93">
        <f>SUM(A3:A26)</f>
        <v>80.22</v>
      </c>
      <c r="B27" s="94" t="s">
        <v>9</v>
      </c>
      <c r="C27" s="168">
        <f>SUM(C3:C26)</f>
        <v>5.69</v>
      </c>
      <c r="D27" s="71"/>
      <c r="E27" s="168">
        <f>SUM(E3:E26)</f>
        <v>3.0100000000000002</v>
      </c>
      <c r="F27" s="72"/>
      <c r="G27" s="168">
        <f>SUM(G3:G26)</f>
        <v>2.17</v>
      </c>
      <c r="H27" s="95"/>
      <c r="I27" s="168">
        <f>SUM(I3:I26)</f>
        <v>4.4399999999999995</v>
      </c>
      <c r="J27" s="43"/>
      <c r="K27" s="168">
        <f>SUM(K3:K26)</f>
        <v>3.17</v>
      </c>
      <c r="L27" s="71"/>
      <c r="M27" s="71"/>
      <c r="N27" s="168">
        <f>SUM(N3:N26)</f>
        <v>18.480000000000004</v>
      </c>
    </row>
    <row r="28" spans="1:14" x14ac:dyDescent="0.25">
      <c r="B28" s="96" t="s">
        <v>11</v>
      </c>
      <c r="F28" s="63"/>
      <c r="H28" t="s">
        <v>32</v>
      </c>
      <c r="J28" s="97"/>
      <c r="K28" s="98">
        <f>N27*4.33</f>
        <v>80.018400000000014</v>
      </c>
      <c r="L28" s="98"/>
    </row>
    <row r="29" spans="1:14" x14ac:dyDescent="0.25">
      <c r="B29" s="96" t="s">
        <v>13</v>
      </c>
      <c r="D29" t="str">
        <f>B1</f>
        <v>FATIMA EL KHADRI</v>
      </c>
      <c r="F29" s="74">
        <v>44805</v>
      </c>
      <c r="I29" s="99"/>
      <c r="M29" s="98"/>
    </row>
    <row r="30" spans="1:14" x14ac:dyDescent="0.25">
      <c r="B30" s="96" t="s">
        <v>14</v>
      </c>
      <c r="H30" s="63"/>
      <c r="K30" s="63"/>
    </row>
    <row r="31" spans="1:14" x14ac:dyDescent="0.25">
      <c r="G31" t="s">
        <v>208</v>
      </c>
    </row>
    <row r="33" spans="7:7" x14ac:dyDescent="0.25">
      <c r="G33" t="s">
        <v>204</v>
      </c>
    </row>
    <row r="34" spans="7:7" x14ac:dyDescent="0.25">
      <c r="G34" t="s">
        <v>205</v>
      </c>
    </row>
  </sheetData>
  <pageMargins left="0.7" right="0.7" top="0.75" bottom="0.75" header="0.3" footer="0.3"/>
  <pageSetup paperSize="9" orientation="landscape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"/>
  <sheetViews>
    <sheetView workbookViewId="0">
      <selection activeCell="B1" sqref="B1"/>
    </sheetView>
  </sheetViews>
  <sheetFormatPr baseColWidth="10" defaultRowHeight="15" x14ac:dyDescent="0.25"/>
  <cols>
    <col min="1" max="1" width="7.5703125" customWidth="1"/>
    <col min="3" max="3" width="6.7109375" customWidth="1"/>
    <col min="5" max="5" width="5.28515625" customWidth="1"/>
    <col min="7" max="7" width="5.85546875" customWidth="1"/>
    <col min="9" max="9" width="5.42578125" customWidth="1"/>
    <col min="10" max="10" width="7.85546875" customWidth="1"/>
    <col min="11" max="11" width="8.7109375" customWidth="1"/>
    <col min="12" max="12" width="8.5703125" customWidth="1"/>
    <col min="13" max="13" width="5.28515625" customWidth="1"/>
    <col min="14" max="14" width="13.140625" customWidth="1"/>
  </cols>
  <sheetData>
    <row r="1" spans="1:14" x14ac:dyDescent="0.25">
      <c r="B1" s="16" t="s">
        <v>43</v>
      </c>
      <c r="F1" s="63"/>
    </row>
    <row r="2" spans="1:14" x14ac:dyDescent="0.25">
      <c r="B2" s="16"/>
      <c r="F2" s="63"/>
    </row>
    <row r="3" spans="1:14" x14ac:dyDescent="0.25">
      <c r="A3" s="1" t="s">
        <v>0</v>
      </c>
      <c r="B3" s="80" t="s">
        <v>1</v>
      </c>
      <c r="C3" s="1" t="s">
        <v>2</v>
      </c>
      <c r="D3" s="1" t="s">
        <v>3</v>
      </c>
      <c r="E3" s="1" t="s">
        <v>4</v>
      </c>
      <c r="F3" s="2" t="s">
        <v>5</v>
      </c>
      <c r="G3" s="1" t="s">
        <v>4</v>
      </c>
      <c r="H3" s="1" t="s">
        <v>6</v>
      </c>
      <c r="I3" s="1" t="s">
        <v>4</v>
      </c>
      <c r="J3" s="1" t="s">
        <v>7</v>
      </c>
      <c r="K3" s="1" t="s">
        <v>4</v>
      </c>
      <c r="L3" s="1" t="s">
        <v>102</v>
      </c>
      <c r="M3" s="1"/>
      <c r="N3" s="1" t="s">
        <v>9</v>
      </c>
    </row>
    <row r="4" spans="1:14" ht="23.25" x14ac:dyDescent="0.25">
      <c r="A4" s="173"/>
      <c r="B4" s="35" t="s">
        <v>128</v>
      </c>
      <c r="C4" s="37"/>
      <c r="D4" s="35" t="s">
        <v>128</v>
      </c>
      <c r="E4" s="118"/>
      <c r="F4" s="35" t="s">
        <v>129</v>
      </c>
      <c r="G4" s="118"/>
      <c r="H4" s="36" t="s">
        <v>129</v>
      </c>
      <c r="I4" s="118"/>
      <c r="J4" s="35" t="s">
        <v>128</v>
      </c>
      <c r="K4" s="118"/>
      <c r="L4" s="36"/>
      <c r="M4" s="36"/>
      <c r="N4" s="118"/>
    </row>
    <row r="5" spans="1:14" x14ac:dyDescent="0.25">
      <c r="A5" s="174">
        <v>12.99</v>
      </c>
      <c r="B5" s="40"/>
      <c r="C5" s="41" t="s">
        <v>136</v>
      </c>
      <c r="D5" s="40"/>
      <c r="E5" s="110">
        <v>2</v>
      </c>
      <c r="F5" s="40"/>
      <c r="G5" s="110">
        <v>2</v>
      </c>
      <c r="H5" s="39"/>
      <c r="I5" s="110">
        <v>4</v>
      </c>
      <c r="J5" s="40"/>
      <c r="K5" s="110">
        <v>2</v>
      </c>
      <c r="L5" s="39"/>
      <c r="M5" s="39"/>
      <c r="N5" s="110" t="s">
        <v>137</v>
      </c>
    </row>
    <row r="6" spans="1:14" x14ac:dyDescent="0.25">
      <c r="A6" s="93">
        <f>SUM(A4:A5)</f>
        <v>12.99</v>
      </c>
      <c r="B6" s="94" t="s">
        <v>9</v>
      </c>
      <c r="C6" s="168">
        <v>2.99</v>
      </c>
      <c r="D6" s="71"/>
      <c r="E6" s="95">
        <f>SUM(E4:E5)</f>
        <v>2</v>
      </c>
      <c r="F6" s="72"/>
      <c r="G6" s="95">
        <f>SUM(G4:G5)</f>
        <v>2</v>
      </c>
      <c r="H6" s="95"/>
      <c r="I6" s="95">
        <f>SUM(I4:I5)</f>
        <v>4</v>
      </c>
      <c r="J6" s="43"/>
      <c r="K6" s="95">
        <f>SUM(K4:K5)</f>
        <v>2</v>
      </c>
      <c r="L6" s="71"/>
      <c r="M6" s="71"/>
      <c r="N6" s="95" t="s">
        <v>138</v>
      </c>
    </row>
    <row r="7" spans="1:14" x14ac:dyDescent="0.25">
      <c r="B7" s="96" t="s">
        <v>11</v>
      </c>
      <c r="F7" s="63"/>
      <c r="J7" s="97"/>
      <c r="K7" s="98"/>
      <c r="L7" s="98"/>
    </row>
    <row r="8" spans="1:14" x14ac:dyDescent="0.25">
      <c r="B8" s="96" t="s">
        <v>13</v>
      </c>
      <c r="D8" t="str">
        <f>B1</f>
        <v>FATIMA EL KHADRI</v>
      </c>
      <c r="F8" s="63"/>
      <c r="I8" s="99"/>
      <c r="M8" s="98"/>
    </row>
    <row r="9" spans="1:14" x14ac:dyDescent="0.25">
      <c r="B9" s="96" t="s">
        <v>14</v>
      </c>
      <c r="F9" s="63"/>
      <c r="K9" s="63"/>
    </row>
    <row r="10" spans="1:14" x14ac:dyDescent="0.25">
      <c r="F10" t="s">
        <v>139</v>
      </c>
    </row>
    <row r="12" spans="1:14" x14ac:dyDescent="0.25">
      <c r="B12" t="s">
        <v>131</v>
      </c>
    </row>
  </sheetData>
  <pageMargins left="0.7" right="0.7" top="0.75" bottom="0.75" header="0.3" footer="0.3"/>
  <pageSetup paperSize="9" orientation="landscape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workbookViewId="0">
      <selection sqref="A1:N32"/>
    </sheetView>
  </sheetViews>
  <sheetFormatPr baseColWidth="10" defaultRowHeight="15" x14ac:dyDescent="0.25"/>
  <cols>
    <col min="1" max="1" width="8.42578125" customWidth="1"/>
    <col min="2" max="2" width="12.85546875" customWidth="1"/>
    <col min="3" max="3" width="7.85546875" customWidth="1"/>
    <col min="4" max="4" width="17.42578125" customWidth="1"/>
    <col min="5" max="5" width="7.7109375" customWidth="1"/>
    <col min="6" max="6" width="16.42578125" customWidth="1"/>
    <col min="7" max="7" width="6.7109375" customWidth="1"/>
    <col min="8" max="8" width="13.5703125" customWidth="1"/>
    <col min="9" max="9" width="6.5703125" customWidth="1"/>
    <col min="10" max="10" width="17.140625" customWidth="1"/>
    <col min="11" max="11" width="7.85546875" customWidth="1"/>
    <col min="12" max="12" width="5.5703125" customWidth="1"/>
    <col min="13" max="13" width="6.140625" customWidth="1"/>
    <col min="14" max="14" width="8" customWidth="1"/>
  </cols>
  <sheetData>
    <row r="1" spans="1:14" x14ac:dyDescent="0.25">
      <c r="B1" s="16" t="s">
        <v>43</v>
      </c>
      <c r="F1" s="63"/>
    </row>
    <row r="2" spans="1:14" x14ac:dyDescent="0.25">
      <c r="B2" s="16"/>
      <c r="F2" s="63"/>
    </row>
    <row r="3" spans="1:14" x14ac:dyDescent="0.25">
      <c r="A3" s="1" t="s">
        <v>0</v>
      </c>
      <c r="B3" s="80" t="s">
        <v>1</v>
      </c>
      <c r="C3" s="1" t="s">
        <v>2</v>
      </c>
      <c r="D3" s="1" t="s">
        <v>3</v>
      </c>
      <c r="E3" s="1" t="s">
        <v>4</v>
      </c>
      <c r="F3" s="2" t="s">
        <v>5</v>
      </c>
      <c r="G3" s="1" t="s">
        <v>4</v>
      </c>
      <c r="H3" s="1" t="s">
        <v>6</v>
      </c>
      <c r="I3" s="1" t="s">
        <v>4</v>
      </c>
      <c r="J3" s="1" t="s">
        <v>7</v>
      </c>
      <c r="K3" s="1" t="s">
        <v>4</v>
      </c>
      <c r="L3" s="1" t="s">
        <v>102</v>
      </c>
      <c r="M3" s="1"/>
      <c r="N3" s="1" t="s">
        <v>9</v>
      </c>
    </row>
    <row r="4" spans="1:14" x14ac:dyDescent="0.25">
      <c r="A4" s="89"/>
      <c r="B4" s="88" t="s">
        <v>112</v>
      </c>
      <c r="C4" s="108"/>
      <c r="D4" s="88" t="s">
        <v>112</v>
      </c>
      <c r="E4" s="109"/>
      <c r="F4" s="88" t="s">
        <v>112</v>
      </c>
      <c r="G4" s="109"/>
      <c r="H4" s="88" t="s">
        <v>112</v>
      </c>
      <c r="I4" s="51"/>
      <c r="J4" s="88" t="s">
        <v>112</v>
      </c>
      <c r="K4" s="51"/>
      <c r="L4" s="90"/>
      <c r="M4" s="108"/>
      <c r="N4" s="108"/>
    </row>
    <row r="5" spans="1:14" x14ac:dyDescent="0.25">
      <c r="A5" s="25">
        <v>15</v>
      </c>
      <c r="B5" s="48" t="s">
        <v>20</v>
      </c>
      <c r="C5" s="110">
        <v>0.35</v>
      </c>
      <c r="D5" s="48" t="s">
        <v>19</v>
      </c>
      <c r="E5" s="111">
        <v>2.06</v>
      </c>
      <c r="F5" s="48" t="s">
        <v>20</v>
      </c>
      <c r="G5" s="111">
        <v>0.35</v>
      </c>
      <c r="H5" s="48" t="s">
        <v>20</v>
      </c>
      <c r="I5" s="40">
        <v>0.35</v>
      </c>
      <c r="J5" s="48" t="s">
        <v>20</v>
      </c>
      <c r="K5" s="40">
        <v>0.35</v>
      </c>
      <c r="L5" s="39"/>
      <c r="M5" s="110"/>
      <c r="N5" s="110">
        <f>C5+E5+G5+I5+K5+M5</f>
        <v>3.4600000000000004</v>
      </c>
    </row>
    <row r="6" spans="1:14" x14ac:dyDescent="0.25">
      <c r="A6" s="89"/>
      <c r="B6" s="175"/>
      <c r="C6" s="108"/>
      <c r="D6" s="175"/>
      <c r="E6" s="109"/>
      <c r="F6" s="176" t="s">
        <v>141</v>
      </c>
      <c r="G6" s="109"/>
      <c r="H6" s="176"/>
      <c r="I6" s="51"/>
      <c r="J6" s="176"/>
      <c r="K6" s="51"/>
      <c r="L6" s="177"/>
      <c r="M6" s="108"/>
      <c r="N6" s="108"/>
    </row>
    <row r="7" spans="1:14" ht="38.25" customHeight="1" x14ac:dyDescent="0.25">
      <c r="A7" s="89">
        <v>1.25</v>
      </c>
      <c r="B7" s="175"/>
      <c r="C7" s="108"/>
      <c r="D7" s="175"/>
      <c r="E7" s="109"/>
      <c r="F7" s="176" t="s">
        <v>143</v>
      </c>
      <c r="G7" s="109">
        <v>0.28999999999999998</v>
      </c>
      <c r="H7" s="176"/>
      <c r="I7" s="51"/>
      <c r="J7" s="176"/>
      <c r="K7" s="51"/>
      <c r="L7" s="177"/>
      <c r="M7" s="108"/>
      <c r="N7" s="110">
        <f>C7+E7+G7+I7+K7+M7</f>
        <v>0.28999999999999998</v>
      </c>
    </row>
    <row r="8" spans="1:14" x14ac:dyDescent="0.25">
      <c r="A8" s="100"/>
      <c r="B8" s="101"/>
      <c r="C8" s="100"/>
      <c r="D8" s="100"/>
      <c r="E8" s="100"/>
      <c r="F8" s="102"/>
      <c r="G8" s="100"/>
      <c r="H8" s="103" t="s">
        <v>111</v>
      </c>
      <c r="I8" s="100"/>
      <c r="J8" s="103"/>
      <c r="K8" s="100"/>
      <c r="L8" s="103"/>
      <c r="M8" s="100"/>
      <c r="N8" s="100"/>
    </row>
    <row r="9" spans="1:14" x14ac:dyDescent="0.25">
      <c r="A9" s="104">
        <v>4.74</v>
      </c>
      <c r="B9" s="105"/>
      <c r="C9" s="104"/>
      <c r="D9" s="104"/>
      <c r="E9" s="104"/>
      <c r="F9" s="106"/>
      <c r="G9" s="104"/>
      <c r="H9" s="107" t="s">
        <v>19</v>
      </c>
      <c r="I9" s="104">
        <v>1.0900000000000001</v>
      </c>
      <c r="J9" s="107"/>
      <c r="K9" s="104"/>
      <c r="L9" s="107"/>
      <c r="M9" s="104"/>
      <c r="N9" s="104">
        <f>M9+K9+I9+G9+E9+C9</f>
        <v>1.0900000000000001</v>
      </c>
    </row>
    <row r="10" spans="1:14" x14ac:dyDescent="0.25">
      <c r="A10" s="5"/>
      <c r="B10" s="32" t="s">
        <v>103</v>
      </c>
      <c r="C10" s="11"/>
      <c r="D10" s="54"/>
      <c r="E10" s="11"/>
      <c r="F10" s="32" t="s">
        <v>103</v>
      </c>
      <c r="G10" s="11"/>
      <c r="H10" s="32"/>
      <c r="I10" s="29"/>
      <c r="J10" s="32" t="s">
        <v>103</v>
      </c>
      <c r="K10" s="11"/>
      <c r="L10" s="54"/>
      <c r="M10" s="11"/>
      <c r="N10" s="11"/>
    </row>
    <row r="11" spans="1:14" x14ac:dyDescent="0.25">
      <c r="A11" s="7">
        <v>7</v>
      </c>
      <c r="B11" s="8" t="s">
        <v>22</v>
      </c>
      <c r="C11" s="8">
        <v>0.25</v>
      </c>
      <c r="D11" s="8"/>
      <c r="E11" s="17"/>
      <c r="F11" s="8" t="s">
        <v>19</v>
      </c>
      <c r="G11" s="8">
        <v>1.03</v>
      </c>
      <c r="H11" s="9"/>
      <c r="I11" s="8"/>
      <c r="J11" s="9" t="s">
        <v>104</v>
      </c>
      <c r="K11" s="8">
        <v>0.33</v>
      </c>
      <c r="L11" s="8"/>
      <c r="M11" s="8"/>
      <c r="N11" s="8">
        <f>C11+E11+G11+I11+K11+M11</f>
        <v>1.61</v>
      </c>
    </row>
    <row r="12" spans="1:14" x14ac:dyDescent="0.25">
      <c r="A12" s="3"/>
      <c r="B12" s="32" t="s">
        <v>105</v>
      </c>
      <c r="C12" s="6"/>
      <c r="D12" s="54"/>
      <c r="E12" s="6"/>
      <c r="F12" s="32"/>
      <c r="G12" s="6"/>
      <c r="H12" s="32"/>
      <c r="I12" s="4"/>
      <c r="J12" s="32" t="s">
        <v>105</v>
      </c>
      <c r="K12" s="6"/>
      <c r="L12" s="6"/>
      <c r="M12" s="6"/>
      <c r="N12" s="6"/>
    </row>
    <row r="13" spans="1:14" x14ac:dyDescent="0.25">
      <c r="A13" s="7">
        <v>6</v>
      </c>
      <c r="B13" s="8" t="s">
        <v>106</v>
      </c>
      <c r="C13" s="8">
        <v>0.38</v>
      </c>
      <c r="D13" s="8"/>
      <c r="E13" s="17"/>
      <c r="F13" s="9"/>
      <c r="G13" s="8"/>
      <c r="H13" s="8"/>
      <c r="I13" s="8"/>
      <c r="J13" s="8" t="s">
        <v>19</v>
      </c>
      <c r="K13" s="8">
        <v>1</v>
      </c>
      <c r="L13" s="8"/>
      <c r="M13" s="8"/>
      <c r="N13" s="8">
        <f>C13+E13+G13+I13+K13+M13</f>
        <v>1.38</v>
      </c>
    </row>
    <row r="14" spans="1:14" x14ac:dyDescent="0.25">
      <c r="A14" s="3"/>
      <c r="B14" s="88"/>
      <c r="C14" s="11"/>
      <c r="D14" s="88" t="s">
        <v>107</v>
      </c>
      <c r="E14" s="11"/>
      <c r="F14" s="32"/>
      <c r="G14" s="29"/>
      <c r="H14" s="88"/>
      <c r="I14" s="11"/>
      <c r="J14" s="32" t="s">
        <v>135</v>
      </c>
      <c r="K14" s="29"/>
      <c r="L14" s="6"/>
      <c r="M14" s="6"/>
      <c r="N14" s="6"/>
    </row>
    <row r="15" spans="1:14" x14ac:dyDescent="0.25">
      <c r="A15" s="7">
        <v>3</v>
      </c>
      <c r="B15" s="48"/>
      <c r="C15" s="8"/>
      <c r="D15" s="48" t="s">
        <v>19</v>
      </c>
      <c r="E15" s="8">
        <v>0.45</v>
      </c>
      <c r="F15" s="57"/>
      <c r="G15" s="9"/>
      <c r="H15" s="48"/>
      <c r="I15" s="8"/>
      <c r="J15" s="57" t="s">
        <v>20</v>
      </c>
      <c r="K15" s="9">
        <v>0.24</v>
      </c>
      <c r="L15" s="9"/>
      <c r="M15" s="8"/>
      <c r="N15" s="65">
        <f>C15+E15+G15+I15+K15+M15</f>
        <v>0.69</v>
      </c>
    </row>
    <row r="16" spans="1:14" ht="22.5" x14ac:dyDescent="0.25">
      <c r="A16" s="89"/>
      <c r="B16" s="91" t="s">
        <v>108</v>
      </c>
      <c r="C16" s="92"/>
      <c r="D16" s="91"/>
      <c r="E16" s="92"/>
      <c r="F16" s="51"/>
      <c r="G16" s="90"/>
      <c r="H16" s="91" t="s">
        <v>108</v>
      </c>
      <c r="I16" s="92"/>
      <c r="J16" s="91"/>
      <c r="K16" s="92"/>
      <c r="L16" s="51"/>
      <c r="M16" s="92"/>
      <c r="N16" s="90"/>
    </row>
    <row r="17" spans="1:14" x14ac:dyDescent="0.25">
      <c r="A17" s="89"/>
      <c r="B17" s="91"/>
      <c r="C17" s="92"/>
      <c r="D17" s="91"/>
      <c r="E17" s="92"/>
      <c r="F17" s="51"/>
      <c r="G17" s="90"/>
      <c r="H17" s="91" t="s">
        <v>20</v>
      </c>
      <c r="I17" s="92"/>
      <c r="J17" s="91"/>
      <c r="K17" s="92"/>
      <c r="L17" s="51"/>
      <c r="M17" s="92"/>
      <c r="N17" s="90"/>
    </row>
    <row r="18" spans="1:14" ht="27" customHeight="1" x14ac:dyDescent="0.25">
      <c r="A18" s="89">
        <v>7.83</v>
      </c>
      <c r="B18" s="90" t="s">
        <v>19</v>
      </c>
      <c r="C18" s="92">
        <v>1.41</v>
      </c>
      <c r="D18" s="90"/>
      <c r="E18" s="92"/>
      <c r="F18" s="51"/>
      <c r="G18" s="90"/>
      <c r="H18" s="91" t="s">
        <v>109</v>
      </c>
      <c r="I18" s="92">
        <v>0.4</v>
      </c>
      <c r="J18" s="91"/>
      <c r="K18" s="92"/>
      <c r="L18" s="51"/>
      <c r="M18" s="92"/>
      <c r="N18" s="90">
        <f>C18+E18+G18+I18+K18+M18</f>
        <v>1.81</v>
      </c>
    </row>
    <row r="19" spans="1:14" x14ac:dyDescent="0.25">
      <c r="A19" s="112"/>
      <c r="B19" s="35" t="s">
        <v>114</v>
      </c>
      <c r="C19" s="36"/>
      <c r="D19" s="36"/>
      <c r="E19" s="50"/>
      <c r="F19" s="35"/>
      <c r="G19" s="36"/>
      <c r="H19" s="36" t="s">
        <v>114</v>
      </c>
      <c r="I19" s="50"/>
      <c r="J19" s="113"/>
      <c r="K19" s="50"/>
      <c r="L19" s="35"/>
      <c r="M19" s="50"/>
      <c r="N19" s="36"/>
    </row>
    <row r="20" spans="1:14" x14ac:dyDescent="0.25">
      <c r="A20" s="114">
        <v>4.83</v>
      </c>
      <c r="B20" s="40" t="s">
        <v>19</v>
      </c>
      <c r="C20" s="39">
        <v>0.75</v>
      </c>
      <c r="D20" s="39"/>
      <c r="E20" s="115"/>
      <c r="F20" s="40"/>
      <c r="G20" s="39"/>
      <c r="H20" s="39" t="s">
        <v>20</v>
      </c>
      <c r="I20" s="115">
        <v>0.36</v>
      </c>
      <c r="J20" s="49"/>
      <c r="K20" s="115"/>
      <c r="L20" s="40"/>
      <c r="M20" s="115"/>
      <c r="N20" s="39">
        <f>M20+K20+I20+G20+E20+C20</f>
        <v>1.1099999999999999</v>
      </c>
    </row>
    <row r="21" spans="1:14" ht="14.25" customHeight="1" x14ac:dyDescent="0.25">
      <c r="A21" s="3"/>
      <c r="B21" s="52"/>
      <c r="C21" s="6"/>
      <c r="D21" s="32" t="s">
        <v>80</v>
      </c>
      <c r="E21" s="6"/>
      <c r="F21" s="4"/>
      <c r="G21" s="6"/>
      <c r="H21" s="6"/>
      <c r="I21" s="6"/>
      <c r="J21" s="53" t="s">
        <v>80</v>
      </c>
      <c r="K21" s="6"/>
      <c r="L21" s="6"/>
      <c r="M21" s="6"/>
      <c r="N21" s="64"/>
    </row>
    <row r="22" spans="1:14" x14ac:dyDescent="0.25">
      <c r="A22" s="7">
        <v>6</v>
      </c>
      <c r="B22" s="8"/>
      <c r="C22" s="8"/>
      <c r="D22" s="13" t="s">
        <v>19</v>
      </c>
      <c r="E22" s="13">
        <v>1.05</v>
      </c>
      <c r="F22" s="9"/>
      <c r="G22" s="8"/>
      <c r="H22" s="9"/>
      <c r="I22" s="8"/>
      <c r="J22" s="8" t="s">
        <v>20</v>
      </c>
      <c r="K22" s="8">
        <v>0.33</v>
      </c>
      <c r="L22" s="8"/>
      <c r="M22" s="8"/>
      <c r="N22" s="65">
        <f>C22+E22+G22+I22+K22+M22</f>
        <v>1.3800000000000001</v>
      </c>
    </row>
    <row r="23" spans="1:14" ht="15.75" customHeight="1" x14ac:dyDescent="0.25">
      <c r="A23" s="22"/>
      <c r="B23" s="36"/>
      <c r="C23" s="118"/>
      <c r="D23" s="88" t="s">
        <v>81</v>
      </c>
      <c r="E23" s="118"/>
      <c r="F23" s="35"/>
      <c r="G23" s="118"/>
      <c r="H23" s="36"/>
      <c r="I23" s="36"/>
      <c r="J23" s="116" t="s">
        <v>81</v>
      </c>
      <c r="K23" s="36"/>
      <c r="L23" s="36"/>
      <c r="M23" s="118"/>
      <c r="N23" s="118"/>
    </row>
    <row r="24" spans="1:14" x14ac:dyDescent="0.25">
      <c r="A24" s="89">
        <v>6</v>
      </c>
      <c r="B24" s="90"/>
      <c r="C24" s="108"/>
      <c r="D24" s="90" t="s">
        <v>19</v>
      </c>
      <c r="E24" s="108">
        <v>1.05</v>
      </c>
      <c r="F24" s="51"/>
      <c r="G24" s="108"/>
      <c r="H24" s="51"/>
      <c r="I24" s="90"/>
      <c r="J24" s="90" t="s">
        <v>20</v>
      </c>
      <c r="K24" s="90">
        <v>0.33</v>
      </c>
      <c r="L24" s="90"/>
      <c r="M24" s="108"/>
      <c r="N24" s="108">
        <f>C24+E24+G24+I24+K24+M24</f>
        <v>1.3800000000000001</v>
      </c>
    </row>
    <row r="25" spans="1:14" x14ac:dyDescent="0.25">
      <c r="A25" s="3"/>
      <c r="B25" s="75" t="s">
        <v>118</v>
      </c>
      <c r="C25" s="4"/>
      <c r="D25" s="75"/>
      <c r="E25" s="4"/>
      <c r="F25" s="75" t="s">
        <v>118</v>
      </c>
      <c r="G25" s="6"/>
      <c r="H25" s="75"/>
      <c r="I25" s="6"/>
      <c r="J25" s="4" t="s">
        <v>118</v>
      </c>
      <c r="K25" s="6"/>
      <c r="L25" s="4"/>
      <c r="M25" s="6"/>
      <c r="N25" s="6"/>
    </row>
    <row r="26" spans="1:14" x14ac:dyDescent="0.25">
      <c r="A26" s="7">
        <v>8</v>
      </c>
      <c r="B26" s="57" t="s">
        <v>22</v>
      </c>
      <c r="C26" s="9">
        <v>0.33</v>
      </c>
      <c r="D26" s="57"/>
      <c r="E26" s="9"/>
      <c r="F26" s="57" t="s">
        <v>19</v>
      </c>
      <c r="G26" s="8">
        <v>1.19</v>
      </c>
      <c r="H26" s="57"/>
      <c r="I26" s="8"/>
      <c r="J26" s="9" t="s">
        <v>20</v>
      </c>
      <c r="K26" s="8">
        <v>0.33</v>
      </c>
      <c r="L26" s="9"/>
      <c r="M26" s="8"/>
      <c r="N26" s="8">
        <f>C26+E26+G26+I26+K26+M26</f>
        <v>1.85</v>
      </c>
    </row>
    <row r="27" spans="1:14" ht="17.25" customHeight="1" x14ac:dyDescent="0.25">
      <c r="A27" s="169"/>
      <c r="B27" s="75"/>
      <c r="C27" s="6"/>
      <c r="D27" s="75" t="s">
        <v>132</v>
      </c>
      <c r="E27" s="4"/>
      <c r="F27" s="75"/>
      <c r="G27" s="6"/>
      <c r="H27" s="75"/>
      <c r="I27" s="4"/>
      <c r="J27" s="75" t="s">
        <v>132</v>
      </c>
      <c r="K27" s="4"/>
      <c r="L27" s="4"/>
      <c r="M27" s="6"/>
      <c r="N27" s="68"/>
    </row>
    <row r="28" spans="1:14" x14ac:dyDescent="0.25">
      <c r="A28" s="170">
        <v>5.44</v>
      </c>
      <c r="B28" s="57"/>
      <c r="C28" s="8"/>
      <c r="D28" s="57" t="s">
        <v>20</v>
      </c>
      <c r="E28" s="9">
        <v>0.5</v>
      </c>
      <c r="F28" s="57"/>
      <c r="G28" s="8"/>
      <c r="H28" s="57"/>
      <c r="I28" s="9"/>
      <c r="J28" s="57" t="s">
        <v>86</v>
      </c>
      <c r="K28" s="9">
        <v>0.75</v>
      </c>
      <c r="L28" s="9"/>
      <c r="M28" s="8"/>
      <c r="N28" s="69">
        <f>K28+I28+G28+E28+C28</f>
        <v>1.25</v>
      </c>
    </row>
    <row r="29" spans="1:14" x14ac:dyDescent="0.25">
      <c r="A29" s="93">
        <f>SUM(A4:A28)</f>
        <v>75.09</v>
      </c>
      <c r="B29" s="94" t="s">
        <v>9</v>
      </c>
      <c r="C29" s="95">
        <f>SUM(C4:C28)</f>
        <v>3.4699999999999998</v>
      </c>
      <c r="D29" s="71"/>
      <c r="E29" s="95">
        <f>SUM(E4:E28)</f>
        <v>5.1100000000000003</v>
      </c>
      <c r="F29" s="72"/>
      <c r="G29" s="95">
        <f>SUM(G4:G28)</f>
        <v>2.86</v>
      </c>
      <c r="H29" s="95"/>
      <c r="I29" s="95">
        <f>SUM(I4:I28)</f>
        <v>2.1999999999999997</v>
      </c>
      <c r="J29" s="43"/>
      <c r="K29" s="95">
        <f>SUM(K4:K28)</f>
        <v>3.66</v>
      </c>
      <c r="L29" s="71"/>
      <c r="M29" s="71"/>
      <c r="N29" s="95">
        <f>SUM(N4:N28)</f>
        <v>17.300000000000004</v>
      </c>
    </row>
    <row r="30" spans="1:14" x14ac:dyDescent="0.25">
      <c r="B30" s="96" t="s">
        <v>11</v>
      </c>
      <c r="F30" s="63"/>
      <c r="H30" t="s">
        <v>32</v>
      </c>
      <c r="J30" s="97"/>
      <c r="K30" s="98">
        <f>N29*4.33</f>
        <v>74.90900000000002</v>
      </c>
      <c r="L30" s="98"/>
    </row>
    <row r="31" spans="1:14" x14ac:dyDescent="0.25">
      <c r="B31" s="96" t="s">
        <v>13</v>
      </c>
      <c r="D31" t="str">
        <f>B1</f>
        <v>FATIMA EL KHADRI</v>
      </c>
      <c r="F31" s="63" t="s">
        <v>142</v>
      </c>
      <c r="I31" s="99"/>
      <c r="M31" s="98"/>
    </row>
    <row r="32" spans="1:14" x14ac:dyDescent="0.25">
      <c r="B32" s="96" t="s">
        <v>14</v>
      </c>
      <c r="F32" s="63"/>
      <c r="K32" s="63"/>
    </row>
  </sheetData>
  <pageMargins left="0" right="0" top="0" bottom="0" header="0" footer="0"/>
  <pageSetup paperSize="9" orientation="landscape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topLeftCell="A19" workbookViewId="0">
      <selection activeCell="D37" sqref="D37:D42"/>
    </sheetView>
  </sheetViews>
  <sheetFormatPr baseColWidth="10" defaultRowHeight="15" x14ac:dyDescent="0.25"/>
  <cols>
    <col min="1" max="1" width="8.140625" customWidth="1"/>
    <col min="2" max="2" width="15.85546875" customWidth="1"/>
    <col min="3" max="3" width="6" customWidth="1"/>
    <col min="4" max="4" width="17.5703125" customWidth="1"/>
    <col min="5" max="5" width="6.28515625" customWidth="1"/>
    <col min="6" max="6" width="15.85546875" customWidth="1"/>
    <col min="7" max="7" width="6.28515625" customWidth="1"/>
    <col min="8" max="8" width="16.85546875" customWidth="1"/>
    <col min="9" max="9" width="7.5703125" customWidth="1"/>
    <col min="10" max="10" width="17.140625" customWidth="1"/>
    <col min="11" max="11" width="6.7109375" customWidth="1"/>
    <col min="12" max="12" width="8.140625" customWidth="1"/>
    <col min="13" max="13" width="5" customWidth="1"/>
    <col min="14" max="14" width="6.42578125" customWidth="1"/>
  </cols>
  <sheetData>
    <row r="1" spans="1:14" x14ac:dyDescent="0.25">
      <c r="B1" s="16" t="s">
        <v>43</v>
      </c>
      <c r="F1" s="63"/>
    </row>
    <row r="2" spans="1:14" x14ac:dyDescent="0.25">
      <c r="B2" s="16"/>
      <c r="F2" s="63"/>
    </row>
    <row r="3" spans="1:14" x14ac:dyDescent="0.25">
      <c r="A3" s="1" t="s">
        <v>0</v>
      </c>
      <c r="B3" s="80" t="s">
        <v>1</v>
      </c>
      <c r="C3" s="1" t="s">
        <v>2</v>
      </c>
      <c r="D3" s="1" t="s">
        <v>3</v>
      </c>
      <c r="E3" s="1" t="s">
        <v>4</v>
      </c>
      <c r="F3" s="2" t="s">
        <v>5</v>
      </c>
      <c r="G3" s="1" t="s">
        <v>4</v>
      </c>
      <c r="H3" s="1" t="s">
        <v>6</v>
      </c>
      <c r="I3" s="1" t="s">
        <v>4</v>
      </c>
      <c r="J3" s="1" t="s">
        <v>7</v>
      </c>
      <c r="K3" s="1" t="s">
        <v>4</v>
      </c>
      <c r="L3" s="1" t="s">
        <v>102</v>
      </c>
      <c r="M3" s="1"/>
      <c r="N3" s="1" t="s">
        <v>9</v>
      </c>
    </row>
    <row r="4" spans="1:14" x14ac:dyDescent="0.25">
      <c r="A4" s="89"/>
      <c r="B4" s="88" t="s">
        <v>112</v>
      </c>
      <c r="C4" s="108"/>
      <c r="D4" s="88" t="s">
        <v>112</v>
      </c>
      <c r="E4" s="109"/>
      <c r="F4" s="88" t="s">
        <v>112</v>
      </c>
      <c r="G4" s="109"/>
      <c r="H4" s="88" t="s">
        <v>112</v>
      </c>
      <c r="I4" s="51"/>
      <c r="J4" s="88" t="s">
        <v>112</v>
      </c>
      <c r="K4" s="51"/>
      <c r="L4" s="90"/>
      <c r="M4" s="108"/>
      <c r="N4" s="108"/>
    </row>
    <row r="5" spans="1:14" x14ac:dyDescent="0.25">
      <c r="A5" s="25">
        <v>15</v>
      </c>
      <c r="B5" s="48" t="s">
        <v>20</v>
      </c>
      <c r="C5" s="110">
        <v>0.35</v>
      </c>
      <c r="D5" s="48" t="s">
        <v>19</v>
      </c>
      <c r="E5" s="111">
        <v>2.06</v>
      </c>
      <c r="F5" s="48" t="s">
        <v>20</v>
      </c>
      <c r="G5" s="111">
        <v>0.35</v>
      </c>
      <c r="H5" s="48" t="s">
        <v>20</v>
      </c>
      <c r="I5" s="40">
        <v>0.35</v>
      </c>
      <c r="J5" s="48" t="s">
        <v>20</v>
      </c>
      <c r="K5" s="40">
        <v>0.35</v>
      </c>
      <c r="L5" s="39"/>
      <c r="M5" s="110"/>
      <c r="N5" s="110">
        <f>C5+E5+G5+I5+K5+M5</f>
        <v>3.4600000000000004</v>
      </c>
    </row>
    <row r="6" spans="1:14" x14ac:dyDescent="0.25">
      <c r="A6" s="100"/>
      <c r="B6" s="101"/>
      <c r="C6" s="100"/>
      <c r="D6" s="100"/>
      <c r="E6" s="100"/>
      <c r="F6" s="102"/>
      <c r="G6" s="100"/>
      <c r="H6" s="103" t="s">
        <v>111</v>
      </c>
      <c r="I6" s="100"/>
      <c r="J6" s="103"/>
      <c r="K6" s="100"/>
      <c r="L6" s="103"/>
      <c r="M6" s="100"/>
      <c r="N6" s="100"/>
    </row>
    <row r="7" spans="1:14" x14ac:dyDescent="0.25">
      <c r="A7" s="104">
        <v>4.74</v>
      </c>
      <c r="B7" s="105"/>
      <c r="C7" s="104"/>
      <c r="D7" s="104"/>
      <c r="E7" s="104"/>
      <c r="F7" s="106"/>
      <c r="G7" s="104"/>
      <c r="H7" s="107" t="s">
        <v>19</v>
      </c>
      <c r="I7" s="104">
        <v>1.0900000000000001</v>
      </c>
      <c r="J7" s="107"/>
      <c r="K7" s="104"/>
      <c r="L7" s="107"/>
      <c r="M7" s="104"/>
      <c r="N7" s="104">
        <f>M7+K7+I7+G7+E7+C7</f>
        <v>1.0900000000000001</v>
      </c>
    </row>
    <row r="8" spans="1:14" x14ac:dyDescent="0.25">
      <c r="A8" s="5"/>
      <c r="B8" s="32" t="s">
        <v>103</v>
      </c>
      <c r="C8" s="11"/>
      <c r="D8" s="54"/>
      <c r="E8" s="11"/>
      <c r="F8" s="32" t="s">
        <v>103</v>
      </c>
      <c r="G8" s="11"/>
      <c r="H8" s="32"/>
      <c r="I8" s="29"/>
      <c r="J8" s="32" t="s">
        <v>103</v>
      </c>
      <c r="K8" s="11"/>
      <c r="L8" s="54"/>
      <c r="M8" s="11"/>
      <c r="N8" s="11"/>
    </row>
    <row r="9" spans="1:14" ht="15.75" customHeight="1" x14ac:dyDescent="0.25">
      <c r="A9" s="7">
        <v>7</v>
      </c>
      <c r="B9" s="8" t="s">
        <v>22</v>
      </c>
      <c r="C9" s="8">
        <v>0.25</v>
      </c>
      <c r="D9" s="8"/>
      <c r="E9" s="17"/>
      <c r="F9" s="8" t="s">
        <v>19</v>
      </c>
      <c r="G9" s="8">
        <v>1.03</v>
      </c>
      <c r="H9" s="9"/>
      <c r="I9" s="8"/>
      <c r="J9" s="9" t="s">
        <v>104</v>
      </c>
      <c r="K9" s="8">
        <v>0.33</v>
      </c>
      <c r="L9" s="8"/>
      <c r="M9" s="8"/>
      <c r="N9" s="8">
        <f>C9+E9+G9+I9+K9+M9</f>
        <v>1.61</v>
      </c>
    </row>
    <row r="10" spans="1:14" x14ac:dyDescent="0.25">
      <c r="A10" s="3"/>
      <c r="B10" s="32" t="s">
        <v>105</v>
      </c>
      <c r="C10" s="6"/>
      <c r="D10" s="54"/>
      <c r="E10" s="6"/>
      <c r="F10" s="32"/>
      <c r="G10" s="6"/>
      <c r="H10" s="32"/>
      <c r="I10" s="4"/>
      <c r="J10" s="32" t="s">
        <v>105</v>
      </c>
      <c r="K10" s="6"/>
      <c r="L10" s="6"/>
      <c r="M10" s="6"/>
      <c r="N10" s="6"/>
    </row>
    <row r="11" spans="1:14" x14ac:dyDescent="0.25">
      <c r="A11" s="7">
        <v>6</v>
      </c>
      <c r="B11" s="8" t="s">
        <v>106</v>
      </c>
      <c r="C11" s="8">
        <v>0.38</v>
      </c>
      <c r="D11" s="8"/>
      <c r="E11" s="17"/>
      <c r="F11" s="9"/>
      <c r="G11" s="8"/>
      <c r="H11" s="8"/>
      <c r="I11" s="8"/>
      <c r="J11" s="8" t="s">
        <v>19</v>
      </c>
      <c r="K11" s="8">
        <v>1</v>
      </c>
      <c r="L11" s="8"/>
      <c r="M11" s="8"/>
      <c r="N11" s="8">
        <f>C11+E11+G11+I11+K11+M11</f>
        <v>1.38</v>
      </c>
    </row>
    <row r="12" spans="1:14" x14ac:dyDescent="0.25">
      <c r="A12" s="3"/>
      <c r="B12" s="88"/>
      <c r="C12" s="11"/>
      <c r="D12" s="88" t="s">
        <v>107</v>
      </c>
      <c r="E12" s="11"/>
      <c r="F12" s="32"/>
      <c r="G12" s="29"/>
      <c r="H12" s="88"/>
      <c r="I12" s="11"/>
      <c r="J12" s="32" t="s">
        <v>135</v>
      </c>
      <c r="K12" s="29"/>
      <c r="L12" s="6"/>
      <c r="M12" s="6"/>
      <c r="N12" s="6"/>
    </row>
    <row r="13" spans="1:14" x14ac:dyDescent="0.25">
      <c r="A13" s="7">
        <v>3</v>
      </c>
      <c r="B13" s="48"/>
      <c r="C13" s="8"/>
      <c r="D13" s="48" t="s">
        <v>19</v>
      </c>
      <c r="E13" s="8">
        <v>0.45</v>
      </c>
      <c r="F13" s="57"/>
      <c r="G13" s="9"/>
      <c r="H13" s="48"/>
      <c r="I13" s="8"/>
      <c r="J13" s="57" t="s">
        <v>20</v>
      </c>
      <c r="K13" s="9">
        <v>0.24</v>
      </c>
      <c r="L13" s="9"/>
      <c r="M13" s="8"/>
      <c r="N13" s="65">
        <f>C13+E13+G13+I13+K13+M13</f>
        <v>0.69</v>
      </c>
    </row>
    <row r="14" spans="1:14" ht="14.25" customHeight="1" x14ac:dyDescent="0.25">
      <c r="A14" s="89"/>
      <c r="B14" s="91" t="s">
        <v>108</v>
      </c>
      <c r="C14" s="92"/>
      <c r="D14" s="91"/>
      <c r="E14" s="92"/>
      <c r="F14" s="51"/>
      <c r="G14" s="90"/>
      <c r="H14" s="91" t="s">
        <v>108</v>
      </c>
      <c r="I14" s="92"/>
      <c r="J14" s="91"/>
      <c r="K14" s="92"/>
      <c r="L14" s="51"/>
      <c r="M14" s="92"/>
      <c r="N14" s="90"/>
    </row>
    <row r="15" spans="1:14" x14ac:dyDescent="0.25">
      <c r="A15" s="89"/>
      <c r="B15" s="91"/>
      <c r="C15" s="92"/>
      <c r="D15" s="91"/>
      <c r="E15" s="92"/>
      <c r="F15" s="51"/>
      <c r="G15" s="90"/>
      <c r="H15" s="91" t="s">
        <v>20</v>
      </c>
      <c r="I15" s="92"/>
      <c r="J15" s="91"/>
      <c r="K15" s="92"/>
      <c r="L15" s="51"/>
      <c r="M15" s="92"/>
      <c r="N15" s="90"/>
    </row>
    <row r="16" spans="1:14" ht="22.5" x14ac:dyDescent="0.25">
      <c r="A16" s="89">
        <v>7.83</v>
      </c>
      <c r="B16" s="90" t="s">
        <v>19</v>
      </c>
      <c r="C16" s="92">
        <v>1.41</v>
      </c>
      <c r="D16" s="90"/>
      <c r="E16" s="92"/>
      <c r="F16" s="51"/>
      <c r="G16" s="90"/>
      <c r="H16" s="91" t="s">
        <v>109</v>
      </c>
      <c r="I16" s="92">
        <v>0.4</v>
      </c>
      <c r="J16" s="91"/>
      <c r="K16" s="92"/>
      <c r="L16" s="51"/>
      <c r="M16" s="92"/>
      <c r="N16" s="90">
        <f>C16+E16+G16+I16+K16+M16</f>
        <v>1.81</v>
      </c>
    </row>
    <row r="17" spans="1:14" ht="14.25" customHeight="1" x14ac:dyDescent="0.25">
      <c r="A17" s="112"/>
      <c r="B17" s="35" t="s">
        <v>114</v>
      </c>
      <c r="C17" s="36"/>
      <c r="D17" s="36"/>
      <c r="E17" s="50"/>
      <c r="F17" s="35"/>
      <c r="G17" s="36"/>
      <c r="H17" s="36" t="s">
        <v>114</v>
      </c>
      <c r="I17" s="50"/>
      <c r="J17" s="113"/>
      <c r="K17" s="50"/>
      <c r="L17" s="35"/>
      <c r="M17" s="50"/>
      <c r="N17" s="36"/>
    </row>
    <row r="18" spans="1:14" x14ac:dyDescent="0.25">
      <c r="A18" s="114">
        <v>4.83</v>
      </c>
      <c r="B18" s="40" t="s">
        <v>19</v>
      </c>
      <c r="C18" s="39">
        <v>0.75</v>
      </c>
      <c r="D18" s="39"/>
      <c r="E18" s="115"/>
      <c r="F18" s="40"/>
      <c r="G18" s="39"/>
      <c r="H18" s="39" t="s">
        <v>20</v>
      </c>
      <c r="I18" s="115">
        <v>0.36</v>
      </c>
      <c r="J18" s="49"/>
      <c r="K18" s="115"/>
      <c r="L18" s="40"/>
      <c r="M18" s="115"/>
      <c r="N18" s="39">
        <f>M18+K18+I18+G18+E18+C18</f>
        <v>1.1099999999999999</v>
      </c>
    </row>
    <row r="19" spans="1:14" ht="15" customHeight="1" x14ac:dyDescent="0.25">
      <c r="A19" s="3"/>
      <c r="B19" s="52"/>
      <c r="C19" s="6"/>
      <c r="D19" s="32" t="s">
        <v>80</v>
      </c>
      <c r="E19" s="6"/>
      <c r="F19" s="4"/>
      <c r="G19" s="6"/>
      <c r="H19" s="6"/>
      <c r="I19" s="6"/>
      <c r="J19" s="53" t="s">
        <v>80</v>
      </c>
      <c r="K19" s="6"/>
      <c r="L19" s="6"/>
      <c r="M19" s="6"/>
      <c r="N19" s="64"/>
    </row>
    <row r="20" spans="1:14" x14ac:dyDescent="0.25">
      <c r="A20" s="7">
        <v>6</v>
      </c>
      <c r="B20" s="8"/>
      <c r="C20" s="8"/>
      <c r="D20" s="13" t="s">
        <v>19</v>
      </c>
      <c r="E20" s="13">
        <v>1.05</v>
      </c>
      <c r="F20" s="9"/>
      <c r="G20" s="8"/>
      <c r="H20" s="9"/>
      <c r="I20" s="8"/>
      <c r="J20" s="8" t="s">
        <v>20</v>
      </c>
      <c r="K20" s="8">
        <v>0.33</v>
      </c>
      <c r="L20" s="8"/>
      <c r="M20" s="8"/>
      <c r="N20" s="65">
        <f>C20+E20+G20+I20+K20+M20</f>
        <v>1.3800000000000001</v>
      </c>
    </row>
    <row r="21" spans="1:14" ht="12" customHeight="1" x14ac:dyDescent="0.25">
      <c r="A21" s="22"/>
      <c r="B21" s="36"/>
      <c r="C21" s="118"/>
      <c r="D21" s="88" t="s">
        <v>81</v>
      </c>
      <c r="E21" s="118"/>
      <c r="F21" s="35"/>
      <c r="G21" s="118"/>
      <c r="H21" s="36"/>
      <c r="I21" s="36"/>
      <c r="J21" s="116" t="s">
        <v>81</v>
      </c>
      <c r="K21" s="36"/>
      <c r="L21" s="36"/>
      <c r="M21" s="118"/>
      <c r="N21" s="118"/>
    </row>
    <row r="22" spans="1:14" x14ac:dyDescent="0.25">
      <c r="A22" s="89">
        <v>6</v>
      </c>
      <c r="B22" s="90"/>
      <c r="C22" s="108"/>
      <c r="D22" s="90" t="s">
        <v>19</v>
      </c>
      <c r="E22" s="108">
        <v>1.05</v>
      </c>
      <c r="F22" s="51"/>
      <c r="G22" s="108"/>
      <c r="H22" s="51"/>
      <c r="I22" s="90"/>
      <c r="J22" s="90" t="s">
        <v>20</v>
      </c>
      <c r="K22" s="90">
        <v>0.33</v>
      </c>
      <c r="L22" s="90"/>
      <c r="M22" s="108"/>
      <c r="N22" s="108">
        <f>C22+E22+G22+I22+K22+M22</f>
        <v>1.3800000000000001</v>
      </c>
    </row>
    <row r="23" spans="1:14" x14ac:dyDescent="0.25">
      <c r="A23" s="3"/>
      <c r="B23" s="75" t="s">
        <v>118</v>
      </c>
      <c r="C23" s="4"/>
      <c r="D23" s="75"/>
      <c r="E23" s="4"/>
      <c r="F23" s="75" t="s">
        <v>118</v>
      </c>
      <c r="G23" s="6"/>
      <c r="H23" s="75"/>
      <c r="I23" s="6"/>
      <c r="J23" s="4" t="s">
        <v>118</v>
      </c>
      <c r="K23" s="6"/>
      <c r="L23" s="4"/>
      <c r="M23" s="6"/>
      <c r="N23" s="6"/>
    </row>
    <row r="24" spans="1:14" x14ac:dyDescent="0.25">
      <c r="A24" s="7">
        <v>8</v>
      </c>
      <c r="B24" s="57" t="s">
        <v>22</v>
      </c>
      <c r="C24" s="9">
        <v>0.33</v>
      </c>
      <c r="D24" s="57"/>
      <c r="E24" s="9"/>
      <c r="F24" s="57" t="s">
        <v>19</v>
      </c>
      <c r="G24" s="8">
        <v>1.19</v>
      </c>
      <c r="H24" s="57"/>
      <c r="I24" s="8"/>
      <c r="J24" s="9" t="s">
        <v>20</v>
      </c>
      <c r="K24" s="8">
        <v>0.33</v>
      </c>
      <c r="L24" s="9"/>
      <c r="M24" s="8"/>
      <c r="N24" s="8">
        <f>C24+E24+G24+I24+K24+M24</f>
        <v>1.85</v>
      </c>
    </row>
    <row r="25" spans="1:14" ht="15.75" customHeight="1" x14ac:dyDescent="0.25">
      <c r="A25" s="3"/>
      <c r="B25" s="75" t="s">
        <v>119</v>
      </c>
      <c r="C25" s="6"/>
      <c r="D25" s="75"/>
      <c r="E25" s="4"/>
      <c r="F25" s="75" t="s">
        <v>119</v>
      </c>
      <c r="G25" s="4"/>
      <c r="H25" s="75"/>
      <c r="I25" s="4"/>
      <c r="J25" s="75" t="s">
        <v>119</v>
      </c>
      <c r="K25" s="4"/>
      <c r="L25" s="4"/>
      <c r="M25" s="6"/>
      <c r="N25" s="6"/>
    </row>
    <row r="26" spans="1:14" x14ac:dyDescent="0.25">
      <c r="A26" s="5">
        <v>9.6199999999999992</v>
      </c>
      <c r="B26" s="121" t="s">
        <v>20</v>
      </c>
      <c r="C26" s="11">
        <v>0.36</v>
      </c>
      <c r="D26" s="121"/>
      <c r="E26" s="29"/>
      <c r="F26" s="121" t="s">
        <v>19</v>
      </c>
      <c r="G26" s="11">
        <v>1.5</v>
      </c>
      <c r="H26" s="121"/>
      <c r="I26" s="29"/>
      <c r="J26" s="121" t="s">
        <v>20</v>
      </c>
      <c r="K26" s="29">
        <v>0.36</v>
      </c>
      <c r="L26" s="29"/>
      <c r="M26" s="11"/>
      <c r="N26" s="122">
        <f>C26+G26+K26</f>
        <v>2.2199999999999998</v>
      </c>
    </row>
    <row r="27" spans="1:14" ht="14.25" customHeight="1" x14ac:dyDescent="0.25">
      <c r="A27" s="169"/>
      <c r="B27" s="75"/>
      <c r="C27" s="6"/>
      <c r="D27" s="75" t="s">
        <v>132</v>
      </c>
      <c r="E27" s="4"/>
      <c r="F27" s="75"/>
      <c r="G27" s="6"/>
      <c r="H27" s="75"/>
      <c r="I27" s="4"/>
      <c r="J27" s="75" t="s">
        <v>132</v>
      </c>
      <c r="K27" s="4"/>
      <c r="L27" s="4"/>
      <c r="M27" s="6"/>
      <c r="N27" s="68"/>
    </row>
    <row r="28" spans="1:14" x14ac:dyDescent="0.25">
      <c r="A28" s="170">
        <v>5.44</v>
      </c>
      <c r="B28" s="57"/>
      <c r="C28" s="8"/>
      <c r="D28" s="57" t="s">
        <v>20</v>
      </c>
      <c r="E28" s="9">
        <v>0.5</v>
      </c>
      <c r="F28" s="57"/>
      <c r="G28" s="8"/>
      <c r="H28" s="57"/>
      <c r="I28" s="9"/>
      <c r="J28" s="57" t="s">
        <v>86</v>
      </c>
      <c r="K28" s="9">
        <v>0.75</v>
      </c>
      <c r="L28" s="9"/>
      <c r="M28" s="8"/>
      <c r="N28" s="69">
        <f>K28+I28+G28+E28+C28</f>
        <v>1.25</v>
      </c>
    </row>
    <row r="29" spans="1:14" x14ac:dyDescent="0.25">
      <c r="A29" s="93">
        <f>SUM(A4:A28)</f>
        <v>83.460000000000008</v>
      </c>
      <c r="B29" s="94" t="s">
        <v>9</v>
      </c>
      <c r="C29" s="95">
        <f>SUM(C4:C28)</f>
        <v>3.8299999999999996</v>
      </c>
      <c r="D29" s="71"/>
      <c r="E29" s="95">
        <f>SUM(E4:E28)</f>
        <v>5.1100000000000003</v>
      </c>
      <c r="F29" s="72"/>
      <c r="G29" s="95">
        <f>SUM(G4:G28)</f>
        <v>4.07</v>
      </c>
      <c r="H29" s="95"/>
      <c r="I29" s="95">
        <f>SUM(I4:I28)</f>
        <v>2.1999999999999997</v>
      </c>
      <c r="J29" s="43"/>
      <c r="K29" s="95">
        <f>SUM(K4:K28)</f>
        <v>4.0199999999999996</v>
      </c>
      <c r="L29" s="71"/>
      <c r="M29" s="71"/>
      <c r="N29" s="95">
        <f>SUM(N4:N28)</f>
        <v>19.23</v>
      </c>
    </row>
    <row r="30" spans="1:14" x14ac:dyDescent="0.25">
      <c r="B30" s="96" t="s">
        <v>11</v>
      </c>
      <c r="F30" s="63"/>
      <c r="H30" t="s">
        <v>32</v>
      </c>
      <c r="J30" s="97"/>
      <c r="K30" s="98">
        <f>N29*4.33</f>
        <v>83.265900000000002</v>
      </c>
      <c r="L30" s="98"/>
    </row>
    <row r="31" spans="1:14" x14ac:dyDescent="0.25">
      <c r="B31" s="96" t="s">
        <v>13</v>
      </c>
      <c r="D31" t="str">
        <f>B1</f>
        <v>FATIMA EL KHADRI</v>
      </c>
      <c r="F31" s="63" t="s">
        <v>140</v>
      </c>
      <c r="I31" s="99"/>
      <c r="M31" s="98"/>
    </row>
    <row r="32" spans="1:14" x14ac:dyDescent="0.25">
      <c r="B32" s="96" t="s">
        <v>14</v>
      </c>
      <c r="F32" s="63"/>
      <c r="K32" s="63"/>
    </row>
  </sheetData>
  <pageMargins left="0" right="0" top="0" bottom="0" header="0" footer="0"/>
  <pageSetup paperSize="9" orientation="landscape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workbookViewId="0">
      <selection activeCell="L17" sqref="L17"/>
    </sheetView>
  </sheetViews>
  <sheetFormatPr baseColWidth="10" defaultRowHeight="15" x14ac:dyDescent="0.25"/>
  <cols>
    <col min="1" max="1" width="5" customWidth="1"/>
    <col min="3" max="3" width="8" customWidth="1"/>
    <col min="4" max="4" width="7.42578125" customWidth="1"/>
    <col min="5" max="5" width="8.42578125" customWidth="1"/>
    <col min="7" max="7" width="8" customWidth="1"/>
    <col min="8" max="8" width="8.5703125" customWidth="1"/>
    <col min="9" max="9" width="8" customWidth="1"/>
    <col min="13" max="13" width="9.140625" customWidth="1"/>
    <col min="14" max="14" width="10.28515625" customWidth="1"/>
  </cols>
  <sheetData>
    <row r="1" spans="1:14" x14ac:dyDescent="0.25">
      <c r="B1" s="16" t="s">
        <v>43</v>
      </c>
      <c r="F1" s="63"/>
    </row>
    <row r="2" spans="1:14" x14ac:dyDescent="0.25">
      <c r="B2" s="16"/>
      <c r="F2" s="63"/>
    </row>
    <row r="3" spans="1:14" x14ac:dyDescent="0.25">
      <c r="A3" s="1" t="s">
        <v>0</v>
      </c>
      <c r="B3" s="80" t="s">
        <v>1</v>
      </c>
      <c r="C3" s="1" t="s">
        <v>2</v>
      </c>
      <c r="D3" s="1" t="s">
        <v>3</v>
      </c>
      <c r="E3" s="1" t="s">
        <v>4</v>
      </c>
      <c r="F3" s="2" t="s">
        <v>5</v>
      </c>
      <c r="G3" s="1" t="s">
        <v>4</v>
      </c>
      <c r="H3" s="1" t="s">
        <v>6</v>
      </c>
      <c r="I3" s="1" t="s">
        <v>4</v>
      </c>
      <c r="J3" s="1" t="s">
        <v>7</v>
      </c>
      <c r="K3" s="1" t="s">
        <v>4</v>
      </c>
      <c r="L3" s="1" t="s">
        <v>102</v>
      </c>
      <c r="M3" s="1"/>
      <c r="N3" s="1" t="s">
        <v>9</v>
      </c>
    </row>
    <row r="4" spans="1:14" x14ac:dyDescent="0.25">
      <c r="A4" s="135"/>
      <c r="B4" s="92"/>
      <c r="C4" s="90"/>
      <c r="D4" s="51"/>
      <c r="E4" s="90"/>
      <c r="F4" s="51" t="s">
        <v>128</v>
      </c>
      <c r="G4" s="108"/>
      <c r="H4" s="90"/>
      <c r="I4" s="165"/>
      <c r="J4" s="51"/>
      <c r="K4" s="108"/>
      <c r="L4" s="90"/>
      <c r="M4" s="90"/>
      <c r="N4" s="165"/>
    </row>
    <row r="5" spans="1:14" x14ac:dyDescent="0.25">
      <c r="A5" s="135">
        <v>4.8899999999999997</v>
      </c>
      <c r="B5" s="51"/>
      <c r="C5" s="90"/>
      <c r="D5" s="51"/>
      <c r="E5" s="90"/>
      <c r="F5" s="51"/>
      <c r="G5" s="108">
        <v>4.8899999999999997</v>
      </c>
      <c r="H5" s="90"/>
      <c r="I5" s="165"/>
      <c r="J5" s="51"/>
      <c r="K5" s="108"/>
      <c r="L5" s="90"/>
      <c r="M5" s="90"/>
      <c r="N5" s="165">
        <f>C5+E5+G5+I5+K5+M5</f>
        <v>4.8899999999999997</v>
      </c>
    </row>
    <row r="6" spans="1:14" ht="24.75" x14ac:dyDescent="0.25">
      <c r="A6" s="3"/>
      <c r="B6" s="4"/>
      <c r="C6" s="6"/>
      <c r="D6" s="6"/>
      <c r="E6" s="20"/>
      <c r="F6" s="4"/>
      <c r="G6" s="6"/>
      <c r="H6" s="4" t="s">
        <v>129</v>
      </c>
      <c r="I6" s="64"/>
      <c r="J6" s="4"/>
      <c r="K6" s="6"/>
      <c r="L6" s="162"/>
      <c r="M6" s="36"/>
      <c r="N6" s="37"/>
    </row>
    <row r="7" spans="1:14" x14ac:dyDescent="0.25">
      <c r="A7" s="7">
        <v>4.9000000000000004</v>
      </c>
      <c r="B7" s="9"/>
      <c r="C7" s="8"/>
      <c r="D7" s="8"/>
      <c r="E7" s="17"/>
      <c r="F7" s="9"/>
      <c r="G7" s="8"/>
      <c r="H7" s="9"/>
      <c r="I7" s="65">
        <v>4.9000000000000004</v>
      </c>
      <c r="J7" s="9"/>
      <c r="K7" s="8"/>
      <c r="L7" s="163"/>
      <c r="M7" s="39"/>
      <c r="N7" s="166">
        <f>K7+I7+G7+E7+C7</f>
        <v>4.9000000000000004</v>
      </c>
    </row>
    <row r="8" spans="1:14" x14ac:dyDescent="0.25">
      <c r="A8" s="93">
        <f>SUM(A4:A7)</f>
        <v>9.7899999999999991</v>
      </c>
      <c r="B8" s="94" t="s">
        <v>9</v>
      </c>
      <c r="C8" s="95">
        <f>SUM(C4:C7)</f>
        <v>0</v>
      </c>
      <c r="D8" s="71"/>
      <c r="E8" s="71">
        <f>SUM(E4:E7)</f>
        <v>0</v>
      </c>
      <c r="F8" s="72"/>
      <c r="G8" s="43">
        <f>SUM(G4:G7)</f>
        <v>4.8899999999999997</v>
      </c>
      <c r="H8" s="95"/>
      <c r="I8" s="168">
        <f>SUM(I4:I7)</f>
        <v>4.9000000000000004</v>
      </c>
      <c r="J8" s="43"/>
      <c r="K8" s="71">
        <f>SUM(K4:K7)</f>
        <v>0</v>
      </c>
      <c r="L8" s="71"/>
      <c r="M8" s="71"/>
      <c r="N8" s="73">
        <f>SUM(N4:N7)</f>
        <v>9.7899999999999991</v>
      </c>
    </row>
    <row r="9" spans="1:14" x14ac:dyDescent="0.25">
      <c r="B9" s="96" t="s">
        <v>11</v>
      </c>
      <c r="F9" s="63"/>
      <c r="J9" s="97"/>
      <c r="K9" s="98"/>
      <c r="L9" s="98"/>
    </row>
    <row r="10" spans="1:14" x14ac:dyDescent="0.25">
      <c r="B10" s="96" t="s">
        <v>13</v>
      </c>
      <c r="D10" t="str">
        <f>B1</f>
        <v>FATIMA EL KHADRI</v>
      </c>
      <c r="F10" s="74">
        <v>43817</v>
      </c>
      <c r="I10" s="99"/>
      <c r="M10" s="98"/>
    </row>
    <row r="11" spans="1:14" x14ac:dyDescent="0.25">
      <c r="B11" s="96" t="s">
        <v>14</v>
      </c>
      <c r="F11" s="63"/>
      <c r="K11" s="63"/>
    </row>
    <row r="12" spans="1:14" x14ac:dyDescent="0.25">
      <c r="F12" t="s">
        <v>130</v>
      </c>
    </row>
    <row r="14" spans="1:14" x14ac:dyDescent="0.25">
      <c r="A14" s="167" t="s">
        <v>131</v>
      </c>
    </row>
  </sheetData>
  <pageMargins left="0.7" right="0.7" top="0.75" bottom="0.75" header="0.3" footer="0.3"/>
  <pageSetup paperSize="9" orientation="portrait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topLeftCell="A7" workbookViewId="0">
      <selection activeCell="P19" sqref="P19"/>
    </sheetView>
  </sheetViews>
  <sheetFormatPr baseColWidth="10" defaultRowHeight="15" x14ac:dyDescent="0.25"/>
  <sheetData>
    <row r="1" spans="1:14" x14ac:dyDescent="0.25">
      <c r="B1" s="16" t="s">
        <v>43</v>
      </c>
      <c r="F1" s="63"/>
    </row>
    <row r="2" spans="1:14" x14ac:dyDescent="0.25">
      <c r="B2" s="16"/>
      <c r="F2" s="63"/>
    </row>
    <row r="3" spans="1:14" x14ac:dyDescent="0.25">
      <c r="A3" s="1" t="s">
        <v>0</v>
      </c>
      <c r="B3" s="80" t="s">
        <v>1</v>
      </c>
      <c r="C3" s="1" t="s">
        <v>2</v>
      </c>
      <c r="D3" s="1" t="s">
        <v>3</v>
      </c>
      <c r="E3" s="1" t="s">
        <v>4</v>
      </c>
      <c r="F3" s="2" t="s">
        <v>5</v>
      </c>
      <c r="G3" s="1" t="s">
        <v>4</v>
      </c>
      <c r="H3" s="1" t="s">
        <v>6</v>
      </c>
      <c r="I3" s="1" t="s">
        <v>4</v>
      </c>
      <c r="J3" s="1" t="s">
        <v>7</v>
      </c>
      <c r="K3" s="1" t="s">
        <v>4</v>
      </c>
      <c r="L3" s="1" t="s">
        <v>102</v>
      </c>
      <c r="M3" s="1"/>
      <c r="N3" s="1" t="s">
        <v>9</v>
      </c>
    </row>
    <row r="4" spans="1:14" x14ac:dyDescent="0.25">
      <c r="A4" s="89"/>
      <c r="B4" s="88" t="s">
        <v>112</v>
      </c>
      <c r="C4" s="108"/>
      <c r="D4" s="88" t="s">
        <v>112</v>
      </c>
      <c r="E4" s="109"/>
      <c r="F4" s="88" t="s">
        <v>112</v>
      </c>
      <c r="G4" s="109"/>
      <c r="H4" s="88" t="s">
        <v>112</v>
      </c>
      <c r="I4" s="51"/>
      <c r="J4" s="88" t="s">
        <v>112</v>
      </c>
      <c r="K4" s="51"/>
      <c r="L4" s="90"/>
      <c r="M4" s="108"/>
      <c r="N4" s="108"/>
    </row>
    <row r="5" spans="1:14" x14ac:dyDescent="0.25">
      <c r="A5" s="25">
        <v>15</v>
      </c>
      <c r="B5" s="48" t="s">
        <v>20</v>
      </c>
      <c r="C5" s="110">
        <v>0.35</v>
      </c>
      <c r="D5" s="48" t="s">
        <v>19</v>
      </c>
      <c r="E5" s="111">
        <v>2.06</v>
      </c>
      <c r="F5" s="48" t="s">
        <v>20</v>
      </c>
      <c r="G5" s="111">
        <v>0.35</v>
      </c>
      <c r="H5" s="48" t="s">
        <v>20</v>
      </c>
      <c r="I5" s="40">
        <v>0.35</v>
      </c>
      <c r="J5" s="48" t="s">
        <v>20</v>
      </c>
      <c r="K5" s="40">
        <v>0.35</v>
      </c>
      <c r="L5" s="39"/>
      <c r="M5" s="110"/>
      <c r="N5" s="110">
        <f>C5+E5+G5+I5+K5+M5</f>
        <v>3.4600000000000004</v>
      </c>
    </row>
    <row r="6" spans="1:14" x14ac:dyDescent="0.25">
      <c r="A6" s="100"/>
      <c r="B6" s="101"/>
      <c r="C6" s="100"/>
      <c r="D6" s="100"/>
      <c r="E6" s="100"/>
      <c r="F6" s="102"/>
      <c r="G6" s="100"/>
      <c r="H6" s="103" t="s">
        <v>111</v>
      </c>
      <c r="I6" s="100"/>
      <c r="J6" s="103"/>
      <c r="K6" s="100"/>
      <c r="L6" s="103"/>
      <c r="M6" s="100"/>
      <c r="N6" s="100"/>
    </row>
    <row r="7" spans="1:14" x14ac:dyDescent="0.25">
      <c r="A7" s="104">
        <v>4.74</v>
      </c>
      <c r="B7" s="105"/>
      <c r="C7" s="104"/>
      <c r="D7" s="104"/>
      <c r="E7" s="104"/>
      <c r="F7" s="106"/>
      <c r="G7" s="104"/>
      <c r="H7" s="107" t="s">
        <v>19</v>
      </c>
      <c r="I7" s="104">
        <v>1.0900000000000001</v>
      </c>
      <c r="J7" s="107"/>
      <c r="K7" s="104"/>
      <c r="L7" s="107"/>
      <c r="M7" s="104"/>
      <c r="N7" s="104">
        <f>M7+K7+I7+G7+E7+C7</f>
        <v>1.0900000000000001</v>
      </c>
    </row>
    <row r="8" spans="1:14" x14ac:dyDescent="0.25">
      <c r="A8" s="3"/>
      <c r="B8" s="32" t="s">
        <v>103</v>
      </c>
      <c r="C8" s="6"/>
      <c r="D8" s="54"/>
      <c r="E8" s="6"/>
      <c r="F8" s="32" t="s">
        <v>103</v>
      </c>
      <c r="G8" s="6"/>
      <c r="H8" s="32"/>
      <c r="I8" s="4"/>
      <c r="J8" s="32" t="s">
        <v>103</v>
      </c>
      <c r="K8" s="6"/>
      <c r="L8" s="54"/>
      <c r="M8" s="6"/>
      <c r="N8" s="6"/>
    </row>
    <row r="9" spans="1:14" ht="24.75" x14ac:dyDescent="0.25">
      <c r="A9" s="7">
        <v>7</v>
      </c>
      <c r="B9" s="8" t="s">
        <v>22</v>
      </c>
      <c r="C9" s="8">
        <v>0.25</v>
      </c>
      <c r="D9" s="8"/>
      <c r="E9" s="17"/>
      <c r="F9" s="8" t="s">
        <v>19</v>
      </c>
      <c r="G9" s="8">
        <v>1.03</v>
      </c>
      <c r="H9" s="9"/>
      <c r="I9" s="8"/>
      <c r="J9" s="9" t="s">
        <v>104</v>
      </c>
      <c r="K9" s="8">
        <v>0.33</v>
      </c>
      <c r="L9" s="8"/>
      <c r="M9" s="8"/>
      <c r="N9" s="8">
        <f>C9+E9+G9+I9+K9+M9</f>
        <v>1.61</v>
      </c>
    </row>
    <row r="10" spans="1:14" x14ac:dyDescent="0.25">
      <c r="A10" s="3"/>
      <c r="B10" s="32" t="s">
        <v>105</v>
      </c>
      <c r="C10" s="6"/>
      <c r="D10" s="54"/>
      <c r="E10" s="6"/>
      <c r="F10" s="32"/>
      <c r="G10" s="6"/>
      <c r="H10" s="32"/>
      <c r="I10" s="4"/>
      <c r="J10" s="32" t="s">
        <v>105</v>
      </c>
      <c r="K10" s="6"/>
      <c r="L10" s="6"/>
      <c r="M10" s="6"/>
      <c r="N10" s="6"/>
    </row>
    <row r="11" spans="1:14" x14ac:dyDescent="0.25">
      <c r="A11" s="7">
        <v>6</v>
      </c>
      <c r="B11" s="8" t="s">
        <v>106</v>
      </c>
      <c r="C11" s="8">
        <v>0.38</v>
      </c>
      <c r="D11" s="8"/>
      <c r="E11" s="17"/>
      <c r="F11" s="9"/>
      <c r="G11" s="8"/>
      <c r="H11" s="8"/>
      <c r="I11" s="8"/>
      <c r="J11" s="8" t="s">
        <v>19</v>
      </c>
      <c r="K11" s="8">
        <v>1</v>
      </c>
      <c r="L11" s="8"/>
      <c r="M11" s="8"/>
      <c r="N11" s="8">
        <f>C11+E11+G11+I11+K11+M11</f>
        <v>1.38</v>
      </c>
    </row>
    <row r="12" spans="1:14" ht="24.75" x14ac:dyDescent="0.25">
      <c r="A12" s="3"/>
      <c r="B12" s="88"/>
      <c r="C12" s="11"/>
      <c r="D12" s="88" t="s">
        <v>107</v>
      </c>
      <c r="E12" s="11"/>
      <c r="F12" s="32"/>
      <c r="G12" s="29"/>
      <c r="H12" s="32"/>
      <c r="I12" s="29"/>
      <c r="J12" s="32" t="s">
        <v>107</v>
      </c>
      <c r="K12" s="29"/>
      <c r="L12" s="6"/>
      <c r="M12" s="6"/>
      <c r="N12" s="6"/>
    </row>
    <row r="13" spans="1:14" x14ac:dyDescent="0.25">
      <c r="A13" s="7">
        <v>3</v>
      </c>
      <c r="B13" s="48"/>
      <c r="C13" s="8"/>
      <c r="D13" s="48" t="s">
        <v>19</v>
      </c>
      <c r="E13" s="8">
        <v>0.45</v>
      </c>
      <c r="F13" s="57"/>
      <c r="G13" s="9"/>
      <c r="H13" s="57"/>
      <c r="I13" s="9"/>
      <c r="J13" s="57" t="s">
        <v>20</v>
      </c>
      <c r="K13" s="9">
        <v>0.24</v>
      </c>
      <c r="L13" s="9"/>
      <c r="M13" s="8"/>
      <c r="N13" s="65">
        <f>C13+E13+G13+I13+K13+M13</f>
        <v>0.69</v>
      </c>
    </row>
    <row r="14" spans="1:14" ht="22.5" x14ac:dyDescent="0.25">
      <c r="A14" s="89"/>
      <c r="B14" s="51"/>
      <c r="C14" s="90"/>
      <c r="D14" s="91" t="s">
        <v>108</v>
      </c>
      <c r="E14" s="92"/>
      <c r="F14" s="51"/>
      <c r="G14" s="90"/>
      <c r="H14" s="90"/>
      <c r="I14" s="92"/>
      <c r="J14" s="91" t="s">
        <v>108</v>
      </c>
      <c r="K14" s="92"/>
      <c r="L14" s="51"/>
      <c r="M14" s="92"/>
      <c r="N14" s="90"/>
    </row>
    <row r="15" spans="1:14" x14ac:dyDescent="0.25">
      <c r="A15" s="89"/>
      <c r="B15" s="51"/>
      <c r="C15" s="90"/>
      <c r="D15" s="91"/>
      <c r="E15" s="92"/>
      <c r="F15" s="51"/>
      <c r="G15" s="90"/>
      <c r="H15" s="90"/>
      <c r="I15" s="92"/>
      <c r="J15" s="91" t="s">
        <v>20</v>
      </c>
      <c r="K15" s="92"/>
      <c r="L15" s="51"/>
      <c r="M15" s="92"/>
      <c r="N15" s="90"/>
    </row>
    <row r="16" spans="1:14" ht="33.75" x14ac:dyDescent="0.25">
      <c r="A16" s="89">
        <v>7.83</v>
      </c>
      <c r="B16" s="51"/>
      <c r="C16" s="90"/>
      <c r="D16" s="90" t="s">
        <v>19</v>
      </c>
      <c r="E16" s="92">
        <v>1.41</v>
      </c>
      <c r="F16" s="51"/>
      <c r="G16" s="90"/>
      <c r="H16" s="90"/>
      <c r="I16" s="92"/>
      <c r="J16" s="91" t="s">
        <v>109</v>
      </c>
      <c r="K16" s="92">
        <v>0.4</v>
      </c>
      <c r="L16" s="51"/>
      <c r="M16" s="92"/>
      <c r="N16" s="90">
        <f>C16+E16+G16+I16+K16+M16</f>
        <v>1.81</v>
      </c>
    </row>
    <row r="17" spans="1:14" ht="23.25" x14ac:dyDescent="0.25">
      <c r="A17" s="112"/>
      <c r="B17" s="35" t="s">
        <v>114</v>
      </c>
      <c r="C17" s="36"/>
      <c r="D17" s="36"/>
      <c r="E17" s="50"/>
      <c r="F17" s="35"/>
      <c r="G17" s="36"/>
      <c r="H17" s="36" t="s">
        <v>114</v>
      </c>
      <c r="I17" s="50"/>
      <c r="J17" s="113"/>
      <c r="K17" s="50"/>
      <c r="L17" s="35"/>
      <c r="M17" s="50"/>
      <c r="N17" s="36"/>
    </row>
    <row r="18" spans="1:14" x14ac:dyDescent="0.25">
      <c r="A18" s="114">
        <v>4.83</v>
      </c>
      <c r="B18" s="40" t="s">
        <v>19</v>
      </c>
      <c r="C18" s="39">
        <v>0.75</v>
      </c>
      <c r="D18" s="39"/>
      <c r="E18" s="115"/>
      <c r="F18" s="40"/>
      <c r="G18" s="39"/>
      <c r="H18" s="39" t="s">
        <v>20</v>
      </c>
      <c r="I18" s="115">
        <v>0.36</v>
      </c>
      <c r="J18" s="49"/>
      <c r="K18" s="115"/>
      <c r="L18" s="40"/>
      <c r="M18" s="115"/>
      <c r="N18" s="39">
        <f>M18+K18+I18+G18+E18+C18</f>
        <v>1.1099999999999999</v>
      </c>
    </row>
    <row r="19" spans="1:14" ht="23.25" x14ac:dyDescent="0.25">
      <c r="A19" s="112"/>
      <c r="B19" s="35"/>
      <c r="C19" s="118"/>
      <c r="D19" s="35" t="s">
        <v>116</v>
      </c>
      <c r="E19" s="119"/>
      <c r="F19" s="35"/>
      <c r="G19" s="118"/>
      <c r="H19" s="36"/>
      <c r="I19" s="36"/>
      <c r="J19" s="35" t="s">
        <v>117</v>
      </c>
      <c r="K19" s="36"/>
      <c r="L19" s="35"/>
      <c r="M19" s="118"/>
      <c r="N19" s="64"/>
    </row>
    <row r="20" spans="1:14" x14ac:dyDescent="0.25">
      <c r="A20" s="114">
        <v>6.01</v>
      </c>
      <c r="B20" s="40"/>
      <c r="C20" s="110"/>
      <c r="D20" s="40" t="s">
        <v>20</v>
      </c>
      <c r="E20" s="120">
        <v>0.33</v>
      </c>
      <c r="F20" s="40"/>
      <c r="G20" s="110"/>
      <c r="H20" s="39"/>
      <c r="I20" s="39"/>
      <c r="J20" s="40" t="s">
        <v>19</v>
      </c>
      <c r="K20" s="39">
        <v>1.06</v>
      </c>
      <c r="L20" s="40"/>
      <c r="M20" s="110"/>
      <c r="N20" s="65">
        <f>C20+E20+G20+I20+K20+M20</f>
        <v>1.3900000000000001</v>
      </c>
    </row>
    <row r="21" spans="1:14" ht="23.25" x14ac:dyDescent="0.25">
      <c r="A21" s="22"/>
      <c r="B21" s="36"/>
      <c r="C21" s="118"/>
      <c r="D21" s="88" t="s">
        <v>81</v>
      </c>
      <c r="E21" s="118"/>
      <c r="F21" s="35"/>
      <c r="G21" s="118"/>
      <c r="H21" s="36"/>
      <c r="I21" s="36"/>
      <c r="J21" s="116" t="s">
        <v>81</v>
      </c>
      <c r="K21" s="36"/>
      <c r="L21" s="36"/>
      <c r="M21" s="118"/>
      <c r="N21" s="118"/>
    </row>
    <row r="22" spans="1:14" x14ac:dyDescent="0.25">
      <c r="A22" s="89">
        <v>6</v>
      </c>
      <c r="B22" s="90"/>
      <c r="C22" s="108"/>
      <c r="D22" s="90" t="s">
        <v>19</v>
      </c>
      <c r="E22" s="108">
        <v>1.05</v>
      </c>
      <c r="F22" s="51"/>
      <c r="G22" s="108"/>
      <c r="H22" s="51"/>
      <c r="I22" s="90"/>
      <c r="J22" s="90" t="s">
        <v>20</v>
      </c>
      <c r="K22" s="90">
        <v>0.33</v>
      </c>
      <c r="L22" s="90"/>
      <c r="M22" s="108"/>
      <c r="N22" s="108">
        <f>C22+E22+G22+I22+K22+M22</f>
        <v>1.3800000000000001</v>
      </c>
    </row>
    <row r="23" spans="1:14" x14ac:dyDescent="0.25">
      <c r="A23" s="3"/>
      <c r="B23" s="75" t="s">
        <v>118</v>
      </c>
      <c r="C23" s="4"/>
      <c r="D23" s="75"/>
      <c r="E23" s="4"/>
      <c r="F23" s="75" t="s">
        <v>118</v>
      </c>
      <c r="G23" s="6"/>
      <c r="H23" s="75"/>
      <c r="I23" s="6"/>
      <c r="J23" s="4" t="s">
        <v>118</v>
      </c>
      <c r="K23" s="6"/>
      <c r="L23" s="4"/>
      <c r="M23" s="6"/>
      <c r="N23" s="6"/>
    </row>
    <row r="24" spans="1:14" x14ac:dyDescent="0.25">
      <c r="A24" s="7">
        <v>8</v>
      </c>
      <c r="B24" s="57" t="s">
        <v>22</v>
      </c>
      <c r="C24" s="9">
        <v>0.33</v>
      </c>
      <c r="D24" s="57"/>
      <c r="E24" s="9"/>
      <c r="F24" s="57" t="s">
        <v>19</v>
      </c>
      <c r="G24" s="8">
        <v>1.19</v>
      </c>
      <c r="H24" s="57"/>
      <c r="I24" s="8"/>
      <c r="J24" s="9" t="s">
        <v>20</v>
      </c>
      <c r="K24" s="8">
        <v>0.33</v>
      </c>
      <c r="L24" s="9"/>
      <c r="M24" s="8"/>
      <c r="N24" s="8">
        <f>C24+E24+G24+I24+K24+M24</f>
        <v>1.85</v>
      </c>
    </row>
    <row r="25" spans="1:14" ht="24.75" x14ac:dyDescent="0.25">
      <c r="A25" s="3"/>
      <c r="B25" s="75" t="s">
        <v>119</v>
      </c>
      <c r="C25" s="6"/>
      <c r="D25" s="75"/>
      <c r="E25" s="4"/>
      <c r="F25" s="75" t="s">
        <v>119</v>
      </c>
      <c r="G25" s="4"/>
      <c r="H25" s="75"/>
      <c r="I25" s="4"/>
      <c r="J25" s="75" t="s">
        <v>119</v>
      </c>
      <c r="K25" s="4"/>
      <c r="L25" s="4"/>
      <c r="M25" s="6"/>
      <c r="N25" s="6"/>
    </row>
    <row r="26" spans="1:14" x14ac:dyDescent="0.25">
      <c r="A26" s="5">
        <v>9.6199999999999992</v>
      </c>
      <c r="B26" s="121" t="s">
        <v>20</v>
      </c>
      <c r="C26" s="11">
        <v>0.36</v>
      </c>
      <c r="D26" s="121"/>
      <c r="E26" s="29"/>
      <c r="F26" s="121" t="s">
        <v>19</v>
      </c>
      <c r="G26" s="11">
        <v>1.5</v>
      </c>
      <c r="H26" s="121"/>
      <c r="I26" s="29"/>
      <c r="J26" s="121" t="s">
        <v>20</v>
      </c>
      <c r="K26" s="29">
        <v>0.36</v>
      </c>
      <c r="L26" s="29"/>
      <c r="M26" s="11"/>
      <c r="N26" s="122">
        <f>C26+G26+K26</f>
        <v>2.2199999999999998</v>
      </c>
    </row>
    <row r="27" spans="1:14" x14ac:dyDescent="0.25">
      <c r="A27" s="93">
        <f>SUM(A4:A26)</f>
        <v>78.03</v>
      </c>
      <c r="B27" s="94" t="s">
        <v>9</v>
      </c>
      <c r="C27" s="95">
        <f>SUM(C4:C26)</f>
        <v>2.42</v>
      </c>
      <c r="D27" s="71"/>
      <c r="E27" s="95">
        <f>SUM(E4:E26)</f>
        <v>5.3</v>
      </c>
      <c r="F27" s="72"/>
      <c r="G27" s="95">
        <f>SUM(G4:G26)</f>
        <v>4.07</v>
      </c>
      <c r="H27" s="95"/>
      <c r="I27" s="95">
        <f>SUM(I4:I26)</f>
        <v>1.7999999999999998</v>
      </c>
      <c r="J27" s="43"/>
      <c r="K27" s="95">
        <f>SUM(K4:K26)</f>
        <v>4.4000000000000004</v>
      </c>
      <c r="L27" s="71"/>
      <c r="M27" s="71"/>
      <c r="N27" s="95">
        <f>SUM(N4:N26)</f>
        <v>17.990000000000002</v>
      </c>
    </row>
    <row r="28" spans="1:14" x14ac:dyDescent="0.25">
      <c r="B28" s="96" t="s">
        <v>11</v>
      </c>
      <c r="F28" s="63"/>
      <c r="H28" t="s">
        <v>32</v>
      </c>
      <c r="J28" s="97"/>
      <c r="K28" s="98">
        <f>N27*4.33</f>
        <v>77.89670000000001</v>
      </c>
      <c r="L28" s="98"/>
      <c r="N28" s="171"/>
    </row>
    <row r="29" spans="1:14" x14ac:dyDescent="0.25">
      <c r="B29" s="96" t="s">
        <v>13</v>
      </c>
      <c r="D29" t="str">
        <f>B1</f>
        <v>FATIMA EL KHADRI</v>
      </c>
      <c r="F29" s="63" t="s">
        <v>133</v>
      </c>
      <c r="I29" s="99"/>
      <c r="M29" s="98"/>
      <c r="N29" s="172"/>
    </row>
    <row r="30" spans="1:14" x14ac:dyDescent="0.25">
      <c r="B30" s="96" t="s">
        <v>14</v>
      </c>
      <c r="F30" s="63"/>
      <c r="K30" s="63"/>
    </row>
    <row r="33" spans="6:6" x14ac:dyDescent="0.25">
      <c r="F33" t="s">
        <v>134</v>
      </c>
    </row>
  </sheetData>
  <pageMargins left="0.7" right="0.7" top="0.75" bottom="0.75" header="0.3" footer="0.3"/>
  <pageSetup paperSize="11" orientation="portrait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topLeftCell="A7" workbookViewId="0">
      <selection sqref="A1:N33"/>
    </sheetView>
  </sheetViews>
  <sheetFormatPr baseColWidth="10" defaultRowHeight="15" x14ac:dyDescent="0.25"/>
  <cols>
    <col min="1" max="1" width="7.140625" customWidth="1"/>
    <col min="2" max="2" width="15.85546875" customWidth="1"/>
    <col min="3" max="3" width="6" customWidth="1"/>
    <col min="4" max="4" width="16.7109375" customWidth="1"/>
    <col min="5" max="5" width="5.85546875" customWidth="1"/>
    <col min="6" max="6" width="16.28515625" customWidth="1"/>
    <col min="7" max="7" width="5.42578125" customWidth="1"/>
    <col min="8" max="8" width="14.85546875" customWidth="1"/>
    <col min="9" max="9" width="7.5703125" customWidth="1"/>
    <col min="10" max="10" width="16.42578125" customWidth="1"/>
    <col min="11" max="11" width="6.85546875" customWidth="1"/>
    <col min="12" max="12" width="7.5703125" customWidth="1"/>
    <col min="13" max="13" width="5.28515625" customWidth="1"/>
    <col min="14" max="14" width="7.140625" customWidth="1"/>
  </cols>
  <sheetData>
    <row r="1" spans="1:14" x14ac:dyDescent="0.25">
      <c r="B1" s="16" t="s">
        <v>43</v>
      </c>
      <c r="F1" s="63"/>
    </row>
    <row r="2" spans="1:14" x14ac:dyDescent="0.25">
      <c r="B2" s="16"/>
      <c r="F2" s="63"/>
    </row>
    <row r="3" spans="1:14" x14ac:dyDescent="0.25">
      <c r="A3" s="1" t="s">
        <v>0</v>
      </c>
      <c r="B3" s="80" t="s">
        <v>1</v>
      </c>
      <c r="C3" s="1" t="s">
        <v>2</v>
      </c>
      <c r="D3" s="1" t="s">
        <v>3</v>
      </c>
      <c r="E3" s="1" t="s">
        <v>4</v>
      </c>
      <c r="F3" s="2" t="s">
        <v>5</v>
      </c>
      <c r="G3" s="1" t="s">
        <v>4</v>
      </c>
      <c r="H3" s="1" t="s">
        <v>6</v>
      </c>
      <c r="I3" s="1" t="s">
        <v>4</v>
      </c>
      <c r="J3" s="1" t="s">
        <v>7</v>
      </c>
      <c r="K3" s="1" t="s">
        <v>4</v>
      </c>
      <c r="L3" s="1" t="s">
        <v>102</v>
      </c>
      <c r="M3" s="1"/>
      <c r="N3" s="1" t="s">
        <v>9</v>
      </c>
    </row>
    <row r="4" spans="1:14" x14ac:dyDescent="0.25">
      <c r="A4" s="89"/>
      <c r="B4" s="88" t="s">
        <v>112</v>
      </c>
      <c r="C4" s="108"/>
      <c r="D4" s="88" t="s">
        <v>112</v>
      </c>
      <c r="E4" s="109"/>
      <c r="F4" s="88" t="s">
        <v>112</v>
      </c>
      <c r="G4" s="109"/>
      <c r="H4" s="88" t="s">
        <v>112</v>
      </c>
      <c r="I4" s="51"/>
      <c r="J4" s="88" t="s">
        <v>112</v>
      </c>
      <c r="K4" s="51"/>
      <c r="L4" s="90"/>
      <c r="M4" s="108"/>
      <c r="N4" s="108"/>
    </row>
    <row r="5" spans="1:14" x14ac:dyDescent="0.25">
      <c r="A5" s="25">
        <v>15</v>
      </c>
      <c r="B5" s="48" t="s">
        <v>20</v>
      </c>
      <c r="C5" s="110">
        <v>0.35</v>
      </c>
      <c r="D5" s="48" t="s">
        <v>19</v>
      </c>
      <c r="E5" s="111">
        <v>2.06</v>
      </c>
      <c r="F5" s="48" t="s">
        <v>20</v>
      </c>
      <c r="G5" s="111">
        <v>0.35</v>
      </c>
      <c r="H5" s="48" t="s">
        <v>20</v>
      </c>
      <c r="I5" s="40">
        <v>0.35</v>
      </c>
      <c r="J5" s="48" t="s">
        <v>20</v>
      </c>
      <c r="K5" s="40">
        <v>0.35</v>
      </c>
      <c r="L5" s="39"/>
      <c r="M5" s="110"/>
      <c r="N5" s="110">
        <f>C5+E5+G5+I5+K5+M5</f>
        <v>3.4600000000000004</v>
      </c>
    </row>
    <row r="6" spans="1:14" x14ac:dyDescent="0.25">
      <c r="A6" s="100"/>
      <c r="B6" s="101"/>
      <c r="C6" s="100"/>
      <c r="D6" s="100"/>
      <c r="E6" s="100"/>
      <c r="F6" s="102"/>
      <c r="G6" s="100"/>
      <c r="H6" s="103" t="s">
        <v>111</v>
      </c>
      <c r="I6" s="100"/>
      <c r="J6" s="103"/>
      <c r="K6" s="100"/>
      <c r="L6" s="103"/>
      <c r="M6" s="100"/>
      <c r="N6" s="100"/>
    </row>
    <row r="7" spans="1:14" x14ac:dyDescent="0.25">
      <c r="A7" s="104">
        <v>4.74</v>
      </c>
      <c r="B7" s="105"/>
      <c r="C7" s="104"/>
      <c r="D7" s="104"/>
      <c r="E7" s="104"/>
      <c r="F7" s="106"/>
      <c r="G7" s="104"/>
      <c r="H7" s="107" t="s">
        <v>19</v>
      </c>
      <c r="I7" s="104">
        <v>1.0900000000000001</v>
      </c>
      <c r="J7" s="107"/>
      <c r="K7" s="104"/>
      <c r="L7" s="107"/>
      <c r="M7" s="104"/>
      <c r="N7" s="104">
        <f>M7+K7+I7+G7+E7+C7</f>
        <v>1.0900000000000001</v>
      </c>
    </row>
    <row r="8" spans="1:14" x14ac:dyDescent="0.25">
      <c r="A8" s="3"/>
      <c r="B8" s="32" t="s">
        <v>103</v>
      </c>
      <c r="C8" s="6"/>
      <c r="D8" s="54"/>
      <c r="E8" s="6"/>
      <c r="F8" s="32" t="s">
        <v>103</v>
      </c>
      <c r="G8" s="6"/>
      <c r="H8" s="32"/>
      <c r="I8" s="4"/>
      <c r="J8" s="32" t="s">
        <v>103</v>
      </c>
      <c r="K8" s="6"/>
      <c r="L8" s="54"/>
      <c r="M8" s="6"/>
      <c r="N8" s="6"/>
    </row>
    <row r="9" spans="1:14" x14ac:dyDescent="0.25">
      <c r="A9" s="7">
        <v>7</v>
      </c>
      <c r="B9" s="8" t="s">
        <v>22</v>
      </c>
      <c r="C9" s="8">
        <v>0.25</v>
      </c>
      <c r="D9" s="8"/>
      <c r="E9" s="17"/>
      <c r="F9" s="8" t="s">
        <v>19</v>
      </c>
      <c r="G9" s="8">
        <v>1.03</v>
      </c>
      <c r="H9" s="9"/>
      <c r="I9" s="8"/>
      <c r="J9" s="9" t="s">
        <v>104</v>
      </c>
      <c r="K9" s="8">
        <v>0.33</v>
      </c>
      <c r="L9" s="8"/>
      <c r="M9" s="8"/>
      <c r="N9" s="8">
        <f>C9+E9+G9+I9+K9+M9</f>
        <v>1.61</v>
      </c>
    </row>
    <row r="10" spans="1:14" x14ac:dyDescent="0.25">
      <c r="A10" s="3"/>
      <c r="B10" s="32" t="s">
        <v>105</v>
      </c>
      <c r="C10" s="6"/>
      <c r="D10" s="54"/>
      <c r="E10" s="6"/>
      <c r="F10" s="32"/>
      <c r="G10" s="6"/>
      <c r="H10" s="32"/>
      <c r="I10" s="4"/>
      <c r="J10" s="32" t="s">
        <v>105</v>
      </c>
      <c r="K10" s="6"/>
      <c r="L10" s="6"/>
      <c r="M10" s="6"/>
      <c r="N10" s="6"/>
    </row>
    <row r="11" spans="1:14" x14ac:dyDescent="0.25">
      <c r="A11" s="7">
        <v>6</v>
      </c>
      <c r="B11" s="8" t="s">
        <v>106</v>
      </c>
      <c r="C11" s="8">
        <v>0.38</v>
      </c>
      <c r="D11" s="8"/>
      <c r="E11" s="17"/>
      <c r="F11" s="9"/>
      <c r="G11" s="8"/>
      <c r="H11" s="8"/>
      <c r="I11" s="8"/>
      <c r="J11" s="8" t="s">
        <v>19</v>
      </c>
      <c r="K11" s="8">
        <v>1</v>
      </c>
      <c r="L11" s="8"/>
      <c r="M11" s="8"/>
      <c r="N11" s="8">
        <f>C11+E11+G11+I11+K11+M11</f>
        <v>1.38</v>
      </c>
    </row>
    <row r="12" spans="1:14" x14ac:dyDescent="0.25">
      <c r="A12" s="3"/>
      <c r="B12" s="88"/>
      <c r="C12" s="11"/>
      <c r="D12" s="88" t="s">
        <v>107</v>
      </c>
      <c r="E12" s="11"/>
      <c r="F12" s="32"/>
      <c r="G12" s="29"/>
      <c r="H12" s="32"/>
      <c r="I12" s="29"/>
      <c r="J12" s="32" t="s">
        <v>107</v>
      </c>
      <c r="K12" s="29"/>
      <c r="L12" s="6"/>
      <c r="M12" s="6"/>
      <c r="N12" s="6"/>
    </row>
    <row r="13" spans="1:14" x14ac:dyDescent="0.25">
      <c r="A13" s="7">
        <v>3</v>
      </c>
      <c r="B13" s="48"/>
      <c r="C13" s="8"/>
      <c r="D13" s="48" t="s">
        <v>19</v>
      </c>
      <c r="E13" s="8">
        <v>0.45</v>
      </c>
      <c r="F13" s="57"/>
      <c r="G13" s="9"/>
      <c r="H13" s="57"/>
      <c r="I13" s="9"/>
      <c r="J13" s="57" t="s">
        <v>20</v>
      </c>
      <c r="K13" s="9">
        <v>0.24</v>
      </c>
      <c r="L13" s="9"/>
      <c r="M13" s="8"/>
      <c r="N13" s="65">
        <f>C13+E13+G13+I13+K13+M13</f>
        <v>0.69</v>
      </c>
    </row>
    <row r="14" spans="1:14" x14ac:dyDescent="0.25">
      <c r="A14" s="89"/>
      <c r="B14" s="51"/>
      <c r="C14" s="90"/>
      <c r="D14" s="91" t="s">
        <v>108</v>
      </c>
      <c r="E14" s="92"/>
      <c r="F14" s="51"/>
      <c r="G14" s="90"/>
      <c r="H14" s="90"/>
      <c r="I14" s="92"/>
      <c r="J14" s="91" t="s">
        <v>108</v>
      </c>
      <c r="K14" s="92"/>
      <c r="L14" s="51"/>
      <c r="M14" s="92"/>
      <c r="N14" s="90"/>
    </row>
    <row r="15" spans="1:14" x14ac:dyDescent="0.25">
      <c r="A15" s="89"/>
      <c r="B15" s="51"/>
      <c r="C15" s="90"/>
      <c r="D15" s="91"/>
      <c r="E15" s="92"/>
      <c r="F15" s="51"/>
      <c r="G15" s="90"/>
      <c r="H15" s="90"/>
      <c r="I15" s="92"/>
      <c r="J15" s="91" t="s">
        <v>20</v>
      </c>
      <c r="K15" s="92"/>
      <c r="L15" s="51"/>
      <c r="M15" s="92"/>
      <c r="N15" s="90"/>
    </row>
    <row r="16" spans="1:14" ht="22.5" x14ac:dyDescent="0.25">
      <c r="A16" s="89">
        <v>7.83</v>
      </c>
      <c r="B16" s="51"/>
      <c r="C16" s="90"/>
      <c r="D16" s="90" t="s">
        <v>19</v>
      </c>
      <c r="E16" s="92">
        <v>1.41</v>
      </c>
      <c r="F16" s="51"/>
      <c r="G16" s="90"/>
      <c r="H16" s="90"/>
      <c r="I16" s="92"/>
      <c r="J16" s="91" t="s">
        <v>109</v>
      </c>
      <c r="K16" s="92">
        <v>0.4</v>
      </c>
      <c r="L16" s="51"/>
      <c r="M16" s="92"/>
      <c r="N16" s="90">
        <f>C16+E16+G16+I16+K16+M16</f>
        <v>1.81</v>
      </c>
    </row>
    <row r="17" spans="1:14" x14ac:dyDescent="0.25">
      <c r="A17" s="112"/>
      <c r="B17" s="35" t="s">
        <v>114</v>
      </c>
      <c r="C17" s="36"/>
      <c r="D17" s="36"/>
      <c r="E17" s="50"/>
      <c r="F17" s="35"/>
      <c r="G17" s="36"/>
      <c r="H17" s="36" t="s">
        <v>114</v>
      </c>
      <c r="I17" s="50"/>
      <c r="J17" s="113"/>
      <c r="K17" s="50"/>
      <c r="L17" s="35"/>
      <c r="M17" s="50"/>
      <c r="N17" s="36"/>
    </row>
    <row r="18" spans="1:14" x14ac:dyDescent="0.25">
      <c r="A18" s="114">
        <v>4.83</v>
      </c>
      <c r="B18" s="40" t="s">
        <v>19</v>
      </c>
      <c r="C18" s="39">
        <v>0.75</v>
      </c>
      <c r="D18" s="39"/>
      <c r="E18" s="115"/>
      <c r="F18" s="40"/>
      <c r="G18" s="39"/>
      <c r="H18" s="39" t="s">
        <v>20</v>
      </c>
      <c r="I18" s="115">
        <v>0.36</v>
      </c>
      <c r="J18" s="49"/>
      <c r="K18" s="115"/>
      <c r="L18" s="40"/>
      <c r="M18" s="115"/>
      <c r="N18" s="39">
        <f>M18+K18+I18+G18+E18+C18</f>
        <v>1.1099999999999999</v>
      </c>
    </row>
    <row r="19" spans="1:14" x14ac:dyDescent="0.25">
      <c r="A19" s="22"/>
      <c r="B19" s="36"/>
      <c r="C19" s="118"/>
      <c r="D19" s="88" t="s">
        <v>81</v>
      </c>
      <c r="E19" s="118"/>
      <c r="F19" s="35"/>
      <c r="G19" s="118"/>
      <c r="H19" s="36"/>
      <c r="I19" s="36"/>
      <c r="J19" s="116" t="s">
        <v>81</v>
      </c>
      <c r="K19" s="36"/>
      <c r="L19" s="36"/>
      <c r="M19" s="118"/>
      <c r="N19" s="118"/>
    </row>
    <row r="20" spans="1:14" x14ac:dyDescent="0.25">
      <c r="A20" s="89">
        <v>6</v>
      </c>
      <c r="B20" s="90"/>
      <c r="C20" s="108"/>
      <c r="D20" s="90" t="s">
        <v>19</v>
      </c>
      <c r="E20" s="108">
        <v>1.05</v>
      </c>
      <c r="F20" s="51"/>
      <c r="G20" s="108"/>
      <c r="H20" s="51"/>
      <c r="I20" s="90"/>
      <c r="J20" s="90" t="s">
        <v>20</v>
      </c>
      <c r="K20" s="90">
        <v>0.33</v>
      </c>
      <c r="L20" s="90"/>
      <c r="M20" s="108"/>
      <c r="N20" s="108">
        <f>C20+E20+G20+I20+K20+M20</f>
        <v>1.3800000000000001</v>
      </c>
    </row>
    <row r="21" spans="1:14" x14ac:dyDescent="0.25">
      <c r="A21" s="3"/>
      <c r="B21" s="75" t="s">
        <v>118</v>
      </c>
      <c r="C21" s="4"/>
      <c r="D21" s="75"/>
      <c r="E21" s="4"/>
      <c r="F21" s="75" t="s">
        <v>118</v>
      </c>
      <c r="G21" s="6"/>
      <c r="H21" s="75"/>
      <c r="I21" s="6"/>
      <c r="J21" s="4" t="s">
        <v>118</v>
      </c>
      <c r="K21" s="6"/>
      <c r="L21" s="4"/>
      <c r="M21" s="6"/>
      <c r="N21" s="6"/>
    </row>
    <row r="22" spans="1:14" x14ac:dyDescent="0.25">
      <c r="A22" s="7">
        <v>8</v>
      </c>
      <c r="B22" s="57" t="s">
        <v>22</v>
      </c>
      <c r="C22" s="9">
        <v>0.33</v>
      </c>
      <c r="D22" s="57"/>
      <c r="E22" s="9"/>
      <c r="F22" s="57" t="s">
        <v>19</v>
      </c>
      <c r="G22" s="8">
        <v>1.19</v>
      </c>
      <c r="H22" s="57"/>
      <c r="I22" s="8"/>
      <c r="J22" s="9" t="s">
        <v>20</v>
      </c>
      <c r="K22" s="8">
        <v>0.33</v>
      </c>
      <c r="L22" s="9"/>
      <c r="M22" s="8"/>
      <c r="N22" s="8">
        <f>C22+E22+G22+I22+K22+M22</f>
        <v>1.85</v>
      </c>
    </row>
    <row r="23" spans="1:14" ht="24.75" x14ac:dyDescent="0.25">
      <c r="A23" s="3"/>
      <c r="B23" s="75" t="s">
        <v>119</v>
      </c>
      <c r="C23" s="6"/>
      <c r="D23" s="75"/>
      <c r="E23" s="4"/>
      <c r="F23" s="75" t="s">
        <v>119</v>
      </c>
      <c r="G23" s="4"/>
      <c r="H23" s="75"/>
      <c r="I23" s="4"/>
      <c r="J23" s="75" t="s">
        <v>119</v>
      </c>
      <c r="K23" s="4"/>
      <c r="L23" s="4"/>
      <c r="M23" s="6"/>
      <c r="N23" s="6"/>
    </row>
    <row r="24" spans="1:14" x14ac:dyDescent="0.25">
      <c r="A24" s="7">
        <v>9.6199999999999992</v>
      </c>
      <c r="B24" s="57" t="s">
        <v>20</v>
      </c>
      <c r="C24" s="8">
        <v>0.36</v>
      </c>
      <c r="D24" s="57"/>
      <c r="E24" s="9"/>
      <c r="F24" s="57" t="s">
        <v>19</v>
      </c>
      <c r="G24" s="8">
        <v>1.5</v>
      </c>
      <c r="H24" s="57"/>
      <c r="I24" s="9"/>
      <c r="J24" s="57" t="s">
        <v>20</v>
      </c>
      <c r="K24" s="9">
        <v>0.36</v>
      </c>
      <c r="L24" s="9"/>
      <c r="M24" s="8"/>
      <c r="N24" s="69">
        <f>C24+G24+K24</f>
        <v>2.2199999999999998</v>
      </c>
    </row>
    <row r="25" spans="1:14" x14ac:dyDescent="0.25">
      <c r="A25" s="135"/>
      <c r="B25" s="92" t="s">
        <v>123</v>
      </c>
      <c r="C25" s="90"/>
      <c r="D25" s="51"/>
      <c r="E25" s="90"/>
      <c r="F25" s="51"/>
      <c r="G25" s="108"/>
      <c r="H25" s="90"/>
      <c r="I25" s="90"/>
      <c r="J25" s="51"/>
      <c r="K25" s="108"/>
      <c r="L25" s="90"/>
      <c r="M25" s="90"/>
      <c r="N25" s="90"/>
    </row>
    <row r="26" spans="1:14" x14ac:dyDescent="0.25">
      <c r="A26" s="135">
        <v>6.5</v>
      </c>
      <c r="B26" s="51" t="s">
        <v>19</v>
      </c>
      <c r="C26" s="90">
        <v>1.5</v>
      </c>
      <c r="D26" s="51"/>
      <c r="E26" s="90"/>
      <c r="F26" s="51"/>
      <c r="G26" s="108"/>
      <c r="H26" s="90"/>
      <c r="I26" s="90"/>
      <c r="J26" s="51"/>
      <c r="K26" s="108"/>
      <c r="L26" s="90"/>
      <c r="M26" s="90"/>
      <c r="N26" s="90">
        <f>C26+E26+G26+I26+K26+M26</f>
        <v>1.5</v>
      </c>
    </row>
    <row r="27" spans="1:14" ht="24.75" x14ac:dyDescent="0.25">
      <c r="A27" s="3"/>
      <c r="B27" s="4" t="s">
        <v>126</v>
      </c>
      <c r="C27" s="6"/>
      <c r="D27" s="6"/>
      <c r="E27" s="20"/>
      <c r="F27" s="4"/>
      <c r="G27" s="6"/>
      <c r="H27" s="4"/>
      <c r="I27" s="6"/>
      <c r="J27" s="4"/>
      <c r="K27" s="6"/>
      <c r="L27" s="162"/>
      <c r="M27" s="36"/>
      <c r="N27" s="36"/>
    </row>
    <row r="28" spans="1:14" x14ac:dyDescent="0.25">
      <c r="A28" s="7">
        <v>4.33</v>
      </c>
      <c r="B28" s="9"/>
      <c r="C28" s="8">
        <v>1</v>
      </c>
      <c r="D28" s="8"/>
      <c r="E28" s="17"/>
      <c r="F28" s="9"/>
      <c r="G28" s="8"/>
      <c r="H28" s="9"/>
      <c r="I28" s="8"/>
      <c r="J28" s="9"/>
      <c r="K28" s="8"/>
      <c r="L28" s="163"/>
      <c r="M28" s="39"/>
      <c r="N28" s="164">
        <f>K28+I28+G28+E28+C28</f>
        <v>1</v>
      </c>
    </row>
    <row r="29" spans="1:14" x14ac:dyDescent="0.25">
      <c r="A29" s="93">
        <f>SUM(A4:A28)</f>
        <v>82.85</v>
      </c>
      <c r="B29" s="94" t="s">
        <v>9</v>
      </c>
      <c r="C29" s="95">
        <f>SUM(C4:C28)</f>
        <v>4.92</v>
      </c>
      <c r="D29" s="71"/>
      <c r="E29" s="71">
        <f>SUM(E4:E28)</f>
        <v>4.97</v>
      </c>
      <c r="F29" s="72"/>
      <c r="G29" s="43">
        <f>SUM(G4:G28)</f>
        <v>4.07</v>
      </c>
      <c r="H29" s="95"/>
      <c r="I29" s="43">
        <f>SUM(I4:I28)</f>
        <v>1.7999999999999998</v>
      </c>
      <c r="J29" s="43"/>
      <c r="K29" s="71">
        <f>SUM(K4:K28)</f>
        <v>3.34</v>
      </c>
      <c r="L29" s="71"/>
      <c r="M29" s="71"/>
      <c r="N29" s="73">
        <f>SUM(N4:N28)</f>
        <v>19.100000000000001</v>
      </c>
    </row>
    <row r="30" spans="1:14" x14ac:dyDescent="0.25">
      <c r="B30" s="96" t="s">
        <v>11</v>
      </c>
      <c r="F30" s="63"/>
      <c r="H30" t="s">
        <v>32</v>
      </c>
      <c r="J30" s="97"/>
      <c r="K30" s="98">
        <f>N29*4.33</f>
        <v>82.703000000000003</v>
      </c>
      <c r="L30" s="98"/>
    </row>
    <row r="31" spans="1:14" x14ac:dyDescent="0.25">
      <c r="B31" s="96" t="s">
        <v>13</v>
      </c>
      <c r="D31" t="str">
        <f>B1</f>
        <v>FATIMA EL KHADRI</v>
      </c>
      <c r="F31" s="63" t="s">
        <v>125</v>
      </c>
      <c r="I31" s="99"/>
      <c r="M31" s="98"/>
    </row>
    <row r="32" spans="1:14" x14ac:dyDescent="0.25">
      <c r="B32" s="96" t="s">
        <v>14</v>
      </c>
      <c r="F32" s="63"/>
      <c r="K32" s="63"/>
    </row>
    <row r="33" spans="5:5" x14ac:dyDescent="0.25">
      <c r="E33" t="s">
        <v>127</v>
      </c>
    </row>
  </sheetData>
  <pageMargins left="0" right="0" top="0" bottom="0" header="0" footer="0"/>
  <pageSetup paperSize="9" orientation="landscape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"/>
  <sheetViews>
    <sheetView topLeftCell="A7" workbookViewId="0">
      <selection activeCell="A19" sqref="A19:N20"/>
    </sheetView>
  </sheetViews>
  <sheetFormatPr baseColWidth="10" defaultRowHeight="15" x14ac:dyDescent="0.25"/>
  <cols>
    <col min="1" max="1" width="8" customWidth="1"/>
    <col min="2" max="2" width="13.28515625" customWidth="1"/>
    <col min="3" max="3" width="7.28515625" customWidth="1"/>
    <col min="4" max="4" width="16.28515625" customWidth="1"/>
    <col min="5" max="5" width="5.5703125" customWidth="1"/>
    <col min="7" max="7" width="7" customWidth="1"/>
    <col min="9" max="9" width="6.5703125" customWidth="1"/>
    <col min="10" max="10" width="16" customWidth="1"/>
    <col min="11" max="11" width="8" customWidth="1"/>
    <col min="12" max="12" width="7.5703125" customWidth="1"/>
    <col min="13" max="13" width="6.42578125" customWidth="1"/>
    <col min="14" max="14" width="7.140625" customWidth="1"/>
  </cols>
  <sheetData>
    <row r="1" spans="1:14" x14ac:dyDescent="0.25">
      <c r="B1" s="16" t="s">
        <v>43</v>
      </c>
      <c r="F1" s="63"/>
    </row>
    <row r="2" spans="1:14" x14ac:dyDescent="0.25">
      <c r="B2" s="16"/>
      <c r="F2" s="63"/>
    </row>
    <row r="3" spans="1:14" x14ac:dyDescent="0.25">
      <c r="A3" s="1" t="s">
        <v>0</v>
      </c>
      <c r="B3" s="80" t="s">
        <v>1</v>
      </c>
      <c r="C3" s="1" t="s">
        <v>2</v>
      </c>
      <c r="D3" s="1" t="s">
        <v>3</v>
      </c>
      <c r="E3" s="1" t="s">
        <v>4</v>
      </c>
      <c r="F3" s="2" t="s">
        <v>5</v>
      </c>
      <c r="G3" s="1" t="s">
        <v>4</v>
      </c>
      <c r="H3" s="1" t="s">
        <v>6</v>
      </c>
      <c r="I3" s="1" t="s">
        <v>4</v>
      </c>
      <c r="J3" s="1" t="s">
        <v>7</v>
      </c>
      <c r="K3" s="1" t="s">
        <v>4</v>
      </c>
      <c r="L3" s="1" t="s">
        <v>102</v>
      </c>
      <c r="M3" s="1"/>
      <c r="N3" s="1" t="s">
        <v>9</v>
      </c>
    </row>
    <row r="4" spans="1:14" x14ac:dyDescent="0.25">
      <c r="A4" s="89"/>
      <c r="B4" s="88" t="s">
        <v>112</v>
      </c>
      <c r="C4" s="108"/>
      <c r="D4" s="88" t="s">
        <v>112</v>
      </c>
      <c r="E4" s="109"/>
      <c r="F4" s="88" t="s">
        <v>112</v>
      </c>
      <c r="G4" s="109"/>
      <c r="H4" s="88" t="s">
        <v>112</v>
      </c>
      <c r="I4" s="51"/>
      <c r="J4" s="88" t="s">
        <v>112</v>
      </c>
      <c r="K4" s="51"/>
      <c r="L4" s="90"/>
      <c r="M4" s="108"/>
      <c r="N4" s="108"/>
    </row>
    <row r="5" spans="1:14" x14ac:dyDescent="0.25">
      <c r="A5" s="25">
        <v>15</v>
      </c>
      <c r="B5" s="48" t="s">
        <v>20</v>
      </c>
      <c r="C5" s="110">
        <v>0.35</v>
      </c>
      <c r="D5" s="48" t="s">
        <v>19</v>
      </c>
      <c r="E5" s="111">
        <v>2.06</v>
      </c>
      <c r="F5" s="48" t="s">
        <v>20</v>
      </c>
      <c r="G5" s="111">
        <v>0.35</v>
      </c>
      <c r="H5" s="48" t="s">
        <v>20</v>
      </c>
      <c r="I5" s="40">
        <v>0.35</v>
      </c>
      <c r="J5" s="48" t="s">
        <v>20</v>
      </c>
      <c r="K5" s="40">
        <v>0.35</v>
      </c>
      <c r="L5" s="39"/>
      <c r="M5" s="110"/>
      <c r="N5" s="110">
        <f>C5+E5+G5+I5+K5+M5</f>
        <v>3.4600000000000004</v>
      </c>
    </row>
    <row r="6" spans="1:14" x14ac:dyDescent="0.25">
      <c r="A6" s="100"/>
      <c r="B6" s="101"/>
      <c r="C6" s="100"/>
      <c r="D6" s="100"/>
      <c r="E6" s="100"/>
      <c r="F6" s="102"/>
      <c r="G6" s="100"/>
      <c r="H6" s="103" t="s">
        <v>111</v>
      </c>
      <c r="I6" s="100"/>
      <c r="J6" s="103"/>
      <c r="K6" s="100"/>
      <c r="L6" s="103"/>
      <c r="M6" s="100"/>
      <c r="N6" s="100"/>
    </row>
    <row r="7" spans="1:14" x14ac:dyDescent="0.25">
      <c r="A7" s="104">
        <v>4.74</v>
      </c>
      <c r="B7" s="105"/>
      <c r="C7" s="104"/>
      <c r="D7" s="104"/>
      <c r="E7" s="104"/>
      <c r="F7" s="106"/>
      <c r="G7" s="104"/>
      <c r="H7" s="107" t="s">
        <v>19</v>
      </c>
      <c r="I7" s="104">
        <v>1.0900000000000001</v>
      </c>
      <c r="J7" s="107"/>
      <c r="K7" s="104"/>
      <c r="L7" s="107"/>
      <c r="M7" s="104"/>
      <c r="N7" s="104">
        <f>M7+K7+I7+G7+E7+C7</f>
        <v>1.0900000000000001</v>
      </c>
    </row>
    <row r="8" spans="1:14" x14ac:dyDescent="0.25">
      <c r="A8" s="3"/>
      <c r="B8" s="32" t="s">
        <v>103</v>
      </c>
      <c r="C8" s="6"/>
      <c r="D8" s="54"/>
      <c r="E8" s="6"/>
      <c r="F8" s="32" t="s">
        <v>103</v>
      </c>
      <c r="G8" s="6"/>
      <c r="H8" s="32"/>
      <c r="I8" s="4"/>
      <c r="J8" s="32" t="s">
        <v>103</v>
      </c>
      <c r="K8" s="6"/>
      <c r="L8" s="54"/>
      <c r="M8" s="6"/>
      <c r="N8" s="6"/>
    </row>
    <row r="9" spans="1:14" x14ac:dyDescent="0.25">
      <c r="A9" s="7">
        <v>7</v>
      </c>
      <c r="B9" s="8" t="s">
        <v>22</v>
      </c>
      <c r="C9" s="8">
        <v>0.25</v>
      </c>
      <c r="D9" s="8"/>
      <c r="E9" s="17"/>
      <c r="F9" s="8" t="s">
        <v>19</v>
      </c>
      <c r="G9" s="8">
        <v>1.03</v>
      </c>
      <c r="H9" s="9"/>
      <c r="I9" s="8"/>
      <c r="J9" s="9" t="s">
        <v>104</v>
      </c>
      <c r="K9" s="8">
        <v>0.33</v>
      </c>
      <c r="L9" s="8"/>
      <c r="M9" s="8"/>
      <c r="N9" s="8">
        <f>C9+E9+G9+I9+K9+M9</f>
        <v>1.61</v>
      </c>
    </row>
    <row r="10" spans="1:14" x14ac:dyDescent="0.25">
      <c r="A10" s="3"/>
      <c r="B10" s="32" t="s">
        <v>105</v>
      </c>
      <c r="C10" s="6"/>
      <c r="D10" s="54"/>
      <c r="E10" s="6"/>
      <c r="F10" s="32"/>
      <c r="G10" s="6"/>
      <c r="H10" s="32"/>
      <c r="I10" s="4"/>
      <c r="J10" s="32" t="s">
        <v>105</v>
      </c>
      <c r="K10" s="6"/>
      <c r="L10" s="6"/>
      <c r="M10" s="6"/>
      <c r="N10" s="6"/>
    </row>
    <row r="11" spans="1:14" x14ac:dyDescent="0.25">
      <c r="A11" s="7">
        <v>6</v>
      </c>
      <c r="B11" s="8" t="s">
        <v>106</v>
      </c>
      <c r="C11" s="8">
        <v>0.38</v>
      </c>
      <c r="D11" s="8"/>
      <c r="E11" s="17"/>
      <c r="F11" s="9"/>
      <c r="G11" s="8"/>
      <c r="H11" s="8"/>
      <c r="I11" s="8"/>
      <c r="J11" s="8" t="s">
        <v>19</v>
      </c>
      <c r="K11" s="8">
        <v>1</v>
      </c>
      <c r="L11" s="8"/>
      <c r="M11" s="8"/>
      <c r="N11" s="8">
        <f>C11+E11+G11+I11+K11+M11</f>
        <v>1.38</v>
      </c>
    </row>
    <row r="12" spans="1:14" ht="15" customHeight="1" x14ac:dyDescent="0.25">
      <c r="A12" s="3"/>
      <c r="B12" s="88"/>
      <c r="C12" s="11"/>
      <c r="D12" s="88" t="s">
        <v>107</v>
      </c>
      <c r="E12" s="11"/>
      <c r="F12" s="32"/>
      <c r="G12" s="29"/>
      <c r="H12" s="32"/>
      <c r="I12" s="29"/>
      <c r="J12" s="32" t="s">
        <v>107</v>
      </c>
      <c r="K12" s="29"/>
      <c r="L12" s="6"/>
      <c r="M12" s="6"/>
      <c r="N12" s="6"/>
    </row>
    <row r="13" spans="1:14" x14ac:dyDescent="0.25">
      <c r="A13" s="7">
        <v>3</v>
      </c>
      <c r="B13" s="48"/>
      <c r="C13" s="8"/>
      <c r="D13" s="48" t="s">
        <v>19</v>
      </c>
      <c r="E13" s="8">
        <v>0.45</v>
      </c>
      <c r="F13" s="57"/>
      <c r="G13" s="9"/>
      <c r="H13" s="57"/>
      <c r="I13" s="9"/>
      <c r="J13" s="57" t="s">
        <v>20</v>
      </c>
      <c r="K13" s="9">
        <v>0.24</v>
      </c>
      <c r="L13" s="9"/>
      <c r="M13" s="8"/>
      <c r="N13" s="65">
        <f>C13+E13+G13+I13+K13+M13</f>
        <v>0.69</v>
      </c>
    </row>
    <row r="14" spans="1:14" x14ac:dyDescent="0.25">
      <c r="A14" s="89"/>
      <c r="B14" s="51"/>
      <c r="C14" s="90"/>
      <c r="D14" s="91" t="s">
        <v>108</v>
      </c>
      <c r="E14" s="92"/>
      <c r="F14" s="51"/>
      <c r="G14" s="90"/>
      <c r="H14" s="90"/>
      <c r="I14" s="92"/>
      <c r="J14" s="91" t="s">
        <v>108</v>
      </c>
      <c r="K14" s="92"/>
      <c r="L14" s="51"/>
      <c r="M14" s="92"/>
      <c r="N14" s="90"/>
    </row>
    <row r="15" spans="1:14" x14ac:dyDescent="0.25">
      <c r="A15" s="89"/>
      <c r="B15" s="51"/>
      <c r="C15" s="90"/>
      <c r="D15" s="91"/>
      <c r="E15" s="92"/>
      <c r="F15" s="51"/>
      <c r="G15" s="90"/>
      <c r="H15" s="90"/>
      <c r="I15" s="92"/>
      <c r="J15" s="91" t="s">
        <v>20</v>
      </c>
      <c r="K15" s="92"/>
      <c r="L15" s="51"/>
      <c r="M15" s="92"/>
      <c r="N15" s="90"/>
    </row>
    <row r="16" spans="1:14" ht="27.75" customHeight="1" x14ac:dyDescent="0.25">
      <c r="A16" s="89">
        <v>7.83</v>
      </c>
      <c r="B16" s="51"/>
      <c r="C16" s="90"/>
      <c r="D16" s="90" t="s">
        <v>19</v>
      </c>
      <c r="E16" s="92">
        <v>1.41</v>
      </c>
      <c r="F16" s="51"/>
      <c r="G16" s="90"/>
      <c r="H16" s="90"/>
      <c r="I16" s="92"/>
      <c r="J16" s="91" t="s">
        <v>109</v>
      </c>
      <c r="K16" s="92">
        <v>0.4</v>
      </c>
      <c r="L16" s="51"/>
      <c r="M16" s="92"/>
      <c r="N16" s="90">
        <f>C16+E16+G16+I16+K16+M16</f>
        <v>1.81</v>
      </c>
    </row>
    <row r="17" spans="1:14" x14ac:dyDescent="0.25">
      <c r="A17" s="112"/>
      <c r="B17" s="35" t="s">
        <v>114</v>
      </c>
      <c r="C17" s="36"/>
      <c r="D17" s="36"/>
      <c r="E17" s="50"/>
      <c r="F17" s="35"/>
      <c r="G17" s="36"/>
      <c r="H17" s="36" t="s">
        <v>114</v>
      </c>
      <c r="I17" s="50"/>
      <c r="J17" s="113"/>
      <c r="K17" s="50"/>
      <c r="L17" s="35"/>
      <c r="M17" s="50"/>
      <c r="N17" s="36"/>
    </row>
    <row r="18" spans="1:14" x14ac:dyDescent="0.25">
      <c r="A18" s="114">
        <v>4.83</v>
      </c>
      <c r="B18" s="40" t="s">
        <v>19</v>
      </c>
      <c r="C18" s="39">
        <v>0.75</v>
      </c>
      <c r="D18" s="39"/>
      <c r="E18" s="115"/>
      <c r="F18" s="40"/>
      <c r="G18" s="39"/>
      <c r="H18" s="39" t="s">
        <v>20</v>
      </c>
      <c r="I18" s="115">
        <v>0.36</v>
      </c>
      <c r="J18" s="49"/>
      <c r="K18" s="115"/>
      <c r="L18" s="40"/>
      <c r="M18" s="115"/>
      <c r="N18" s="39">
        <f>M18+K18+I18+G18+E18+C18</f>
        <v>1.1099999999999999</v>
      </c>
    </row>
    <row r="19" spans="1:14" x14ac:dyDescent="0.25">
      <c r="A19" s="135"/>
      <c r="B19" s="92" t="s">
        <v>123</v>
      </c>
      <c r="C19" s="90"/>
      <c r="D19" s="51"/>
      <c r="E19" s="90"/>
      <c r="F19" s="51"/>
      <c r="G19" s="108"/>
      <c r="H19" s="90"/>
      <c r="I19" s="90"/>
      <c r="J19" s="51"/>
      <c r="K19" s="108"/>
      <c r="L19" s="90"/>
      <c r="M19" s="90"/>
      <c r="N19" s="90"/>
    </row>
    <row r="20" spans="1:14" x14ac:dyDescent="0.25">
      <c r="A20" s="135">
        <v>6.5</v>
      </c>
      <c r="B20" s="51" t="s">
        <v>19</v>
      </c>
      <c r="C20" s="90">
        <v>1.5</v>
      </c>
      <c r="D20" s="51"/>
      <c r="E20" s="90"/>
      <c r="F20" s="51"/>
      <c r="G20" s="108"/>
      <c r="H20" s="90"/>
      <c r="I20" s="90"/>
      <c r="J20" s="51"/>
      <c r="K20" s="108"/>
      <c r="L20" s="90"/>
      <c r="M20" s="90"/>
      <c r="N20" s="90">
        <f>C20+E20+G20+I20+K20+M20</f>
        <v>1.5</v>
      </c>
    </row>
    <row r="21" spans="1:14" x14ac:dyDescent="0.25">
      <c r="A21" s="10"/>
      <c r="B21" s="136"/>
      <c r="C21" s="137"/>
      <c r="D21" s="153"/>
      <c r="E21" s="141"/>
      <c r="F21" s="153"/>
      <c r="G21" s="141"/>
      <c r="H21" s="142"/>
      <c r="I21" s="143"/>
      <c r="J21" s="143"/>
      <c r="K21" s="6"/>
      <c r="L21" s="143"/>
      <c r="M21" s="6"/>
      <c r="N21" s="64"/>
    </row>
    <row r="22" spans="1:14" x14ac:dyDescent="0.25">
      <c r="A22" s="12"/>
      <c r="B22" s="145"/>
      <c r="C22" s="146"/>
      <c r="D22" s="157"/>
      <c r="E22" s="150"/>
      <c r="F22" s="157"/>
      <c r="G22" s="150"/>
      <c r="H22" s="147"/>
      <c r="I22" s="151"/>
      <c r="J22" s="161"/>
      <c r="K22" s="8"/>
      <c r="L22" s="161"/>
      <c r="M22" s="8"/>
      <c r="N22" s="65"/>
    </row>
    <row r="23" spans="1:14" x14ac:dyDescent="0.25">
      <c r="A23" s="10"/>
      <c r="B23" s="136"/>
      <c r="C23" s="137"/>
      <c r="D23" s="138"/>
      <c r="E23" s="139"/>
      <c r="F23" s="140"/>
      <c r="G23" s="141"/>
      <c r="H23" s="142"/>
      <c r="I23" s="143"/>
      <c r="J23" s="144"/>
      <c r="K23" s="143"/>
      <c r="L23" s="143"/>
      <c r="M23" s="6"/>
      <c r="N23" s="64"/>
    </row>
    <row r="24" spans="1:14" x14ac:dyDescent="0.25">
      <c r="A24" s="12"/>
      <c r="B24" s="145"/>
      <c r="C24" s="146"/>
      <c r="D24" s="147"/>
      <c r="E24" s="148"/>
      <c r="F24" s="149"/>
      <c r="G24" s="150"/>
      <c r="H24" s="147"/>
      <c r="I24" s="151"/>
      <c r="J24" s="152"/>
      <c r="K24" s="151"/>
      <c r="L24" s="151"/>
      <c r="M24" s="8"/>
      <c r="N24" s="65"/>
    </row>
    <row r="25" spans="1:14" x14ac:dyDescent="0.25">
      <c r="A25" s="3"/>
      <c r="B25" s="88"/>
      <c r="C25" s="153"/>
      <c r="D25" s="154"/>
      <c r="E25" s="143"/>
      <c r="F25" s="154"/>
      <c r="G25" s="143"/>
      <c r="H25" s="154"/>
      <c r="I25" s="143"/>
      <c r="J25" s="155"/>
      <c r="K25" s="143"/>
      <c r="L25" s="156"/>
      <c r="M25" s="6"/>
      <c r="N25" s="6"/>
    </row>
    <row r="26" spans="1:14" x14ac:dyDescent="0.25">
      <c r="A26" s="7"/>
      <c r="B26" s="40"/>
      <c r="C26" s="157"/>
      <c r="D26" s="157"/>
      <c r="E26" s="158"/>
      <c r="F26" s="159"/>
      <c r="G26" s="151"/>
      <c r="H26" s="159"/>
      <c r="I26" s="151"/>
      <c r="J26" s="160"/>
      <c r="K26" s="151"/>
      <c r="L26" s="151"/>
      <c r="M26" s="8"/>
      <c r="N26" s="8"/>
    </row>
    <row r="27" spans="1:14" x14ac:dyDescent="0.25">
      <c r="A27" s="93">
        <f>SUM(A4:A26)</f>
        <v>54.9</v>
      </c>
      <c r="B27" s="94" t="s">
        <v>9</v>
      </c>
      <c r="C27" s="95">
        <f>SUM(C4:C26)</f>
        <v>3.23</v>
      </c>
      <c r="D27" s="71"/>
      <c r="E27" s="71">
        <f>SUM(E4:E26)</f>
        <v>3.92</v>
      </c>
      <c r="F27" s="72"/>
      <c r="G27" s="43">
        <f>SUM(G4:G26)</f>
        <v>1.38</v>
      </c>
      <c r="H27" s="95"/>
      <c r="I27" s="43">
        <f>SUM(I4:I26)</f>
        <v>1.7999999999999998</v>
      </c>
      <c r="J27" s="43"/>
      <c r="K27" s="71">
        <f>SUM(K4:K26)</f>
        <v>2.3199999999999998</v>
      </c>
      <c r="L27" s="71"/>
      <c r="M27" s="71"/>
      <c r="N27" s="73">
        <f>SUM(N4:N26)</f>
        <v>12.65</v>
      </c>
    </row>
    <row r="28" spans="1:14" x14ac:dyDescent="0.25">
      <c r="B28" s="96" t="s">
        <v>11</v>
      </c>
      <c r="F28" s="63"/>
      <c r="H28" t="s">
        <v>32</v>
      </c>
      <c r="J28" s="97"/>
      <c r="K28" s="98">
        <f>N27*4.33</f>
        <v>54.774500000000003</v>
      </c>
      <c r="L28" s="98"/>
    </row>
    <row r="29" spans="1:14" x14ac:dyDescent="0.25">
      <c r="B29" s="96" t="s">
        <v>13</v>
      </c>
      <c r="D29" t="str">
        <f>B1</f>
        <v>FATIMA EL KHADRI</v>
      </c>
      <c r="F29" s="63" t="s">
        <v>124</v>
      </c>
      <c r="I29" s="99"/>
      <c r="M29" s="98"/>
    </row>
    <row r="30" spans="1:14" x14ac:dyDescent="0.25">
      <c r="B30" s="96" t="s">
        <v>14</v>
      </c>
      <c r="F30" s="63"/>
      <c r="K30" s="63"/>
    </row>
  </sheetData>
  <pageMargins left="0.25" right="0.25" top="0.75" bottom="0.75" header="0.3" footer="0.3"/>
  <pageSetup paperSize="9" orientation="landscape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23" sqref="E23"/>
    </sheetView>
  </sheetViews>
  <sheetFormatPr baseColWidth="10" defaultRowHeight="15" x14ac:dyDescent="0.25"/>
  <sheetData/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"/>
  <sheetViews>
    <sheetView topLeftCell="A4" workbookViewId="0">
      <selection sqref="A1:N23"/>
    </sheetView>
  </sheetViews>
  <sheetFormatPr baseColWidth="10" defaultRowHeight="15" x14ac:dyDescent="0.25"/>
  <cols>
    <col min="1" max="1" width="8.28515625" customWidth="1"/>
    <col min="2" max="2" width="12.5703125" customWidth="1"/>
    <col min="3" max="3" width="6.85546875" customWidth="1"/>
    <col min="4" max="4" width="14.42578125" customWidth="1"/>
    <col min="5" max="5" width="5.85546875" customWidth="1"/>
    <col min="6" max="6" width="12.85546875" customWidth="1"/>
    <col min="7" max="7" width="5.42578125" customWidth="1"/>
    <col min="8" max="8" width="13" customWidth="1"/>
    <col min="9" max="9" width="6.140625" customWidth="1"/>
    <col min="10" max="10" width="19.7109375" customWidth="1"/>
    <col min="11" max="11" width="6.42578125" customWidth="1"/>
    <col min="12" max="12" width="7" customWidth="1"/>
    <col min="13" max="13" width="4.85546875" customWidth="1"/>
    <col min="14" max="14" width="7.5703125" customWidth="1"/>
  </cols>
  <sheetData>
    <row r="1" spans="1:14" x14ac:dyDescent="0.25">
      <c r="B1" s="16" t="s">
        <v>43</v>
      </c>
      <c r="F1" s="63"/>
    </row>
    <row r="2" spans="1:14" x14ac:dyDescent="0.25">
      <c r="B2" s="16"/>
      <c r="F2" s="63"/>
    </row>
    <row r="3" spans="1:14" x14ac:dyDescent="0.25">
      <c r="A3" s="1" t="s">
        <v>0</v>
      </c>
      <c r="B3" s="80" t="s">
        <v>1</v>
      </c>
      <c r="C3" s="1" t="s">
        <v>2</v>
      </c>
      <c r="D3" s="1" t="s">
        <v>3</v>
      </c>
      <c r="E3" s="1" t="s">
        <v>4</v>
      </c>
      <c r="F3" s="2" t="s">
        <v>5</v>
      </c>
      <c r="G3" s="1" t="s">
        <v>4</v>
      </c>
      <c r="H3" s="1" t="s">
        <v>6</v>
      </c>
      <c r="I3" s="1" t="s">
        <v>4</v>
      </c>
      <c r="J3" s="1" t="s">
        <v>7</v>
      </c>
      <c r="K3" s="1" t="s">
        <v>4</v>
      </c>
      <c r="L3" s="1" t="s">
        <v>102</v>
      </c>
      <c r="M3" s="1"/>
      <c r="N3" s="1" t="s">
        <v>9</v>
      </c>
    </row>
    <row r="4" spans="1:14" x14ac:dyDescent="0.25">
      <c r="A4" s="89"/>
      <c r="B4" s="88" t="s">
        <v>112</v>
      </c>
      <c r="C4" s="108"/>
      <c r="D4" s="88" t="s">
        <v>112</v>
      </c>
      <c r="E4" s="109"/>
      <c r="F4" s="88" t="s">
        <v>112</v>
      </c>
      <c r="G4" s="109"/>
      <c r="H4" s="88" t="s">
        <v>112</v>
      </c>
      <c r="I4" s="51"/>
      <c r="J4" s="88" t="s">
        <v>112</v>
      </c>
      <c r="K4" s="51"/>
      <c r="L4" s="90"/>
      <c r="M4" s="108"/>
      <c r="N4" s="108"/>
    </row>
    <row r="5" spans="1:14" x14ac:dyDescent="0.25">
      <c r="A5" s="25">
        <v>15</v>
      </c>
      <c r="B5" s="48" t="s">
        <v>20</v>
      </c>
      <c r="C5" s="110">
        <v>0.35</v>
      </c>
      <c r="D5" s="48" t="s">
        <v>19</v>
      </c>
      <c r="E5" s="111">
        <v>2.06</v>
      </c>
      <c r="F5" s="48" t="s">
        <v>20</v>
      </c>
      <c r="G5" s="111">
        <v>0.35</v>
      </c>
      <c r="H5" s="48" t="s">
        <v>20</v>
      </c>
      <c r="I5" s="40">
        <v>0.35</v>
      </c>
      <c r="J5" s="48" t="s">
        <v>20</v>
      </c>
      <c r="K5" s="40">
        <v>0.35</v>
      </c>
      <c r="L5" s="39"/>
      <c r="M5" s="110"/>
      <c r="N5" s="110">
        <f>C5+E5+G5+I5+K5+M5</f>
        <v>3.4600000000000004</v>
      </c>
    </row>
    <row r="6" spans="1:14" x14ac:dyDescent="0.25">
      <c r="A6" s="100"/>
      <c r="B6" s="101"/>
      <c r="C6" s="100"/>
      <c r="D6" s="100"/>
      <c r="E6" s="100"/>
      <c r="F6" s="102"/>
      <c r="G6" s="100"/>
      <c r="H6" s="103" t="s">
        <v>111</v>
      </c>
      <c r="I6" s="100"/>
      <c r="J6" s="103"/>
      <c r="K6" s="100"/>
      <c r="L6" s="103"/>
      <c r="M6" s="100"/>
      <c r="N6" s="100"/>
    </row>
    <row r="7" spans="1:14" x14ac:dyDescent="0.25">
      <c r="A7" s="104">
        <v>4.74</v>
      </c>
      <c r="B7" s="105"/>
      <c r="C7" s="104"/>
      <c r="D7" s="104"/>
      <c r="E7" s="104"/>
      <c r="F7" s="106"/>
      <c r="G7" s="104"/>
      <c r="H7" s="107" t="s">
        <v>19</v>
      </c>
      <c r="I7" s="104">
        <v>1.0900000000000001</v>
      </c>
      <c r="J7" s="107"/>
      <c r="K7" s="104"/>
      <c r="L7" s="107"/>
      <c r="M7" s="104"/>
      <c r="N7" s="104">
        <f>M7+K7+I7+G7+E7+C7</f>
        <v>1.0900000000000001</v>
      </c>
    </row>
    <row r="8" spans="1:14" x14ac:dyDescent="0.25">
      <c r="A8" s="3"/>
      <c r="B8" s="32" t="s">
        <v>103</v>
      </c>
      <c r="C8" s="6"/>
      <c r="D8" s="54"/>
      <c r="E8" s="6"/>
      <c r="F8" s="32" t="s">
        <v>103</v>
      </c>
      <c r="G8" s="6"/>
      <c r="H8" s="32"/>
      <c r="I8" s="4"/>
      <c r="J8" s="32" t="s">
        <v>103</v>
      </c>
      <c r="K8" s="6"/>
      <c r="L8" s="54"/>
      <c r="M8" s="6"/>
      <c r="N8" s="6"/>
    </row>
    <row r="9" spans="1:14" x14ac:dyDescent="0.25">
      <c r="A9" s="7">
        <v>7</v>
      </c>
      <c r="B9" s="8" t="s">
        <v>22</v>
      </c>
      <c r="C9" s="8">
        <v>0.25</v>
      </c>
      <c r="D9" s="8"/>
      <c r="E9" s="17"/>
      <c r="F9" s="8" t="s">
        <v>19</v>
      </c>
      <c r="G9" s="8">
        <v>1.03</v>
      </c>
      <c r="H9" s="9"/>
      <c r="I9" s="8"/>
      <c r="J9" s="9" t="s">
        <v>104</v>
      </c>
      <c r="K9" s="8">
        <v>0.33</v>
      </c>
      <c r="L9" s="8"/>
      <c r="M9" s="8"/>
      <c r="N9" s="8">
        <f>C9+E9+G9+I9+K9+M9</f>
        <v>1.61</v>
      </c>
    </row>
    <row r="10" spans="1:14" x14ac:dyDescent="0.25">
      <c r="A10" s="3"/>
      <c r="B10" s="32" t="s">
        <v>105</v>
      </c>
      <c r="C10" s="6"/>
      <c r="D10" s="54"/>
      <c r="E10" s="6"/>
      <c r="F10" s="32"/>
      <c r="G10" s="6"/>
      <c r="H10" s="32"/>
      <c r="I10" s="4"/>
      <c r="J10" s="32" t="s">
        <v>105</v>
      </c>
      <c r="K10" s="6"/>
      <c r="L10" s="6"/>
      <c r="M10" s="6"/>
      <c r="N10" s="6"/>
    </row>
    <row r="11" spans="1:14" x14ac:dyDescent="0.25">
      <c r="A11" s="7">
        <v>6</v>
      </c>
      <c r="B11" s="8" t="s">
        <v>106</v>
      </c>
      <c r="C11" s="8">
        <v>0.38</v>
      </c>
      <c r="D11" s="8"/>
      <c r="E11" s="17"/>
      <c r="F11" s="9"/>
      <c r="G11" s="8"/>
      <c r="H11" s="8"/>
      <c r="I11" s="8"/>
      <c r="J11" s="8" t="s">
        <v>19</v>
      </c>
      <c r="K11" s="8">
        <v>1</v>
      </c>
      <c r="L11" s="8"/>
      <c r="M11" s="8"/>
      <c r="N11" s="8">
        <f>C11+E11+G11+I11+K11+M11</f>
        <v>1.38</v>
      </c>
    </row>
    <row r="12" spans="1:14" x14ac:dyDescent="0.25">
      <c r="A12" s="3"/>
      <c r="B12" s="88"/>
      <c r="C12" s="11"/>
      <c r="D12" s="88" t="s">
        <v>107</v>
      </c>
      <c r="E12" s="11"/>
      <c r="F12" s="32"/>
      <c r="G12" s="29"/>
      <c r="H12" s="32"/>
      <c r="I12" s="29"/>
      <c r="J12" s="32" t="s">
        <v>107</v>
      </c>
      <c r="K12" s="29"/>
      <c r="L12" s="6"/>
      <c r="M12" s="6"/>
      <c r="N12" s="6"/>
    </row>
    <row r="13" spans="1:14" x14ac:dyDescent="0.25">
      <c r="A13" s="7">
        <v>3</v>
      </c>
      <c r="B13" s="48"/>
      <c r="C13" s="8"/>
      <c r="D13" s="48" t="s">
        <v>19</v>
      </c>
      <c r="E13" s="8">
        <v>0.45</v>
      </c>
      <c r="F13" s="57"/>
      <c r="G13" s="9"/>
      <c r="H13" s="57"/>
      <c r="I13" s="9"/>
      <c r="J13" s="57" t="s">
        <v>20</v>
      </c>
      <c r="K13" s="9">
        <v>0.24</v>
      </c>
      <c r="L13" s="9"/>
      <c r="M13" s="8"/>
      <c r="N13" s="65">
        <f>C13+E13+G13+I13+K13+M13</f>
        <v>0.69</v>
      </c>
    </row>
    <row r="14" spans="1:14" ht="22.5" x14ac:dyDescent="0.25">
      <c r="A14" s="89"/>
      <c r="B14" s="51"/>
      <c r="C14" s="90"/>
      <c r="D14" s="91" t="s">
        <v>108</v>
      </c>
      <c r="E14" s="92"/>
      <c r="F14" s="51"/>
      <c r="G14" s="90"/>
      <c r="H14" s="90"/>
      <c r="I14" s="92"/>
      <c r="J14" s="91" t="s">
        <v>108</v>
      </c>
      <c r="K14" s="92"/>
      <c r="L14" s="51"/>
      <c r="M14" s="92"/>
      <c r="N14" s="90"/>
    </row>
    <row r="15" spans="1:14" x14ac:dyDescent="0.25">
      <c r="A15" s="89"/>
      <c r="B15" s="51"/>
      <c r="C15" s="90"/>
      <c r="D15" s="91"/>
      <c r="E15" s="92"/>
      <c r="F15" s="51"/>
      <c r="G15" s="90"/>
      <c r="H15" s="90"/>
      <c r="I15" s="92"/>
      <c r="J15" s="91" t="s">
        <v>20</v>
      </c>
      <c r="K15" s="92"/>
      <c r="L15" s="51"/>
      <c r="M15" s="92"/>
      <c r="N15" s="90"/>
    </row>
    <row r="16" spans="1:14" ht="22.5" x14ac:dyDescent="0.25">
      <c r="A16" s="89">
        <v>7.83</v>
      </c>
      <c r="B16" s="51"/>
      <c r="C16" s="90"/>
      <c r="D16" s="90" t="s">
        <v>19</v>
      </c>
      <c r="E16" s="92">
        <v>1.41</v>
      </c>
      <c r="F16" s="51"/>
      <c r="G16" s="90"/>
      <c r="H16" s="90"/>
      <c r="I16" s="92"/>
      <c r="J16" s="91" t="s">
        <v>109</v>
      </c>
      <c r="K16" s="92">
        <v>0.4</v>
      </c>
      <c r="L16" s="51"/>
      <c r="M16" s="92"/>
      <c r="N16" s="90">
        <f>C16+E16+G16+I16+K16+M16</f>
        <v>1.81</v>
      </c>
    </row>
    <row r="17" spans="1:14" ht="18" customHeight="1" x14ac:dyDescent="0.25">
      <c r="A17" s="112"/>
      <c r="B17" s="35" t="s">
        <v>114</v>
      </c>
      <c r="C17" s="36"/>
      <c r="D17" s="36"/>
      <c r="E17" s="50"/>
      <c r="F17" s="35"/>
      <c r="G17" s="36"/>
      <c r="H17" s="36" t="s">
        <v>114</v>
      </c>
      <c r="I17" s="50"/>
      <c r="J17" s="113"/>
      <c r="K17" s="50"/>
      <c r="L17" s="35"/>
      <c r="M17" s="50"/>
      <c r="N17" s="36"/>
    </row>
    <row r="18" spans="1:14" x14ac:dyDescent="0.25">
      <c r="A18" s="114">
        <v>4.83</v>
      </c>
      <c r="B18" s="40" t="s">
        <v>19</v>
      </c>
      <c r="C18" s="39">
        <v>0.75</v>
      </c>
      <c r="D18" s="39"/>
      <c r="E18" s="115"/>
      <c r="F18" s="40"/>
      <c r="G18" s="39"/>
      <c r="H18" s="39" t="s">
        <v>20</v>
      </c>
      <c r="I18" s="115">
        <v>0.36</v>
      </c>
      <c r="J18" s="49"/>
      <c r="K18" s="115"/>
      <c r="L18" s="40"/>
      <c r="M18" s="115"/>
      <c r="N18" s="39">
        <f>M18+K18+I18+G18+E18+C18</f>
        <v>1.1099999999999999</v>
      </c>
    </row>
    <row r="19" spans="1:14" x14ac:dyDescent="0.25">
      <c r="A19" s="93">
        <f>SUM(A4:A18)</f>
        <v>48.4</v>
      </c>
      <c r="B19" s="94" t="s">
        <v>9</v>
      </c>
      <c r="C19" s="95">
        <f>SUM(C4:C18)</f>
        <v>1.73</v>
      </c>
      <c r="D19" s="71"/>
      <c r="E19" s="71">
        <f>SUM(E4:E18)</f>
        <v>3.92</v>
      </c>
      <c r="F19" s="72"/>
      <c r="G19" s="43">
        <f>SUM(G4:G18)</f>
        <v>1.38</v>
      </c>
      <c r="H19" s="95"/>
      <c r="I19" s="43">
        <f>SUM(I4:I18)</f>
        <v>1.7999999999999998</v>
      </c>
      <c r="J19" s="43"/>
      <c r="K19" s="71">
        <f>SUM(K4:K18)</f>
        <v>2.3199999999999998</v>
      </c>
      <c r="L19" s="71"/>
      <c r="M19" s="71"/>
      <c r="N19" s="73">
        <f>SUM(N4:N18)</f>
        <v>11.15</v>
      </c>
    </row>
    <row r="20" spans="1:14" x14ac:dyDescent="0.25">
      <c r="B20" s="96" t="s">
        <v>11</v>
      </c>
      <c r="F20" s="63"/>
      <c r="H20" t="s">
        <v>32</v>
      </c>
      <c r="J20" s="97"/>
      <c r="K20" s="98">
        <f>N19*4.33</f>
        <v>48.279500000000006</v>
      </c>
      <c r="L20" s="98"/>
    </row>
    <row r="21" spans="1:14" x14ac:dyDescent="0.25">
      <c r="B21" s="96" t="s">
        <v>13</v>
      </c>
      <c r="D21" t="str">
        <f>B1</f>
        <v>FATIMA EL KHADRI</v>
      </c>
      <c r="F21" s="63" t="s">
        <v>115</v>
      </c>
      <c r="I21" s="99"/>
      <c r="M21" s="98"/>
    </row>
    <row r="22" spans="1:14" x14ac:dyDescent="0.25">
      <c r="B22" s="96" t="s">
        <v>14</v>
      </c>
      <c r="F22" s="63"/>
      <c r="K22" s="63"/>
    </row>
  </sheetData>
  <pageMargins left="0.7" right="0.7" top="0.75" bottom="0.75" header="0.3" footer="0.3"/>
  <pageSetup paperSize="9" orientation="landscape" r:id="rId1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"/>
  <sheetViews>
    <sheetView workbookViewId="0">
      <selection activeCell="E22" sqref="E22"/>
    </sheetView>
  </sheetViews>
  <sheetFormatPr baseColWidth="10" defaultRowHeight="15" x14ac:dyDescent="0.25"/>
  <cols>
    <col min="1" max="1" width="8.42578125" customWidth="1"/>
    <col min="3" max="3" width="6.5703125" customWidth="1"/>
    <col min="5" max="5" width="5.5703125" customWidth="1"/>
    <col min="6" max="6" width="12.140625" customWidth="1"/>
    <col min="7" max="7" width="6.7109375" customWidth="1"/>
    <col min="8" max="8" width="7.85546875" customWidth="1"/>
    <col min="9" max="9" width="5" customWidth="1"/>
    <col min="10" max="10" width="13.85546875" customWidth="1"/>
    <col min="11" max="11" width="6.42578125" customWidth="1"/>
    <col min="12" max="12" width="6.140625" customWidth="1"/>
    <col min="13" max="13" width="5.85546875" customWidth="1"/>
    <col min="14" max="14" width="6.5703125" customWidth="1"/>
  </cols>
  <sheetData>
    <row r="1" spans="1:14" x14ac:dyDescent="0.25">
      <c r="A1" s="16"/>
      <c r="B1" s="16" t="s">
        <v>43</v>
      </c>
      <c r="C1" s="16"/>
      <c r="D1" s="16"/>
      <c r="E1" s="16"/>
      <c r="F1" s="116"/>
      <c r="G1" s="16"/>
      <c r="H1" s="16"/>
      <c r="I1" s="16"/>
      <c r="J1" s="16"/>
      <c r="K1" s="16"/>
      <c r="L1" s="16"/>
      <c r="M1" s="16"/>
      <c r="N1" s="16"/>
    </row>
    <row r="2" spans="1:14" x14ac:dyDescent="0.25">
      <c r="A2" s="80" t="s">
        <v>0</v>
      </c>
      <c r="B2" s="80" t="s">
        <v>1</v>
      </c>
      <c r="C2" s="80" t="s">
        <v>2</v>
      </c>
      <c r="D2" s="80" t="s">
        <v>3</v>
      </c>
      <c r="E2" s="80" t="s">
        <v>4</v>
      </c>
      <c r="F2" s="117" t="s">
        <v>5</v>
      </c>
      <c r="G2" s="80" t="s">
        <v>4</v>
      </c>
      <c r="H2" s="80" t="s">
        <v>6</v>
      </c>
      <c r="I2" s="80" t="s">
        <v>4</v>
      </c>
      <c r="J2" s="80" t="s">
        <v>7</v>
      </c>
      <c r="K2" s="80" t="s">
        <v>4</v>
      </c>
      <c r="L2" s="80" t="s">
        <v>8</v>
      </c>
      <c r="M2" s="80" t="s">
        <v>4</v>
      </c>
      <c r="N2" s="80" t="s">
        <v>9</v>
      </c>
    </row>
    <row r="3" spans="1:14" ht="23.25" x14ac:dyDescent="0.25">
      <c r="A3" s="112"/>
      <c r="B3" s="35"/>
      <c r="C3" s="118"/>
      <c r="D3" s="35" t="s">
        <v>116</v>
      </c>
      <c r="E3" s="119"/>
      <c r="F3" s="35"/>
      <c r="G3" s="118"/>
      <c r="H3" s="36"/>
      <c r="I3" s="36"/>
      <c r="J3" s="35" t="s">
        <v>117</v>
      </c>
      <c r="K3" s="36"/>
      <c r="L3" s="35"/>
      <c r="M3" s="118"/>
      <c r="N3" s="118"/>
    </row>
    <row r="4" spans="1:14" x14ac:dyDescent="0.25">
      <c r="A4" s="114">
        <v>6.01</v>
      </c>
      <c r="B4" s="40"/>
      <c r="C4" s="110"/>
      <c r="D4" s="40" t="s">
        <v>20</v>
      </c>
      <c r="E4" s="120">
        <v>0.33</v>
      </c>
      <c r="F4" s="40"/>
      <c r="G4" s="110"/>
      <c r="H4" s="39"/>
      <c r="I4" s="39"/>
      <c r="J4" s="40" t="s">
        <v>19</v>
      </c>
      <c r="K4" s="39">
        <v>1.06</v>
      </c>
      <c r="L4" s="40"/>
      <c r="M4" s="110"/>
      <c r="N4" s="108">
        <f>C4+E4+G4+I4+K4+M4</f>
        <v>1.3900000000000001</v>
      </c>
    </row>
    <row r="5" spans="1:14" ht="23.25" x14ac:dyDescent="0.25">
      <c r="A5" s="22"/>
      <c r="B5" s="36"/>
      <c r="C5" s="118"/>
      <c r="D5" s="88" t="s">
        <v>81</v>
      </c>
      <c r="E5" s="118"/>
      <c r="F5" s="35"/>
      <c r="G5" s="118"/>
      <c r="H5" s="36"/>
      <c r="I5" s="36"/>
      <c r="J5" s="116" t="s">
        <v>81</v>
      </c>
      <c r="K5" s="36"/>
      <c r="L5" s="36"/>
      <c r="M5" s="118"/>
      <c r="N5" s="118"/>
    </row>
    <row r="6" spans="1:14" x14ac:dyDescent="0.25">
      <c r="A6" s="89">
        <v>6</v>
      </c>
      <c r="B6" s="90"/>
      <c r="C6" s="108"/>
      <c r="D6" s="90" t="s">
        <v>19</v>
      </c>
      <c r="E6" s="108">
        <v>1.05</v>
      </c>
      <c r="F6" s="51"/>
      <c r="G6" s="108"/>
      <c r="H6" s="51"/>
      <c r="I6" s="90"/>
      <c r="J6" s="90" t="s">
        <v>20</v>
      </c>
      <c r="K6" s="90">
        <v>0.33</v>
      </c>
      <c r="L6" s="90"/>
      <c r="M6" s="108"/>
      <c r="N6" s="108">
        <f>C6+E6+G6+I6+K6+M6</f>
        <v>1.3800000000000001</v>
      </c>
    </row>
    <row r="7" spans="1:14" x14ac:dyDescent="0.25">
      <c r="A7" s="3"/>
      <c r="B7" s="75" t="s">
        <v>118</v>
      </c>
      <c r="C7" s="4"/>
      <c r="D7" s="75"/>
      <c r="E7" s="4"/>
      <c r="F7" s="75" t="s">
        <v>118</v>
      </c>
      <c r="G7" s="6"/>
      <c r="H7" s="75"/>
      <c r="I7" s="6"/>
      <c r="J7" s="4" t="s">
        <v>118</v>
      </c>
      <c r="K7" s="6"/>
      <c r="L7" s="4"/>
      <c r="M7" s="6"/>
      <c r="N7" s="6"/>
    </row>
    <row r="8" spans="1:14" x14ac:dyDescent="0.25">
      <c r="A8" s="7">
        <v>8</v>
      </c>
      <c r="B8" s="57" t="s">
        <v>22</v>
      </c>
      <c r="C8" s="9">
        <v>0.33</v>
      </c>
      <c r="D8" s="57"/>
      <c r="E8" s="9"/>
      <c r="F8" s="57" t="s">
        <v>19</v>
      </c>
      <c r="G8" s="8">
        <v>1.19</v>
      </c>
      <c r="H8" s="57"/>
      <c r="I8" s="8"/>
      <c r="J8" s="9" t="s">
        <v>20</v>
      </c>
      <c r="K8" s="8">
        <v>0.33</v>
      </c>
      <c r="L8" s="9"/>
      <c r="M8" s="8"/>
      <c r="N8" s="8">
        <f>C8+E8+G8+I8+K8+M8</f>
        <v>1.85</v>
      </c>
    </row>
    <row r="9" spans="1:14" ht="24.75" x14ac:dyDescent="0.25">
      <c r="A9" s="3"/>
      <c r="B9" s="75" t="s">
        <v>119</v>
      </c>
      <c r="C9" s="6"/>
      <c r="D9" s="75"/>
      <c r="E9" s="4"/>
      <c r="F9" s="75" t="s">
        <v>119</v>
      </c>
      <c r="G9" s="4"/>
      <c r="H9" s="75"/>
      <c r="I9" s="4"/>
      <c r="J9" s="75" t="s">
        <v>119</v>
      </c>
      <c r="K9" s="4"/>
      <c r="L9" s="4"/>
      <c r="M9" s="6"/>
      <c r="N9" s="6"/>
    </row>
    <row r="10" spans="1:14" x14ac:dyDescent="0.25">
      <c r="A10" s="5">
        <v>9.6199999999999992</v>
      </c>
      <c r="B10" s="121" t="s">
        <v>20</v>
      </c>
      <c r="C10" s="11">
        <v>0.36</v>
      </c>
      <c r="D10" s="121"/>
      <c r="E10" s="29"/>
      <c r="F10" s="121" t="s">
        <v>19</v>
      </c>
      <c r="G10" s="11">
        <v>1.5</v>
      </c>
      <c r="H10" s="121"/>
      <c r="I10" s="29"/>
      <c r="J10" s="121" t="s">
        <v>20</v>
      </c>
      <c r="K10" s="29">
        <v>0.36</v>
      </c>
      <c r="L10" s="29"/>
      <c r="M10" s="11"/>
      <c r="N10" s="122">
        <f>C10+G10+K10</f>
        <v>2.2199999999999998</v>
      </c>
    </row>
    <row r="11" spans="1:14" x14ac:dyDescent="0.25">
      <c r="A11" s="123">
        <f>SUM(A3:A10)</f>
        <v>29.629999999999995</v>
      </c>
      <c r="B11" s="94" t="s">
        <v>9</v>
      </c>
      <c r="C11" s="124">
        <f>SUM(C3:C10)</f>
        <v>0.69</v>
      </c>
      <c r="D11" s="125"/>
      <c r="E11" s="124">
        <f>SUM(E3:E10)</f>
        <v>1.3800000000000001</v>
      </c>
      <c r="F11" s="126"/>
      <c r="G11" s="124">
        <f>SUM(G3:G10)</f>
        <v>2.69</v>
      </c>
      <c r="H11" s="94"/>
      <c r="I11" s="124">
        <f>SUM(I3:I10)</f>
        <v>0</v>
      </c>
      <c r="J11" s="127"/>
      <c r="K11" s="124">
        <f>SUM(K3:K10)</f>
        <v>2.08</v>
      </c>
      <c r="L11" s="125"/>
      <c r="M11" s="128">
        <f>SUM(M3:M10)</f>
        <v>0</v>
      </c>
      <c r="N11" s="124">
        <f>SUM(N3:N10)</f>
        <v>6.8400000000000007</v>
      </c>
    </row>
    <row r="12" spans="1:14" x14ac:dyDescent="0.25">
      <c r="A12" s="97"/>
      <c r="B12" s="129"/>
      <c r="C12" s="129"/>
      <c r="D12" s="16"/>
      <c r="E12" s="130"/>
      <c r="F12" s="131"/>
      <c r="G12" s="16"/>
      <c r="H12" s="16" t="s">
        <v>32</v>
      </c>
      <c r="I12" s="16"/>
      <c r="J12" s="97"/>
      <c r="K12" s="16"/>
      <c r="L12" s="16"/>
      <c r="M12" s="16"/>
      <c r="N12" s="16"/>
    </row>
    <row r="13" spans="1:14" x14ac:dyDescent="0.25">
      <c r="A13" s="97"/>
      <c r="B13" s="16" t="s">
        <v>120</v>
      </c>
      <c r="C13" s="129"/>
      <c r="D13" s="16"/>
      <c r="E13" s="224" t="str">
        <f>B1</f>
        <v>FATIMA EL KHADRI</v>
      </c>
      <c r="F13" s="224"/>
      <c r="G13" s="16"/>
      <c r="H13" s="16"/>
      <c r="I13" s="16"/>
      <c r="J13" s="97"/>
      <c r="K13" s="16"/>
      <c r="L13" s="16"/>
      <c r="M13" s="16"/>
      <c r="N13" s="16"/>
    </row>
    <row r="14" spans="1:14" x14ac:dyDescent="0.25">
      <c r="A14" s="16"/>
      <c r="B14" s="16" t="s">
        <v>13</v>
      </c>
      <c r="C14" s="16"/>
      <c r="D14" s="132" t="s">
        <v>122</v>
      </c>
      <c r="E14" s="16"/>
      <c r="F14" s="16"/>
      <c r="G14" s="16"/>
      <c r="H14" s="133"/>
      <c r="I14" s="134">
        <f>N11*4.33</f>
        <v>29.617200000000004</v>
      </c>
      <c r="J14" s="133"/>
      <c r="K14" s="133"/>
      <c r="L14" s="133"/>
      <c r="M14" s="133"/>
      <c r="N14" s="133"/>
    </row>
    <row r="16" spans="1:14" x14ac:dyDescent="0.25">
      <c r="F16" t="s">
        <v>121</v>
      </c>
    </row>
  </sheetData>
  <mergeCells count="1">
    <mergeCell ref="E13:F13"/>
  </mergeCells>
  <pageMargins left="0.7" right="0.7" top="0.75" bottom="0.75" header="0.3" footer="0.3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3"/>
  <sheetViews>
    <sheetView workbookViewId="0">
      <selection activeCell="F32" sqref="F32:L34"/>
    </sheetView>
  </sheetViews>
  <sheetFormatPr baseColWidth="10" defaultRowHeight="15" x14ac:dyDescent="0.25"/>
  <cols>
    <col min="1" max="1" width="6.7109375" customWidth="1"/>
    <col min="3" max="3" width="5" customWidth="1"/>
    <col min="4" max="4" width="18.140625" customWidth="1"/>
    <col min="5" max="5" width="5.28515625" customWidth="1"/>
    <col min="6" max="6" width="16.42578125" customWidth="1"/>
    <col min="7" max="7" width="5.5703125" customWidth="1"/>
    <col min="9" max="9" width="5.5703125" customWidth="1"/>
    <col min="10" max="10" width="18.28515625" customWidth="1"/>
    <col min="11" max="11" width="6.5703125" customWidth="1"/>
    <col min="12" max="12" width="7" customWidth="1"/>
    <col min="13" max="14" width="5.5703125" customWidth="1"/>
  </cols>
  <sheetData>
    <row r="1" spans="1:15" x14ac:dyDescent="0.25">
      <c r="B1" s="16" t="s">
        <v>43</v>
      </c>
      <c r="F1" s="63"/>
    </row>
    <row r="2" spans="1:15" x14ac:dyDescent="0.25">
      <c r="A2" s="1" t="s">
        <v>0</v>
      </c>
      <c r="B2" s="80" t="s">
        <v>1</v>
      </c>
      <c r="C2" s="1" t="s">
        <v>2</v>
      </c>
      <c r="D2" s="1" t="s">
        <v>3</v>
      </c>
      <c r="E2" s="1" t="s">
        <v>4</v>
      </c>
      <c r="F2" s="2" t="s">
        <v>5</v>
      </c>
      <c r="G2" s="1" t="s">
        <v>4</v>
      </c>
      <c r="H2" s="1" t="s">
        <v>6</v>
      </c>
      <c r="I2" s="1" t="s">
        <v>4</v>
      </c>
      <c r="J2" s="1" t="s">
        <v>7</v>
      </c>
      <c r="K2" s="1" t="s">
        <v>4</v>
      </c>
      <c r="L2" s="1" t="s">
        <v>102</v>
      </c>
      <c r="M2" s="1"/>
      <c r="N2" s="1" t="s">
        <v>9</v>
      </c>
      <c r="O2" s="216" t="s">
        <v>193</v>
      </c>
    </row>
    <row r="3" spans="1:15" x14ac:dyDescent="0.25">
      <c r="A3" s="89"/>
      <c r="B3" s="88" t="s">
        <v>112</v>
      </c>
      <c r="C3" s="165"/>
      <c r="D3" s="88" t="s">
        <v>112</v>
      </c>
      <c r="E3" s="207"/>
      <c r="F3" s="88" t="s">
        <v>112</v>
      </c>
      <c r="G3" s="207"/>
      <c r="H3" s="88" t="s">
        <v>112</v>
      </c>
      <c r="I3" s="207"/>
      <c r="J3" s="88" t="s">
        <v>112</v>
      </c>
      <c r="K3" s="207"/>
      <c r="L3" s="90"/>
      <c r="M3" s="108"/>
      <c r="N3" s="165"/>
      <c r="O3" t="s">
        <v>192</v>
      </c>
    </row>
    <row r="4" spans="1:15" x14ac:dyDescent="0.25">
      <c r="A4" s="25">
        <v>15</v>
      </c>
      <c r="B4" s="48" t="s">
        <v>20</v>
      </c>
      <c r="C4" s="41">
        <v>0.35</v>
      </c>
      <c r="D4" s="48" t="s">
        <v>19</v>
      </c>
      <c r="E4" s="205">
        <v>2.06</v>
      </c>
      <c r="F4" s="48" t="s">
        <v>20</v>
      </c>
      <c r="G4" s="205">
        <v>0.35</v>
      </c>
      <c r="H4" s="48" t="s">
        <v>20</v>
      </c>
      <c r="I4" s="205">
        <v>0.35</v>
      </c>
      <c r="J4" s="48" t="s">
        <v>20</v>
      </c>
      <c r="K4" s="205">
        <v>0.35</v>
      </c>
      <c r="L4" s="39"/>
      <c r="M4" s="110"/>
      <c r="N4" s="41">
        <f>C4+E4+G4+I4+K4+M4</f>
        <v>3.4600000000000004</v>
      </c>
    </row>
    <row r="5" spans="1:15" x14ac:dyDescent="0.25">
      <c r="A5" s="89"/>
      <c r="B5" s="175"/>
      <c r="C5" s="165"/>
      <c r="D5" s="175"/>
      <c r="E5" s="207"/>
      <c r="F5" s="176" t="s">
        <v>141</v>
      </c>
      <c r="G5" s="207"/>
      <c r="H5" s="176"/>
      <c r="I5" s="207"/>
      <c r="J5" s="176"/>
      <c r="K5" s="207"/>
      <c r="L5" s="177"/>
      <c r="M5" s="108"/>
      <c r="N5" s="165"/>
      <c r="O5" t="s">
        <v>192</v>
      </c>
    </row>
    <row r="6" spans="1:15" ht="35.25" customHeight="1" x14ac:dyDescent="0.25">
      <c r="A6" s="89">
        <v>1.25</v>
      </c>
      <c r="B6" s="175"/>
      <c r="C6" s="165"/>
      <c r="D6" s="175"/>
      <c r="E6" s="207"/>
      <c r="F6" s="176" t="s">
        <v>143</v>
      </c>
      <c r="G6" s="207">
        <v>0.28999999999999998</v>
      </c>
      <c r="H6" s="176"/>
      <c r="I6" s="207"/>
      <c r="J6" s="176"/>
      <c r="K6" s="207"/>
      <c r="L6" s="177"/>
      <c r="M6" s="108"/>
      <c r="N6" s="41">
        <f>C6+E6+G6+I6+K6+M6</f>
        <v>0.28999999999999998</v>
      </c>
    </row>
    <row r="7" spans="1:15" x14ac:dyDescent="0.25">
      <c r="A7" s="100"/>
      <c r="B7" s="101"/>
      <c r="C7" s="210"/>
      <c r="D7" s="100"/>
      <c r="E7" s="210"/>
      <c r="F7" s="102"/>
      <c r="G7" s="210"/>
      <c r="H7" s="103" t="s">
        <v>111</v>
      </c>
      <c r="I7" s="210"/>
      <c r="J7" s="103"/>
      <c r="K7" s="210"/>
      <c r="L7" s="103"/>
      <c r="M7" s="100"/>
      <c r="N7" s="210"/>
      <c r="O7" t="s">
        <v>192</v>
      </c>
    </row>
    <row r="8" spans="1:15" x14ac:dyDescent="0.25">
      <c r="A8" s="104">
        <v>4.74</v>
      </c>
      <c r="B8" s="105"/>
      <c r="C8" s="212"/>
      <c r="D8" s="104"/>
      <c r="E8" s="212"/>
      <c r="F8" s="106"/>
      <c r="G8" s="212"/>
      <c r="H8" s="107" t="s">
        <v>19</v>
      </c>
      <c r="I8" s="212">
        <v>1.0900000000000001</v>
      </c>
      <c r="J8" s="107"/>
      <c r="K8" s="212"/>
      <c r="L8" s="107"/>
      <c r="M8" s="104"/>
      <c r="N8" s="212">
        <f>M8+K8+I8+G8+E8+C8</f>
        <v>1.0900000000000001</v>
      </c>
    </row>
    <row r="9" spans="1:15" x14ac:dyDescent="0.25">
      <c r="A9" s="5"/>
      <c r="B9" s="32" t="s">
        <v>103</v>
      </c>
      <c r="C9" s="193"/>
      <c r="D9" s="54"/>
      <c r="E9" s="193"/>
      <c r="F9" s="32" t="s">
        <v>103</v>
      </c>
      <c r="G9" s="193"/>
      <c r="H9" s="32"/>
      <c r="I9" s="222"/>
      <c r="J9" s="32" t="s">
        <v>103</v>
      </c>
      <c r="K9" s="193"/>
      <c r="L9" s="54"/>
      <c r="M9" s="11"/>
      <c r="N9" s="193"/>
      <c r="O9" t="s">
        <v>192</v>
      </c>
    </row>
    <row r="10" spans="1:15" ht="16.5" customHeight="1" x14ac:dyDescent="0.25">
      <c r="A10" s="7">
        <v>7.75</v>
      </c>
      <c r="B10" s="8" t="s">
        <v>22</v>
      </c>
      <c r="C10" s="65">
        <v>0.25</v>
      </c>
      <c r="D10" s="8"/>
      <c r="E10" s="219"/>
      <c r="F10" s="8" t="s">
        <v>19</v>
      </c>
      <c r="G10" s="65">
        <v>1.1299999999999999</v>
      </c>
      <c r="H10" s="9"/>
      <c r="I10" s="65"/>
      <c r="J10" s="9" t="s">
        <v>104</v>
      </c>
      <c r="K10" s="65">
        <v>0.4</v>
      </c>
      <c r="L10" s="8"/>
      <c r="M10" s="8"/>
      <c r="N10" s="65">
        <f>C10+E10+G10+I10+K10+M10</f>
        <v>1.7799999999999998</v>
      </c>
    </row>
    <row r="11" spans="1:15" x14ac:dyDescent="0.25">
      <c r="A11" s="3"/>
      <c r="B11" s="32" t="s">
        <v>105</v>
      </c>
      <c r="C11" s="64"/>
      <c r="D11" s="54"/>
      <c r="E11" s="64"/>
      <c r="F11" s="32"/>
      <c r="G11" s="64"/>
      <c r="H11" s="32"/>
      <c r="I11" s="220"/>
      <c r="J11" s="32" t="s">
        <v>105</v>
      </c>
      <c r="K11" s="64"/>
      <c r="L11" s="6"/>
      <c r="M11" s="6"/>
      <c r="N11" s="64"/>
      <c r="O11" t="s">
        <v>192</v>
      </c>
    </row>
    <row r="12" spans="1:15" x14ac:dyDescent="0.25">
      <c r="A12" s="7">
        <v>6.83</v>
      </c>
      <c r="B12" s="8" t="s">
        <v>106</v>
      </c>
      <c r="C12" s="65">
        <v>0.4</v>
      </c>
      <c r="D12" s="8"/>
      <c r="E12" s="219"/>
      <c r="F12" s="9"/>
      <c r="G12" s="65"/>
      <c r="H12" s="8"/>
      <c r="I12" s="65"/>
      <c r="J12" s="8" t="s">
        <v>19</v>
      </c>
      <c r="K12" s="65">
        <v>1.17</v>
      </c>
      <c r="L12" s="8"/>
      <c r="M12" s="8"/>
      <c r="N12" s="65">
        <f>C12+E12+G12+I12+K12+M12</f>
        <v>1.5699999999999998</v>
      </c>
      <c r="O12">
        <f>A12/4.33</f>
        <v>1.5773672055427252</v>
      </c>
    </row>
    <row r="13" spans="1:15" ht="14.25" customHeight="1" x14ac:dyDescent="0.25">
      <c r="A13" s="3"/>
      <c r="B13" s="88"/>
      <c r="C13" s="193"/>
      <c r="D13" s="88" t="s">
        <v>107</v>
      </c>
      <c r="E13" s="193"/>
      <c r="F13" s="32"/>
      <c r="G13" s="222"/>
      <c r="H13" s="88"/>
      <c r="I13" s="193"/>
      <c r="J13" s="32" t="s">
        <v>135</v>
      </c>
      <c r="K13" s="222"/>
      <c r="L13" s="6"/>
      <c r="M13" s="6"/>
      <c r="N13" s="64"/>
      <c r="O13" t="s">
        <v>192</v>
      </c>
    </row>
    <row r="14" spans="1:15" x14ac:dyDescent="0.25">
      <c r="A14" s="7">
        <v>3</v>
      </c>
      <c r="B14" s="48"/>
      <c r="C14" s="65"/>
      <c r="D14" s="48" t="s">
        <v>19</v>
      </c>
      <c r="E14" s="65">
        <v>0.45</v>
      </c>
      <c r="F14" s="57"/>
      <c r="G14" s="221"/>
      <c r="H14" s="48"/>
      <c r="I14" s="65"/>
      <c r="J14" s="57" t="s">
        <v>20</v>
      </c>
      <c r="K14" s="221">
        <v>0.24</v>
      </c>
      <c r="L14" s="9"/>
      <c r="M14" s="8"/>
      <c r="N14" s="65">
        <f>C14+E14+G14+I14+K14+M14</f>
        <v>0.69</v>
      </c>
    </row>
    <row r="15" spans="1:15" ht="15.75" customHeight="1" x14ac:dyDescent="0.25">
      <c r="A15" s="169"/>
      <c r="B15" s="75"/>
      <c r="C15" s="64"/>
      <c r="D15" s="75" t="s">
        <v>132</v>
      </c>
      <c r="E15" s="220"/>
      <c r="F15" s="75"/>
      <c r="G15" s="64"/>
      <c r="H15" s="75"/>
      <c r="I15" s="220"/>
      <c r="J15" s="75" t="s">
        <v>132</v>
      </c>
      <c r="K15" s="220"/>
      <c r="L15" s="4"/>
      <c r="M15" s="6"/>
      <c r="N15" s="64"/>
      <c r="O15" t="s">
        <v>191</v>
      </c>
    </row>
    <row r="16" spans="1:15" x14ac:dyDescent="0.25">
      <c r="A16" s="170">
        <v>5.44</v>
      </c>
      <c r="B16" s="57"/>
      <c r="C16" s="65"/>
      <c r="D16" s="57" t="s">
        <v>20</v>
      </c>
      <c r="E16" s="221">
        <v>0.5</v>
      </c>
      <c r="F16" s="57"/>
      <c r="G16" s="65"/>
      <c r="H16" s="57"/>
      <c r="I16" s="221"/>
      <c r="J16" s="57" t="s">
        <v>86</v>
      </c>
      <c r="K16" s="221">
        <v>0.75</v>
      </c>
      <c r="L16" s="9"/>
      <c r="M16" s="8"/>
      <c r="N16" s="65">
        <f>K16+I16+G16+E16+C16</f>
        <v>1.25</v>
      </c>
    </row>
    <row r="17" spans="1:15" x14ac:dyDescent="0.25">
      <c r="A17" s="37"/>
      <c r="B17" s="36" t="s">
        <v>174</v>
      </c>
      <c r="C17" s="37"/>
      <c r="D17" s="35"/>
      <c r="E17" s="200"/>
      <c r="F17" s="50"/>
      <c r="G17" s="201"/>
      <c r="H17" s="36" t="s">
        <v>174</v>
      </c>
      <c r="I17" s="37"/>
      <c r="J17" s="36"/>
      <c r="K17" s="37"/>
      <c r="L17" s="36"/>
      <c r="M17" s="36"/>
      <c r="N17" s="223"/>
      <c r="O17" t="s">
        <v>197</v>
      </c>
    </row>
    <row r="18" spans="1:15" x14ac:dyDescent="0.25">
      <c r="A18" s="41">
        <v>10.07</v>
      </c>
      <c r="B18" s="39" t="s">
        <v>19</v>
      </c>
      <c r="C18" s="41">
        <v>1.57</v>
      </c>
      <c r="D18" s="40"/>
      <c r="E18" s="205"/>
      <c r="F18" s="115"/>
      <c r="G18" s="203"/>
      <c r="H18" s="39" t="s">
        <v>20</v>
      </c>
      <c r="I18" s="41">
        <v>0.75</v>
      </c>
      <c r="J18" s="39"/>
      <c r="K18" s="41"/>
      <c r="L18" s="39"/>
      <c r="M18" s="39"/>
      <c r="N18" s="204">
        <v>2.3200000000000003</v>
      </c>
    </row>
    <row r="19" spans="1:15" x14ac:dyDescent="0.25">
      <c r="A19" s="165"/>
      <c r="B19" s="90" t="s">
        <v>175</v>
      </c>
      <c r="C19" s="165"/>
      <c r="D19" s="51"/>
      <c r="E19" s="207"/>
      <c r="F19" s="92"/>
      <c r="G19" s="208"/>
      <c r="H19" s="90" t="s">
        <v>175</v>
      </c>
      <c r="I19" s="165"/>
      <c r="J19" s="90"/>
      <c r="K19" s="165"/>
      <c r="L19" s="90"/>
      <c r="M19" s="90"/>
      <c r="N19" s="209"/>
      <c r="O19" t="s">
        <v>197</v>
      </c>
    </row>
    <row r="20" spans="1:15" x14ac:dyDescent="0.25">
      <c r="A20" s="165">
        <v>10.07</v>
      </c>
      <c r="B20" s="90" t="s">
        <v>19</v>
      </c>
      <c r="C20" s="165">
        <v>1.57</v>
      </c>
      <c r="D20" s="51"/>
      <c r="E20" s="207"/>
      <c r="F20" s="92"/>
      <c r="G20" s="208"/>
      <c r="H20" s="90" t="s">
        <v>20</v>
      </c>
      <c r="I20" s="165">
        <v>0.75</v>
      </c>
      <c r="J20" s="90"/>
      <c r="K20" s="165"/>
      <c r="L20" s="90"/>
      <c r="M20" s="90"/>
      <c r="N20" s="204">
        <v>2.3200000000000003</v>
      </c>
    </row>
    <row r="21" spans="1:15" x14ac:dyDescent="0.25">
      <c r="A21" s="37"/>
      <c r="B21" s="36" t="s">
        <v>170</v>
      </c>
      <c r="C21" s="200"/>
      <c r="D21" s="36"/>
      <c r="E21" s="200"/>
      <c r="F21" s="50"/>
      <c r="G21" s="201"/>
      <c r="H21" s="36" t="s">
        <v>170</v>
      </c>
      <c r="I21" s="37"/>
      <c r="J21" s="36"/>
      <c r="K21" s="37"/>
      <c r="L21" s="36"/>
      <c r="M21" s="36"/>
      <c r="N21" s="202"/>
      <c r="O21" t="s">
        <v>197</v>
      </c>
    </row>
    <row r="22" spans="1:15" x14ac:dyDescent="0.25">
      <c r="A22" s="41">
        <v>10.07</v>
      </c>
      <c r="B22" s="39" t="s">
        <v>19</v>
      </c>
      <c r="C22" s="41">
        <v>1.57</v>
      </c>
      <c r="D22" s="39"/>
      <c r="E22" s="41"/>
      <c r="F22" s="115"/>
      <c r="G22" s="203"/>
      <c r="H22" s="39" t="s">
        <v>20</v>
      </c>
      <c r="I22" s="41">
        <v>0.75</v>
      </c>
      <c r="J22" s="39"/>
      <c r="K22" s="41"/>
      <c r="L22" s="39"/>
      <c r="M22" s="39"/>
      <c r="N22" s="204">
        <v>2.3200000000000003</v>
      </c>
    </row>
    <row r="23" spans="1:15" x14ac:dyDescent="0.25">
      <c r="A23" s="37"/>
      <c r="B23" s="36"/>
      <c r="C23" s="37"/>
      <c r="D23" s="35"/>
      <c r="E23" s="200"/>
      <c r="F23" s="50"/>
      <c r="G23" s="201"/>
      <c r="H23" s="36" t="s">
        <v>171</v>
      </c>
      <c r="I23" s="37"/>
      <c r="J23" s="36"/>
      <c r="K23" s="37"/>
      <c r="L23" s="36"/>
      <c r="M23" s="36"/>
      <c r="N23" s="202"/>
      <c r="O23" t="s">
        <v>197</v>
      </c>
    </row>
    <row r="24" spans="1:15" x14ac:dyDescent="0.25">
      <c r="A24" s="41">
        <v>3.25</v>
      </c>
      <c r="B24" s="39"/>
      <c r="C24" s="41"/>
      <c r="D24" s="40"/>
      <c r="E24" s="205"/>
      <c r="F24" s="115"/>
      <c r="G24" s="203"/>
      <c r="H24" s="39" t="s">
        <v>172</v>
      </c>
      <c r="I24" s="41">
        <v>0.75</v>
      </c>
      <c r="J24" s="39"/>
      <c r="K24" s="41"/>
      <c r="L24" s="39"/>
      <c r="M24" s="39"/>
      <c r="N24" s="204">
        <v>0.75</v>
      </c>
    </row>
    <row r="25" spans="1:15" x14ac:dyDescent="0.25">
      <c r="A25" s="218"/>
      <c r="B25" s="36"/>
      <c r="C25" s="37"/>
      <c r="D25" s="35"/>
      <c r="E25" s="200"/>
      <c r="F25" s="50" t="s">
        <v>202</v>
      </c>
      <c r="G25" s="201"/>
      <c r="H25" s="36"/>
      <c r="I25" s="37"/>
      <c r="J25" s="50" t="s">
        <v>202</v>
      </c>
      <c r="K25" s="201"/>
      <c r="L25" s="36"/>
      <c r="M25" s="36"/>
      <c r="N25" s="202"/>
    </row>
    <row r="26" spans="1:15" x14ac:dyDescent="0.25">
      <c r="A26" s="217">
        <v>4.33</v>
      </c>
      <c r="B26" s="39"/>
      <c r="C26" s="41"/>
      <c r="D26" s="40"/>
      <c r="E26" s="205"/>
      <c r="F26" s="115" t="s">
        <v>203</v>
      </c>
      <c r="G26" s="203">
        <v>0.5</v>
      </c>
      <c r="H26" s="39"/>
      <c r="I26" s="41"/>
      <c r="J26" s="115" t="s">
        <v>203</v>
      </c>
      <c r="K26" s="203">
        <v>0.5</v>
      </c>
      <c r="L26" s="39"/>
      <c r="M26" s="39"/>
      <c r="N26" s="204">
        <f>G26+K26</f>
        <v>1</v>
      </c>
    </row>
    <row r="27" spans="1:15" x14ac:dyDescent="0.25">
      <c r="A27" s="93">
        <f>SUM(A3:A26)</f>
        <v>81.8</v>
      </c>
      <c r="B27" s="94" t="s">
        <v>9</v>
      </c>
      <c r="C27" s="168">
        <f>SUM(C3:C26)</f>
        <v>5.7100000000000009</v>
      </c>
      <c r="D27" s="71"/>
      <c r="E27" s="168">
        <f>SUM(E3:E26)</f>
        <v>3.0100000000000002</v>
      </c>
      <c r="F27" s="72"/>
      <c r="G27" s="168">
        <f>SUM(G3:G26)</f>
        <v>2.2699999999999996</v>
      </c>
      <c r="H27" s="95"/>
      <c r="I27" s="168">
        <f>SUM(I3:I26)</f>
        <v>4.4399999999999995</v>
      </c>
      <c r="J27" s="43"/>
      <c r="K27" s="168">
        <f>SUM(K3:K26)</f>
        <v>3.41</v>
      </c>
      <c r="L27" s="71"/>
      <c r="M27" s="71"/>
      <c r="N27" s="168">
        <f>SUM(N3:N26)</f>
        <v>18.840000000000003</v>
      </c>
    </row>
    <row r="28" spans="1:15" x14ac:dyDescent="0.25">
      <c r="B28" s="96" t="s">
        <v>11</v>
      </c>
      <c r="F28" s="63"/>
      <c r="H28" t="s">
        <v>32</v>
      </c>
      <c r="J28" s="97"/>
      <c r="K28" s="98">
        <f>N27*4.33</f>
        <v>81.577200000000019</v>
      </c>
      <c r="L28" s="98"/>
    </row>
    <row r="29" spans="1:15" x14ac:dyDescent="0.25">
      <c r="B29" s="96" t="s">
        <v>13</v>
      </c>
      <c r="D29" t="str">
        <f>B1</f>
        <v>FATIMA EL KHADRI</v>
      </c>
      <c r="F29" s="74" t="s">
        <v>206</v>
      </c>
      <c r="I29" s="99"/>
      <c r="M29" s="98"/>
    </row>
    <row r="30" spans="1:15" x14ac:dyDescent="0.25">
      <c r="B30" s="96" t="s">
        <v>14</v>
      </c>
      <c r="H30" s="63"/>
      <c r="K30" s="63"/>
    </row>
    <row r="31" spans="1:15" x14ac:dyDescent="0.25">
      <c r="F31" t="s">
        <v>207</v>
      </c>
    </row>
    <row r="32" spans="1:15" x14ac:dyDescent="0.25">
      <c r="F32" t="s">
        <v>204</v>
      </c>
    </row>
    <row r="33" spans="6:6" x14ac:dyDescent="0.25">
      <c r="F33" t="s">
        <v>205</v>
      </c>
    </row>
  </sheetData>
  <pageMargins left="0.7" right="0.7" top="0.75" bottom="0.75" header="0.3" footer="0.3"/>
  <pageSetup paperSize="9" orientation="landscape" r:id="rId1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"/>
  <sheetViews>
    <sheetView topLeftCell="A10" workbookViewId="0">
      <selection activeCell="F28" sqref="F28"/>
    </sheetView>
  </sheetViews>
  <sheetFormatPr baseColWidth="10" defaultRowHeight="15" x14ac:dyDescent="0.25"/>
  <cols>
    <col min="1" max="1" width="8.28515625" customWidth="1"/>
    <col min="3" max="3" width="7.7109375" customWidth="1"/>
    <col min="4" max="4" width="15.5703125" customWidth="1"/>
    <col min="5" max="5" width="7" customWidth="1"/>
    <col min="7" max="7" width="6.85546875" customWidth="1"/>
    <col min="9" max="9" width="6.7109375" customWidth="1"/>
    <col min="10" max="10" width="17.42578125" customWidth="1"/>
    <col min="11" max="11" width="7" customWidth="1"/>
    <col min="12" max="12" width="9" customWidth="1"/>
    <col min="13" max="13" width="5.7109375" customWidth="1"/>
    <col min="14" max="14" width="6.7109375" customWidth="1"/>
  </cols>
  <sheetData>
    <row r="1" spans="1:14" x14ac:dyDescent="0.25">
      <c r="B1" s="16" t="s">
        <v>43</v>
      </c>
      <c r="F1" s="63"/>
    </row>
    <row r="2" spans="1:14" x14ac:dyDescent="0.25">
      <c r="B2" s="16"/>
      <c r="F2" s="63"/>
    </row>
    <row r="3" spans="1:14" x14ac:dyDescent="0.25">
      <c r="A3" s="1" t="s">
        <v>0</v>
      </c>
      <c r="B3" s="80" t="s">
        <v>1</v>
      </c>
      <c r="C3" s="1" t="s">
        <v>2</v>
      </c>
      <c r="D3" s="1" t="s">
        <v>3</v>
      </c>
      <c r="E3" s="1" t="s">
        <v>4</v>
      </c>
      <c r="F3" s="2" t="s">
        <v>5</v>
      </c>
      <c r="G3" s="1" t="s">
        <v>4</v>
      </c>
      <c r="H3" s="1" t="s">
        <v>6</v>
      </c>
      <c r="I3" s="1" t="s">
        <v>4</v>
      </c>
      <c r="J3" s="1" t="s">
        <v>7</v>
      </c>
      <c r="K3" s="1" t="s">
        <v>4</v>
      </c>
      <c r="L3" s="1" t="s">
        <v>102</v>
      </c>
      <c r="M3" s="1"/>
      <c r="N3" s="1" t="s">
        <v>9</v>
      </c>
    </row>
    <row r="4" spans="1:14" x14ac:dyDescent="0.25">
      <c r="A4" s="89"/>
      <c r="B4" s="88" t="s">
        <v>112</v>
      </c>
      <c r="C4" s="108"/>
      <c r="D4" s="88" t="s">
        <v>112</v>
      </c>
      <c r="E4" s="109"/>
      <c r="F4" s="88" t="s">
        <v>112</v>
      </c>
      <c r="G4" s="109"/>
      <c r="H4" s="88" t="s">
        <v>112</v>
      </c>
      <c r="I4" s="51"/>
      <c r="J4" s="88" t="s">
        <v>112</v>
      </c>
      <c r="K4" s="51"/>
      <c r="L4" s="90"/>
      <c r="M4" s="108"/>
      <c r="N4" s="108"/>
    </row>
    <row r="5" spans="1:14" x14ac:dyDescent="0.25">
      <c r="A5" s="25">
        <v>15</v>
      </c>
      <c r="B5" s="48" t="s">
        <v>20</v>
      </c>
      <c r="C5" s="110">
        <v>0.35</v>
      </c>
      <c r="D5" s="48" t="s">
        <v>19</v>
      </c>
      <c r="E5" s="111">
        <v>2.06</v>
      </c>
      <c r="F5" s="48" t="s">
        <v>20</v>
      </c>
      <c r="G5" s="111">
        <v>0.35</v>
      </c>
      <c r="H5" s="48" t="s">
        <v>20</v>
      </c>
      <c r="I5" s="40">
        <v>0.35</v>
      </c>
      <c r="J5" s="48" t="s">
        <v>20</v>
      </c>
      <c r="K5" s="40">
        <v>0.35</v>
      </c>
      <c r="L5" s="39"/>
      <c r="M5" s="110"/>
      <c r="N5" s="110">
        <f>C5+E5+G5+I5+K5+M5</f>
        <v>3.4600000000000004</v>
      </c>
    </row>
    <row r="6" spans="1:14" x14ac:dyDescent="0.25">
      <c r="A6" s="100"/>
      <c r="B6" s="101"/>
      <c r="C6" s="100"/>
      <c r="D6" s="100"/>
      <c r="E6" s="100"/>
      <c r="F6" s="102"/>
      <c r="G6" s="100"/>
      <c r="H6" s="103" t="s">
        <v>111</v>
      </c>
      <c r="I6" s="100"/>
      <c r="J6" s="103"/>
      <c r="K6" s="100"/>
      <c r="L6" s="103"/>
      <c r="M6" s="100"/>
      <c r="N6" s="100"/>
    </row>
    <row r="7" spans="1:14" x14ac:dyDescent="0.25">
      <c r="A7" s="104">
        <v>4.74</v>
      </c>
      <c r="B7" s="105"/>
      <c r="C7" s="104"/>
      <c r="D7" s="104"/>
      <c r="E7" s="104"/>
      <c r="F7" s="106"/>
      <c r="G7" s="104"/>
      <c r="H7" s="107" t="s">
        <v>19</v>
      </c>
      <c r="I7" s="104">
        <v>1.0900000000000001</v>
      </c>
      <c r="J7" s="107"/>
      <c r="K7" s="104"/>
      <c r="L7" s="107"/>
      <c r="M7" s="104"/>
      <c r="N7" s="104">
        <f>M7+K7+I7+G7+E7+C7</f>
        <v>1.0900000000000001</v>
      </c>
    </row>
    <row r="8" spans="1:14" x14ac:dyDescent="0.25">
      <c r="A8" s="3"/>
      <c r="B8" s="32" t="s">
        <v>103</v>
      </c>
      <c r="C8" s="6"/>
      <c r="D8" s="54"/>
      <c r="E8" s="6"/>
      <c r="F8" s="32" t="s">
        <v>103</v>
      </c>
      <c r="G8" s="6"/>
      <c r="H8" s="32"/>
      <c r="I8" s="4"/>
      <c r="J8" s="32" t="s">
        <v>103</v>
      </c>
      <c r="K8" s="6"/>
      <c r="L8" s="54"/>
      <c r="M8" s="6"/>
      <c r="N8" s="6"/>
    </row>
    <row r="9" spans="1:14" x14ac:dyDescent="0.25">
      <c r="A9" s="7">
        <v>7</v>
      </c>
      <c r="B9" s="8" t="s">
        <v>22</v>
      </c>
      <c r="C9" s="8">
        <v>0.25</v>
      </c>
      <c r="D9" s="8"/>
      <c r="E9" s="17"/>
      <c r="F9" s="8" t="s">
        <v>19</v>
      </c>
      <c r="G9" s="8">
        <v>1.03</v>
      </c>
      <c r="H9" s="9"/>
      <c r="I9" s="8"/>
      <c r="J9" s="9" t="s">
        <v>104</v>
      </c>
      <c r="K9" s="8">
        <v>0.33</v>
      </c>
      <c r="L9" s="8"/>
      <c r="M9" s="8"/>
      <c r="N9" s="8">
        <f>C9+E9+G9+I9+K9+M9</f>
        <v>1.61</v>
      </c>
    </row>
    <row r="10" spans="1:14" x14ac:dyDescent="0.25">
      <c r="A10" s="3"/>
      <c r="B10" s="32" t="s">
        <v>105</v>
      </c>
      <c r="C10" s="6"/>
      <c r="D10" s="54"/>
      <c r="E10" s="6"/>
      <c r="F10" s="32"/>
      <c r="G10" s="6"/>
      <c r="H10" s="32"/>
      <c r="I10" s="4"/>
      <c r="J10" s="32" t="s">
        <v>105</v>
      </c>
      <c r="K10" s="6"/>
      <c r="L10" s="6"/>
      <c r="M10" s="6"/>
      <c r="N10" s="6"/>
    </row>
    <row r="11" spans="1:14" x14ac:dyDescent="0.25">
      <c r="A11" s="7">
        <v>6</v>
      </c>
      <c r="B11" s="8" t="s">
        <v>106</v>
      </c>
      <c r="C11" s="8">
        <v>0.38</v>
      </c>
      <c r="D11" s="8"/>
      <c r="E11" s="17"/>
      <c r="F11" s="9"/>
      <c r="G11" s="8"/>
      <c r="H11" s="8"/>
      <c r="I11" s="8"/>
      <c r="J11" s="8" t="s">
        <v>19</v>
      </c>
      <c r="K11" s="8">
        <v>1</v>
      </c>
      <c r="L11" s="8"/>
      <c r="M11" s="8"/>
      <c r="N11" s="8">
        <f>C11+E11+G11+I11+K11+M11</f>
        <v>1.38</v>
      </c>
    </row>
    <row r="12" spans="1:14" x14ac:dyDescent="0.25">
      <c r="A12" s="3"/>
      <c r="B12" s="88"/>
      <c r="C12" s="11"/>
      <c r="D12" s="88" t="s">
        <v>107</v>
      </c>
      <c r="E12" s="11"/>
      <c r="F12" s="32"/>
      <c r="G12" s="29"/>
      <c r="H12" s="32"/>
      <c r="I12" s="29"/>
      <c r="J12" s="32" t="s">
        <v>107</v>
      </c>
      <c r="K12" s="29"/>
      <c r="L12" s="6"/>
      <c r="M12" s="6"/>
      <c r="N12" s="6"/>
    </row>
    <row r="13" spans="1:14" x14ac:dyDescent="0.25">
      <c r="A13" s="7">
        <v>3</v>
      </c>
      <c r="B13" s="48"/>
      <c r="C13" s="8"/>
      <c r="D13" s="48" t="s">
        <v>19</v>
      </c>
      <c r="E13" s="8">
        <v>0.45</v>
      </c>
      <c r="F13" s="57"/>
      <c r="G13" s="9"/>
      <c r="H13" s="57"/>
      <c r="I13" s="9"/>
      <c r="J13" s="57" t="s">
        <v>20</v>
      </c>
      <c r="K13" s="9">
        <v>0.24</v>
      </c>
      <c r="L13" s="9"/>
      <c r="M13" s="8"/>
      <c r="N13" s="65">
        <f>C13+E13+G13+I13+K13+M13</f>
        <v>0.69</v>
      </c>
    </row>
    <row r="14" spans="1:14" x14ac:dyDescent="0.25">
      <c r="A14" s="89"/>
      <c r="B14" s="51"/>
      <c r="C14" s="90"/>
      <c r="D14" s="91" t="s">
        <v>108</v>
      </c>
      <c r="E14" s="92"/>
      <c r="F14" s="51"/>
      <c r="G14" s="90"/>
      <c r="H14" s="90"/>
      <c r="I14" s="92"/>
      <c r="J14" s="91" t="s">
        <v>108</v>
      </c>
      <c r="K14" s="92"/>
      <c r="L14" s="51"/>
      <c r="M14" s="92"/>
      <c r="N14" s="90"/>
    </row>
    <row r="15" spans="1:14" x14ac:dyDescent="0.25">
      <c r="A15" s="89"/>
      <c r="B15" s="51"/>
      <c r="C15" s="90"/>
      <c r="D15" s="91"/>
      <c r="E15" s="92"/>
      <c r="F15" s="51"/>
      <c r="G15" s="90"/>
      <c r="H15" s="90"/>
      <c r="I15" s="92"/>
      <c r="J15" s="91" t="s">
        <v>20</v>
      </c>
      <c r="K15" s="92"/>
      <c r="L15" s="51"/>
      <c r="M15" s="92"/>
      <c r="N15" s="90"/>
    </row>
    <row r="16" spans="1:14" ht="22.5" x14ac:dyDescent="0.25">
      <c r="A16" s="89">
        <v>7.83</v>
      </c>
      <c r="B16" s="51"/>
      <c r="C16" s="90"/>
      <c r="D16" s="90" t="s">
        <v>19</v>
      </c>
      <c r="E16" s="92">
        <v>1.41</v>
      </c>
      <c r="F16" s="51"/>
      <c r="G16" s="90"/>
      <c r="H16" s="90"/>
      <c r="I16" s="92"/>
      <c r="J16" s="91" t="s">
        <v>109</v>
      </c>
      <c r="K16" s="92">
        <v>0.4</v>
      </c>
      <c r="L16" s="51"/>
      <c r="M16" s="92"/>
      <c r="N16" s="90">
        <f>C16+E16+G16+I16+K16+M16</f>
        <v>1.81</v>
      </c>
    </row>
    <row r="17" spans="1:14" x14ac:dyDescent="0.25">
      <c r="A17" s="112"/>
      <c r="B17" s="35"/>
      <c r="C17" s="118"/>
      <c r="D17" s="35" t="s">
        <v>116</v>
      </c>
      <c r="E17" s="119"/>
      <c r="F17" s="35"/>
      <c r="G17" s="118"/>
      <c r="H17" s="36"/>
      <c r="I17" s="36"/>
      <c r="J17" s="35" t="s">
        <v>117</v>
      </c>
      <c r="K17" s="36"/>
      <c r="L17" s="35"/>
      <c r="M17" s="118"/>
      <c r="N17" s="118"/>
    </row>
    <row r="18" spans="1:14" x14ac:dyDescent="0.25">
      <c r="A18" s="114">
        <v>6.01</v>
      </c>
      <c r="B18" s="40"/>
      <c r="C18" s="110"/>
      <c r="D18" s="40" t="s">
        <v>20</v>
      </c>
      <c r="E18" s="120">
        <v>0.33</v>
      </c>
      <c r="F18" s="40"/>
      <c r="G18" s="110"/>
      <c r="H18" s="39"/>
      <c r="I18" s="39"/>
      <c r="J18" s="40" t="s">
        <v>19</v>
      </c>
      <c r="K18" s="39">
        <v>1.06</v>
      </c>
      <c r="L18" s="40"/>
      <c r="M18" s="110"/>
      <c r="N18" s="108">
        <f>C18+E18+G18+I18+K18+M18</f>
        <v>1.3900000000000001</v>
      </c>
    </row>
    <row r="19" spans="1:14" x14ac:dyDescent="0.25">
      <c r="A19" s="22"/>
      <c r="B19" s="36"/>
      <c r="C19" s="118"/>
      <c r="D19" s="88" t="s">
        <v>81</v>
      </c>
      <c r="E19" s="118"/>
      <c r="F19" s="35"/>
      <c r="G19" s="118"/>
      <c r="H19" s="36"/>
      <c r="I19" s="36"/>
      <c r="J19" s="116" t="s">
        <v>81</v>
      </c>
      <c r="K19" s="36"/>
      <c r="L19" s="36"/>
      <c r="M19" s="118"/>
      <c r="N19" s="118"/>
    </row>
    <row r="20" spans="1:14" x14ac:dyDescent="0.25">
      <c r="A20" s="89">
        <v>6</v>
      </c>
      <c r="B20" s="90"/>
      <c r="C20" s="108"/>
      <c r="D20" s="90" t="s">
        <v>19</v>
      </c>
      <c r="E20" s="108">
        <v>1.05</v>
      </c>
      <c r="F20" s="51"/>
      <c r="G20" s="108"/>
      <c r="H20" s="51"/>
      <c r="I20" s="90"/>
      <c r="J20" s="90" t="s">
        <v>20</v>
      </c>
      <c r="K20" s="90">
        <v>0.33</v>
      </c>
      <c r="L20" s="90"/>
      <c r="M20" s="108"/>
      <c r="N20" s="108">
        <f>C20+E20+G20+I20+K20+M20</f>
        <v>1.3800000000000001</v>
      </c>
    </row>
    <row r="21" spans="1:14" x14ac:dyDescent="0.25">
      <c r="A21" s="3"/>
      <c r="B21" s="75" t="s">
        <v>118</v>
      </c>
      <c r="C21" s="4"/>
      <c r="D21" s="75"/>
      <c r="E21" s="4"/>
      <c r="F21" s="75" t="s">
        <v>118</v>
      </c>
      <c r="G21" s="6"/>
      <c r="H21" s="75"/>
      <c r="I21" s="6"/>
      <c r="J21" s="4" t="s">
        <v>118</v>
      </c>
      <c r="K21" s="6"/>
      <c r="L21" s="4"/>
      <c r="M21" s="6"/>
      <c r="N21" s="6"/>
    </row>
    <row r="22" spans="1:14" x14ac:dyDescent="0.25">
      <c r="A22" s="7">
        <v>8</v>
      </c>
      <c r="B22" s="57" t="s">
        <v>22</v>
      </c>
      <c r="C22" s="9">
        <v>0.33</v>
      </c>
      <c r="D22" s="57"/>
      <c r="E22" s="9"/>
      <c r="F22" s="57" t="s">
        <v>19</v>
      </c>
      <c r="G22" s="8">
        <v>1.19</v>
      </c>
      <c r="H22" s="57"/>
      <c r="I22" s="8"/>
      <c r="J22" s="9" t="s">
        <v>20</v>
      </c>
      <c r="K22" s="8">
        <v>0.33</v>
      </c>
      <c r="L22" s="9"/>
      <c r="M22" s="8"/>
      <c r="N22" s="8">
        <f>C22+E22+G22+I22+K22+M22</f>
        <v>1.85</v>
      </c>
    </row>
    <row r="23" spans="1:14" ht="24.75" x14ac:dyDescent="0.25">
      <c r="A23" s="3"/>
      <c r="B23" s="75" t="s">
        <v>119</v>
      </c>
      <c r="C23" s="6"/>
      <c r="D23" s="75"/>
      <c r="E23" s="4"/>
      <c r="F23" s="75" t="s">
        <v>119</v>
      </c>
      <c r="G23" s="4"/>
      <c r="H23" s="75"/>
      <c r="I23" s="4"/>
      <c r="J23" s="75" t="s">
        <v>119</v>
      </c>
      <c r="K23" s="4"/>
      <c r="L23" s="4"/>
      <c r="M23" s="6"/>
      <c r="N23" s="6"/>
    </row>
    <row r="24" spans="1:14" x14ac:dyDescent="0.25">
      <c r="A24" s="5">
        <v>9.6199999999999992</v>
      </c>
      <c r="B24" s="121" t="s">
        <v>20</v>
      </c>
      <c r="C24" s="11">
        <v>0.36</v>
      </c>
      <c r="D24" s="121"/>
      <c r="E24" s="29"/>
      <c r="F24" s="121" t="s">
        <v>19</v>
      </c>
      <c r="G24" s="11">
        <v>1.5</v>
      </c>
      <c r="H24" s="121"/>
      <c r="I24" s="29"/>
      <c r="J24" s="121" t="s">
        <v>20</v>
      </c>
      <c r="K24" s="29">
        <v>0.36</v>
      </c>
      <c r="L24" s="29"/>
      <c r="M24" s="11"/>
      <c r="N24" s="122">
        <f>C24+G24+K24</f>
        <v>2.2199999999999998</v>
      </c>
    </row>
    <row r="25" spans="1:14" x14ac:dyDescent="0.25">
      <c r="A25" s="93">
        <f>SUM(A4:A24)</f>
        <v>73.2</v>
      </c>
      <c r="B25" s="94" t="s">
        <v>9</v>
      </c>
      <c r="C25" s="95">
        <f>SUM(C4:C24)</f>
        <v>1.67</v>
      </c>
      <c r="D25" s="71"/>
      <c r="E25" s="71">
        <f>SUM(E4:E24)</f>
        <v>5.3</v>
      </c>
      <c r="F25" s="72"/>
      <c r="G25" s="43">
        <f>SUM(G4:G24)</f>
        <v>4.07</v>
      </c>
      <c r="H25" s="95"/>
      <c r="I25" s="43">
        <f>SUM(I4:I24)</f>
        <v>1.44</v>
      </c>
      <c r="J25" s="43"/>
      <c r="K25" s="71">
        <f>SUM(K4:K24)</f>
        <v>4.4000000000000004</v>
      </c>
      <c r="L25" s="71"/>
      <c r="M25" s="71"/>
      <c r="N25" s="73">
        <f>SUM(N4:N24)</f>
        <v>16.880000000000003</v>
      </c>
    </row>
    <row r="26" spans="1:14" x14ac:dyDescent="0.25">
      <c r="B26" s="96" t="s">
        <v>11</v>
      </c>
      <c r="F26" s="63"/>
      <c r="H26" t="s">
        <v>32</v>
      </c>
      <c r="J26" s="97"/>
      <c r="K26" s="98">
        <f>N25*4.33</f>
        <v>73.090400000000017</v>
      </c>
      <c r="L26" s="98"/>
    </row>
    <row r="27" spans="1:14" x14ac:dyDescent="0.25">
      <c r="B27" s="96" t="s">
        <v>13</v>
      </c>
      <c r="D27" t="str">
        <f>B1</f>
        <v>FATIMA EL KHADRI</v>
      </c>
      <c r="F27" s="63" t="s">
        <v>122</v>
      </c>
      <c r="I27" s="99"/>
      <c r="M27" s="98"/>
    </row>
    <row r="28" spans="1:14" x14ac:dyDescent="0.25">
      <c r="B28" s="96" t="s">
        <v>14</v>
      </c>
      <c r="F28" s="63"/>
      <c r="K28" s="63"/>
    </row>
  </sheetData>
  <pageMargins left="0" right="0" top="0" bottom="0" header="0" footer="0"/>
  <pageSetup paperSize="9" orientation="landscape" r:id="rId1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workbookViewId="0">
      <selection activeCell="H25" sqref="H25"/>
    </sheetView>
  </sheetViews>
  <sheetFormatPr baseColWidth="10" defaultRowHeight="15" x14ac:dyDescent="0.25"/>
  <cols>
    <col min="1" max="1" width="9.140625" customWidth="1"/>
    <col min="3" max="3" width="7.140625" customWidth="1"/>
    <col min="4" max="4" width="15.7109375" customWidth="1"/>
    <col min="5" max="5" width="6.85546875" customWidth="1"/>
    <col min="7" max="7" width="5.7109375" customWidth="1"/>
    <col min="9" max="9" width="6.7109375" customWidth="1"/>
    <col min="10" max="10" width="16.42578125" customWidth="1"/>
    <col min="11" max="11" width="6.85546875" customWidth="1"/>
    <col min="12" max="12" width="7.7109375" customWidth="1"/>
    <col min="13" max="13" width="6.5703125" customWidth="1"/>
    <col min="14" max="14" width="6.85546875" customWidth="1"/>
  </cols>
  <sheetData>
    <row r="1" spans="1:14" x14ac:dyDescent="0.25">
      <c r="B1" s="16" t="s">
        <v>43</v>
      </c>
      <c r="F1" s="63"/>
    </row>
    <row r="2" spans="1:14" x14ac:dyDescent="0.25">
      <c r="B2" s="16"/>
      <c r="F2" s="63"/>
    </row>
    <row r="3" spans="1:14" x14ac:dyDescent="0.25">
      <c r="A3" s="1" t="s">
        <v>0</v>
      </c>
      <c r="B3" s="80" t="s">
        <v>1</v>
      </c>
      <c r="C3" s="1" t="s">
        <v>2</v>
      </c>
      <c r="D3" s="1" t="s">
        <v>3</v>
      </c>
      <c r="E3" s="1" t="s">
        <v>4</v>
      </c>
      <c r="F3" s="2" t="s">
        <v>5</v>
      </c>
      <c r="G3" s="1" t="s">
        <v>4</v>
      </c>
      <c r="H3" s="1" t="s">
        <v>6</v>
      </c>
      <c r="I3" s="1" t="s">
        <v>4</v>
      </c>
      <c r="J3" s="1" t="s">
        <v>7</v>
      </c>
      <c r="K3" s="1" t="s">
        <v>4</v>
      </c>
      <c r="L3" s="1" t="s">
        <v>102</v>
      </c>
      <c r="M3" s="1"/>
      <c r="N3" s="1" t="s">
        <v>9</v>
      </c>
    </row>
    <row r="4" spans="1:14" x14ac:dyDescent="0.25">
      <c r="A4" s="89"/>
      <c r="B4" s="88" t="s">
        <v>112</v>
      </c>
      <c r="C4" s="108"/>
      <c r="D4" s="88" t="s">
        <v>112</v>
      </c>
      <c r="E4" s="109"/>
      <c r="F4" s="88" t="s">
        <v>112</v>
      </c>
      <c r="G4" s="109"/>
      <c r="H4" s="88" t="s">
        <v>112</v>
      </c>
      <c r="I4" s="51"/>
      <c r="J4" s="88" t="s">
        <v>112</v>
      </c>
      <c r="K4" s="51"/>
      <c r="L4" s="90"/>
      <c r="M4" s="108"/>
      <c r="N4" s="108"/>
    </row>
    <row r="5" spans="1:14" x14ac:dyDescent="0.25">
      <c r="A5" s="25">
        <v>15</v>
      </c>
      <c r="B5" s="48" t="s">
        <v>20</v>
      </c>
      <c r="C5" s="110">
        <v>0.35</v>
      </c>
      <c r="D5" s="48" t="s">
        <v>19</v>
      </c>
      <c r="E5" s="111">
        <v>2.06</v>
      </c>
      <c r="F5" s="48" t="s">
        <v>20</v>
      </c>
      <c r="G5" s="111">
        <v>0.35</v>
      </c>
      <c r="H5" s="48" t="s">
        <v>20</v>
      </c>
      <c r="I5" s="40">
        <v>0.35</v>
      </c>
      <c r="J5" s="48" t="s">
        <v>20</v>
      </c>
      <c r="K5" s="40">
        <v>0.35</v>
      </c>
      <c r="L5" s="39"/>
      <c r="M5" s="110"/>
      <c r="N5" s="110">
        <f>C5+E5+G5+I5+K5+M5</f>
        <v>3.4600000000000004</v>
      </c>
    </row>
    <row r="6" spans="1:14" x14ac:dyDescent="0.25">
      <c r="A6" s="100"/>
      <c r="B6" s="101"/>
      <c r="C6" s="100"/>
      <c r="D6" s="100"/>
      <c r="E6" s="100"/>
      <c r="F6" s="102"/>
      <c r="G6" s="100"/>
      <c r="H6" s="103" t="s">
        <v>111</v>
      </c>
      <c r="I6" s="100"/>
      <c r="J6" s="103"/>
      <c r="K6" s="100"/>
      <c r="L6" s="103"/>
      <c r="M6" s="100"/>
      <c r="N6" s="100"/>
    </row>
    <row r="7" spans="1:14" x14ac:dyDescent="0.25">
      <c r="A7" s="104">
        <v>4.74</v>
      </c>
      <c r="B7" s="105"/>
      <c r="C7" s="104"/>
      <c r="D7" s="104"/>
      <c r="E7" s="104"/>
      <c r="F7" s="106"/>
      <c r="G7" s="104"/>
      <c r="H7" s="107" t="s">
        <v>19</v>
      </c>
      <c r="I7" s="104">
        <v>1.0900000000000001</v>
      </c>
      <c r="J7" s="107"/>
      <c r="K7" s="104"/>
      <c r="L7" s="107"/>
      <c r="M7" s="104"/>
      <c r="N7" s="104">
        <f>M7+K7+I7+G7+E7+C7</f>
        <v>1.0900000000000001</v>
      </c>
    </row>
    <row r="8" spans="1:14" x14ac:dyDescent="0.25">
      <c r="A8" s="3"/>
      <c r="B8" s="32" t="s">
        <v>103</v>
      </c>
      <c r="C8" s="6"/>
      <c r="D8" s="54"/>
      <c r="E8" s="6"/>
      <c r="F8" s="32" t="s">
        <v>103</v>
      </c>
      <c r="G8" s="6"/>
      <c r="H8" s="32"/>
      <c r="I8" s="4"/>
      <c r="J8" s="32" t="s">
        <v>103</v>
      </c>
      <c r="K8" s="6"/>
      <c r="L8" s="54"/>
      <c r="M8" s="6"/>
      <c r="N8" s="6"/>
    </row>
    <row r="9" spans="1:14" x14ac:dyDescent="0.25">
      <c r="A9" s="7">
        <v>7</v>
      </c>
      <c r="B9" s="8" t="s">
        <v>22</v>
      </c>
      <c r="C9" s="8">
        <v>0.25</v>
      </c>
      <c r="D9" s="8"/>
      <c r="E9" s="17"/>
      <c r="F9" s="8" t="s">
        <v>19</v>
      </c>
      <c r="G9" s="8">
        <v>1.03</v>
      </c>
      <c r="H9" s="9"/>
      <c r="I9" s="8"/>
      <c r="J9" s="9" t="s">
        <v>104</v>
      </c>
      <c r="K9" s="8">
        <v>0.33</v>
      </c>
      <c r="L9" s="8"/>
      <c r="M9" s="8"/>
      <c r="N9" s="8">
        <f>C9+E9+G9+I9+K9+M9</f>
        <v>1.61</v>
      </c>
    </row>
    <row r="10" spans="1:14" x14ac:dyDescent="0.25">
      <c r="A10" s="3"/>
      <c r="B10" s="32" t="s">
        <v>105</v>
      </c>
      <c r="C10" s="6"/>
      <c r="D10" s="54"/>
      <c r="E10" s="6"/>
      <c r="F10" s="32"/>
      <c r="G10" s="6"/>
      <c r="H10" s="32"/>
      <c r="I10" s="4"/>
      <c r="J10" s="32" t="s">
        <v>105</v>
      </c>
      <c r="K10" s="6"/>
      <c r="L10" s="6"/>
      <c r="M10" s="6"/>
      <c r="N10" s="6"/>
    </row>
    <row r="11" spans="1:14" x14ac:dyDescent="0.25">
      <c r="A11" s="7">
        <v>6</v>
      </c>
      <c r="B11" s="8" t="s">
        <v>106</v>
      </c>
      <c r="C11" s="8">
        <v>0.38</v>
      </c>
      <c r="D11" s="8"/>
      <c r="E11" s="17"/>
      <c r="F11" s="9"/>
      <c r="G11" s="8"/>
      <c r="H11" s="8"/>
      <c r="I11" s="8"/>
      <c r="J11" s="8" t="s">
        <v>19</v>
      </c>
      <c r="K11" s="8">
        <v>1</v>
      </c>
      <c r="L11" s="8"/>
      <c r="M11" s="8"/>
      <c r="N11" s="8">
        <f>C11+E11+G11+I11+K11+M11</f>
        <v>1.38</v>
      </c>
    </row>
    <row r="12" spans="1:14" x14ac:dyDescent="0.25">
      <c r="A12" s="3"/>
      <c r="B12" s="88"/>
      <c r="C12" s="11"/>
      <c r="D12" s="88" t="s">
        <v>107</v>
      </c>
      <c r="E12" s="11"/>
      <c r="F12" s="32"/>
      <c r="G12" s="29"/>
      <c r="H12" s="32"/>
      <c r="I12" s="29"/>
      <c r="J12" s="32" t="s">
        <v>107</v>
      </c>
      <c r="K12" s="29"/>
      <c r="L12" s="6"/>
      <c r="M12" s="6"/>
      <c r="N12" s="6"/>
    </row>
    <row r="13" spans="1:14" x14ac:dyDescent="0.25">
      <c r="A13" s="7">
        <v>3</v>
      </c>
      <c r="B13" s="48"/>
      <c r="C13" s="8"/>
      <c r="D13" s="48" t="s">
        <v>19</v>
      </c>
      <c r="E13" s="8">
        <v>0.45</v>
      </c>
      <c r="F13" s="57"/>
      <c r="G13" s="9"/>
      <c r="H13" s="57"/>
      <c r="I13" s="9"/>
      <c r="J13" s="57" t="s">
        <v>20</v>
      </c>
      <c r="K13" s="9">
        <v>0.24</v>
      </c>
      <c r="L13" s="9"/>
      <c r="M13" s="8"/>
      <c r="N13" s="65">
        <f>C13+E13+G13+I13+K13+M13</f>
        <v>0.69</v>
      </c>
    </row>
    <row r="14" spans="1:14" ht="16.5" customHeight="1" x14ac:dyDescent="0.25">
      <c r="A14" s="89"/>
      <c r="B14" s="51"/>
      <c r="C14" s="90"/>
      <c r="D14" s="91" t="s">
        <v>108</v>
      </c>
      <c r="E14" s="92"/>
      <c r="F14" s="51"/>
      <c r="G14" s="90"/>
      <c r="H14" s="90"/>
      <c r="I14" s="92"/>
      <c r="J14" s="91" t="s">
        <v>108</v>
      </c>
      <c r="K14" s="92"/>
      <c r="L14" s="51"/>
      <c r="M14" s="92"/>
      <c r="N14" s="90"/>
    </row>
    <row r="15" spans="1:14" ht="16.5" customHeight="1" x14ac:dyDescent="0.25">
      <c r="A15" s="89"/>
      <c r="B15" s="51"/>
      <c r="C15" s="90"/>
      <c r="D15" s="91"/>
      <c r="E15" s="92"/>
      <c r="F15" s="51"/>
      <c r="G15" s="90"/>
      <c r="H15" s="90"/>
      <c r="I15" s="92"/>
      <c r="J15" s="91" t="s">
        <v>20</v>
      </c>
      <c r="K15" s="92"/>
      <c r="L15" s="51"/>
      <c r="M15" s="92"/>
      <c r="N15" s="90"/>
    </row>
    <row r="16" spans="1:14" ht="27.75" customHeight="1" x14ac:dyDescent="0.25">
      <c r="A16" s="89">
        <v>7.83</v>
      </c>
      <c r="B16" s="51"/>
      <c r="C16" s="90"/>
      <c r="D16" s="90" t="s">
        <v>19</v>
      </c>
      <c r="E16" s="92">
        <v>1.41</v>
      </c>
      <c r="F16" s="51"/>
      <c r="G16" s="90"/>
      <c r="H16" s="90"/>
      <c r="I16" s="92"/>
      <c r="J16" s="91" t="s">
        <v>109</v>
      </c>
      <c r="K16" s="92">
        <v>0.4</v>
      </c>
      <c r="L16" s="51"/>
      <c r="M16" s="92"/>
      <c r="N16" s="90">
        <f>C16+E16+G16+I16+K16+M16</f>
        <v>1.81</v>
      </c>
    </row>
    <row r="17" spans="1:14" x14ac:dyDescent="0.25">
      <c r="A17" s="93">
        <f>SUM(A4:A16)</f>
        <v>43.57</v>
      </c>
      <c r="B17" s="94" t="s">
        <v>9</v>
      </c>
      <c r="C17" s="95">
        <f>SUM(C4:C16)</f>
        <v>0.98</v>
      </c>
      <c r="D17" s="71"/>
      <c r="E17" s="71">
        <f>SUM(E4:E16)</f>
        <v>3.92</v>
      </c>
      <c r="F17" s="72"/>
      <c r="G17" s="43">
        <f>SUM(G4:G16)</f>
        <v>1.38</v>
      </c>
      <c r="H17" s="95"/>
      <c r="I17" s="43">
        <f>SUM(I4:I16)</f>
        <v>1.44</v>
      </c>
      <c r="J17" s="43"/>
      <c r="K17" s="71">
        <f>SUM(K4:K16)</f>
        <v>2.3199999999999998</v>
      </c>
      <c r="L17" s="71"/>
      <c r="M17" s="71"/>
      <c r="N17" s="73">
        <f>SUM(N4:N16)</f>
        <v>10.040000000000001</v>
      </c>
    </row>
    <row r="18" spans="1:14" x14ac:dyDescent="0.25">
      <c r="B18" s="96" t="s">
        <v>11</v>
      </c>
      <c r="F18" s="63"/>
      <c r="H18" t="s">
        <v>32</v>
      </c>
      <c r="J18" s="97"/>
      <c r="K18" s="98">
        <f>N17*4.33</f>
        <v>43.473200000000006</v>
      </c>
      <c r="L18" s="98"/>
    </row>
    <row r="19" spans="1:14" x14ac:dyDescent="0.25">
      <c r="B19" s="96" t="s">
        <v>13</v>
      </c>
      <c r="D19" t="str">
        <f>B1</f>
        <v>FATIMA EL KHADRI</v>
      </c>
      <c r="F19" s="63" t="s">
        <v>113</v>
      </c>
      <c r="I19" s="99"/>
      <c r="M19" s="98"/>
    </row>
    <row r="20" spans="1:14" x14ac:dyDescent="0.25">
      <c r="B20" s="96" t="s">
        <v>14</v>
      </c>
      <c r="F20" s="63"/>
      <c r="K20" s="63"/>
    </row>
  </sheetData>
  <pageMargins left="0.7" right="0.7" top="0.75" bottom="0.75" header="0.3" footer="0.3"/>
  <pageSetup paperSize="9" orientation="landscape" r:id="rId1"/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"/>
  <sheetViews>
    <sheetView workbookViewId="0">
      <selection sqref="A1:N18"/>
    </sheetView>
  </sheetViews>
  <sheetFormatPr baseColWidth="10" defaultRowHeight="15" x14ac:dyDescent="0.25"/>
  <cols>
    <col min="1" max="1" width="8.85546875" customWidth="1"/>
    <col min="2" max="2" width="12.85546875" customWidth="1"/>
    <col min="3" max="3" width="6.7109375" customWidth="1"/>
    <col min="4" max="4" width="15.28515625" customWidth="1"/>
    <col min="5" max="5" width="5.42578125" customWidth="1"/>
    <col min="7" max="7" width="6.28515625" customWidth="1"/>
    <col min="8" max="8" width="14.140625" customWidth="1"/>
    <col min="9" max="9" width="5.7109375" customWidth="1"/>
    <col min="10" max="10" width="16.28515625" customWidth="1"/>
    <col min="11" max="11" width="6.85546875" customWidth="1"/>
    <col min="12" max="12" width="8" customWidth="1"/>
    <col min="13" max="13" width="3.140625" customWidth="1"/>
    <col min="14" max="14" width="5.5703125" customWidth="1"/>
  </cols>
  <sheetData>
    <row r="1" spans="1:14" x14ac:dyDescent="0.25">
      <c r="B1" s="16" t="s">
        <v>43</v>
      </c>
      <c r="F1" s="63"/>
    </row>
    <row r="2" spans="1:14" x14ac:dyDescent="0.25">
      <c r="B2" s="16"/>
      <c r="F2" s="63"/>
    </row>
    <row r="3" spans="1:14" x14ac:dyDescent="0.25">
      <c r="A3" s="1" t="s">
        <v>0</v>
      </c>
      <c r="B3" s="80" t="s">
        <v>1</v>
      </c>
      <c r="C3" s="1" t="s">
        <v>2</v>
      </c>
      <c r="D3" s="1" t="s">
        <v>3</v>
      </c>
      <c r="E3" s="1" t="s">
        <v>4</v>
      </c>
      <c r="F3" s="2" t="s">
        <v>5</v>
      </c>
      <c r="G3" s="1" t="s">
        <v>4</v>
      </c>
      <c r="H3" s="1" t="s">
        <v>6</v>
      </c>
      <c r="I3" s="1" t="s">
        <v>4</v>
      </c>
      <c r="J3" s="1" t="s">
        <v>7</v>
      </c>
      <c r="K3" s="1" t="s">
        <v>4</v>
      </c>
      <c r="L3" s="1" t="s">
        <v>102</v>
      </c>
      <c r="M3" s="1"/>
      <c r="N3" s="1" t="s">
        <v>9</v>
      </c>
    </row>
    <row r="4" spans="1:14" x14ac:dyDescent="0.25">
      <c r="A4" s="100"/>
      <c r="B4" s="101"/>
      <c r="C4" s="100"/>
      <c r="D4" s="100"/>
      <c r="E4" s="100"/>
      <c r="F4" s="102"/>
      <c r="G4" s="100"/>
      <c r="H4" s="103" t="s">
        <v>111</v>
      </c>
      <c r="I4" s="100"/>
      <c r="J4" s="103"/>
      <c r="K4" s="100"/>
      <c r="L4" s="103"/>
      <c r="M4" s="100"/>
      <c r="N4" s="100"/>
    </row>
    <row r="5" spans="1:14" x14ac:dyDescent="0.25">
      <c r="A5" s="104">
        <v>4.74</v>
      </c>
      <c r="B5" s="105"/>
      <c r="C5" s="104"/>
      <c r="D5" s="104"/>
      <c r="E5" s="104"/>
      <c r="F5" s="106"/>
      <c r="G5" s="104"/>
      <c r="H5" s="107" t="s">
        <v>19</v>
      </c>
      <c r="I5" s="104">
        <v>1.0900000000000001</v>
      </c>
      <c r="J5" s="107"/>
      <c r="K5" s="104"/>
      <c r="L5" s="107"/>
      <c r="M5" s="104"/>
      <c r="N5" s="104">
        <f>M5+K5+I5+G5+E5+C5</f>
        <v>1.0900000000000001</v>
      </c>
    </row>
    <row r="6" spans="1:14" x14ac:dyDescent="0.25">
      <c r="A6" s="3"/>
      <c r="B6" s="32" t="s">
        <v>103</v>
      </c>
      <c r="C6" s="6"/>
      <c r="D6" s="54"/>
      <c r="E6" s="6"/>
      <c r="F6" s="32" t="s">
        <v>103</v>
      </c>
      <c r="G6" s="6"/>
      <c r="H6" s="32"/>
      <c r="I6" s="4"/>
      <c r="J6" s="32" t="s">
        <v>103</v>
      </c>
      <c r="K6" s="6"/>
      <c r="L6" s="54"/>
      <c r="M6" s="6"/>
      <c r="N6" s="6"/>
    </row>
    <row r="7" spans="1:14" ht="18.75" customHeight="1" x14ac:dyDescent="0.25">
      <c r="A7" s="7">
        <v>7</v>
      </c>
      <c r="B7" s="8" t="s">
        <v>22</v>
      </c>
      <c r="C7" s="8">
        <v>0.25</v>
      </c>
      <c r="D7" s="8"/>
      <c r="E7" s="17"/>
      <c r="F7" s="8" t="s">
        <v>19</v>
      </c>
      <c r="G7" s="8">
        <v>1.03</v>
      </c>
      <c r="H7" s="9"/>
      <c r="I7" s="8"/>
      <c r="J7" s="9" t="s">
        <v>104</v>
      </c>
      <c r="K7" s="8">
        <v>0.33</v>
      </c>
      <c r="L7" s="8"/>
      <c r="M7" s="8"/>
      <c r="N7" s="8">
        <f>C7+E7+G7+I7+K7+M7</f>
        <v>1.61</v>
      </c>
    </row>
    <row r="8" spans="1:14" x14ac:dyDescent="0.25">
      <c r="A8" s="3"/>
      <c r="B8" s="32" t="s">
        <v>105</v>
      </c>
      <c r="C8" s="6"/>
      <c r="D8" s="54"/>
      <c r="E8" s="6"/>
      <c r="F8" s="32"/>
      <c r="G8" s="6"/>
      <c r="H8" s="32"/>
      <c r="I8" s="4"/>
      <c r="J8" s="32" t="s">
        <v>105</v>
      </c>
      <c r="K8" s="6"/>
      <c r="L8" s="6"/>
      <c r="M8" s="6"/>
      <c r="N8" s="6"/>
    </row>
    <row r="9" spans="1:14" x14ac:dyDescent="0.25">
      <c r="A9" s="7">
        <v>6</v>
      </c>
      <c r="B9" s="8" t="s">
        <v>106</v>
      </c>
      <c r="C9" s="8">
        <v>0.38</v>
      </c>
      <c r="D9" s="8"/>
      <c r="E9" s="17"/>
      <c r="F9" s="9"/>
      <c r="G9" s="8"/>
      <c r="H9" s="8"/>
      <c r="I9" s="8"/>
      <c r="J9" s="8" t="s">
        <v>19</v>
      </c>
      <c r="K9" s="8">
        <v>1</v>
      </c>
      <c r="L9" s="8"/>
      <c r="M9" s="8"/>
      <c r="N9" s="8">
        <f>C9+E9+G9+I9+K9+M9</f>
        <v>1.38</v>
      </c>
    </row>
    <row r="10" spans="1:14" ht="18.75" customHeight="1" x14ac:dyDescent="0.25">
      <c r="A10" s="3"/>
      <c r="B10" s="88"/>
      <c r="C10" s="11"/>
      <c r="D10" s="88" t="s">
        <v>107</v>
      </c>
      <c r="E10" s="11"/>
      <c r="F10" s="32"/>
      <c r="G10" s="29"/>
      <c r="H10" s="32"/>
      <c r="I10" s="29"/>
      <c r="J10" s="32" t="s">
        <v>107</v>
      </c>
      <c r="K10" s="29"/>
      <c r="L10" s="6"/>
      <c r="M10" s="6"/>
      <c r="N10" s="6"/>
    </row>
    <row r="11" spans="1:14" x14ac:dyDescent="0.25">
      <c r="A11" s="7">
        <v>3</v>
      </c>
      <c r="B11" s="48"/>
      <c r="C11" s="8"/>
      <c r="D11" s="48" t="s">
        <v>19</v>
      </c>
      <c r="E11" s="8">
        <v>0.45</v>
      </c>
      <c r="F11" s="57"/>
      <c r="G11" s="9"/>
      <c r="H11" s="57"/>
      <c r="I11" s="9"/>
      <c r="J11" s="57" t="s">
        <v>20</v>
      </c>
      <c r="K11" s="9">
        <v>0.24</v>
      </c>
      <c r="L11" s="9"/>
      <c r="M11" s="8"/>
      <c r="N11" s="65">
        <f>C11+E11+G11+I11+K11+M11</f>
        <v>0.69</v>
      </c>
    </row>
    <row r="12" spans="1:14" ht="16.5" customHeight="1" x14ac:dyDescent="0.25">
      <c r="A12" s="89"/>
      <c r="B12" s="51"/>
      <c r="C12" s="90"/>
      <c r="D12" s="91" t="s">
        <v>108</v>
      </c>
      <c r="E12" s="92"/>
      <c r="F12" s="51"/>
      <c r="G12" s="90"/>
      <c r="H12" s="90"/>
      <c r="I12" s="92"/>
      <c r="J12" s="91" t="s">
        <v>108</v>
      </c>
      <c r="K12" s="92"/>
      <c r="L12" s="51"/>
      <c r="M12" s="92"/>
      <c r="N12" s="90"/>
    </row>
    <row r="13" spans="1:14" x14ac:dyDescent="0.25">
      <c r="A13" s="89"/>
      <c r="B13" s="51"/>
      <c r="C13" s="90"/>
      <c r="D13" s="91"/>
      <c r="E13" s="92"/>
      <c r="F13" s="51"/>
      <c r="G13" s="90"/>
      <c r="H13" s="90"/>
      <c r="I13" s="92"/>
      <c r="J13" s="91" t="s">
        <v>20</v>
      </c>
      <c r="K13" s="92"/>
      <c r="L13" s="51"/>
      <c r="M13" s="92"/>
      <c r="N13" s="90"/>
    </row>
    <row r="14" spans="1:14" ht="26.25" customHeight="1" x14ac:dyDescent="0.25">
      <c r="A14" s="89">
        <v>7.83</v>
      </c>
      <c r="B14" s="51"/>
      <c r="C14" s="90"/>
      <c r="D14" s="90" t="s">
        <v>19</v>
      </c>
      <c r="E14" s="92">
        <v>1.41</v>
      </c>
      <c r="F14" s="51"/>
      <c r="G14" s="90"/>
      <c r="H14" s="90"/>
      <c r="I14" s="92"/>
      <c r="J14" s="91" t="s">
        <v>109</v>
      </c>
      <c r="K14" s="92">
        <v>0.4</v>
      </c>
      <c r="L14" s="51"/>
      <c r="M14" s="92"/>
      <c r="N14" s="90">
        <f>C14+E14+G14+I14+K14+M14</f>
        <v>1.81</v>
      </c>
    </row>
    <row r="15" spans="1:14" x14ac:dyDescent="0.25">
      <c r="A15" s="93">
        <f>SUM(A4:A14)</f>
        <v>28.57</v>
      </c>
      <c r="B15" s="94" t="s">
        <v>9</v>
      </c>
      <c r="C15" s="95">
        <f>SUM(C4:C14)</f>
        <v>0.63</v>
      </c>
      <c r="D15" s="71"/>
      <c r="E15" s="71">
        <f>SUM(E4:E14)</f>
        <v>1.8599999999999999</v>
      </c>
      <c r="F15" s="72"/>
      <c r="G15" s="43">
        <f>SUM(G4:G14)</f>
        <v>1.03</v>
      </c>
      <c r="H15" s="95"/>
      <c r="I15" s="43">
        <f>SUM(I4:I14)</f>
        <v>1.0900000000000001</v>
      </c>
      <c r="J15" s="43"/>
      <c r="K15" s="71">
        <f>SUM(K4:K14)</f>
        <v>1.9700000000000002</v>
      </c>
      <c r="L15" s="71"/>
      <c r="M15" s="71"/>
      <c r="N15" s="73">
        <f>SUM(N4:N14)</f>
        <v>6.58</v>
      </c>
    </row>
    <row r="16" spans="1:14" x14ac:dyDescent="0.25">
      <c r="B16" s="96" t="s">
        <v>11</v>
      </c>
      <c r="F16" s="63"/>
      <c r="H16" t="s">
        <v>32</v>
      </c>
      <c r="J16" s="97"/>
      <c r="K16" s="98">
        <f>N15*4.33</f>
        <v>28.491400000000002</v>
      </c>
      <c r="L16" s="98"/>
    </row>
    <row r="17" spans="2:13" x14ac:dyDescent="0.25">
      <c r="B17" s="96" t="s">
        <v>13</v>
      </c>
      <c r="D17" t="str">
        <f>B1</f>
        <v>FATIMA EL KHADRI</v>
      </c>
      <c r="F17" s="63" t="s">
        <v>110</v>
      </c>
      <c r="I17" s="99"/>
      <c r="M17" s="98"/>
    </row>
    <row r="18" spans="2:13" x14ac:dyDescent="0.25">
      <c r="B18" s="96" t="s">
        <v>14</v>
      </c>
      <c r="F18" s="63"/>
      <c r="K18" s="63"/>
    </row>
  </sheetData>
  <pageMargins left="0.7" right="0.7" top="0.75" bottom="0.75" header="0.3" footer="0.3"/>
  <pageSetup paperSize="9" orientation="landscape" r:id="rId1"/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Views>
    <sheetView workbookViewId="0">
      <selection activeCell="C25" sqref="C25"/>
    </sheetView>
  </sheetViews>
  <sheetFormatPr baseColWidth="10" defaultRowHeight="15" x14ac:dyDescent="0.25"/>
  <cols>
    <col min="1" max="2" width="13" customWidth="1"/>
    <col min="3" max="3" width="16.5703125" customWidth="1"/>
    <col min="4" max="4" width="18" customWidth="1"/>
    <col min="5" max="5" width="17.28515625" customWidth="1"/>
  </cols>
  <sheetData>
    <row r="1" spans="1:5" x14ac:dyDescent="0.25">
      <c r="A1" s="52" t="s">
        <v>43</v>
      </c>
      <c r="B1" s="52"/>
      <c r="C1" s="53">
        <v>2</v>
      </c>
      <c r="D1" s="52"/>
      <c r="E1" s="52"/>
    </row>
    <row r="2" spans="1:5" x14ac:dyDescent="0.25">
      <c r="A2" s="52"/>
      <c r="B2" s="52"/>
      <c r="C2" s="53"/>
      <c r="D2" s="52"/>
      <c r="E2" s="52"/>
    </row>
    <row r="3" spans="1:5" x14ac:dyDescent="0.25">
      <c r="A3" s="1" t="s">
        <v>1</v>
      </c>
      <c r="B3" s="1" t="s">
        <v>3</v>
      </c>
      <c r="C3" s="2" t="s">
        <v>5</v>
      </c>
      <c r="D3" s="1" t="s">
        <v>6</v>
      </c>
      <c r="E3" s="1" t="s">
        <v>7</v>
      </c>
    </row>
    <row r="4" spans="1:5" x14ac:dyDescent="0.25">
      <c r="A4" s="4"/>
      <c r="B4" s="4"/>
      <c r="C4" s="4"/>
      <c r="D4" s="4" t="s">
        <v>85</v>
      </c>
      <c r="E4" s="4"/>
    </row>
    <row r="5" spans="1:5" x14ac:dyDescent="0.25">
      <c r="A5" s="29"/>
      <c r="B5" s="11"/>
      <c r="C5" s="29"/>
      <c r="D5" s="29" t="s">
        <v>86</v>
      </c>
      <c r="E5" s="11"/>
    </row>
    <row r="6" spans="1:5" ht="24.75" x14ac:dyDescent="0.25">
      <c r="A6" s="4" t="s">
        <v>87</v>
      </c>
      <c r="B6" s="6"/>
      <c r="C6" s="4" t="s">
        <v>87</v>
      </c>
      <c r="D6" s="4"/>
      <c r="E6" s="4" t="s">
        <v>87</v>
      </c>
    </row>
    <row r="7" spans="1:5" x14ac:dyDescent="0.25">
      <c r="A7" s="9" t="s">
        <v>19</v>
      </c>
      <c r="B7" s="8"/>
      <c r="C7" s="9" t="s">
        <v>22</v>
      </c>
      <c r="D7" s="8"/>
      <c r="E7" s="8" t="s">
        <v>22</v>
      </c>
    </row>
    <row r="8" spans="1:5" x14ac:dyDescent="0.25">
      <c r="A8" s="29"/>
      <c r="B8" s="11" t="s">
        <v>88</v>
      </c>
      <c r="C8" s="29"/>
      <c r="D8" s="29"/>
      <c r="E8" s="11" t="s">
        <v>88</v>
      </c>
    </row>
    <row r="9" spans="1:5" x14ac:dyDescent="0.25">
      <c r="A9" s="29"/>
      <c r="B9" s="29" t="s">
        <v>22</v>
      </c>
      <c r="C9" s="29"/>
      <c r="D9" s="29"/>
      <c r="E9" s="29" t="s">
        <v>19</v>
      </c>
    </row>
    <row r="10" spans="1:5" x14ac:dyDescent="0.25">
      <c r="A10" s="4"/>
      <c r="B10" s="6" t="s">
        <v>89</v>
      </c>
      <c r="C10" s="4"/>
      <c r="D10" s="4"/>
      <c r="E10" s="6" t="s">
        <v>89</v>
      </c>
    </row>
    <row r="11" spans="1:5" x14ac:dyDescent="0.25">
      <c r="A11" s="8"/>
      <c r="B11" s="8" t="s">
        <v>19</v>
      </c>
      <c r="C11" s="9"/>
      <c r="D11" s="8"/>
      <c r="E11" s="8" t="s">
        <v>22</v>
      </c>
    </row>
    <row r="12" spans="1:5" x14ac:dyDescent="0.25">
      <c r="A12" s="29"/>
      <c r="B12" s="11" t="s">
        <v>90</v>
      </c>
      <c r="C12" s="29"/>
      <c r="D12" s="29"/>
      <c r="E12" s="29" t="s">
        <v>90</v>
      </c>
    </row>
    <row r="13" spans="1:5" x14ac:dyDescent="0.25">
      <c r="A13" s="11"/>
      <c r="B13" s="11" t="s">
        <v>19</v>
      </c>
      <c r="C13" s="29"/>
      <c r="D13" s="11"/>
      <c r="E13" s="11" t="s">
        <v>19</v>
      </c>
    </row>
    <row r="14" spans="1:5" ht="24.75" x14ac:dyDescent="0.25">
      <c r="A14" s="4" t="s">
        <v>91</v>
      </c>
      <c r="B14" s="4"/>
      <c r="C14" s="4"/>
      <c r="D14" s="4" t="s">
        <v>91</v>
      </c>
      <c r="E14" s="4"/>
    </row>
    <row r="15" spans="1:5" x14ac:dyDescent="0.25">
      <c r="A15" s="9" t="s">
        <v>22</v>
      </c>
      <c r="B15" s="9"/>
      <c r="C15" s="9"/>
      <c r="D15" s="9" t="s">
        <v>86</v>
      </c>
      <c r="E15" s="9"/>
    </row>
    <row r="16" spans="1:5" x14ac:dyDescent="0.25">
      <c r="A16" s="29"/>
      <c r="B16" s="29"/>
      <c r="C16" s="29"/>
      <c r="D16" s="29" t="s">
        <v>92</v>
      </c>
      <c r="E16" s="29"/>
    </row>
    <row r="17" spans="1:5" x14ac:dyDescent="0.25">
      <c r="A17" s="29"/>
      <c r="B17" s="29"/>
      <c r="C17" s="29"/>
      <c r="D17" s="29" t="s">
        <v>19</v>
      </c>
      <c r="E17" s="29"/>
    </row>
    <row r="18" spans="1:5" x14ac:dyDescent="0.25">
      <c r="A18" s="4" t="s">
        <v>93</v>
      </c>
      <c r="B18" s="4"/>
      <c r="C18" s="4"/>
      <c r="D18" s="4" t="s">
        <v>93</v>
      </c>
      <c r="E18" s="4"/>
    </row>
    <row r="19" spans="1:5" x14ac:dyDescent="0.25">
      <c r="A19" s="9" t="s">
        <v>19</v>
      </c>
      <c r="B19" s="9"/>
      <c r="C19" s="9"/>
      <c r="D19" s="9" t="s">
        <v>19</v>
      </c>
      <c r="E19" s="9"/>
    </row>
    <row r="20" spans="1:5" x14ac:dyDescent="0.25">
      <c r="A20" s="76" t="s">
        <v>94</v>
      </c>
      <c r="B20" s="77"/>
      <c r="C20" s="77" t="s">
        <v>94</v>
      </c>
      <c r="D20" s="29"/>
      <c r="E20" s="76" t="s">
        <v>94</v>
      </c>
    </row>
    <row r="21" spans="1:5" x14ac:dyDescent="0.25">
      <c r="A21" s="78" t="s">
        <v>20</v>
      </c>
      <c r="B21" s="79"/>
      <c r="C21" s="79" t="s">
        <v>19</v>
      </c>
      <c r="D21" s="9"/>
      <c r="E21" s="78" t="s">
        <v>20</v>
      </c>
    </row>
    <row r="22" spans="1:5" x14ac:dyDescent="0.25">
      <c r="A22" s="52"/>
      <c r="B22" s="52"/>
      <c r="C22" s="53"/>
      <c r="D22" s="52"/>
      <c r="E22" s="59"/>
    </row>
    <row r="23" spans="1:5" x14ac:dyDescent="0.25">
      <c r="A23" s="52"/>
      <c r="B23" s="52"/>
      <c r="C23" s="53"/>
      <c r="D23" s="52"/>
      <c r="E23" s="59"/>
    </row>
    <row r="24" spans="1:5" x14ac:dyDescent="0.25">
      <c r="A24" s="52"/>
      <c r="B24" s="52"/>
      <c r="C24" s="53"/>
      <c r="D24" s="52"/>
      <c r="E24" s="52"/>
    </row>
    <row r="25" spans="1:5" x14ac:dyDescent="0.25">
      <c r="A25" s="52"/>
      <c r="B25" s="52"/>
      <c r="C25" s="74"/>
      <c r="D25" s="52"/>
      <c r="E25" s="52"/>
    </row>
    <row r="26" spans="1:5" x14ac:dyDescent="0.25">
      <c r="A26" s="52"/>
      <c r="B26" s="52"/>
      <c r="C26" s="53"/>
      <c r="D26" s="52"/>
      <c r="E26" s="52"/>
    </row>
    <row r="27" spans="1:5" x14ac:dyDescent="0.25">
      <c r="A27" s="52"/>
      <c r="B27" s="52"/>
      <c r="C27" s="53"/>
      <c r="D27" s="52"/>
      <c r="E27" s="52"/>
    </row>
    <row r="28" spans="1:5" x14ac:dyDescent="0.25">
      <c r="A28" s="52"/>
      <c r="B28" s="52"/>
      <c r="C28" s="53"/>
      <c r="D28" s="52"/>
      <c r="E28" s="52"/>
    </row>
  </sheetData>
  <pageMargins left="0.7" right="0.7" top="0.75" bottom="0.75" header="0.3" footer="0.3"/>
  <pageSetup paperSize="9" orientation="landscape" r:id="rId1"/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"/>
  <sheetViews>
    <sheetView workbookViewId="0">
      <selection activeCell="J5" sqref="J5"/>
    </sheetView>
  </sheetViews>
  <sheetFormatPr baseColWidth="10" defaultRowHeight="15" x14ac:dyDescent="0.25"/>
  <cols>
    <col min="5" max="5" width="6.5703125" customWidth="1"/>
    <col min="6" max="6" width="9.7109375" customWidth="1"/>
    <col min="9" max="9" width="2.5703125" bestFit="1" customWidth="1"/>
    <col min="11" max="11" width="7" customWidth="1"/>
    <col min="13" max="13" width="6.7109375" customWidth="1"/>
  </cols>
  <sheetData>
    <row r="1" spans="1:13" x14ac:dyDescent="0.25">
      <c r="B1" s="52" t="s">
        <v>15</v>
      </c>
      <c r="C1" s="16"/>
      <c r="D1" s="52"/>
      <c r="E1" s="52"/>
      <c r="F1" s="53"/>
      <c r="G1" s="52"/>
      <c r="H1" s="52"/>
      <c r="I1" s="52"/>
      <c r="J1" s="52"/>
      <c r="K1" s="52"/>
      <c r="L1" s="52"/>
    </row>
    <row r="2" spans="1:13" x14ac:dyDescent="0.25">
      <c r="B2" s="52"/>
      <c r="C2" s="16"/>
      <c r="D2" s="52"/>
      <c r="E2" s="52"/>
      <c r="F2" s="53"/>
      <c r="G2" s="52"/>
      <c r="H2" s="52"/>
      <c r="I2" s="52"/>
      <c r="J2" s="52"/>
      <c r="K2" s="52"/>
      <c r="L2" s="52"/>
    </row>
    <row r="3" spans="1:13" x14ac:dyDescent="0.25">
      <c r="A3" s="1" t="s">
        <v>0</v>
      </c>
      <c r="B3" s="1" t="s">
        <v>1</v>
      </c>
      <c r="C3" s="80" t="s">
        <v>2</v>
      </c>
      <c r="D3" s="1" t="s">
        <v>3</v>
      </c>
      <c r="E3" s="1" t="s">
        <v>4</v>
      </c>
      <c r="F3" s="2" t="s">
        <v>5</v>
      </c>
      <c r="G3" s="1" t="s">
        <v>4</v>
      </c>
      <c r="H3" s="1" t="s">
        <v>6</v>
      </c>
      <c r="I3" s="1" t="s">
        <v>4</v>
      </c>
      <c r="J3" s="1" t="s">
        <v>7</v>
      </c>
      <c r="K3" s="1" t="s">
        <v>4</v>
      </c>
      <c r="L3" s="1" t="s">
        <v>8</v>
      </c>
      <c r="M3" s="1" t="s">
        <v>9</v>
      </c>
    </row>
    <row r="4" spans="1:13" x14ac:dyDescent="0.25">
      <c r="A4" s="3"/>
      <c r="B4" s="32"/>
      <c r="C4" s="37"/>
      <c r="D4" s="32" t="s">
        <v>97</v>
      </c>
      <c r="E4" s="6"/>
      <c r="F4" s="32"/>
      <c r="G4" s="81"/>
      <c r="H4" s="32"/>
      <c r="I4" s="4"/>
      <c r="J4" s="32" t="s">
        <v>97</v>
      </c>
      <c r="K4" s="6"/>
      <c r="L4" s="6"/>
      <c r="M4" s="6"/>
    </row>
    <row r="5" spans="1:13" x14ac:dyDescent="0.25">
      <c r="A5" s="7">
        <v>4</v>
      </c>
      <c r="B5" s="8"/>
      <c r="C5" s="41"/>
      <c r="D5" s="8" t="s">
        <v>19</v>
      </c>
      <c r="E5" s="9">
        <v>0.59</v>
      </c>
      <c r="F5" s="17"/>
      <c r="G5" s="82"/>
      <c r="H5" s="8"/>
      <c r="I5" s="8"/>
      <c r="J5" s="8" t="s">
        <v>86</v>
      </c>
      <c r="K5" s="8">
        <v>0.33</v>
      </c>
      <c r="L5" s="8"/>
      <c r="M5" s="8">
        <f>C5+E5+G5+I5+K5</f>
        <v>0.91999999999999993</v>
      </c>
    </row>
    <row r="6" spans="1:13" ht="24.75" x14ac:dyDescent="0.25">
      <c r="A6" s="3"/>
      <c r="C6" s="37"/>
      <c r="D6" s="6"/>
      <c r="E6" s="4"/>
      <c r="F6" s="4"/>
      <c r="G6" s="81"/>
      <c r="H6" s="6"/>
      <c r="I6" s="6"/>
      <c r="J6" s="4" t="s">
        <v>98</v>
      </c>
      <c r="K6" s="6"/>
      <c r="L6" s="6"/>
      <c r="M6" s="6"/>
    </row>
    <row r="7" spans="1:13" x14ac:dyDescent="0.25">
      <c r="A7" s="7">
        <v>3</v>
      </c>
      <c r="B7" s="8"/>
      <c r="C7" s="41"/>
      <c r="D7" s="9"/>
      <c r="E7" s="9"/>
      <c r="F7" s="17"/>
      <c r="G7" s="69"/>
      <c r="H7" s="8"/>
      <c r="I7" s="8"/>
      <c r="J7" s="17" t="s">
        <v>86</v>
      </c>
      <c r="K7" s="8">
        <v>0.69</v>
      </c>
      <c r="L7" s="9"/>
      <c r="M7" s="8">
        <f>C7+E7+G7+I7+K7</f>
        <v>0.69</v>
      </c>
    </row>
    <row r="8" spans="1:13" x14ac:dyDescent="0.25">
      <c r="A8" s="83"/>
      <c r="B8" s="6"/>
      <c r="C8" s="36"/>
      <c r="D8" s="6"/>
      <c r="E8" s="6"/>
      <c r="F8" s="4"/>
      <c r="G8" s="68"/>
      <c r="H8" s="6"/>
      <c r="I8" s="6"/>
      <c r="J8" s="6"/>
      <c r="K8" s="6"/>
      <c r="L8" s="11"/>
      <c r="M8" s="11"/>
    </row>
    <row r="9" spans="1:13" x14ac:dyDescent="0.25">
      <c r="A9" s="58">
        <f>SUM(A1:A8)</f>
        <v>7</v>
      </c>
      <c r="B9" s="7" t="s">
        <v>9</v>
      </c>
      <c r="C9" s="25">
        <f>SUM(C4:C8)</f>
        <v>0</v>
      </c>
      <c r="D9" s="13"/>
      <c r="E9" s="13">
        <f>SUM(E4:E8)</f>
        <v>0.59</v>
      </c>
      <c r="F9" s="14"/>
      <c r="G9" s="69">
        <f>SUM(G4:G8)</f>
        <v>0</v>
      </c>
      <c r="H9" s="7"/>
      <c r="I9" s="8">
        <f>SUM(I4:I8)</f>
        <v>0</v>
      </c>
      <c r="J9" s="7"/>
      <c r="K9" s="13">
        <f>SUM(K4:K8)</f>
        <v>1.02</v>
      </c>
      <c r="L9" s="13"/>
      <c r="M9" s="84">
        <f>SUM(M1:M8)</f>
        <v>1.6099999999999999</v>
      </c>
    </row>
    <row r="10" spans="1:13" x14ac:dyDescent="0.25">
      <c r="A10" s="85"/>
      <c r="B10" s="52"/>
      <c r="C10" s="16"/>
      <c r="D10" s="52"/>
      <c r="E10" s="52"/>
      <c r="F10" s="53"/>
      <c r="G10" s="52"/>
      <c r="H10" s="52"/>
      <c r="I10" s="54"/>
      <c r="J10" s="59"/>
      <c r="K10" s="52"/>
      <c r="L10" s="52"/>
      <c r="M10" s="23"/>
    </row>
    <row r="11" spans="1:13" x14ac:dyDescent="0.25">
      <c r="A11" s="86"/>
      <c r="B11" s="52"/>
      <c r="C11" s="16"/>
      <c r="D11" s="52"/>
      <c r="E11" s="52"/>
      <c r="F11" s="53"/>
      <c r="G11" s="52"/>
      <c r="H11" s="52" t="s">
        <v>32</v>
      </c>
      <c r="I11" s="52"/>
      <c r="J11" s="59"/>
      <c r="K11" s="60">
        <f>M9*4.33</f>
        <v>6.9712999999999994</v>
      </c>
      <c r="L11" s="60"/>
      <c r="M11" s="34"/>
    </row>
    <row r="12" spans="1:13" x14ac:dyDescent="0.25">
      <c r="A12" s="59"/>
      <c r="B12" s="52"/>
      <c r="C12" s="16"/>
      <c r="D12" s="52"/>
      <c r="E12" s="52"/>
      <c r="F12" s="53"/>
      <c r="G12" s="52"/>
      <c r="H12" s="52"/>
      <c r="I12" s="61"/>
      <c r="J12" s="52"/>
      <c r="K12" s="52"/>
      <c r="L12" s="52"/>
      <c r="M12" s="87"/>
    </row>
    <row r="13" spans="1:13" x14ac:dyDescent="0.25">
      <c r="B13" s="52" t="s">
        <v>11</v>
      </c>
      <c r="C13" s="16"/>
      <c r="D13" s="52"/>
      <c r="E13" s="62" t="s">
        <v>100</v>
      </c>
      <c r="F13" s="63"/>
      <c r="G13" s="52"/>
      <c r="H13" s="52"/>
      <c r="I13" s="52"/>
      <c r="J13" s="52"/>
      <c r="K13" s="52"/>
      <c r="L13" s="52"/>
    </row>
    <row r="14" spans="1:13" x14ac:dyDescent="0.25">
      <c r="B14" s="52" t="s">
        <v>99</v>
      </c>
      <c r="C14" s="16"/>
      <c r="D14" s="52"/>
      <c r="E14" s="52"/>
      <c r="F14" s="53"/>
      <c r="G14" s="52"/>
      <c r="H14" s="52"/>
      <c r="I14" s="52"/>
      <c r="J14" s="52"/>
      <c r="K14" s="52"/>
      <c r="L14" s="52"/>
    </row>
    <row r="15" spans="1:13" x14ac:dyDescent="0.25">
      <c r="G15" t="s">
        <v>101</v>
      </c>
    </row>
  </sheetData>
  <pageMargins left="0.7" right="0.7" top="0.75" bottom="0.75" header="0.3" footer="0.3"/>
  <pageSetup paperSize="9" orientation="landscape" r:id="rId1"/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"/>
  <sheetViews>
    <sheetView workbookViewId="0">
      <selection activeCell="B1" sqref="B1"/>
    </sheetView>
  </sheetViews>
  <sheetFormatPr baseColWidth="10" defaultRowHeight="15" x14ac:dyDescent="0.25"/>
  <cols>
    <col min="1" max="1" width="10" customWidth="1"/>
    <col min="2" max="2" width="14.7109375" customWidth="1"/>
    <col min="3" max="3" width="8" customWidth="1"/>
    <col min="5" max="5" width="5.85546875" customWidth="1"/>
    <col min="6" max="6" width="13.85546875" customWidth="1"/>
    <col min="7" max="7" width="5.85546875" customWidth="1"/>
    <col min="9" max="9" width="7" customWidth="1"/>
    <col min="10" max="10" width="13.140625" customWidth="1"/>
    <col min="11" max="11" width="6.5703125" customWidth="1"/>
    <col min="12" max="12" width="6.85546875" customWidth="1"/>
    <col min="13" max="13" width="6.42578125" customWidth="1"/>
    <col min="14" max="14" width="6.85546875" customWidth="1"/>
  </cols>
  <sheetData>
    <row r="1" spans="1:14" x14ac:dyDescent="0.25">
      <c r="A1" s="52"/>
      <c r="B1" s="52" t="s">
        <v>15</v>
      </c>
      <c r="C1" s="52"/>
      <c r="D1" s="52"/>
      <c r="E1" s="52"/>
      <c r="F1" s="53"/>
      <c r="G1" s="52"/>
      <c r="H1" s="52"/>
      <c r="I1" s="52"/>
      <c r="J1" s="52"/>
      <c r="K1" s="52"/>
      <c r="L1" s="52"/>
      <c r="M1" s="52"/>
      <c r="N1" s="52"/>
    </row>
    <row r="2" spans="1:14" x14ac:dyDescent="0.25">
      <c r="A2" s="52"/>
      <c r="B2" s="52"/>
      <c r="C2" s="52"/>
      <c r="D2" s="52"/>
      <c r="E2" s="52"/>
      <c r="F2" s="53"/>
      <c r="G2" s="52"/>
      <c r="H2" s="52"/>
      <c r="I2" s="52"/>
      <c r="J2" s="52"/>
      <c r="K2" s="52"/>
      <c r="L2" s="52"/>
      <c r="M2" s="52"/>
      <c r="N2" s="52"/>
    </row>
    <row r="3" spans="1:14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2" t="s">
        <v>5</v>
      </c>
      <c r="G3" s="1" t="s">
        <v>4</v>
      </c>
      <c r="H3" s="1" t="s">
        <v>6</v>
      </c>
      <c r="I3" s="1" t="s">
        <v>4</v>
      </c>
      <c r="J3" s="1" t="s">
        <v>7</v>
      </c>
      <c r="K3" s="1" t="s">
        <v>4</v>
      </c>
      <c r="L3" s="1" t="s">
        <v>8</v>
      </c>
      <c r="M3" s="1" t="s">
        <v>4</v>
      </c>
      <c r="N3" s="1" t="s">
        <v>9</v>
      </c>
    </row>
    <row r="4" spans="1:14" x14ac:dyDescent="0.25">
      <c r="A4" s="3"/>
      <c r="B4" s="32"/>
      <c r="C4" s="6"/>
      <c r="D4" s="32"/>
      <c r="E4" s="6"/>
      <c r="F4" s="32"/>
      <c r="G4" s="6"/>
      <c r="H4" s="32" t="s">
        <v>85</v>
      </c>
      <c r="I4" s="6"/>
      <c r="J4" s="32"/>
      <c r="K4" s="6"/>
      <c r="L4" s="32"/>
      <c r="M4" s="6"/>
      <c r="N4" s="6"/>
    </row>
    <row r="5" spans="1:14" x14ac:dyDescent="0.25">
      <c r="A5" s="7">
        <v>3.5</v>
      </c>
      <c r="B5" s="9"/>
      <c r="C5" s="8"/>
      <c r="D5" s="8"/>
      <c r="E5" s="17"/>
      <c r="F5" s="9"/>
      <c r="G5" s="8"/>
      <c r="H5" s="9" t="s">
        <v>86</v>
      </c>
      <c r="I5" s="8">
        <v>0.8</v>
      </c>
      <c r="J5" s="8"/>
      <c r="K5" s="8"/>
      <c r="L5" s="8"/>
      <c r="M5" s="8"/>
      <c r="N5" s="8">
        <f>C5+E5+G5+I5+K5+M5</f>
        <v>0.8</v>
      </c>
    </row>
    <row r="6" spans="1:14" ht="24.75" x14ac:dyDescent="0.25">
      <c r="A6" s="3"/>
      <c r="B6" s="32" t="s">
        <v>87</v>
      </c>
      <c r="C6" s="6"/>
      <c r="D6" s="54"/>
      <c r="E6" s="6"/>
      <c r="F6" s="32" t="s">
        <v>87</v>
      </c>
      <c r="G6" s="6"/>
      <c r="H6" s="32"/>
      <c r="I6" s="4"/>
      <c r="J6" s="32" t="s">
        <v>87</v>
      </c>
      <c r="K6" s="6"/>
      <c r="L6" s="6"/>
      <c r="M6" s="6"/>
      <c r="N6" s="6"/>
    </row>
    <row r="7" spans="1:14" x14ac:dyDescent="0.25">
      <c r="A7" s="7">
        <v>5.65</v>
      </c>
      <c r="B7" s="9" t="s">
        <v>19</v>
      </c>
      <c r="C7" s="8">
        <v>0.7</v>
      </c>
      <c r="D7" s="8"/>
      <c r="E7" s="17"/>
      <c r="F7" s="9" t="s">
        <v>22</v>
      </c>
      <c r="G7" s="8">
        <v>0.3</v>
      </c>
      <c r="H7" s="8"/>
      <c r="I7" s="8"/>
      <c r="J7" s="8" t="s">
        <v>22</v>
      </c>
      <c r="K7" s="8">
        <v>0.3</v>
      </c>
      <c r="L7" s="8"/>
      <c r="M7" s="8"/>
      <c r="N7" s="8">
        <f>C7+E7+G7+I7+K7+M7</f>
        <v>1.3</v>
      </c>
    </row>
    <row r="8" spans="1:14" x14ac:dyDescent="0.25">
      <c r="A8" s="3">
        <v>6.64</v>
      </c>
      <c r="B8" s="32"/>
      <c r="C8" s="6"/>
      <c r="D8" s="6" t="s">
        <v>88</v>
      </c>
      <c r="E8" s="4"/>
      <c r="F8" s="4"/>
      <c r="G8" s="4"/>
      <c r="H8" s="32"/>
      <c r="I8" s="6"/>
      <c r="J8" s="6" t="s">
        <v>88</v>
      </c>
      <c r="K8" s="4"/>
      <c r="L8" s="6"/>
      <c r="M8" s="4"/>
      <c r="N8" s="6">
        <f>C8+E8+G8+I8+K8+M8</f>
        <v>0</v>
      </c>
    </row>
    <row r="9" spans="1:14" x14ac:dyDescent="0.25">
      <c r="A9" s="7"/>
      <c r="B9" s="9"/>
      <c r="C9" s="8"/>
      <c r="D9" s="9" t="s">
        <v>22</v>
      </c>
      <c r="E9" s="9">
        <v>0.33</v>
      </c>
      <c r="F9" s="9"/>
      <c r="G9" s="9"/>
      <c r="H9" s="9"/>
      <c r="I9" s="8"/>
      <c r="J9" s="9" t="s">
        <v>19</v>
      </c>
      <c r="K9" s="9">
        <v>1.2</v>
      </c>
      <c r="L9" s="9"/>
      <c r="M9" s="9"/>
      <c r="N9" s="8">
        <f>C9+E9+G9+I9+K9+M9</f>
        <v>1.53</v>
      </c>
    </row>
    <row r="10" spans="1:14" x14ac:dyDescent="0.25">
      <c r="A10" s="3"/>
      <c r="B10" s="32"/>
      <c r="C10" s="6"/>
      <c r="D10" s="54" t="s">
        <v>89</v>
      </c>
      <c r="E10" s="6"/>
      <c r="F10" s="32"/>
      <c r="G10" s="6"/>
      <c r="H10" s="32"/>
      <c r="I10" s="4"/>
      <c r="J10" s="54" t="s">
        <v>89</v>
      </c>
      <c r="K10" s="6"/>
      <c r="L10" s="54"/>
      <c r="M10" s="6"/>
      <c r="N10" s="6"/>
    </row>
    <row r="11" spans="1:14" x14ac:dyDescent="0.25">
      <c r="A11" s="7">
        <v>7.82</v>
      </c>
      <c r="B11" s="8"/>
      <c r="C11" s="8"/>
      <c r="D11" s="8" t="s">
        <v>19</v>
      </c>
      <c r="E11" s="17">
        <v>1.47</v>
      </c>
      <c r="F11" s="9"/>
      <c r="G11" s="8"/>
      <c r="H11" s="8"/>
      <c r="I11" s="8"/>
      <c r="J11" s="8" t="s">
        <v>22</v>
      </c>
      <c r="K11" s="17">
        <v>0.33</v>
      </c>
      <c r="L11" s="8"/>
      <c r="M11" s="8"/>
      <c r="N11" s="8">
        <f>C11+E11+G11+I11+K11+M11</f>
        <v>1.8</v>
      </c>
    </row>
    <row r="12" spans="1:14" x14ac:dyDescent="0.25">
      <c r="A12" s="3"/>
      <c r="B12" s="32"/>
      <c r="C12" s="6"/>
      <c r="D12" s="54" t="s">
        <v>90</v>
      </c>
      <c r="E12" s="6"/>
      <c r="F12" s="32"/>
      <c r="G12" s="6"/>
      <c r="H12" s="32"/>
      <c r="I12" s="4"/>
      <c r="J12" s="32" t="s">
        <v>90</v>
      </c>
      <c r="K12" s="6"/>
      <c r="L12" s="6"/>
      <c r="M12" s="6"/>
      <c r="N12" s="6"/>
    </row>
    <row r="13" spans="1:14" x14ac:dyDescent="0.25">
      <c r="A13" s="7">
        <v>6.5</v>
      </c>
      <c r="B13" s="8"/>
      <c r="C13" s="8"/>
      <c r="D13" s="8" t="s">
        <v>19</v>
      </c>
      <c r="E13" s="17">
        <v>0.75</v>
      </c>
      <c r="F13" s="9"/>
      <c r="G13" s="8"/>
      <c r="H13" s="8"/>
      <c r="I13" s="8"/>
      <c r="J13" s="8" t="s">
        <v>19</v>
      </c>
      <c r="K13" s="17">
        <v>0.75</v>
      </c>
      <c r="L13" s="8"/>
      <c r="M13" s="8"/>
      <c r="N13" s="8">
        <f>C13+E13+G13+I13+K13+M13</f>
        <v>1.5</v>
      </c>
    </row>
    <row r="14" spans="1:14" ht="24.75" x14ac:dyDescent="0.25">
      <c r="A14" s="3"/>
      <c r="B14" s="32" t="s">
        <v>91</v>
      </c>
      <c r="C14" s="11"/>
      <c r="D14" s="29"/>
      <c r="E14" s="29"/>
      <c r="F14" s="32"/>
      <c r="G14" s="11"/>
      <c r="H14" s="32" t="s">
        <v>91</v>
      </c>
      <c r="I14" s="11"/>
      <c r="J14" s="32"/>
      <c r="K14" s="11"/>
      <c r="L14" s="6"/>
      <c r="M14" s="6"/>
      <c r="N14" s="6"/>
    </row>
    <row r="15" spans="1:14" x14ac:dyDescent="0.25">
      <c r="A15" s="7">
        <v>4.32</v>
      </c>
      <c r="B15" s="57" t="s">
        <v>22</v>
      </c>
      <c r="C15" s="8">
        <v>0.33</v>
      </c>
      <c r="D15" s="9"/>
      <c r="E15" s="9"/>
      <c r="F15" s="57"/>
      <c r="G15" s="8"/>
      <c r="H15" s="57" t="s">
        <v>86</v>
      </c>
      <c r="I15" s="8">
        <v>0.66</v>
      </c>
      <c r="J15" s="57"/>
      <c r="K15" s="8"/>
      <c r="L15" s="9"/>
      <c r="M15" s="8"/>
      <c r="N15" s="8">
        <f>C15+E15+G15+I15+K15+M15</f>
        <v>0.99</v>
      </c>
    </row>
    <row r="16" spans="1:14" x14ac:dyDescent="0.25">
      <c r="A16" s="3"/>
      <c r="B16" s="32"/>
      <c r="C16" s="11"/>
      <c r="D16" s="29"/>
      <c r="E16" s="29"/>
      <c r="F16" s="32"/>
      <c r="G16" s="11"/>
      <c r="H16" s="32" t="s">
        <v>92</v>
      </c>
      <c r="I16" s="11"/>
      <c r="J16" s="32"/>
      <c r="K16" s="11"/>
      <c r="L16" s="6"/>
      <c r="M16" s="6"/>
      <c r="N16" s="6"/>
    </row>
    <row r="17" spans="1:14" x14ac:dyDescent="0.25">
      <c r="A17" s="7">
        <v>3.5</v>
      </c>
      <c r="B17" s="57"/>
      <c r="C17" s="8"/>
      <c r="D17" s="9"/>
      <c r="E17" s="9"/>
      <c r="F17" s="57"/>
      <c r="G17" s="8"/>
      <c r="H17" s="57" t="s">
        <v>19</v>
      </c>
      <c r="I17" s="8">
        <v>0.8</v>
      </c>
      <c r="J17" s="57"/>
      <c r="K17" s="8"/>
      <c r="L17" s="9"/>
      <c r="M17" s="8"/>
      <c r="N17" s="8">
        <f>C17+E17+G17+I17+K17+M17</f>
        <v>0.8</v>
      </c>
    </row>
    <row r="18" spans="1:14" x14ac:dyDescent="0.25">
      <c r="A18" s="3"/>
      <c r="B18" s="75" t="s">
        <v>93</v>
      </c>
      <c r="C18" s="6"/>
      <c r="D18" s="4"/>
      <c r="E18" s="4"/>
      <c r="F18" s="75"/>
      <c r="G18" s="6"/>
      <c r="H18" s="75"/>
      <c r="I18" s="6"/>
      <c r="J18" s="75"/>
      <c r="K18" s="6"/>
      <c r="L18" s="4"/>
      <c r="M18" s="6"/>
      <c r="N18" s="6"/>
    </row>
    <row r="19" spans="1:14" x14ac:dyDescent="0.25">
      <c r="A19" s="7">
        <v>2.93</v>
      </c>
      <c r="B19" s="57" t="s">
        <v>19</v>
      </c>
      <c r="C19" s="8">
        <v>0.67</v>
      </c>
      <c r="D19" s="9"/>
      <c r="E19" s="9"/>
      <c r="F19" s="57"/>
      <c r="G19" s="8"/>
      <c r="H19" s="57"/>
      <c r="I19" s="8"/>
      <c r="J19" s="57"/>
      <c r="K19" s="8"/>
      <c r="L19" s="9"/>
      <c r="M19" s="8"/>
      <c r="N19" s="8">
        <f>C19</f>
        <v>0.67</v>
      </c>
    </row>
    <row r="20" spans="1:14" x14ac:dyDescent="0.25">
      <c r="A20" s="58"/>
      <c r="B20" s="11"/>
      <c r="C20" s="11"/>
      <c r="D20" s="11"/>
      <c r="E20" s="11"/>
      <c r="F20" s="29"/>
      <c r="G20" s="11"/>
      <c r="H20" s="11"/>
      <c r="I20" s="11"/>
      <c r="J20" s="11"/>
      <c r="K20" s="11"/>
      <c r="L20" s="11"/>
      <c r="M20" s="11"/>
      <c r="N20" s="11">
        <f>C20+E20+G20+I20+K20+M20</f>
        <v>0</v>
      </c>
    </row>
    <row r="21" spans="1:14" x14ac:dyDescent="0.25">
      <c r="A21" s="58">
        <f>SUM(A4:A20)</f>
        <v>40.86</v>
      </c>
      <c r="B21" s="7" t="s">
        <v>9</v>
      </c>
      <c r="C21" s="7">
        <f>SUM(C5:C20)</f>
        <v>1.7000000000000002</v>
      </c>
      <c r="D21" s="13"/>
      <c r="E21" s="13">
        <f>SUM(E4:E20)</f>
        <v>2.5499999999999998</v>
      </c>
      <c r="F21" s="14"/>
      <c r="G21" s="7">
        <f>SUM(G4:G20)</f>
        <v>0.3</v>
      </c>
      <c r="H21" s="7"/>
      <c r="I21" s="7">
        <f>SUM(I4:I20)</f>
        <v>2.2599999999999998</v>
      </c>
      <c r="J21" s="7"/>
      <c r="K21" s="13">
        <f>SUM(K4:K20)</f>
        <v>2.58</v>
      </c>
      <c r="L21" s="13"/>
      <c r="M21" s="13">
        <f>SUM(M4:M20)</f>
        <v>0</v>
      </c>
      <c r="N21" s="15">
        <f>SUM(N4:N20)</f>
        <v>9.39</v>
      </c>
    </row>
    <row r="22" spans="1:14" x14ac:dyDescent="0.25">
      <c r="A22" s="52"/>
      <c r="B22" s="52"/>
      <c r="C22" s="52"/>
      <c r="D22" s="52"/>
      <c r="E22" s="52"/>
      <c r="F22" s="53"/>
      <c r="G22" s="52"/>
      <c r="H22" s="52"/>
      <c r="I22" s="52"/>
      <c r="J22" s="59"/>
      <c r="K22" s="52"/>
      <c r="L22" s="52"/>
      <c r="M22" s="52"/>
      <c r="N22" s="52"/>
    </row>
    <row r="23" spans="1:14" x14ac:dyDescent="0.25">
      <c r="A23" s="52"/>
      <c r="B23" s="52"/>
      <c r="C23" s="52"/>
      <c r="D23" s="52"/>
      <c r="E23" s="52"/>
      <c r="F23" s="53"/>
      <c r="G23" s="52"/>
      <c r="H23" s="52" t="s">
        <v>32</v>
      </c>
      <c r="I23" s="52"/>
      <c r="J23" s="59"/>
      <c r="K23" s="60">
        <f>N21*4.33</f>
        <v>40.658700000000003</v>
      </c>
      <c r="L23" s="60"/>
      <c r="M23" s="60"/>
      <c r="N23" s="52"/>
    </row>
    <row r="24" spans="1:14" x14ac:dyDescent="0.25">
      <c r="A24" s="52"/>
      <c r="B24" s="52"/>
      <c r="C24" s="52"/>
      <c r="D24" s="52"/>
      <c r="E24" s="52"/>
      <c r="F24" s="53"/>
      <c r="G24" s="52"/>
      <c r="H24" s="52"/>
      <c r="I24" s="61">
        <f>N21</f>
        <v>9.39</v>
      </c>
      <c r="J24" s="52"/>
      <c r="K24" s="52"/>
      <c r="L24" s="52"/>
      <c r="M24" s="52"/>
      <c r="N24" s="52"/>
    </row>
    <row r="25" spans="1:14" x14ac:dyDescent="0.25">
      <c r="A25" s="52"/>
      <c r="B25" s="52" t="s">
        <v>11</v>
      </c>
      <c r="C25" s="52"/>
      <c r="D25" s="52"/>
      <c r="E25" s="62"/>
      <c r="F25" s="74" t="s">
        <v>95</v>
      </c>
      <c r="G25" s="52"/>
      <c r="H25" s="52"/>
      <c r="I25" s="52"/>
      <c r="J25" s="52"/>
      <c r="K25" s="52"/>
      <c r="L25" s="52"/>
      <c r="M25" s="52"/>
      <c r="N25" s="52"/>
    </row>
    <row r="26" spans="1:14" x14ac:dyDescent="0.25">
      <c r="A26" s="52"/>
      <c r="B26" s="52" t="s">
        <v>13</v>
      </c>
      <c r="C26" s="52"/>
      <c r="D26" s="52" t="str">
        <f>B1</f>
        <v>FATIMA EL KHADRI ZOUINE</v>
      </c>
      <c r="E26" s="52"/>
      <c r="F26" s="53"/>
      <c r="G26" s="52"/>
      <c r="H26" s="52"/>
      <c r="I26" s="52"/>
      <c r="J26" s="52"/>
      <c r="K26" s="52"/>
      <c r="L26" s="52"/>
      <c r="M26" s="52"/>
      <c r="N26" s="52"/>
    </row>
    <row r="27" spans="1:14" x14ac:dyDescent="0.25">
      <c r="A27" s="52"/>
      <c r="B27" s="52"/>
      <c r="C27" s="52"/>
      <c r="D27" s="52"/>
      <c r="E27" s="52"/>
      <c r="F27" s="53"/>
      <c r="G27" s="52"/>
      <c r="H27" s="52" t="s">
        <v>96</v>
      </c>
      <c r="I27" s="52"/>
      <c r="J27" s="52"/>
      <c r="K27" s="52"/>
      <c r="L27" s="52"/>
      <c r="M27" s="52"/>
      <c r="N27" s="52"/>
    </row>
    <row r="28" spans="1:14" x14ac:dyDescent="0.25">
      <c r="A28" s="52"/>
      <c r="B28" s="52" t="s">
        <v>14</v>
      </c>
      <c r="C28" s="52"/>
      <c r="D28" s="52"/>
      <c r="E28" s="52"/>
      <c r="F28" s="53"/>
      <c r="G28" s="52"/>
      <c r="H28" s="52"/>
      <c r="I28" s="52"/>
      <c r="J28" s="52"/>
      <c r="K28" s="52"/>
      <c r="L28" s="52"/>
      <c r="M28" s="52"/>
      <c r="N28" s="52"/>
    </row>
  </sheetData>
  <pageMargins left="0.7" right="0.7" top="0.75" bottom="0.75" header="0.3" footer="0.3"/>
  <pageSetup paperSize="9" orientation="landscape" r:id="rId1"/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topLeftCell="A4" workbookViewId="0">
      <selection sqref="A1:N26"/>
    </sheetView>
  </sheetViews>
  <sheetFormatPr baseColWidth="10" defaultRowHeight="15" x14ac:dyDescent="0.25"/>
  <cols>
    <col min="1" max="1" width="8" customWidth="1"/>
    <col min="2" max="2" width="16.7109375" customWidth="1"/>
    <col min="3" max="3" width="6.140625" customWidth="1"/>
    <col min="4" max="4" width="13.7109375" customWidth="1"/>
    <col min="5" max="5" width="6.140625" customWidth="1"/>
    <col min="6" max="6" width="15.28515625" customWidth="1"/>
    <col min="7" max="7" width="5.85546875" customWidth="1"/>
    <col min="8" max="8" width="16.5703125" customWidth="1"/>
    <col min="9" max="9" width="7" customWidth="1"/>
    <col min="10" max="10" width="18" customWidth="1"/>
    <col min="11" max="11" width="5.85546875" customWidth="1"/>
    <col min="12" max="13" width="5.7109375" customWidth="1"/>
    <col min="14" max="14" width="6" customWidth="1"/>
  </cols>
  <sheetData>
    <row r="1" spans="1:14" x14ac:dyDescent="0.25">
      <c r="A1" s="52"/>
      <c r="B1" s="52" t="s">
        <v>15</v>
      </c>
      <c r="C1" s="52"/>
      <c r="D1" s="52"/>
      <c r="E1" s="52"/>
      <c r="F1" s="53"/>
      <c r="G1" s="52"/>
      <c r="H1" s="52"/>
      <c r="I1" s="52"/>
      <c r="J1" s="52"/>
      <c r="K1" s="52"/>
      <c r="L1" s="52"/>
      <c r="M1" s="52"/>
      <c r="N1" s="52"/>
    </row>
    <row r="2" spans="1:14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2" t="s">
        <v>5</v>
      </c>
      <c r="G2" s="1" t="s">
        <v>4</v>
      </c>
      <c r="H2" s="1" t="s">
        <v>6</v>
      </c>
      <c r="I2" s="1" t="s">
        <v>4</v>
      </c>
      <c r="J2" s="1" t="s">
        <v>7</v>
      </c>
      <c r="K2" s="1" t="s">
        <v>4</v>
      </c>
      <c r="L2" s="1" t="s">
        <v>8</v>
      </c>
      <c r="M2" s="1" t="s">
        <v>4</v>
      </c>
      <c r="N2" s="1" t="s">
        <v>9</v>
      </c>
    </row>
    <row r="3" spans="1:14" ht="15" customHeight="1" x14ac:dyDescent="0.25">
      <c r="A3" s="3">
        <v>5</v>
      </c>
      <c r="B3" s="53" t="s">
        <v>74</v>
      </c>
      <c r="C3" s="6"/>
      <c r="D3" s="4"/>
      <c r="E3" s="6"/>
      <c r="F3" s="53" t="s">
        <v>74</v>
      </c>
      <c r="G3" s="4"/>
      <c r="H3" s="6"/>
      <c r="I3" s="4"/>
      <c r="J3" s="53" t="s">
        <v>74</v>
      </c>
      <c r="K3" s="6"/>
      <c r="L3" s="6"/>
      <c r="M3" s="6"/>
      <c r="N3" s="64"/>
    </row>
    <row r="4" spans="1:14" x14ac:dyDescent="0.25">
      <c r="A4" s="7"/>
      <c r="B4" s="8" t="s">
        <v>20</v>
      </c>
      <c r="C4" s="8">
        <v>0.25</v>
      </c>
      <c r="D4" s="9"/>
      <c r="E4" s="9"/>
      <c r="F4" s="9" t="s">
        <v>19</v>
      </c>
      <c r="G4" s="13">
        <v>0.65</v>
      </c>
      <c r="H4" s="8"/>
      <c r="I4" s="8"/>
      <c r="J4" s="8" t="s">
        <v>20</v>
      </c>
      <c r="K4" s="8">
        <v>0.25</v>
      </c>
      <c r="L4" s="8"/>
      <c r="M4" s="8"/>
      <c r="N4" s="65">
        <f>C4+E4+G4+I4+K4+M4</f>
        <v>1.1499999999999999</v>
      </c>
    </row>
    <row r="5" spans="1:14" ht="24.75" x14ac:dyDescent="0.25">
      <c r="A5" s="3"/>
      <c r="B5" s="52"/>
      <c r="C5" s="6"/>
      <c r="D5" s="32" t="s">
        <v>80</v>
      </c>
      <c r="E5" s="6"/>
      <c r="F5" s="4"/>
      <c r="G5" s="6"/>
      <c r="H5" s="6"/>
      <c r="I5" s="6"/>
      <c r="J5" s="53" t="s">
        <v>80</v>
      </c>
      <c r="K5" s="6"/>
      <c r="L5" s="6"/>
      <c r="M5" s="6"/>
      <c r="N5" s="64"/>
    </row>
    <row r="6" spans="1:14" x14ac:dyDescent="0.25">
      <c r="A6" s="7">
        <v>6</v>
      </c>
      <c r="B6" s="8"/>
      <c r="C6" s="8"/>
      <c r="D6" s="13" t="s">
        <v>19</v>
      </c>
      <c r="E6" s="13">
        <v>1.05</v>
      </c>
      <c r="F6" s="9"/>
      <c r="G6" s="8"/>
      <c r="H6" s="9"/>
      <c r="I6" s="8"/>
      <c r="J6" s="8" t="s">
        <v>20</v>
      </c>
      <c r="K6" s="8">
        <v>0.33</v>
      </c>
      <c r="L6" s="8"/>
      <c r="M6" s="8"/>
      <c r="N6" s="65">
        <f>C6+E6+G6+I6+K6+M6</f>
        <v>1.3800000000000001</v>
      </c>
    </row>
    <row r="7" spans="1:14" ht="24.75" x14ac:dyDescent="0.25">
      <c r="A7" s="3"/>
      <c r="B7" s="6"/>
      <c r="C7" s="6"/>
      <c r="D7" s="32" t="s">
        <v>81</v>
      </c>
      <c r="E7" s="6"/>
      <c r="F7" s="4"/>
      <c r="G7" s="6"/>
      <c r="H7" s="6"/>
      <c r="I7" s="6"/>
      <c r="J7" s="53" t="s">
        <v>81</v>
      </c>
      <c r="K7" s="6"/>
      <c r="L7" s="6"/>
      <c r="M7" s="6"/>
      <c r="N7" s="64"/>
    </row>
    <row r="8" spans="1:14" x14ac:dyDescent="0.25">
      <c r="A8" s="5">
        <v>6</v>
      </c>
      <c r="B8" s="8"/>
      <c r="C8" s="8"/>
      <c r="D8" s="13" t="s">
        <v>19</v>
      </c>
      <c r="E8" s="13">
        <v>1.05</v>
      </c>
      <c r="F8" s="9"/>
      <c r="G8" s="8"/>
      <c r="H8" s="9"/>
      <c r="I8" s="8"/>
      <c r="J8" s="8" t="s">
        <v>20</v>
      </c>
      <c r="K8" s="8">
        <v>0.33</v>
      </c>
      <c r="L8" s="8"/>
      <c r="M8" s="8"/>
      <c r="N8" s="65">
        <f>C8+E8+G8+I8+K8+M8</f>
        <v>1.3800000000000001</v>
      </c>
    </row>
    <row r="9" spans="1:14" x14ac:dyDescent="0.25">
      <c r="A9" s="3">
        <v>9</v>
      </c>
      <c r="B9" s="6" t="s">
        <v>75</v>
      </c>
      <c r="C9" s="6"/>
      <c r="D9" s="6"/>
      <c r="E9" s="4"/>
      <c r="F9" s="4" t="s">
        <v>75</v>
      </c>
      <c r="G9" s="4"/>
      <c r="H9" s="6"/>
      <c r="I9" s="6"/>
      <c r="J9" s="6" t="s">
        <v>75</v>
      </c>
      <c r="K9" s="6"/>
      <c r="L9" s="6"/>
      <c r="M9" s="6"/>
      <c r="N9" s="64"/>
    </row>
    <row r="10" spans="1:14" x14ac:dyDescent="0.25">
      <c r="A10" s="7"/>
      <c r="B10" s="9" t="s">
        <v>20</v>
      </c>
      <c r="C10" s="8">
        <v>0.33</v>
      </c>
      <c r="D10" s="9"/>
      <c r="E10" s="9"/>
      <c r="F10" s="9" t="s">
        <v>19</v>
      </c>
      <c r="G10" s="8">
        <v>1.41</v>
      </c>
      <c r="H10" s="8"/>
      <c r="I10" s="8"/>
      <c r="J10" s="9" t="s">
        <v>20</v>
      </c>
      <c r="K10" s="8">
        <v>0.33</v>
      </c>
      <c r="L10" s="9"/>
      <c r="M10" s="8"/>
      <c r="N10" s="65">
        <f>C10+E10+G10+I10+K10+M10</f>
        <v>2.0699999999999998</v>
      </c>
    </row>
    <row r="11" spans="1:14" ht="20.25" customHeight="1" x14ac:dyDescent="0.25">
      <c r="A11" s="3"/>
      <c r="B11" s="35" t="s">
        <v>82</v>
      </c>
      <c r="C11" s="4"/>
      <c r="D11" s="35"/>
      <c r="E11" s="4"/>
      <c r="F11" s="4"/>
      <c r="G11" s="6"/>
      <c r="H11" s="35" t="s">
        <v>82</v>
      </c>
      <c r="I11" s="68"/>
      <c r="J11" s="35"/>
      <c r="K11" s="68"/>
      <c r="L11" s="6"/>
      <c r="M11" s="6"/>
      <c r="N11" s="6"/>
    </row>
    <row r="12" spans="1:14" x14ac:dyDescent="0.25">
      <c r="A12" s="7">
        <v>4</v>
      </c>
      <c r="B12" s="9" t="s">
        <v>20</v>
      </c>
      <c r="C12" s="9">
        <v>0.25</v>
      </c>
      <c r="D12" s="9"/>
      <c r="E12" s="9"/>
      <c r="F12" s="9"/>
      <c r="G12" s="8"/>
      <c r="H12" s="9" t="s">
        <v>19</v>
      </c>
      <c r="I12" s="69">
        <v>0.67</v>
      </c>
      <c r="J12" s="9"/>
      <c r="K12" s="69"/>
      <c r="L12" s="9"/>
      <c r="M12" s="8"/>
      <c r="N12" s="65">
        <f>C12+E12+G12+I12+K12+M12</f>
        <v>0.92</v>
      </c>
    </row>
    <row r="13" spans="1:14" x14ac:dyDescent="0.25">
      <c r="A13" s="3">
        <v>6</v>
      </c>
      <c r="B13" s="52"/>
      <c r="C13" s="6"/>
      <c r="D13" s="66" t="s">
        <v>76</v>
      </c>
      <c r="E13" s="6"/>
      <c r="F13" s="4"/>
      <c r="G13" s="6"/>
      <c r="H13" s="66" t="s">
        <v>76</v>
      </c>
      <c r="I13" s="67"/>
      <c r="J13" s="66" t="s">
        <v>76</v>
      </c>
      <c r="K13" s="6"/>
      <c r="L13" s="6"/>
      <c r="M13" s="6"/>
      <c r="N13" s="64"/>
    </row>
    <row r="14" spans="1:14" x14ac:dyDescent="0.25">
      <c r="A14" s="7"/>
      <c r="B14" s="8"/>
      <c r="C14" s="8"/>
      <c r="D14" s="9" t="s">
        <v>19</v>
      </c>
      <c r="E14" s="8">
        <v>0.89</v>
      </c>
      <c r="F14" s="9"/>
      <c r="G14" s="8"/>
      <c r="H14" s="8" t="s">
        <v>20</v>
      </c>
      <c r="I14" s="8">
        <v>0.25</v>
      </c>
      <c r="J14" s="9" t="s">
        <v>20</v>
      </c>
      <c r="K14" s="8">
        <v>0.25</v>
      </c>
      <c r="L14" s="8"/>
      <c r="M14" s="8"/>
      <c r="N14" s="65">
        <f>C14+E14+G14+I14+K14+M14</f>
        <v>1.3900000000000001</v>
      </c>
    </row>
    <row r="15" spans="1:14" x14ac:dyDescent="0.25">
      <c r="A15" s="3">
        <v>6</v>
      </c>
      <c r="B15" s="52"/>
      <c r="C15" s="6"/>
      <c r="D15" s="66" t="s">
        <v>77</v>
      </c>
      <c r="E15" s="6"/>
      <c r="F15" s="4"/>
      <c r="G15" s="6"/>
      <c r="H15" s="66" t="s">
        <v>77</v>
      </c>
      <c r="I15" s="67"/>
      <c r="J15" s="66" t="s">
        <v>77</v>
      </c>
      <c r="K15" s="6"/>
      <c r="L15" s="6"/>
      <c r="M15" s="6"/>
      <c r="N15" s="64"/>
    </row>
    <row r="16" spans="1:14" x14ac:dyDescent="0.25">
      <c r="A16" s="7"/>
      <c r="B16" s="8"/>
      <c r="C16" s="8"/>
      <c r="D16" s="9" t="s">
        <v>19</v>
      </c>
      <c r="E16" s="8">
        <v>0.88</v>
      </c>
      <c r="F16" s="9"/>
      <c r="G16" s="8"/>
      <c r="H16" s="8"/>
      <c r="I16" s="8">
        <v>0.25</v>
      </c>
      <c r="J16" s="9"/>
      <c r="K16" s="8">
        <v>0.25</v>
      </c>
      <c r="L16" s="8"/>
      <c r="M16" s="8"/>
      <c r="N16" s="65">
        <f>C16+E16+G16+I16+K16+M16</f>
        <v>1.38</v>
      </c>
    </row>
    <row r="17" spans="1:14" x14ac:dyDescent="0.25">
      <c r="A17" s="3">
        <v>6</v>
      </c>
      <c r="B17" s="52"/>
      <c r="C17" s="6"/>
      <c r="D17" s="66" t="s">
        <v>78</v>
      </c>
      <c r="E17" s="6"/>
      <c r="F17" s="4"/>
      <c r="G17" s="6"/>
      <c r="H17" s="66" t="s">
        <v>78</v>
      </c>
      <c r="I17" s="67"/>
      <c r="J17" s="66" t="s">
        <v>78</v>
      </c>
      <c r="K17" s="6"/>
      <c r="L17" s="6"/>
      <c r="M17" s="6"/>
      <c r="N17" s="64"/>
    </row>
    <row r="18" spans="1:14" x14ac:dyDescent="0.25">
      <c r="A18" s="7"/>
      <c r="B18" s="8"/>
      <c r="C18" s="8"/>
      <c r="D18" s="9" t="s">
        <v>20</v>
      </c>
      <c r="E18" s="8">
        <v>0.25</v>
      </c>
      <c r="F18" s="9"/>
      <c r="G18" s="8"/>
      <c r="H18" s="8" t="s">
        <v>19</v>
      </c>
      <c r="I18" s="8">
        <v>0.88</v>
      </c>
      <c r="J18" s="9" t="s">
        <v>20</v>
      </c>
      <c r="K18" s="8">
        <v>0.25</v>
      </c>
      <c r="L18" s="8"/>
      <c r="M18" s="8"/>
      <c r="N18" s="65">
        <f>C18+E18+G18+I18+K18+M18</f>
        <v>1.38</v>
      </c>
    </row>
    <row r="19" spans="1:14" x14ac:dyDescent="0.25">
      <c r="A19" s="3">
        <v>6</v>
      </c>
      <c r="B19" s="52"/>
      <c r="C19" s="6"/>
      <c r="D19" s="66" t="s">
        <v>79</v>
      </c>
      <c r="E19" s="6"/>
      <c r="F19" s="4"/>
      <c r="G19" s="6"/>
      <c r="H19" s="66" t="s">
        <v>79</v>
      </c>
      <c r="I19" s="67"/>
      <c r="J19" s="66" t="s">
        <v>79</v>
      </c>
      <c r="K19" s="6"/>
      <c r="L19" s="6"/>
      <c r="M19" s="6"/>
      <c r="N19" s="64"/>
    </row>
    <row r="20" spans="1:14" x14ac:dyDescent="0.25">
      <c r="A20" s="7"/>
      <c r="B20" s="8"/>
      <c r="C20" s="8"/>
      <c r="D20" s="9" t="s">
        <v>20</v>
      </c>
      <c r="E20" s="8">
        <v>0.25</v>
      </c>
      <c r="F20" s="9"/>
      <c r="G20" s="8"/>
      <c r="H20" s="8" t="s">
        <v>19</v>
      </c>
      <c r="I20" s="8">
        <v>0.89</v>
      </c>
      <c r="J20" s="9" t="s">
        <v>20</v>
      </c>
      <c r="K20" s="8">
        <v>0.25</v>
      </c>
      <c r="L20" s="8"/>
      <c r="M20" s="8"/>
      <c r="N20" s="65">
        <f>C20+E20+G20+I20+K20+M20</f>
        <v>1.3900000000000001</v>
      </c>
    </row>
    <row r="21" spans="1:14" x14ac:dyDescent="0.25">
      <c r="A21" s="70">
        <f>SUM(A3:A20)</f>
        <v>54</v>
      </c>
      <c r="B21" s="43" t="s">
        <v>9</v>
      </c>
      <c r="C21" s="43">
        <f>SUM(C3:C20)</f>
        <v>0.83000000000000007</v>
      </c>
      <c r="D21" s="71"/>
      <c r="E21" s="71">
        <f>SUM(E3:E20)</f>
        <v>4.37</v>
      </c>
      <c r="F21" s="72"/>
      <c r="G21" s="43">
        <f>SUM(G3:G20)</f>
        <v>2.06</v>
      </c>
      <c r="H21" s="43"/>
      <c r="I21" s="43">
        <f>SUM(I3:I20)</f>
        <v>2.94</v>
      </c>
      <c r="J21" s="43"/>
      <c r="K21" s="71">
        <f>SUM(K3:K20)</f>
        <v>2.2400000000000002</v>
      </c>
      <c r="L21" s="71"/>
      <c r="M21" s="71">
        <f>SUM(M3:M20)</f>
        <v>0</v>
      </c>
      <c r="N21" s="73">
        <f>SUM(N3:N20)</f>
        <v>12.440000000000001</v>
      </c>
    </row>
    <row r="22" spans="1:14" x14ac:dyDescent="0.25">
      <c r="A22" s="52"/>
      <c r="B22" s="52"/>
      <c r="C22" s="52" t="s">
        <v>11</v>
      </c>
      <c r="D22" s="52"/>
      <c r="E22" s="52"/>
      <c r="F22" s="53"/>
      <c r="G22" s="52"/>
      <c r="H22" s="53" t="s">
        <v>83</v>
      </c>
      <c r="I22" s="52" t="s">
        <v>32</v>
      </c>
      <c r="J22" s="59"/>
      <c r="K22" s="52"/>
      <c r="L22" s="52"/>
      <c r="M22" s="52"/>
      <c r="N22" s="52"/>
    </row>
    <row r="23" spans="1:14" x14ac:dyDescent="0.25">
      <c r="A23" s="52"/>
      <c r="B23" s="52"/>
      <c r="C23" s="52" t="s">
        <v>13</v>
      </c>
      <c r="D23" s="52"/>
      <c r="E23" s="52" t="str">
        <f>B1</f>
        <v>FATIMA EL KHADRI ZOUINE</v>
      </c>
      <c r="F23" s="53"/>
      <c r="G23" s="52"/>
      <c r="I23" s="52"/>
      <c r="J23" s="59"/>
      <c r="K23" s="61">
        <f>N21*4.33</f>
        <v>53.865200000000009</v>
      </c>
      <c r="L23" s="60"/>
      <c r="M23" s="60"/>
      <c r="N23" s="52"/>
    </row>
    <row r="24" spans="1:14" x14ac:dyDescent="0.25">
      <c r="A24" s="52"/>
      <c r="B24" s="52"/>
      <c r="C24" s="52" t="s">
        <v>14</v>
      </c>
      <c r="D24" s="52"/>
      <c r="E24" s="52"/>
      <c r="F24" s="53"/>
      <c r="G24" s="52"/>
      <c r="H24" s="52" t="s">
        <v>84</v>
      </c>
      <c r="J24" s="52"/>
      <c r="K24" s="52"/>
      <c r="L24" s="52"/>
      <c r="M24" s="52"/>
      <c r="N24" s="52"/>
    </row>
  </sheetData>
  <pageMargins left="0.25" right="0.25" top="0.75" bottom="0.75" header="0.3" footer="0.3"/>
  <pageSetup paperSize="9" orientation="landscape" r:id="rId1"/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topLeftCell="A7" workbookViewId="0">
      <selection activeCell="P20" sqref="P20"/>
    </sheetView>
  </sheetViews>
  <sheetFormatPr baseColWidth="10" defaultRowHeight="15" x14ac:dyDescent="0.25"/>
  <cols>
    <col min="1" max="1" width="7.85546875" customWidth="1"/>
    <col min="2" max="2" width="12.7109375" customWidth="1"/>
    <col min="3" max="3" width="6.5703125" customWidth="1"/>
    <col min="4" max="4" width="14.140625" customWidth="1"/>
    <col min="5" max="5" width="7.7109375" customWidth="1"/>
    <col min="6" max="6" width="13.140625" customWidth="1"/>
    <col min="7" max="7" width="7.5703125" customWidth="1"/>
    <col min="9" max="9" width="6.85546875" customWidth="1"/>
    <col min="10" max="10" width="14.140625" customWidth="1"/>
    <col min="11" max="11" width="7.28515625" customWidth="1"/>
    <col min="12" max="12" width="6" customWidth="1"/>
    <col min="13" max="13" width="5.7109375" customWidth="1"/>
    <col min="14" max="14" width="7" customWidth="1"/>
  </cols>
  <sheetData>
    <row r="1" spans="1:14" x14ac:dyDescent="0.25">
      <c r="A1" s="52"/>
      <c r="B1" s="52" t="s">
        <v>43</v>
      </c>
      <c r="C1" s="52"/>
      <c r="D1" s="52"/>
      <c r="E1" s="52"/>
      <c r="F1" s="53"/>
      <c r="G1" s="52"/>
      <c r="H1" s="52"/>
      <c r="I1" s="52"/>
      <c r="J1" s="52"/>
      <c r="K1" s="52"/>
      <c r="L1" s="52"/>
      <c r="M1" s="52"/>
      <c r="N1" s="52"/>
    </row>
    <row r="2" spans="1:14" x14ac:dyDescent="0.25">
      <c r="A2" s="52"/>
      <c r="B2" s="52"/>
      <c r="C2" s="52"/>
      <c r="D2" s="52"/>
      <c r="E2" s="52"/>
      <c r="F2" s="53"/>
      <c r="G2" s="52"/>
      <c r="H2" s="52"/>
      <c r="I2" s="52"/>
      <c r="J2" s="52"/>
      <c r="K2" s="52"/>
      <c r="L2" s="52"/>
      <c r="M2" s="52"/>
      <c r="N2" s="52"/>
    </row>
    <row r="3" spans="1:14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2" t="s">
        <v>5</v>
      </c>
      <c r="G3" s="1" t="s">
        <v>4</v>
      </c>
      <c r="H3" s="1" t="s">
        <v>6</v>
      </c>
      <c r="I3" s="1" t="s">
        <v>4</v>
      </c>
      <c r="J3" s="1" t="s">
        <v>7</v>
      </c>
      <c r="K3" s="1" t="s">
        <v>4</v>
      </c>
      <c r="L3" s="1" t="s">
        <v>8</v>
      </c>
      <c r="M3" s="1" t="s">
        <v>4</v>
      </c>
      <c r="N3" s="1" t="s">
        <v>9</v>
      </c>
    </row>
    <row r="4" spans="1:14" x14ac:dyDescent="0.25">
      <c r="A4" s="3"/>
      <c r="B4" s="32" t="s">
        <v>60</v>
      </c>
      <c r="C4" s="6"/>
      <c r="D4" s="54"/>
      <c r="E4" s="6"/>
      <c r="F4" s="32" t="s">
        <v>60</v>
      </c>
      <c r="G4" s="55"/>
      <c r="H4" s="54"/>
      <c r="I4" s="4"/>
      <c r="J4" s="32" t="s">
        <v>60</v>
      </c>
      <c r="K4" s="6"/>
      <c r="L4" s="54"/>
      <c r="M4" s="6"/>
      <c r="N4" s="6"/>
    </row>
    <row r="5" spans="1:14" x14ac:dyDescent="0.25">
      <c r="A5" s="7">
        <v>12</v>
      </c>
      <c r="B5" s="8" t="s">
        <v>19</v>
      </c>
      <c r="C5" s="8">
        <v>1.25</v>
      </c>
      <c r="D5" s="8"/>
      <c r="E5" s="17"/>
      <c r="F5" s="9" t="s">
        <v>20</v>
      </c>
      <c r="G5" s="8">
        <v>0.27</v>
      </c>
      <c r="H5" s="8"/>
      <c r="I5" s="8"/>
      <c r="J5" s="8" t="s">
        <v>19</v>
      </c>
      <c r="K5" s="8">
        <v>1.25</v>
      </c>
      <c r="L5" s="8"/>
      <c r="M5" s="8"/>
      <c r="N5" s="8">
        <f>C5+E5+G5+I5+K5+M5</f>
        <v>2.77</v>
      </c>
    </row>
    <row r="6" spans="1:14" x14ac:dyDescent="0.25">
      <c r="A6" s="3"/>
      <c r="B6" s="32"/>
      <c r="C6" s="6"/>
      <c r="D6" s="54" t="s">
        <v>61</v>
      </c>
      <c r="E6" s="6"/>
      <c r="F6" s="32"/>
      <c r="G6" s="6"/>
      <c r="H6" s="32"/>
      <c r="I6" s="4"/>
      <c r="J6" s="54" t="s">
        <v>61</v>
      </c>
      <c r="K6" s="6"/>
      <c r="L6" s="6"/>
      <c r="M6" s="6"/>
      <c r="N6" s="6"/>
    </row>
    <row r="7" spans="1:14" x14ac:dyDescent="0.25">
      <c r="A7" s="7">
        <v>6</v>
      </c>
      <c r="B7" s="8"/>
      <c r="C7" s="8"/>
      <c r="D7" s="8" t="s">
        <v>19</v>
      </c>
      <c r="E7" s="17">
        <v>0.88</v>
      </c>
      <c r="F7" s="9"/>
      <c r="G7" s="8"/>
      <c r="H7" s="8"/>
      <c r="I7" s="8"/>
      <c r="J7" s="8" t="s">
        <v>62</v>
      </c>
      <c r="K7" s="8">
        <v>0.5</v>
      </c>
      <c r="L7" s="8"/>
      <c r="M7" s="8"/>
      <c r="N7" s="8">
        <f>C7+E7+G7+I7+K7+M7</f>
        <v>1.38</v>
      </c>
    </row>
    <row r="8" spans="1:14" ht="20.25" customHeight="1" x14ac:dyDescent="0.25">
      <c r="A8" s="3"/>
      <c r="B8" s="32" t="s">
        <v>63</v>
      </c>
      <c r="C8" s="6"/>
      <c r="D8" s="32" t="s">
        <v>63</v>
      </c>
      <c r="E8" s="6"/>
      <c r="F8" s="32" t="s">
        <v>63</v>
      </c>
      <c r="G8" s="4"/>
      <c r="H8" s="32" t="s">
        <v>63</v>
      </c>
      <c r="I8" s="4"/>
      <c r="J8" s="32" t="s">
        <v>63</v>
      </c>
      <c r="K8" s="6"/>
      <c r="L8" s="6"/>
      <c r="M8" s="6"/>
      <c r="N8" s="6"/>
    </row>
    <row r="9" spans="1:14" x14ac:dyDescent="0.25">
      <c r="A9" s="7">
        <v>12</v>
      </c>
      <c r="B9" s="8" t="s">
        <v>20</v>
      </c>
      <c r="C9" s="8">
        <v>0.25</v>
      </c>
      <c r="D9" s="8" t="s">
        <v>20</v>
      </c>
      <c r="E9" s="9">
        <v>0.25</v>
      </c>
      <c r="F9" s="17" t="s">
        <v>19</v>
      </c>
      <c r="G9" s="13">
        <v>1.77</v>
      </c>
      <c r="H9" s="8" t="s">
        <v>20</v>
      </c>
      <c r="I9" s="8">
        <v>0.25</v>
      </c>
      <c r="J9" s="8" t="s">
        <v>20</v>
      </c>
      <c r="K9" s="8">
        <v>0.25</v>
      </c>
      <c r="L9" s="8"/>
      <c r="M9" s="8"/>
      <c r="N9" s="8">
        <f>C9+E9+G9+I9+K9+M9</f>
        <v>2.77</v>
      </c>
    </row>
    <row r="10" spans="1:14" x14ac:dyDescent="0.25">
      <c r="A10" s="3"/>
      <c r="B10" s="6" t="s">
        <v>64</v>
      </c>
      <c r="C10" s="6"/>
      <c r="D10" s="6"/>
      <c r="E10" s="4"/>
      <c r="F10" s="4" t="s">
        <v>64</v>
      </c>
      <c r="G10" s="4"/>
      <c r="H10" s="6"/>
      <c r="I10" s="6"/>
      <c r="J10" s="6" t="s">
        <v>64</v>
      </c>
      <c r="K10" s="6"/>
      <c r="L10" s="6"/>
      <c r="M10" s="6"/>
      <c r="N10" s="6"/>
    </row>
    <row r="11" spans="1:14" x14ac:dyDescent="0.25">
      <c r="A11" s="7">
        <v>7</v>
      </c>
      <c r="B11" s="8" t="s">
        <v>20</v>
      </c>
      <c r="C11" s="8">
        <v>0.25</v>
      </c>
      <c r="D11" s="9"/>
      <c r="E11" s="9"/>
      <c r="F11" s="17" t="s">
        <v>19</v>
      </c>
      <c r="G11" s="8">
        <v>1.1100000000000001</v>
      </c>
      <c r="H11" s="8"/>
      <c r="I11" s="8"/>
      <c r="J11" s="8" t="s">
        <v>20</v>
      </c>
      <c r="K11" s="8">
        <v>0.25</v>
      </c>
      <c r="L11" s="9"/>
      <c r="M11" s="8"/>
      <c r="N11" s="8">
        <f>C11+E11+G11+I11+K11+M11</f>
        <v>1.61</v>
      </c>
    </row>
    <row r="12" spans="1:14" ht="15.75" customHeight="1" x14ac:dyDescent="0.25">
      <c r="A12" s="3"/>
      <c r="B12" s="32" t="s">
        <v>65</v>
      </c>
      <c r="C12" s="56"/>
      <c r="D12" s="29"/>
      <c r="E12" s="29"/>
      <c r="F12" s="32"/>
      <c r="G12" s="11"/>
      <c r="H12" s="32" t="s">
        <v>65</v>
      </c>
      <c r="I12" s="11"/>
      <c r="J12" s="29"/>
      <c r="K12" s="6"/>
      <c r="L12" s="6"/>
      <c r="M12" s="6"/>
      <c r="N12" s="6"/>
    </row>
    <row r="13" spans="1:14" x14ac:dyDescent="0.25">
      <c r="A13" s="7">
        <v>7</v>
      </c>
      <c r="B13" s="8" t="s">
        <v>19</v>
      </c>
      <c r="C13" s="8">
        <v>0.81</v>
      </c>
      <c r="D13" s="9"/>
      <c r="E13" s="9"/>
      <c r="F13" s="9"/>
      <c r="G13" s="8"/>
      <c r="H13" s="8" t="s">
        <v>19</v>
      </c>
      <c r="I13" s="8">
        <v>0.8</v>
      </c>
      <c r="J13" s="9"/>
      <c r="K13" s="8"/>
      <c r="L13" s="9"/>
      <c r="M13" s="8"/>
      <c r="N13" s="8">
        <f>C13+E13+G13+I13+K13+M13</f>
        <v>1.61</v>
      </c>
    </row>
    <row r="14" spans="1:14" x14ac:dyDescent="0.25">
      <c r="A14" s="3"/>
      <c r="B14" s="32"/>
      <c r="C14" s="11"/>
      <c r="D14" s="29"/>
      <c r="E14" s="29"/>
      <c r="F14" s="29"/>
      <c r="G14" s="11"/>
      <c r="H14" s="32" t="s">
        <v>66</v>
      </c>
      <c r="I14" s="11"/>
      <c r="J14" s="29"/>
      <c r="K14" s="6"/>
      <c r="L14" s="6"/>
      <c r="M14" s="6"/>
      <c r="N14" s="6"/>
    </row>
    <row r="15" spans="1:14" x14ac:dyDescent="0.25">
      <c r="A15" s="7">
        <v>4</v>
      </c>
      <c r="B15" s="57"/>
      <c r="C15" s="8"/>
      <c r="D15" s="9"/>
      <c r="E15" s="9"/>
      <c r="F15" s="9"/>
      <c r="G15" s="8"/>
      <c r="H15" s="8" t="s">
        <v>19</v>
      </c>
      <c r="I15" s="8">
        <v>0.92</v>
      </c>
      <c r="J15" s="9"/>
      <c r="K15" s="8"/>
      <c r="L15" s="9"/>
      <c r="M15" s="8"/>
      <c r="N15" s="8">
        <f>C15+E15+G15+I15+K15+M15</f>
        <v>0.92</v>
      </c>
    </row>
    <row r="16" spans="1:14" x14ac:dyDescent="0.25">
      <c r="A16" s="3"/>
      <c r="B16" s="32" t="s">
        <v>67</v>
      </c>
      <c r="C16" s="11"/>
      <c r="D16" s="32"/>
      <c r="E16" s="29"/>
      <c r="F16" s="32" t="s">
        <v>67</v>
      </c>
      <c r="G16" s="11"/>
      <c r="H16" s="11"/>
      <c r="I16" s="11"/>
      <c r="J16" s="32" t="s">
        <v>67</v>
      </c>
      <c r="K16" s="6"/>
      <c r="L16" s="6"/>
      <c r="M16" s="6"/>
      <c r="N16" s="6"/>
    </row>
    <row r="17" spans="1:14" x14ac:dyDescent="0.25">
      <c r="A17" s="7">
        <v>5.67</v>
      </c>
      <c r="B17" s="57" t="s">
        <v>19</v>
      </c>
      <c r="C17" s="8">
        <v>0.81</v>
      </c>
      <c r="D17" s="57"/>
      <c r="E17" s="9"/>
      <c r="F17" s="57" t="s">
        <v>20</v>
      </c>
      <c r="G17" s="8">
        <v>0.25</v>
      </c>
      <c r="H17" s="8"/>
      <c r="I17" s="8"/>
      <c r="J17" s="57" t="s">
        <v>20</v>
      </c>
      <c r="K17" s="8">
        <v>0.25</v>
      </c>
      <c r="L17" s="9"/>
      <c r="M17" s="8"/>
      <c r="N17" s="8">
        <f>C17+E17+G17+I17+K17+M17</f>
        <v>1.31</v>
      </c>
    </row>
    <row r="18" spans="1:14" ht="24.75" x14ac:dyDescent="0.25">
      <c r="A18" s="3"/>
      <c r="B18" s="32" t="s">
        <v>68</v>
      </c>
      <c r="C18" s="11"/>
      <c r="D18" s="32"/>
      <c r="E18" s="29"/>
      <c r="F18" s="32" t="s">
        <v>68</v>
      </c>
      <c r="G18" s="11"/>
      <c r="H18" s="11"/>
      <c r="I18" s="11"/>
      <c r="J18" s="32" t="s">
        <v>68</v>
      </c>
      <c r="K18" s="6"/>
      <c r="L18" s="6"/>
      <c r="M18" s="6"/>
      <c r="N18" s="6"/>
    </row>
    <row r="19" spans="1:14" x14ac:dyDescent="0.25">
      <c r="A19" s="7">
        <v>5.68</v>
      </c>
      <c r="B19" s="57" t="s">
        <v>20</v>
      </c>
      <c r="C19" s="8">
        <v>0.25</v>
      </c>
      <c r="D19" s="57"/>
      <c r="E19" s="9"/>
      <c r="F19" s="57" t="s">
        <v>19</v>
      </c>
      <c r="G19" s="8">
        <v>0.81</v>
      </c>
      <c r="H19" s="8"/>
      <c r="I19" s="8"/>
      <c r="J19" s="57" t="s">
        <v>20</v>
      </c>
      <c r="K19" s="8">
        <v>0.25</v>
      </c>
      <c r="L19" s="9"/>
      <c r="M19" s="8"/>
      <c r="N19" s="8">
        <f>C19+E19+G19+I19+K19+M19</f>
        <v>1.31</v>
      </c>
    </row>
    <row r="20" spans="1:14" ht="15" customHeight="1" x14ac:dyDescent="0.25">
      <c r="A20" s="3"/>
      <c r="B20" s="32"/>
      <c r="C20" s="11"/>
      <c r="D20" s="32" t="s">
        <v>69</v>
      </c>
      <c r="E20" s="29"/>
      <c r="F20" s="29"/>
      <c r="G20" s="11"/>
      <c r="H20" s="11"/>
      <c r="I20" s="11"/>
      <c r="J20" s="32" t="s">
        <v>69</v>
      </c>
      <c r="K20" s="6"/>
      <c r="L20" s="6"/>
      <c r="M20" s="6"/>
      <c r="N20" s="6"/>
    </row>
    <row r="21" spans="1:14" x14ac:dyDescent="0.25">
      <c r="A21" s="7">
        <v>6</v>
      </c>
      <c r="B21" s="57"/>
      <c r="C21" s="8"/>
      <c r="D21" s="8" t="s">
        <v>19</v>
      </c>
      <c r="E21" s="9">
        <v>0.7</v>
      </c>
      <c r="F21" s="9"/>
      <c r="G21" s="8"/>
      <c r="H21" s="8"/>
      <c r="I21" s="8"/>
      <c r="J21" s="8" t="s">
        <v>19</v>
      </c>
      <c r="K21" s="8">
        <v>0.69</v>
      </c>
      <c r="L21" s="9"/>
      <c r="M21" s="8"/>
      <c r="N21" s="8">
        <f>C21+E21+G21+I21+K21+M21</f>
        <v>1.39</v>
      </c>
    </row>
    <row r="22" spans="1:14" x14ac:dyDescent="0.25">
      <c r="A22" s="3"/>
      <c r="B22" s="32"/>
      <c r="C22" s="11"/>
      <c r="D22" s="29" t="s">
        <v>70</v>
      </c>
      <c r="E22" s="29"/>
      <c r="F22" s="32"/>
      <c r="G22" s="11"/>
      <c r="H22" s="11"/>
      <c r="I22" s="11"/>
      <c r="J22" s="29" t="s">
        <v>70</v>
      </c>
      <c r="K22" s="29"/>
      <c r="L22" s="6"/>
      <c r="M22" s="6"/>
      <c r="N22" s="6"/>
    </row>
    <row r="23" spans="1:14" x14ac:dyDescent="0.25">
      <c r="A23" s="7">
        <v>8.66</v>
      </c>
      <c r="B23" s="57"/>
      <c r="C23" s="8"/>
      <c r="D23" s="9" t="s">
        <v>19</v>
      </c>
      <c r="E23" s="9">
        <v>1</v>
      </c>
      <c r="F23" s="9"/>
      <c r="G23" s="8"/>
      <c r="H23" s="8"/>
      <c r="I23" s="8"/>
      <c r="J23" s="9" t="s">
        <v>19</v>
      </c>
      <c r="K23" s="9">
        <v>1</v>
      </c>
      <c r="L23" s="9"/>
      <c r="M23" s="8"/>
      <c r="N23" s="8">
        <f>C23+E23+G23+I23+K23+M23</f>
        <v>2</v>
      </c>
    </row>
    <row r="24" spans="1:14" x14ac:dyDescent="0.25">
      <c r="A24" s="58"/>
      <c r="B24" s="6"/>
      <c r="C24" s="6"/>
      <c r="D24" s="6"/>
      <c r="E24" s="6"/>
      <c r="F24" s="4"/>
      <c r="G24" s="6"/>
      <c r="H24" s="6"/>
      <c r="I24" s="6"/>
      <c r="J24" s="6"/>
      <c r="K24" s="6"/>
      <c r="L24" s="11"/>
      <c r="M24" s="11"/>
      <c r="N24" s="6">
        <f>C24+E24+G24+I24+K24+M24</f>
        <v>0</v>
      </c>
    </row>
    <row r="25" spans="1:14" x14ac:dyDescent="0.25">
      <c r="A25" s="58">
        <f>SUM(A4:A24)</f>
        <v>74.009999999999991</v>
      </c>
      <c r="B25" s="7" t="s">
        <v>9</v>
      </c>
      <c r="C25" s="7">
        <f>SUM(C5:C24)</f>
        <v>3.62</v>
      </c>
      <c r="D25" s="13"/>
      <c r="E25" s="13">
        <f>SUM(E4:E24)</f>
        <v>2.83</v>
      </c>
      <c r="F25" s="14"/>
      <c r="G25" s="7">
        <f>SUM(G4:G24)</f>
        <v>4.2100000000000009</v>
      </c>
      <c r="H25" s="7"/>
      <c r="I25" s="7">
        <f>SUM(I4:I24)</f>
        <v>1.9700000000000002</v>
      </c>
      <c r="J25" s="7"/>
      <c r="K25" s="13">
        <f>SUM(K4:K24)</f>
        <v>4.4399999999999995</v>
      </c>
      <c r="L25" s="13"/>
      <c r="M25" s="13">
        <f>SUM(M4:M24)</f>
        <v>0</v>
      </c>
      <c r="N25" s="15">
        <f>SUM(N4:N24)</f>
        <v>17.07</v>
      </c>
    </row>
    <row r="26" spans="1:14" x14ac:dyDescent="0.25">
      <c r="A26" s="52"/>
      <c r="B26" s="52"/>
      <c r="C26" s="52"/>
      <c r="D26" s="52"/>
      <c r="E26" s="52"/>
      <c r="F26" s="53"/>
      <c r="G26" s="52"/>
      <c r="H26" s="52"/>
      <c r="I26" s="52"/>
      <c r="J26" s="59"/>
      <c r="K26" s="52"/>
      <c r="L26" s="52"/>
      <c r="M26" s="52"/>
      <c r="N26" s="52"/>
    </row>
    <row r="27" spans="1:14" x14ac:dyDescent="0.25">
      <c r="A27" s="52"/>
      <c r="B27" s="52"/>
      <c r="C27" s="52"/>
      <c r="D27" s="52"/>
      <c r="E27" s="52"/>
      <c r="F27" s="53"/>
      <c r="G27" s="52"/>
      <c r="H27" s="52" t="s">
        <v>32</v>
      </c>
      <c r="I27" s="52"/>
      <c r="J27" s="59"/>
      <c r="K27" s="60">
        <f>N25*4.33</f>
        <v>73.9131</v>
      </c>
      <c r="L27" s="60"/>
      <c r="M27" s="60"/>
      <c r="N27" s="52"/>
    </row>
    <row r="28" spans="1:14" x14ac:dyDescent="0.25">
      <c r="A28" s="52"/>
      <c r="B28" s="52"/>
      <c r="C28" s="52"/>
      <c r="D28" s="52"/>
      <c r="E28" s="52"/>
      <c r="F28" s="53"/>
      <c r="G28" s="52"/>
      <c r="H28" s="52"/>
      <c r="I28" s="61">
        <f>N25</f>
        <v>17.07</v>
      </c>
      <c r="J28" s="52"/>
      <c r="K28" s="52"/>
      <c r="L28" s="52"/>
      <c r="M28" s="52"/>
      <c r="N28" s="52"/>
    </row>
    <row r="29" spans="1:14" x14ac:dyDescent="0.25">
      <c r="A29" s="52"/>
      <c r="B29" s="52" t="s">
        <v>11</v>
      </c>
      <c r="C29" s="52"/>
      <c r="D29" s="52"/>
      <c r="E29" s="62" t="s">
        <v>71</v>
      </c>
      <c r="F29" s="63"/>
      <c r="G29" s="52"/>
      <c r="H29" s="52"/>
      <c r="I29" s="52"/>
      <c r="J29" s="52"/>
      <c r="K29" s="52"/>
      <c r="L29" s="52"/>
      <c r="M29" s="52"/>
      <c r="N29" s="52"/>
    </row>
    <row r="30" spans="1:14" x14ac:dyDescent="0.25">
      <c r="A30" s="52"/>
      <c r="B30" s="52" t="s">
        <v>73</v>
      </c>
      <c r="C30" s="52"/>
      <c r="D30" s="52" t="str">
        <f>B1</f>
        <v>FATIMA EL KHADRI</v>
      </c>
      <c r="E30" s="52"/>
      <c r="F30" s="53"/>
      <c r="G30" s="52"/>
      <c r="H30" s="52" t="s">
        <v>72</v>
      </c>
      <c r="I30" s="52"/>
      <c r="J30" s="52"/>
      <c r="K30" s="52"/>
      <c r="L30" s="52"/>
      <c r="M30" s="52"/>
      <c r="N30" s="52"/>
    </row>
    <row r="31" spans="1:14" x14ac:dyDescent="0.25">
      <c r="A31" s="52"/>
      <c r="B31" s="52" t="s">
        <v>14</v>
      </c>
      <c r="C31" s="52"/>
      <c r="D31" s="52"/>
      <c r="E31" s="52"/>
      <c r="F31" s="53"/>
      <c r="G31" s="52"/>
      <c r="H31" s="52"/>
      <c r="I31" s="52"/>
      <c r="J31" s="52"/>
      <c r="K31" s="52"/>
      <c r="L31" s="52"/>
      <c r="M31" s="52"/>
      <c r="N31" s="52"/>
    </row>
    <row r="32" spans="1:14" x14ac:dyDescent="0.25">
      <c r="A32" s="52"/>
      <c r="C32" s="52"/>
      <c r="D32" s="52"/>
      <c r="E32" s="52"/>
      <c r="F32" s="53"/>
      <c r="G32" s="52"/>
      <c r="H32" s="52"/>
      <c r="I32" s="52"/>
      <c r="J32" s="52"/>
      <c r="K32" s="52"/>
      <c r="L32" s="52"/>
      <c r="M32" s="52"/>
      <c r="N32" s="52"/>
    </row>
  </sheetData>
  <pageMargins left="0.7" right="0.7" top="0.75" bottom="0.75" header="0.3" footer="0.3"/>
  <pageSetup paperSize="9" orientation="landscape" r:id="rId1"/>
  <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"/>
  <sheetViews>
    <sheetView workbookViewId="0">
      <selection sqref="A1:N17"/>
    </sheetView>
  </sheetViews>
  <sheetFormatPr baseColWidth="10" defaultRowHeight="15" x14ac:dyDescent="0.25"/>
  <cols>
    <col min="1" max="1" width="9.140625" customWidth="1"/>
    <col min="3" max="3" width="8.140625" customWidth="1"/>
    <col min="5" max="5" width="6.85546875" customWidth="1"/>
    <col min="6" max="6" width="9.7109375" customWidth="1"/>
    <col min="7" max="7" width="5.42578125" customWidth="1"/>
    <col min="9" max="9" width="5.85546875" customWidth="1"/>
    <col min="11" max="11" width="5.7109375" customWidth="1"/>
    <col min="12" max="12" width="5.5703125" customWidth="1"/>
    <col min="13" max="13" width="4.42578125" customWidth="1"/>
    <col min="14" max="14" width="7.7109375" customWidth="1"/>
  </cols>
  <sheetData>
    <row r="1" spans="1:14" x14ac:dyDescent="0.25">
      <c r="B1" t="s">
        <v>43</v>
      </c>
    </row>
    <row r="3" spans="1:14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2" t="s">
        <v>5</v>
      </c>
      <c r="G3" s="1" t="s">
        <v>4</v>
      </c>
      <c r="H3" s="1" t="s">
        <v>6</v>
      </c>
      <c r="I3" s="1" t="s">
        <v>4</v>
      </c>
      <c r="J3" s="1" t="s">
        <v>7</v>
      </c>
      <c r="K3" s="1" t="s">
        <v>4</v>
      </c>
      <c r="L3" s="1" t="s">
        <v>8</v>
      </c>
      <c r="M3" s="1" t="s">
        <v>4</v>
      </c>
      <c r="N3" s="1" t="s">
        <v>9</v>
      </c>
    </row>
    <row r="4" spans="1:14" ht="24.75" x14ac:dyDescent="0.25">
      <c r="A4" s="3"/>
      <c r="B4" s="4"/>
      <c r="C4" s="5"/>
      <c r="D4" s="4" t="s">
        <v>53</v>
      </c>
      <c r="E4" s="5"/>
      <c r="F4" s="4"/>
      <c r="G4" s="5"/>
      <c r="H4" s="4"/>
      <c r="I4" s="5"/>
      <c r="J4" s="4"/>
      <c r="K4" s="5"/>
      <c r="M4" s="6"/>
      <c r="N4" s="6"/>
    </row>
    <row r="5" spans="1:14" x14ac:dyDescent="0.25">
      <c r="A5" s="7">
        <v>2</v>
      </c>
      <c r="B5" s="8"/>
      <c r="C5" s="9"/>
      <c r="D5" s="8" t="s">
        <v>58</v>
      </c>
      <c r="E5" s="9">
        <v>2</v>
      </c>
      <c r="F5" s="8"/>
      <c r="G5" s="9"/>
      <c r="H5" s="8"/>
      <c r="I5" s="9"/>
      <c r="J5" s="8"/>
      <c r="K5" s="9"/>
      <c r="L5" s="9"/>
      <c r="M5" s="9"/>
      <c r="N5" s="8">
        <f>C5+E5+G5+I5+K5+M5</f>
        <v>2</v>
      </c>
    </row>
    <row r="6" spans="1:14" x14ac:dyDescent="0.25">
      <c r="A6" s="10"/>
      <c r="B6" s="6"/>
      <c r="C6" s="6"/>
      <c r="D6" s="6"/>
      <c r="E6" s="6"/>
      <c r="F6" s="4"/>
      <c r="G6" s="6"/>
      <c r="H6" s="6"/>
      <c r="I6" s="6"/>
      <c r="J6" s="6"/>
      <c r="K6" s="6"/>
      <c r="L6" s="11"/>
      <c r="M6" s="11"/>
      <c r="N6" s="6"/>
    </row>
    <row r="7" spans="1:14" x14ac:dyDescent="0.25">
      <c r="A7" s="12">
        <f>SUM(A4:A6)</f>
        <v>2</v>
      </c>
      <c r="B7" s="7" t="s">
        <v>9</v>
      </c>
      <c r="C7" s="7">
        <f>SUM(C4:C6)</f>
        <v>0</v>
      </c>
      <c r="D7" s="13"/>
      <c r="E7" s="13">
        <f>SUM(E4:E6)</f>
        <v>2</v>
      </c>
      <c r="F7" s="14"/>
      <c r="G7" s="7">
        <f>SUM(G4:G6)</f>
        <v>0</v>
      </c>
      <c r="H7" s="7"/>
      <c r="I7" s="13">
        <f>SUM(I4:I6)</f>
        <v>0</v>
      </c>
      <c r="J7" s="7"/>
      <c r="K7" s="13">
        <f>SUM(K4:K6)</f>
        <v>0</v>
      </c>
      <c r="L7" s="13"/>
      <c r="M7" s="13">
        <f>SUM(M4:M6)</f>
        <v>0</v>
      </c>
      <c r="N7" s="15">
        <f>SUM(N4:N6)</f>
        <v>2</v>
      </c>
    </row>
    <row r="11" spans="1:14" x14ac:dyDescent="0.25">
      <c r="B11" s="16" t="s">
        <v>11</v>
      </c>
      <c r="E11" t="s">
        <v>59</v>
      </c>
    </row>
    <row r="12" spans="1:14" x14ac:dyDescent="0.25">
      <c r="B12" t="s">
        <v>13</v>
      </c>
      <c r="D12" t="str">
        <f>B1</f>
        <v>FATIMA EL KHADRI</v>
      </c>
    </row>
    <row r="13" spans="1:14" x14ac:dyDescent="0.25">
      <c r="B13" t="s">
        <v>14</v>
      </c>
    </row>
  </sheetData>
  <pageMargins left="0.25" right="0.25" top="0.75" bottom="0.75" header="0.3" footer="0.3"/>
  <pageSetup paperSize="9" orientation="landscape" r:id="rId1"/>
  <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"/>
  <sheetViews>
    <sheetView workbookViewId="0">
      <selection sqref="A1:N14"/>
    </sheetView>
  </sheetViews>
  <sheetFormatPr baseColWidth="10" defaultRowHeight="15" x14ac:dyDescent="0.25"/>
  <cols>
    <col min="3" max="3" width="6.42578125" customWidth="1"/>
    <col min="5" max="5" width="5.5703125" customWidth="1"/>
    <col min="7" max="7" width="4.85546875" customWidth="1"/>
    <col min="8" max="8" width="16.5703125" customWidth="1"/>
    <col min="9" max="9" width="5.85546875" customWidth="1"/>
    <col min="11" max="11" width="5.5703125" customWidth="1"/>
    <col min="13" max="13" width="5.5703125" customWidth="1"/>
    <col min="14" max="14" width="7.7109375" customWidth="1"/>
  </cols>
  <sheetData>
    <row r="1" spans="1:14" x14ac:dyDescent="0.25">
      <c r="B1" t="s">
        <v>43</v>
      </c>
    </row>
    <row r="3" spans="1:14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2" t="s">
        <v>5</v>
      </c>
      <c r="G3" s="1" t="s">
        <v>4</v>
      </c>
      <c r="H3" s="1" t="s">
        <v>6</v>
      </c>
      <c r="I3" s="1" t="s">
        <v>4</v>
      </c>
      <c r="J3" s="1" t="s">
        <v>7</v>
      </c>
      <c r="K3" s="1" t="s">
        <v>4</v>
      </c>
      <c r="L3" s="1" t="s">
        <v>8</v>
      </c>
      <c r="M3" s="1" t="s">
        <v>4</v>
      </c>
      <c r="N3" s="1" t="s">
        <v>9</v>
      </c>
    </row>
    <row r="4" spans="1:14" x14ac:dyDescent="0.25">
      <c r="A4" s="3"/>
      <c r="B4" s="4"/>
      <c r="C4" s="5"/>
      <c r="D4" s="4"/>
      <c r="E4" s="5"/>
      <c r="F4" s="4"/>
      <c r="G4" s="5"/>
      <c r="H4" s="4" t="s">
        <v>53</v>
      </c>
      <c r="I4" s="5"/>
      <c r="J4" s="4"/>
      <c r="K4" s="5"/>
      <c r="M4" s="6"/>
      <c r="N4" s="6"/>
    </row>
    <row r="5" spans="1:14" x14ac:dyDescent="0.25">
      <c r="A5" s="7">
        <v>1.5</v>
      </c>
      <c r="B5" s="8"/>
      <c r="C5" s="9"/>
      <c r="D5" s="8"/>
      <c r="E5" s="12"/>
      <c r="F5" s="8"/>
      <c r="G5" s="9"/>
      <c r="H5" s="8" t="s">
        <v>56</v>
      </c>
      <c r="I5" s="9">
        <v>1.5</v>
      </c>
      <c r="J5" s="8"/>
      <c r="K5" s="9"/>
      <c r="L5" s="9"/>
      <c r="M5" s="9"/>
      <c r="N5" s="8">
        <f>C5+E5+G5+I5+K5+M5</f>
        <v>1.5</v>
      </c>
    </row>
    <row r="6" spans="1:14" x14ac:dyDescent="0.25">
      <c r="A6" s="10"/>
      <c r="B6" s="6"/>
      <c r="C6" s="6"/>
      <c r="D6" s="6"/>
      <c r="E6" s="6"/>
      <c r="F6" s="4"/>
      <c r="G6" s="6"/>
      <c r="H6" s="6"/>
      <c r="I6" s="6"/>
      <c r="J6" s="6"/>
      <c r="K6" s="6"/>
      <c r="L6" s="11"/>
      <c r="M6" s="11"/>
      <c r="N6" s="6"/>
    </row>
    <row r="7" spans="1:14" x14ac:dyDescent="0.25">
      <c r="A7" s="12">
        <f>SUM(A4:A6)</f>
        <v>1.5</v>
      </c>
      <c r="B7" s="7" t="s">
        <v>9</v>
      </c>
      <c r="C7" s="7">
        <f>SUM(C4:C6)</f>
        <v>0</v>
      </c>
      <c r="D7" s="13"/>
      <c r="E7" s="13">
        <f>SUM(E4:E6)</f>
        <v>0</v>
      </c>
      <c r="F7" s="14"/>
      <c r="G7" s="7">
        <f>SUM(G4:G6)</f>
        <v>0</v>
      </c>
      <c r="H7" s="7"/>
      <c r="I7" s="13">
        <f>SUM(I4:I6)</f>
        <v>1.5</v>
      </c>
      <c r="J7" s="7"/>
      <c r="K7" s="13">
        <f>SUM(K4:K6)</f>
        <v>0</v>
      </c>
      <c r="L7" s="13"/>
      <c r="M7" s="13">
        <f>SUM(M4:M6)</f>
        <v>0</v>
      </c>
      <c r="N7" s="15">
        <f>SUM(N4:N6)</f>
        <v>1.5</v>
      </c>
    </row>
    <row r="11" spans="1:14" x14ac:dyDescent="0.25">
      <c r="B11" s="16" t="s">
        <v>11</v>
      </c>
      <c r="E11" t="s">
        <v>57</v>
      </c>
    </row>
    <row r="12" spans="1:14" x14ac:dyDescent="0.25">
      <c r="B12" t="s">
        <v>13</v>
      </c>
      <c r="D12" t="str">
        <f>B1</f>
        <v>FATIMA EL KHADRI</v>
      </c>
    </row>
    <row r="13" spans="1:14" x14ac:dyDescent="0.25">
      <c r="B13" t="s">
        <v>14</v>
      </c>
    </row>
  </sheetData>
  <pageMargins left="0.7" right="0.7" top="0.75" bottom="0.75" header="0.3" footer="0.3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3"/>
  <sheetViews>
    <sheetView workbookViewId="0">
      <selection sqref="A1:O33"/>
    </sheetView>
  </sheetViews>
  <sheetFormatPr baseColWidth="10" defaultRowHeight="15" x14ac:dyDescent="0.25"/>
  <cols>
    <col min="1" max="1" width="6.85546875" customWidth="1"/>
    <col min="3" max="3" width="5.42578125" customWidth="1"/>
    <col min="4" max="4" width="18.28515625" customWidth="1"/>
    <col min="5" max="5" width="5" customWidth="1"/>
    <col min="6" max="6" width="17" customWidth="1"/>
    <col min="7" max="7" width="4.7109375" customWidth="1"/>
    <col min="9" max="9" width="5.5703125" customWidth="1"/>
    <col min="10" max="10" width="17.7109375" customWidth="1"/>
    <col min="11" max="11" width="5.28515625" customWidth="1"/>
    <col min="12" max="12" width="5.42578125" customWidth="1"/>
    <col min="13" max="13" width="4.28515625" customWidth="1"/>
    <col min="14" max="14" width="5.7109375" customWidth="1"/>
  </cols>
  <sheetData>
    <row r="1" spans="1:15" x14ac:dyDescent="0.25">
      <c r="B1" s="16" t="s">
        <v>43</v>
      </c>
      <c r="F1" s="63"/>
    </row>
    <row r="2" spans="1:15" x14ac:dyDescent="0.25">
      <c r="A2" s="1" t="s">
        <v>0</v>
      </c>
      <c r="B2" s="80" t="s">
        <v>1</v>
      </c>
      <c r="C2" s="1" t="s">
        <v>2</v>
      </c>
      <c r="D2" s="1" t="s">
        <v>3</v>
      </c>
      <c r="E2" s="1" t="s">
        <v>4</v>
      </c>
      <c r="F2" s="2" t="s">
        <v>5</v>
      </c>
      <c r="G2" s="1" t="s">
        <v>4</v>
      </c>
      <c r="H2" s="1" t="s">
        <v>6</v>
      </c>
      <c r="I2" s="1" t="s">
        <v>4</v>
      </c>
      <c r="J2" s="1" t="s">
        <v>7</v>
      </c>
      <c r="K2" s="1" t="s">
        <v>4</v>
      </c>
      <c r="L2" s="1" t="s">
        <v>102</v>
      </c>
      <c r="M2" s="1"/>
      <c r="N2" s="1" t="s">
        <v>9</v>
      </c>
      <c r="O2" s="216" t="s">
        <v>193</v>
      </c>
    </row>
    <row r="3" spans="1:15" x14ac:dyDescent="0.25">
      <c r="A3" s="89"/>
      <c r="B3" s="88" t="s">
        <v>112</v>
      </c>
      <c r="C3" s="165"/>
      <c r="D3" s="88" t="s">
        <v>112</v>
      </c>
      <c r="E3" s="207"/>
      <c r="F3" s="88" t="s">
        <v>112</v>
      </c>
      <c r="G3" s="207"/>
      <c r="H3" s="88" t="s">
        <v>112</v>
      </c>
      <c r="I3" s="207"/>
      <c r="J3" s="88" t="s">
        <v>112</v>
      </c>
      <c r="K3" s="207"/>
      <c r="L3" s="90"/>
      <c r="M3" s="108"/>
      <c r="N3" s="165"/>
      <c r="O3" t="s">
        <v>192</v>
      </c>
    </row>
    <row r="4" spans="1:15" x14ac:dyDescent="0.25">
      <c r="A4" s="25">
        <v>15</v>
      </c>
      <c r="B4" s="48" t="s">
        <v>20</v>
      </c>
      <c r="C4" s="41">
        <v>0.35</v>
      </c>
      <c r="D4" s="48" t="s">
        <v>19</v>
      </c>
      <c r="E4" s="205">
        <v>2.06</v>
      </c>
      <c r="F4" s="48" t="s">
        <v>20</v>
      </c>
      <c r="G4" s="205">
        <v>0.35</v>
      </c>
      <c r="H4" s="48" t="s">
        <v>20</v>
      </c>
      <c r="I4" s="205">
        <v>0.35</v>
      </c>
      <c r="J4" s="48" t="s">
        <v>20</v>
      </c>
      <c r="K4" s="205">
        <v>0.35</v>
      </c>
      <c r="L4" s="39"/>
      <c r="M4" s="110"/>
      <c r="N4" s="41">
        <f>C4+E4+G4+I4+K4+M4</f>
        <v>3.4600000000000004</v>
      </c>
    </row>
    <row r="5" spans="1:15" x14ac:dyDescent="0.25">
      <c r="A5" s="89"/>
      <c r="B5" s="175"/>
      <c r="C5" s="165"/>
      <c r="D5" s="175"/>
      <c r="E5" s="207"/>
      <c r="F5" s="176" t="s">
        <v>141</v>
      </c>
      <c r="G5" s="207"/>
      <c r="H5" s="176"/>
      <c r="I5" s="207"/>
      <c r="J5" s="176"/>
      <c r="K5" s="207"/>
      <c r="L5" s="177"/>
      <c r="M5" s="108"/>
      <c r="N5" s="165"/>
      <c r="O5" t="s">
        <v>192</v>
      </c>
    </row>
    <row r="6" spans="1:15" ht="37.5" customHeight="1" x14ac:dyDescent="0.25">
      <c r="A6" s="89">
        <v>1.25</v>
      </c>
      <c r="B6" s="175"/>
      <c r="C6" s="165"/>
      <c r="D6" s="175"/>
      <c r="E6" s="207"/>
      <c r="F6" s="176" t="s">
        <v>143</v>
      </c>
      <c r="G6" s="207">
        <v>0.28999999999999998</v>
      </c>
      <c r="H6" s="176"/>
      <c r="I6" s="207"/>
      <c r="J6" s="176"/>
      <c r="K6" s="207"/>
      <c r="L6" s="177"/>
      <c r="M6" s="108"/>
      <c r="N6" s="41">
        <f>C6+E6+G6+I6+K6+M6</f>
        <v>0.28999999999999998</v>
      </c>
    </row>
    <row r="7" spans="1:15" x14ac:dyDescent="0.25">
      <c r="A7" s="100"/>
      <c r="B7" s="101"/>
      <c r="C7" s="210"/>
      <c r="D7" s="100"/>
      <c r="E7" s="210"/>
      <c r="F7" s="102"/>
      <c r="G7" s="210"/>
      <c r="H7" s="103" t="s">
        <v>111</v>
      </c>
      <c r="I7" s="210"/>
      <c r="J7" s="103"/>
      <c r="K7" s="210"/>
      <c r="L7" s="103"/>
      <c r="M7" s="100"/>
      <c r="N7" s="210"/>
      <c r="O7" t="s">
        <v>192</v>
      </c>
    </row>
    <row r="8" spans="1:15" x14ac:dyDescent="0.25">
      <c r="A8" s="104">
        <v>4.74</v>
      </c>
      <c r="B8" s="105"/>
      <c r="C8" s="212"/>
      <c r="D8" s="104"/>
      <c r="E8" s="212"/>
      <c r="F8" s="106"/>
      <c r="G8" s="212"/>
      <c r="H8" s="107" t="s">
        <v>19</v>
      </c>
      <c r="I8" s="212">
        <v>1.0900000000000001</v>
      </c>
      <c r="J8" s="107"/>
      <c r="K8" s="212"/>
      <c r="L8" s="107"/>
      <c r="M8" s="104"/>
      <c r="N8" s="212">
        <f>M8+K8+I8+G8+E8+C8</f>
        <v>1.0900000000000001</v>
      </c>
    </row>
    <row r="9" spans="1:15" x14ac:dyDescent="0.25">
      <c r="A9" s="5"/>
      <c r="B9" s="32" t="s">
        <v>103</v>
      </c>
      <c r="C9" s="193"/>
      <c r="D9" s="54"/>
      <c r="E9" s="193"/>
      <c r="F9" s="32" t="s">
        <v>103</v>
      </c>
      <c r="G9" s="193"/>
      <c r="H9" s="32"/>
      <c r="I9" s="222"/>
      <c r="J9" s="32" t="s">
        <v>103</v>
      </c>
      <c r="K9" s="193"/>
      <c r="L9" s="54"/>
      <c r="M9" s="11"/>
      <c r="N9" s="193"/>
      <c r="O9" t="s">
        <v>192</v>
      </c>
    </row>
    <row r="10" spans="1:15" ht="15" customHeight="1" x14ac:dyDescent="0.25">
      <c r="A10" s="7">
        <v>7</v>
      </c>
      <c r="B10" s="8" t="s">
        <v>22</v>
      </c>
      <c r="C10" s="65">
        <v>0.25</v>
      </c>
      <c r="D10" s="8"/>
      <c r="E10" s="219"/>
      <c r="F10" s="8" t="s">
        <v>19</v>
      </c>
      <c r="G10" s="65">
        <v>1.03</v>
      </c>
      <c r="H10" s="9"/>
      <c r="I10" s="65"/>
      <c r="J10" s="9" t="s">
        <v>104</v>
      </c>
      <c r="K10" s="65">
        <v>0.33</v>
      </c>
      <c r="L10" s="8"/>
      <c r="M10" s="8"/>
      <c r="N10" s="65">
        <f>C10+E10+G10+I10+K10+M10</f>
        <v>1.61</v>
      </c>
    </row>
    <row r="11" spans="1:15" x14ac:dyDescent="0.25">
      <c r="A11" s="3"/>
      <c r="B11" s="32" t="s">
        <v>105</v>
      </c>
      <c r="C11" s="64"/>
      <c r="D11" s="54"/>
      <c r="E11" s="64"/>
      <c r="F11" s="32"/>
      <c r="G11" s="64"/>
      <c r="H11" s="32"/>
      <c r="I11" s="220"/>
      <c r="J11" s="32" t="s">
        <v>105</v>
      </c>
      <c r="K11" s="64"/>
      <c r="L11" s="6"/>
      <c r="M11" s="6"/>
      <c r="N11" s="64"/>
      <c r="O11" t="s">
        <v>192</v>
      </c>
    </row>
    <row r="12" spans="1:15" x14ac:dyDescent="0.25">
      <c r="A12" s="7">
        <v>6</v>
      </c>
      <c r="B12" s="8" t="s">
        <v>106</v>
      </c>
      <c r="C12" s="65">
        <v>0.38</v>
      </c>
      <c r="D12" s="8"/>
      <c r="E12" s="219"/>
      <c r="F12" s="9"/>
      <c r="G12" s="65"/>
      <c r="H12" s="8"/>
      <c r="I12" s="65"/>
      <c r="J12" s="8" t="s">
        <v>19</v>
      </c>
      <c r="K12" s="65">
        <v>1</v>
      </c>
      <c r="L12" s="8"/>
      <c r="M12" s="8"/>
      <c r="N12" s="65">
        <f>C12+E12+G12+I12+K12+M12</f>
        <v>1.38</v>
      </c>
    </row>
    <row r="13" spans="1:15" ht="15" customHeight="1" x14ac:dyDescent="0.25">
      <c r="A13" s="3"/>
      <c r="B13" s="88"/>
      <c r="C13" s="193"/>
      <c r="D13" s="88" t="s">
        <v>107</v>
      </c>
      <c r="E13" s="193"/>
      <c r="F13" s="32"/>
      <c r="G13" s="222"/>
      <c r="H13" s="88"/>
      <c r="I13" s="193"/>
      <c r="J13" s="32" t="s">
        <v>135</v>
      </c>
      <c r="K13" s="222"/>
      <c r="L13" s="6"/>
      <c r="M13" s="6"/>
      <c r="N13" s="64"/>
      <c r="O13" t="s">
        <v>192</v>
      </c>
    </row>
    <row r="14" spans="1:15" x14ac:dyDescent="0.25">
      <c r="A14" s="7">
        <v>3</v>
      </c>
      <c r="B14" s="48"/>
      <c r="C14" s="65"/>
      <c r="D14" s="48" t="s">
        <v>19</v>
      </c>
      <c r="E14" s="65">
        <v>0.45</v>
      </c>
      <c r="F14" s="57"/>
      <c r="G14" s="221"/>
      <c r="H14" s="48"/>
      <c r="I14" s="65"/>
      <c r="J14" s="57" t="s">
        <v>20</v>
      </c>
      <c r="K14" s="221">
        <v>0.24</v>
      </c>
      <c r="L14" s="9"/>
      <c r="M14" s="8"/>
      <c r="N14" s="65">
        <f>C14+E14+G14+I14+K14+M14</f>
        <v>0.69</v>
      </c>
    </row>
    <row r="15" spans="1:15" ht="15" customHeight="1" x14ac:dyDescent="0.25">
      <c r="A15" s="169"/>
      <c r="B15" s="75"/>
      <c r="C15" s="64"/>
      <c r="D15" s="75" t="s">
        <v>132</v>
      </c>
      <c r="E15" s="220"/>
      <c r="F15" s="75"/>
      <c r="G15" s="64"/>
      <c r="H15" s="75"/>
      <c r="I15" s="220"/>
      <c r="J15" s="75" t="s">
        <v>132</v>
      </c>
      <c r="K15" s="220"/>
      <c r="L15" s="4"/>
      <c r="M15" s="6"/>
      <c r="N15" s="64"/>
      <c r="O15" t="s">
        <v>191</v>
      </c>
    </row>
    <row r="16" spans="1:15" x14ac:dyDescent="0.25">
      <c r="A16" s="170">
        <v>5.44</v>
      </c>
      <c r="B16" s="57"/>
      <c r="C16" s="65"/>
      <c r="D16" s="57" t="s">
        <v>20</v>
      </c>
      <c r="E16" s="221">
        <v>0.5</v>
      </c>
      <c r="F16" s="57"/>
      <c r="G16" s="65"/>
      <c r="H16" s="57"/>
      <c r="I16" s="221"/>
      <c r="J16" s="57" t="s">
        <v>86</v>
      </c>
      <c r="K16" s="221">
        <v>0.75</v>
      </c>
      <c r="L16" s="9"/>
      <c r="M16" s="8"/>
      <c r="N16" s="65">
        <f>K16+I16+G16+E16+C16</f>
        <v>1.25</v>
      </c>
    </row>
    <row r="17" spans="1:15" x14ac:dyDescent="0.25">
      <c r="A17" s="37"/>
      <c r="B17" s="36" t="s">
        <v>174</v>
      </c>
      <c r="C17" s="37"/>
      <c r="D17" s="35"/>
      <c r="E17" s="200"/>
      <c r="F17" s="50"/>
      <c r="G17" s="201"/>
      <c r="H17" s="36" t="s">
        <v>174</v>
      </c>
      <c r="I17" s="37"/>
      <c r="J17" s="36"/>
      <c r="K17" s="37"/>
      <c r="L17" s="36"/>
      <c r="M17" s="36"/>
      <c r="N17" s="223"/>
      <c r="O17" t="s">
        <v>197</v>
      </c>
    </row>
    <row r="18" spans="1:15" x14ac:dyDescent="0.25">
      <c r="A18" s="41">
        <v>10.07</v>
      </c>
      <c r="B18" s="39" t="s">
        <v>19</v>
      </c>
      <c r="C18" s="41">
        <v>1.57</v>
      </c>
      <c r="D18" s="40"/>
      <c r="E18" s="205"/>
      <c r="F18" s="115"/>
      <c r="G18" s="203"/>
      <c r="H18" s="39" t="s">
        <v>20</v>
      </c>
      <c r="I18" s="41">
        <v>0.75</v>
      </c>
      <c r="J18" s="39"/>
      <c r="K18" s="41"/>
      <c r="L18" s="39"/>
      <c r="M18" s="39"/>
      <c r="N18" s="204">
        <v>2.3200000000000003</v>
      </c>
    </row>
    <row r="19" spans="1:15" x14ac:dyDescent="0.25">
      <c r="A19" s="165"/>
      <c r="B19" s="90" t="s">
        <v>175</v>
      </c>
      <c r="C19" s="165"/>
      <c r="D19" s="51"/>
      <c r="E19" s="207"/>
      <c r="F19" s="92"/>
      <c r="G19" s="208"/>
      <c r="H19" s="90" t="s">
        <v>175</v>
      </c>
      <c r="I19" s="165"/>
      <c r="J19" s="90"/>
      <c r="K19" s="165"/>
      <c r="L19" s="90"/>
      <c r="M19" s="90"/>
      <c r="N19" s="209"/>
      <c r="O19" t="s">
        <v>197</v>
      </c>
    </row>
    <row r="20" spans="1:15" x14ac:dyDescent="0.25">
      <c r="A20" s="165">
        <v>10.07</v>
      </c>
      <c r="B20" s="90" t="s">
        <v>19</v>
      </c>
      <c r="C20" s="165">
        <v>1.57</v>
      </c>
      <c r="D20" s="51"/>
      <c r="E20" s="207"/>
      <c r="F20" s="92"/>
      <c r="G20" s="208"/>
      <c r="H20" s="90" t="s">
        <v>20</v>
      </c>
      <c r="I20" s="165">
        <v>0.75</v>
      </c>
      <c r="J20" s="90"/>
      <c r="K20" s="165"/>
      <c r="L20" s="90"/>
      <c r="M20" s="90"/>
      <c r="N20" s="204">
        <v>2.3200000000000003</v>
      </c>
    </row>
    <row r="21" spans="1:15" x14ac:dyDescent="0.25">
      <c r="A21" s="37"/>
      <c r="B21" s="36" t="s">
        <v>170</v>
      </c>
      <c r="C21" s="200"/>
      <c r="D21" s="36"/>
      <c r="E21" s="200"/>
      <c r="F21" s="50"/>
      <c r="G21" s="201"/>
      <c r="H21" s="36" t="s">
        <v>170</v>
      </c>
      <c r="I21" s="37"/>
      <c r="J21" s="36"/>
      <c r="K21" s="37"/>
      <c r="L21" s="36"/>
      <c r="M21" s="36"/>
      <c r="N21" s="202"/>
      <c r="O21" t="s">
        <v>197</v>
      </c>
    </row>
    <row r="22" spans="1:15" x14ac:dyDescent="0.25">
      <c r="A22" s="41">
        <v>10.07</v>
      </c>
      <c r="B22" s="39" t="s">
        <v>19</v>
      </c>
      <c r="C22" s="41">
        <v>1.57</v>
      </c>
      <c r="D22" s="39"/>
      <c r="E22" s="41"/>
      <c r="F22" s="115"/>
      <c r="G22" s="203"/>
      <c r="H22" s="39" t="s">
        <v>20</v>
      </c>
      <c r="I22" s="41">
        <v>0.75</v>
      </c>
      <c r="J22" s="39"/>
      <c r="K22" s="41"/>
      <c r="L22" s="39"/>
      <c r="M22" s="39"/>
      <c r="N22" s="204">
        <v>2.3200000000000003</v>
      </c>
    </row>
    <row r="23" spans="1:15" x14ac:dyDescent="0.25">
      <c r="A23" s="37"/>
      <c r="B23" s="36"/>
      <c r="C23" s="37"/>
      <c r="D23" s="35"/>
      <c r="E23" s="200"/>
      <c r="F23" s="50"/>
      <c r="G23" s="201"/>
      <c r="H23" s="36" t="s">
        <v>171</v>
      </c>
      <c r="I23" s="37"/>
      <c r="J23" s="36"/>
      <c r="K23" s="37"/>
      <c r="L23" s="36"/>
      <c r="M23" s="36"/>
      <c r="N23" s="202"/>
      <c r="O23" t="s">
        <v>197</v>
      </c>
    </row>
    <row r="24" spans="1:15" x14ac:dyDescent="0.25">
      <c r="A24" s="41">
        <v>3.25</v>
      </c>
      <c r="B24" s="39"/>
      <c r="C24" s="41"/>
      <c r="D24" s="40"/>
      <c r="E24" s="205"/>
      <c r="F24" s="115"/>
      <c r="G24" s="203"/>
      <c r="H24" s="39" t="s">
        <v>172</v>
      </c>
      <c r="I24" s="41">
        <v>0.75</v>
      </c>
      <c r="J24" s="39"/>
      <c r="K24" s="41"/>
      <c r="L24" s="39"/>
      <c r="M24" s="39"/>
      <c r="N24" s="204">
        <v>0.75</v>
      </c>
    </row>
    <row r="25" spans="1:15" x14ac:dyDescent="0.25">
      <c r="A25" s="218"/>
      <c r="B25" s="36"/>
      <c r="C25" s="37"/>
      <c r="D25" s="35"/>
      <c r="E25" s="200"/>
      <c r="F25" s="50" t="s">
        <v>202</v>
      </c>
      <c r="G25" s="201"/>
      <c r="H25" s="36"/>
      <c r="I25" s="37"/>
      <c r="J25" s="50" t="s">
        <v>202</v>
      </c>
      <c r="K25" s="201"/>
      <c r="L25" s="36"/>
      <c r="M25" s="36"/>
      <c r="N25" s="202"/>
    </row>
    <row r="26" spans="1:15" x14ac:dyDescent="0.25">
      <c r="A26" s="217">
        <v>4.33</v>
      </c>
      <c r="B26" s="39"/>
      <c r="C26" s="41"/>
      <c r="D26" s="40"/>
      <c r="E26" s="205"/>
      <c r="F26" s="115" t="s">
        <v>203</v>
      </c>
      <c r="G26" s="203">
        <v>0.5</v>
      </c>
      <c r="H26" s="39"/>
      <c r="I26" s="41"/>
      <c r="J26" s="115" t="s">
        <v>203</v>
      </c>
      <c r="K26" s="203">
        <v>0.5</v>
      </c>
      <c r="L26" s="39"/>
      <c r="M26" s="39"/>
      <c r="N26" s="204">
        <f>G26+K26</f>
        <v>1</v>
      </c>
    </row>
    <row r="27" spans="1:15" x14ac:dyDescent="0.25">
      <c r="A27" s="93">
        <f>SUM(A3:A26)</f>
        <v>80.22</v>
      </c>
      <c r="B27" s="94" t="s">
        <v>9</v>
      </c>
      <c r="C27" s="168">
        <f>SUM(C3:C26)</f>
        <v>5.69</v>
      </c>
      <c r="D27" s="71"/>
      <c r="E27" s="168">
        <f>SUM(E3:E26)</f>
        <v>3.0100000000000002</v>
      </c>
      <c r="F27" s="72"/>
      <c r="G27" s="168">
        <f>SUM(G3:G26)</f>
        <v>2.17</v>
      </c>
      <c r="H27" s="95"/>
      <c r="I27" s="168">
        <f>SUM(I3:I26)</f>
        <v>4.4399999999999995</v>
      </c>
      <c r="J27" s="43"/>
      <c r="K27" s="168">
        <f>SUM(K3:K26)</f>
        <v>3.17</v>
      </c>
      <c r="L27" s="71"/>
      <c r="M27" s="71"/>
      <c r="N27" s="168">
        <f>SUM(N3:N26)</f>
        <v>18.480000000000004</v>
      </c>
    </row>
    <row r="28" spans="1:15" x14ac:dyDescent="0.25">
      <c r="B28" s="96" t="s">
        <v>11</v>
      </c>
      <c r="F28" s="63"/>
      <c r="H28" t="s">
        <v>32</v>
      </c>
      <c r="J28" s="97"/>
      <c r="K28" s="98">
        <f>N27*4.33</f>
        <v>80.018400000000014</v>
      </c>
      <c r="L28" s="98"/>
    </row>
    <row r="29" spans="1:15" x14ac:dyDescent="0.25">
      <c r="B29" s="96" t="s">
        <v>13</v>
      </c>
      <c r="D29" t="str">
        <f>B1</f>
        <v>FATIMA EL KHADRI</v>
      </c>
      <c r="F29" s="74">
        <v>44743</v>
      </c>
      <c r="I29" s="99"/>
      <c r="M29" s="98"/>
    </row>
    <row r="30" spans="1:15" x14ac:dyDescent="0.25">
      <c r="B30" s="96" t="s">
        <v>14</v>
      </c>
      <c r="H30" s="63"/>
      <c r="K30" s="63"/>
    </row>
    <row r="32" spans="1:15" x14ac:dyDescent="0.25">
      <c r="F32" t="s">
        <v>204</v>
      </c>
    </row>
    <row r="33" spans="6:6" x14ac:dyDescent="0.25">
      <c r="F33" t="s">
        <v>205</v>
      </c>
    </row>
  </sheetData>
  <pageMargins left="0.7" right="0.7" top="0.75" bottom="0.75" header="0.3" footer="0.3"/>
  <pageSetup paperSize="9" orientation="landscape" r:id="rId1"/>
  <drawing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"/>
  <sheetViews>
    <sheetView workbookViewId="0">
      <selection sqref="A1:N15"/>
    </sheetView>
  </sheetViews>
  <sheetFormatPr baseColWidth="10" defaultRowHeight="15" x14ac:dyDescent="0.25"/>
  <cols>
    <col min="1" max="1" width="8.85546875" customWidth="1"/>
    <col min="3" max="3" width="6.85546875" customWidth="1"/>
    <col min="4" max="4" width="8" customWidth="1"/>
    <col min="5" max="5" width="6" customWidth="1"/>
    <col min="6" max="6" width="14" customWidth="1"/>
    <col min="7" max="7" width="5.85546875" customWidth="1"/>
    <col min="8" max="8" width="8.5703125" customWidth="1"/>
    <col min="9" max="9" width="5.85546875" customWidth="1"/>
    <col min="10" max="10" width="8.5703125" customWidth="1"/>
    <col min="11" max="12" width="7" customWidth="1"/>
    <col min="13" max="13" width="6.28515625" customWidth="1"/>
    <col min="14" max="14" width="8.28515625" customWidth="1"/>
  </cols>
  <sheetData>
    <row r="1" spans="1:14" x14ac:dyDescent="0.25">
      <c r="B1" t="s">
        <v>43</v>
      </c>
    </row>
    <row r="3" spans="1:14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2" t="s">
        <v>5</v>
      </c>
      <c r="G3" s="1" t="s">
        <v>4</v>
      </c>
      <c r="H3" s="1" t="s">
        <v>6</v>
      </c>
      <c r="I3" s="1" t="s">
        <v>4</v>
      </c>
      <c r="J3" s="1" t="s">
        <v>7</v>
      </c>
      <c r="K3" s="1" t="s">
        <v>4</v>
      </c>
      <c r="L3" s="1" t="s">
        <v>8</v>
      </c>
      <c r="M3" s="1" t="s">
        <v>4</v>
      </c>
      <c r="N3" s="1" t="s">
        <v>9</v>
      </c>
    </row>
    <row r="4" spans="1:14" x14ac:dyDescent="0.25">
      <c r="A4" s="3"/>
      <c r="B4" s="4"/>
      <c r="C4" s="5"/>
      <c r="D4" s="4"/>
      <c r="E4" s="5"/>
      <c r="F4" s="4" t="s">
        <v>53</v>
      </c>
      <c r="G4" s="5"/>
      <c r="H4" s="4"/>
      <c r="I4" s="5"/>
      <c r="J4" s="4"/>
      <c r="K4" s="5"/>
      <c r="M4" s="6"/>
      <c r="N4" s="6"/>
    </row>
    <row r="5" spans="1:14" x14ac:dyDescent="0.25">
      <c r="A5" s="7">
        <v>2</v>
      </c>
      <c r="B5" s="8"/>
      <c r="C5" s="9"/>
      <c r="D5" s="8"/>
      <c r="E5" s="12"/>
      <c r="F5" s="8" t="s">
        <v>54</v>
      </c>
      <c r="G5" s="9">
        <v>2</v>
      </c>
      <c r="H5" s="8"/>
      <c r="I5" s="9"/>
      <c r="J5" s="8"/>
      <c r="K5" s="9"/>
      <c r="L5" s="9"/>
      <c r="M5" s="9"/>
      <c r="N5" s="8">
        <f>C5+E5+G5+I5+K5+M5</f>
        <v>2</v>
      </c>
    </row>
    <row r="6" spans="1:14" x14ac:dyDescent="0.25">
      <c r="A6" s="10"/>
      <c r="B6" s="6"/>
      <c r="C6" s="6"/>
      <c r="D6" s="6"/>
      <c r="E6" s="6"/>
      <c r="F6" s="4"/>
      <c r="G6" s="6"/>
      <c r="H6" s="6"/>
      <c r="I6" s="6"/>
      <c r="J6" s="6"/>
      <c r="K6" s="6"/>
      <c r="L6" s="11"/>
      <c r="M6" s="11"/>
      <c r="N6" s="6"/>
    </row>
    <row r="7" spans="1:14" x14ac:dyDescent="0.25">
      <c r="A7" s="12">
        <f>SUM(A4:A6)</f>
        <v>2</v>
      </c>
      <c r="B7" s="7" t="s">
        <v>9</v>
      </c>
      <c r="C7" s="7">
        <f>SUM(C4:C6)</f>
        <v>0</v>
      </c>
      <c r="D7" s="13"/>
      <c r="E7" s="13">
        <f>SUM(E4:E6)</f>
        <v>0</v>
      </c>
      <c r="F7" s="14"/>
      <c r="G7" s="7">
        <f>SUM(G4:G6)</f>
        <v>2</v>
      </c>
      <c r="H7" s="7"/>
      <c r="I7" s="13">
        <f>SUM(I4:I6)</f>
        <v>0</v>
      </c>
      <c r="J7" s="7"/>
      <c r="K7" s="13">
        <f>SUM(K4:K6)</f>
        <v>0</v>
      </c>
      <c r="L7" s="13"/>
      <c r="M7" s="13">
        <f>SUM(M4:M6)</f>
        <v>0</v>
      </c>
      <c r="N7" s="15">
        <f>SUM(N4:N6)</f>
        <v>2</v>
      </c>
    </row>
    <row r="11" spans="1:14" x14ac:dyDescent="0.25">
      <c r="B11" s="16" t="s">
        <v>11</v>
      </c>
      <c r="E11" t="s">
        <v>55</v>
      </c>
    </row>
    <row r="12" spans="1:14" x14ac:dyDescent="0.25">
      <c r="B12" t="s">
        <v>13</v>
      </c>
      <c r="D12" t="str">
        <f>B1</f>
        <v>FATIMA EL KHADRI</v>
      </c>
    </row>
    <row r="13" spans="1:14" x14ac:dyDescent="0.25">
      <c r="B13" t="s">
        <v>14</v>
      </c>
    </row>
  </sheetData>
  <pageMargins left="0.7" right="0.7" top="0.75" bottom="0.75" header="0.3" footer="0.3"/>
  <pageSetup paperSize="9" orientation="landscape" r:id="rId1"/>
  <drawing r:id="rId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"/>
  <sheetViews>
    <sheetView workbookViewId="0">
      <selection sqref="A1:N14"/>
    </sheetView>
  </sheetViews>
  <sheetFormatPr baseColWidth="10" defaultRowHeight="15" x14ac:dyDescent="0.25"/>
  <cols>
    <col min="3" max="3" width="6.7109375" customWidth="1"/>
    <col min="5" max="5" width="7.140625" customWidth="1"/>
    <col min="7" max="7" width="5.7109375" customWidth="1"/>
    <col min="9" max="9" width="4.85546875" customWidth="1"/>
    <col min="10" max="10" width="14.7109375" customWidth="1"/>
    <col min="11" max="11" width="5.28515625" customWidth="1"/>
    <col min="12" max="12" width="6.42578125" customWidth="1"/>
    <col min="13" max="13" width="7.28515625" customWidth="1"/>
    <col min="14" max="14" width="7.7109375" customWidth="1"/>
  </cols>
  <sheetData>
    <row r="1" spans="1:14" x14ac:dyDescent="0.25">
      <c r="B1" t="s">
        <v>43</v>
      </c>
    </row>
    <row r="3" spans="1:14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2" t="s">
        <v>5</v>
      </c>
      <c r="G3" s="1" t="s">
        <v>4</v>
      </c>
      <c r="H3" s="1" t="s">
        <v>6</v>
      </c>
      <c r="I3" s="1" t="s">
        <v>4</v>
      </c>
      <c r="J3" s="1" t="s">
        <v>7</v>
      </c>
      <c r="K3" s="1" t="s">
        <v>4</v>
      </c>
      <c r="L3" s="1" t="s">
        <v>8</v>
      </c>
      <c r="M3" s="1" t="s">
        <v>4</v>
      </c>
      <c r="N3" s="1" t="s">
        <v>9</v>
      </c>
    </row>
    <row r="4" spans="1:14" x14ac:dyDescent="0.25">
      <c r="A4" s="3"/>
      <c r="B4" s="4"/>
      <c r="C4" s="5"/>
      <c r="D4" s="4"/>
      <c r="E4" s="5"/>
      <c r="F4" s="4"/>
      <c r="G4" s="5"/>
      <c r="H4" s="4"/>
      <c r="I4" s="5"/>
      <c r="J4" s="4" t="s">
        <v>48</v>
      </c>
      <c r="K4" s="5"/>
      <c r="M4" s="6"/>
      <c r="N4" s="6"/>
    </row>
    <row r="5" spans="1:14" x14ac:dyDescent="0.25">
      <c r="A5" s="7">
        <v>2</v>
      </c>
      <c r="B5" s="8"/>
      <c r="C5" s="9"/>
      <c r="D5" s="8"/>
      <c r="E5" s="12"/>
      <c r="F5" s="8"/>
      <c r="G5" s="9"/>
      <c r="H5" s="8"/>
      <c r="I5" s="9"/>
      <c r="J5" s="8" t="s">
        <v>51</v>
      </c>
      <c r="K5" s="9">
        <v>2</v>
      </c>
      <c r="L5" s="9"/>
      <c r="M5" s="9"/>
      <c r="N5" s="8">
        <f>C5+E5+G5+I5+K5+M5</f>
        <v>2</v>
      </c>
    </row>
    <row r="6" spans="1:14" x14ac:dyDescent="0.25">
      <c r="A6" s="10"/>
      <c r="B6" s="6"/>
      <c r="C6" s="6"/>
      <c r="D6" s="6"/>
      <c r="E6" s="6"/>
      <c r="F6" s="4"/>
      <c r="G6" s="6"/>
      <c r="H6" s="6"/>
      <c r="I6" s="6"/>
      <c r="J6" s="6"/>
      <c r="K6" s="6"/>
      <c r="L6" s="11"/>
      <c r="M6" s="11"/>
      <c r="N6" s="6"/>
    </row>
    <row r="7" spans="1:14" x14ac:dyDescent="0.25">
      <c r="A7" s="12">
        <f>SUM(A4:A6)</f>
        <v>2</v>
      </c>
      <c r="B7" s="7" t="s">
        <v>9</v>
      </c>
      <c r="C7" s="7">
        <f>SUM(C4:C6)</f>
        <v>0</v>
      </c>
      <c r="D7" s="13"/>
      <c r="E7" s="13">
        <f>SUM(E4:E6)</f>
        <v>0</v>
      </c>
      <c r="F7" s="14"/>
      <c r="G7" s="7">
        <f>SUM(G4:G6)</f>
        <v>0</v>
      </c>
      <c r="H7" s="7"/>
      <c r="I7" s="13">
        <f>SUM(I4:I6)</f>
        <v>0</v>
      </c>
      <c r="J7" s="7"/>
      <c r="K7" s="13">
        <f>SUM(K4:K6)</f>
        <v>2</v>
      </c>
      <c r="L7" s="13"/>
      <c r="M7" s="13">
        <f>SUM(M4:M6)</f>
        <v>0</v>
      </c>
      <c r="N7" s="15">
        <f>SUM(N4:N6)</f>
        <v>2</v>
      </c>
    </row>
    <row r="11" spans="1:14" x14ac:dyDescent="0.25">
      <c r="B11" s="16" t="s">
        <v>11</v>
      </c>
      <c r="E11" t="s">
        <v>52</v>
      </c>
    </row>
    <row r="12" spans="1:14" x14ac:dyDescent="0.25">
      <c r="B12" t="s">
        <v>13</v>
      </c>
      <c r="D12" t="str">
        <f>B1</f>
        <v>FATIMA EL KHADRI</v>
      </c>
    </row>
    <row r="13" spans="1:14" x14ac:dyDescent="0.25">
      <c r="B13" t="s">
        <v>14</v>
      </c>
    </row>
  </sheetData>
  <pageMargins left="0.7" right="0.7" top="0.75" bottom="0.75" header="0.3" footer="0.3"/>
  <pageSetup paperSize="9" orientation="landscape" r:id="rId1"/>
  <drawing r:id="rId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"/>
  <sheetViews>
    <sheetView workbookViewId="0">
      <selection sqref="A1:N17"/>
    </sheetView>
  </sheetViews>
  <sheetFormatPr baseColWidth="10" defaultRowHeight="15" x14ac:dyDescent="0.25"/>
  <cols>
    <col min="1" max="1" width="8.7109375" customWidth="1"/>
    <col min="3" max="3" width="5.5703125" customWidth="1"/>
    <col min="5" max="5" width="4.7109375" customWidth="1"/>
    <col min="7" max="7" width="4.7109375" customWidth="1"/>
    <col min="8" max="8" width="13" customWidth="1"/>
    <col min="9" max="9" width="7" customWidth="1"/>
    <col min="11" max="11" width="6.140625" customWidth="1"/>
    <col min="12" max="12" width="5.28515625" customWidth="1"/>
    <col min="13" max="13" width="5" customWidth="1"/>
  </cols>
  <sheetData>
    <row r="1" spans="1:14" x14ac:dyDescent="0.25">
      <c r="B1" t="s">
        <v>43</v>
      </c>
    </row>
    <row r="3" spans="1:14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2" t="s">
        <v>5</v>
      </c>
      <c r="G3" s="1" t="s">
        <v>4</v>
      </c>
      <c r="H3" s="1" t="s">
        <v>6</v>
      </c>
      <c r="I3" s="1" t="s">
        <v>4</v>
      </c>
      <c r="J3" s="1" t="s">
        <v>7</v>
      </c>
      <c r="K3" s="1" t="s">
        <v>4</v>
      </c>
      <c r="L3" s="1" t="s">
        <v>8</v>
      </c>
      <c r="M3" s="1" t="s">
        <v>4</v>
      </c>
      <c r="N3" s="1" t="s">
        <v>9</v>
      </c>
    </row>
    <row r="4" spans="1:14" ht="24.75" x14ac:dyDescent="0.25">
      <c r="A4" s="3"/>
      <c r="B4" s="4"/>
      <c r="C4" s="5"/>
      <c r="D4" s="4"/>
      <c r="E4" s="5"/>
      <c r="F4" s="4"/>
      <c r="G4" s="5"/>
      <c r="H4" s="4" t="s">
        <v>48</v>
      </c>
      <c r="I4" s="5"/>
      <c r="J4" s="4"/>
      <c r="K4" s="5"/>
      <c r="M4" s="6"/>
      <c r="N4" s="6"/>
    </row>
    <row r="5" spans="1:14" x14ac:dyDescent="0.25">
      <c r="A5" s="7">
        <v>2</v>
      </c>
      <c r="B5" s="8"/>
      <c r="C5" s="9"/>
      <c r="D5" s="8"/>
      <c r="E5" s="12"/>
      <c r="F5" s="8"/>
      <c r="G5" s="9"/>
      <c r="H5" s="8" t="s">
        <v>49</v>
      </c>
      <c r="I5" s="9">
        <v>2</v>
      </c>
      <c r="J5" s="8"/>
      <c r="K5" s="9"/>
      <c r="L5" s="9"/>
      <c r="M5" s="9"/>
      <c r="N5" s="8">
        <f>C5+E5+G5+I5+K5+M5</f>
        <v>2</v>
      </c>
    </row>
    <row r="6" spans="1:14" x14ac:dyDescent="0.25">
      <c r="A6" s="10"/>
      <c r="B6" s="6"/>
      <c r="C6" s="6"/>
      <c r="D6" s="6"/>
      <c r="E6" s="6"/>
      <c r="F6" s="4"/>
      <c r="G6" s="6"/>
      <c r="H6" s="6"/>
      <c r="I6" s="6"/>
      <c r="J6" s="6"/>
      <c r="K6" s="6"/>
      <c r="L6" s="11"/>
      <c r="M6" s="11"/>
      <c r="N6" s="6"/>
    </row>
    <row r="7" spans="1:14" x14ac:dyDescent="0.25">
      <c r="A7" s="12">
        <f>SUM(A4:A6)</f>
        <v>2</v>
      </c>
      <c r="B7" s="7" t="s">
        <v>9</v>
      </c>
      <c r="C7" s="7">
        <f>SUM(C4:C6)</f>
        <v>0</v>
      </c>
      <c r="D7" s="13"/>
      <c r="E7" s="13">
        <f>SUM(E4:E6)</f>
        <v>0</v>
      </c>
      <c r="F7" s="14"/>
      <c r="G7" s="7">
        <f>SUM(G4:G6)</f>
        <v>0</v>
      </c>
      <c r="H7" s="7"/>
      <c r="I7" s="13">
        <f>SUM(I4:I6)</f>
        <v>2</v>
      </c>
      <c r="J7" s="7"/>
      <c r="K7" s="13">
        <f>SUM(K4:K6)</f>
        <v>0</v>
      </c>
      <c r="L7" s="13"/>
      <c r="M7" s="13">
        <f>SUM(M4:M6)</f>
        <v>0</v>
      </c>
      <c r="N7" s="15">
        <f>SUM(N4:N6)</f>
        <v>2</v>
      </c>
    </row>
    <row r="11" spans="1:14" x14ac:dyDescent="0.25">
      <c r="B11" s="16" t="s">
        <v>11</v>
      </c>
      <c r="E11" t="s">
        <v>50</v>
      </c>
    </row>
    <row r="12" spans="1:14" x14ac:dyDescent="0.25">
      <c r="B12" t="s">
        <v>13</v>
      </c>
      <c r="D12" t="str">
        <f>B1</f>
        <v>FATIMA EL KHADRI</v>
      </c>
    </row>
    <row r="13" spans="1:14" x14ac:dyDescent="0.25">
      <c r="B13" t="s">
        <v>14</v>
      </c>
    </row>
  </sheetData>
  <pageMargins left="0.7" right="0.7" top="0.75" bottom="0.75" header="0.3" footer="0.3"/>
  <pageSetup paperSize="9" orientation="landscape" r:id="rId1"/>
  <drawing r:id="rId2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topLeftCell="A15" workbookViewId="0">
      <selection activeCell="O33" sqref="O33"/>
    </sheetView>
  </sheetViews>
  <sheetFormatPr baseColWidth="10" defaultRowHeight="15" x14ac:dyDescent="0.25"/>
  <cols>
    <col min="1" max="1" width="8" customWidth="1"/>
    <col min="2" max="2" width="16.140625" customWidth="1"/>
    <col min="3" max="3" width="6" customWidth="1"/>
    <col min="5" max="5" width="5.5703125" customWidth="1"/>
    <col min="6" max="6" width="23.7109375" customWidth="1"/>
    <col min="7" max="7" width="6.42578125" customWidth="1"/>
    <col min="8" max="8" width="17.140625" customWidth="1"/>
    <col min="9" max="9" width="5.7109375" customWidth="1"/>
    <col min="10" max="10" width="20.42578125" customWidth="1"/>
    <col min="11" max="11" width="6.28515625" customWidth="1"/>
    <col min="12" max="12" width="5.42578125" customWidth="1"/>
    <col min="13" max="13" width="3.7109375" customWidth="1"/>
    <col min="14" max="14" width="6.5703125" customWidth="1"/>
  </cols>
  <sheetData>
    <row r="1" spans="1:14" x14ac:dyDescent="0.25">
      <c r="B1" t="s">
        <v>43</v>
      </c>
    </row>
    <row r="2" spans="1:14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2" t="s">
        <v>5</v>
      </c>
      <c r="G2" s="1" t="s">
        <v>4</v>
      </c>
      <c r="H2" s="1" t="s">
        <v>6</v>
      </c>
      <c r="I2" s="1" t="s">
        <v>4</v>
      </c>
      <c r="J2" s="1" t="s">
        <v>7</v>
      </c>
      <c r="K2" s="1" t="s">
        <v>4</v>
      </c>
      <c r="L2" s="1" t="s">
        <v>8</v>
      </c>
      <c r="M2" s="1" t="s">
        <v>4</v>
      </c>
      <c r="N2" s="1" t="s">
        <v>9</v>
      </c>
    </row>
    <row r="3" spans="1:14" ht="30" x14ac:dyDescent="0.25">
      <c r="A3" s="3"/>
      <c r="B3" t="s">
        <v>18</v>
      </c>
      <c r="C3" s="6"/>
      <c r="E3" s="6"/>
      <c r="G3" s="6"/>
      <c r="H3" s="42" t="s">
        <v>18</v>
      </c>
      <c r="I3" s="6"/>
      <c r="K3" s="6"/>
      <c r="M3" s="6"/>
      <c r="N3" s="6"/>
    </row>
    <row r="4" spans="1:14" x14ac:dyDescent="0.25">
      <c r="A4" s="7">
        <v>4</v>
      </c>
      <c r="B4" s="9" t="s">
        <v>19</v>
      </c>
      <c r="C4" s="8">
        <v>0.59</v>
      </c>
      <c r="D4" s="8"/>
      <c r="E4" s="17"/>
      <c r="F4" s="9"/>
      <c r="G4" s="8"/>
      <c r="H4" s="8" t="s">
        <v>20</v>
      </c>
      <c r="I4" s="17">
        <v>0.33</v>
      </c>
      <c r="J4" s="8"/>
      <c r="K4" s="17"/>
      <c r="L4" s="9"/>
      <c r="M4" s="17"/>
      <c r="N4" s="8">
        <f>C4+E4+G4+I4+K4+M4</f>
        <v>0.91999999999999993</v>
      </c>
    </row>
    <row r="5" spans="1:14" x14ac:dyDescent="0.25">
      <c r="A5" s="3"/>
      <c r="B5" s="18" t="s">
        <v>21</v>
      </c>
      <c r="C5" s="6"/>
      <c r="D5" s="18" t="s">
        <v>21</v>
      </c>
      <c r="E5" s="6"/>
      <c r="F5" s="18" t="s">
        <v>21</v>
      </c>
      <c r="G5" s="6"/>
      <c r="H5" s="18" t="s">
        <v>21</v>
      </c>
      <c r="I5" s="6"/>
      <c r="J5" s="18" t="s">
        <v>21</v>
      </c>
      <c r="K5" s="6"/>
      <c r="L5" s="18"/>
      <c r="M5" s="6"/>
      <c r="N5" s="6"/>
    </row>
    <row r="6" spans="1:14" x14ac:dyDescent="0.25">
      <c r="A6" s="7">
        <v>14.2</v>
      </c>
      <c r="B6" s="9" t="s">
        <v>22</v>
      </c>
      <c r="C6" s="8">
        <v>0.33</v>
      </c>
      <c r="D6" s="8" t="s">
        <v>22</v>
      </c>
      <c r="E6" s="17">
        <v>0.33</v>
      </c>
      <c r="F6" s="9" t="s">
        <v>20</v>
      </c>
      <c r="G6" s="17">
        <v>0.33</v>
      </c>
      <c r="H6" s="9" t="s">
        <v>22</v>
      </c>
      <c r="I6" s="17">
        <v>0.33</v>
      </c>
      <c r="J6" s="8" t="s">
        <v>19</v>
      </c>
      <c r="K6" s="17">
        <v>1.97</v>
      </c>
      <c r="L6" s="8"/>
      <c r="M6" s="8"/>
      <c r="N6" s="8">
        <f>C6+E6+G6+I6+K6+M6</f>
        <v>3.29</v>
      </c>
    </row>
    <row r="7" spans="1:14" ht="23.25" customHeight="1" x14ac:dyDescent="0.25">
      <c r="A7" s="3"/>
      <c r="B7" s="4"/>
      <c r="C7" s="6"/>
      <c r="D7" s="6"/>
      <c r="E7" s="19"/>
      <c r="F7" s="4"/>
      <c r="G7" s="20"/>
      <c r="H7" s="4"/>
      <c r="I7" s="20"/>
      <c r="J7" s="4" t="s">
        <v>23</v>
      </c>
      <c r="K7" s="6"/>
      <c r="L7" s="4"/>
      <c r="M7" s="6"/>
      <c r="N7" s="6"/>
    </row>
    <row r="8" spans="1:14" x14ac:dyDescent="0.25">
      <c r="A8" s="7">
        <v>3.44</v>
      </c>
      <c r="B8" s="9"/>
      <c r="C8" s="8"/>
      <c r="D8" s="8"/>
      <c r="E8" s="21"/>
      <c r="F8" s="9"/>
      <c r="G8" s="17"/>
      <c r="H8" s="9"/>
      <c r="I8" s="17"/>
      <c r="J8" s="9" t="s">
        <v>19</v>
      </c>
      <c r="K8" s="17">
        <v>0.8</v>
      </c>
      <c r="L8" s="9"/>
      <c r="M8" s="17"/>
      <c r="N8" s="8">
        <f>C8+E8+G8+I8+K8+M8</f>
        <v>0.8</v>
      </c>
    </row>
    <row r="9" spans="1:14" x14ac:dyDescent="0.25">
      <c r="A9" s="3"/>
      <c r="B9" s="4"/>
      <c r="C9" s="6"/>
      <c r="D9" s="6" t="s">
        <v>24</v>
      </c>
      <c r="E9" s="20"/>
      <c r="F9" s="4"/>
      <c r="G9" s="20"/>
      <c r="H9" s="4"/>
      <c r="I9" s="20"/>
      <c r="J9" s="4" t="s">
        <v>24</v>
      </c>
      <c r="K9" s="20"/>
      <c r="L9" s="4"/>
      <c r="M9" s="20"/>
      <c r="N9" s="6"/>
    </row>
    <row r="10" spans="1:14" x14ac:dyDescent="0.25">
      <c r="A10" s="7">
        <v>8.08</v>
      </c>
      <c r="B10" s="9"/>
      <c r="C10" s="8"/>
      <c r="D10" s="8" t="s">
        <v>19</v>
      </c>
      <c r="E10" s="17">
        <v>0.93</v>
      </c>
      <c r="F10" s="9"/>
      <c r="G10" s="17"/>
      <c r="H10" s="9"/>
      <c r="I10" s="17"/>
      <c r="J10" s="9" t="s">
        <v>19</v>
      </c>
      <c r="K10" s="17">
        <v>0.93</v>
      </c>
      <c r="L10" s="9"/>
      <c r="M10" s="17"/>
      <c r="N10" s="11">
        <f>C10+E10+G10+I10+K10+M10</f>
        <v>1.86</v>
      </c>
    </row>
    <row r="11" spans="1:14" x14ac:dyDescent="0.25">
      <c r="A11" s="10"/>
      <c r="B11" s="22"/>
      <c r="C11" s="4"/>
      <c r="D11" s="6"/>
      <c r="E11" s="23"/>
      <c r="F11" s="10"/>
      <c r="G11" s="24"/>
      <c r="H11" s="50" t="s">
        <v>25</v>
      </c>
      <c r="I11" s="6"/>
      <c r="J11" s="6"/>
      <c r="K11" s="6"/>
      <c r="L11" s="6"/>
      <c r="M11" s="6"/>
      <c r="N11" s="6"/>
    </row>
    <row r="12" spans="1:14" x14ac:dyDescent="0.25">
      <c r="A12" s="12">
        <v>3.25</v>
      </c>
      <c r="B12" s="25"/>
      <c r="C12" s="9"/>
      <c r="D12" s="8"/>
      <c r="E12" s="26"/>
      <c r="F12" s="12"/>
      <c r="G12" s="27"/>
      <c r="H12" s="8" t="s">
        <v>19</v>
      </c>
      <c r="I12" s="8">
        <v>0.75</v>
      </c>
      <c r="J12" s="8"/>
      <c r="K12" s="8"/>
      <c r="L12" s="8"/>
      <c r="M12" s="8"/>
      <c r="N12" s="8">
        <f>I12</f>
        <v>0.75</v>
      </c>
    </row>
    <row r="13" spans="1:14" ht="12" customHeight="1" x14ac:dyDescent="0.25">
      <c r="A13" s="5"/>
      <c r="B13" s="11"/>
      <c r="C13" s="11"/>
      <c r="D13" s="11" t="s">
        <v>26</v>
      </c>
      <c r="E13" s="28"/>
      <c r="F13" s="29"/>
      <c r="G13" s="11"/>
      <c r="H13" s="11"/>
      <c r="I13" s="11"/>
      <c r="J13" s="11" t="s">
        <v>26</v>
      </c>
      <c r="K13" s="11"/>
      <c r="L13" s="11"/>
      <c r="M13" s="11"/>
      <c r="N13" s="6"/>
    </row>
    <row r="14" spans="1:14" x14ac:dyDescent="0.25">
      <c r="A14" s="5">
        <v>5.82</v>
      </c>
      <c r="B14" s="11"/>
      <c r="C14" s="11"/>
      <c r="D14" s="11" t="s">
        <v>22</v>
      </c>
      <c r="E14" s="28">
        <v>0.35</v>
      </c>
      <c r="F14" s="29"/>
      <c r="G14" s="11"/>
      <c r="H14" s="11"/>
      <c r="I14" s="11"/>
      <c r="J14" s="11" t="s">
        <v>19</v>
      </c>
      <c r="K14" s="11">
        <v>1</v>
      </c>
      <c r="L14" s="11"/>
      <c r="M14" s="11"/>
      <c r="N14" s="11">
        <f>M14+K14+I14+G14+E14+C14</f>
        <v>1.35</v>
      </c>
    </row>
    <row r="15" spans="1:14" ht="12" customHeight="1" x14ac:dyDescent="0.25">
      <c r="A15" s="3"/>
      <c r="B15" s="6" t="s">
        <v>27</v>
      </c>
      <c r="C15" s="19"/>
      <c r="D15" s="6"/>
      <c r="E15" s="19"/>
      <c r="F15" s="4"/>
      <c r="G15" s="6"/>
      <c r="H15" s="6" t="s">
        <v>27</v>
      </c>
      <c r="I15" s="19"/>
      <c r="J15" s="6"/>
      <c r="K15" s="19"/>
      <c r="L15" s="6"/>
      <c r="M15" s="6"/>
      <c r="N15" s="6"/>
    </row>
    <row r="16" spans="1:14" x14ac:dyDescent="0.25">
      <c r="A16" s="7">
        <v>6.76</v>
      </c>
      <c r="B16" s="8" t="s">
        <v>19</v>
      </c>
      <c r="C16" s="21">
        <v>1</v>
      </c>
      <c r="D16" s="8"/>
      <c r="E16" s="21"/>
      <c r="F16" s="9"/>
      <c r="G16" s="8"/>
      <c r="H16" s="8" t="s">
        <v>20</v>
      </c>
      <c r="I16" s="21">
        <v>0.56000000000000005</v>
      </c>
      <c r="J16" s="8"/>
      <c r="K16" s="21"/>
      <c r="L16" s="8"/>
      <c r="M16" s="8"/>
      <c r="N16" s="8">
        <v>1.56</v>
      </c>
    </row>
    <row r="17" spans="1:14" ht="17.25" customHeight="1" x14ac:dyDescent="0.25">
      <c r="A17" s="3"/>
      <c r="B17" s="45" t="s">
        <v>28</v>
      </c>
      <c r="C17" s="6"/>
      <c r="E17" s="6"/>
      <c r="G17" s="6"/>
      <c r="H17" s="46" t="s">
        <v>28</v>
      </c>
      <c r="I17" s="4"/>
      <c r="K17" s="6"/>
      <c r="L17" s="6"/>
      <c r="M17" s="6"/>
      <c r="N17" s="6"/>
    </row>
    <row r="18" spans="1:14" x14ac:dyDescent="0.25">
      <c r="A18" s="7">
        <v>5</v>
      </c>
      <c r="B18" s="9" t="s">
        <v>20</v>
      </c>
      <c r="C18" s="8">
        <v>0.33</v>
      </c>
      <c r="D18" s="8"/>
      <c r="E18" s="17"/>
      <c r="F18" s="9"/>
      <c r="G18" s="8"/>
      <c r="H18" s="8" t="s">
        <v>19</v>
      </c>
      <c r="I18" s="8">
        <v>0.82</v>
      </c>
      <c r="J18" s="8"/>
      <c r="K18" s="8"/>
      <c r="L18" s="8"/>
      <c r="M18" s="8"/>
      <c r="N18" s="8">
        <f>C18+E18+G18+I18+K18+M18</f>
        <v>1.1499999999999999</v>
      </c>
    </row>
    <row r="19" spans="1:14" ht="18" customHeight="1" x14ac:dyDescent="0.25">
      <c r="A19" s="3"/>
      <c r="B19" s="45" t="s">
        <v>29</v>
      </c>
      <c r="C19" s="6"/>
      <c r="D19" s="6"/>
      <c r="E19" s="4"/>
      <c r="G19" s="6"/>
      <c r="H19" s="45" t="s">
        <v>29</v>
      </c>
      <c r="I19" s="6"/>
      <c r="K19" s="6"/>
      <c r="L19" s="6"/>
      <c r="M19" s="6"/>
      <c r="N19" s="6"/>
    </row>
    <row r="20" spans="1:14" x14ac:dyDescent="0.25">
      <c r="A20" s="7">
        <v>4</v>
      </c>
      <c r="B20" s="9" t="s">
        <v>20</v>
      </c>
      <c r="C20" s="8">
        <v>0.32</v>
      </c>
      <c r="D20" s="9"/>
      <c r="E20" s="9"/>
      <c r="F20" s="9"/>
      <c r="G20" s="8"/>
      <c r="H20" s="8" t="s">
        <v>19</v>
      </c>
      <c r="I20" s="8">
        <v>0.6</v>
      </c>
      <c r="J20" s="9"/>
      <c r="K20" s="8"/>
      <c r="L20" s="9"/>
      <c r="M20" s="8"/>
      <c r="N20" s="8">
        <f>C20+E20+G20+I20+K20+M20</f>
        <v>0.91999999999999993</v>
      </c>
    </row>
    <row r="21" spans="1:14" x14ac:dyDescent="0.25">
      <c r="A21" s="5"/>
      <c r="B21" s="29" t="s">
        <v>30</v>
      </c>
      <c r="C21" s="11"/>
      <c r="D21" s="29"/>
      <c r="F21" s="29"/>
      <c r="G21" s="11"/>
      <c r="H21" s="11"/>
      <c r="I21" s="11"/>
      <c r="J21" s="29"/>
      <c r="K21" s="11"/>
      <c r="L21" s="29"/>
      <c r="M21" s="11"/>
      <c r="N21" s="11"/>
    </row>
    <row r="22" spans="1:14" ht="21.75" customHeight="1" x14ac:dyDescent="0.25">
      <c r="A22" s="5">
        <v>0.66</v>
      </c>
      <c r="B22" s="51" t="s">
        <v>31</v>
      </c>
      <c r="C22" s="11">
        <v>0.15</v>
      </c>
      <c r="D22" s="29"/>
      <c r="F22" s="29"/>
      <c r="G22" s="11"/>
      <c r="H22" s="11"/>
      <c r="I22" s="11"/>
      <c r="J22" s="29"/>
      <c r="K22" s="11"/>
      <c r="L22" s="29"/>
      <c r="M22" s="11"/>
      <c r="N22" s="11">
        <f>C22+E22+G22+I22+K22+M22</f>
        <v>0.15</v>
      </c>
    </row>
    <row r="23" spans="1:14" ht="36.75" customHeight="1" x14ac:dyDescent="0.25">
      <c r="A23" s="43"/>
      <c r="B23" s="47" t="s">
        <v>34</v>
      </c>
      <c r="C23" s="36"/>
      <c r="D23" s="35"/>
      <c r="E23" s="35"/>
      <c r="F23" s="47" t="s">
        <v>35</v>
      </c>
      <c r="G23" s="36"/>
      <c r="H23" s="47"/>
      <c r="I23" s="36"/>
      <c r="J23" s="47" t="s">
        <v>36</v>
      </c>
      <c r="K23" s="44"/>
      <c r="L23" s="44"/>
      <c r="M23" s="44"/>
      <c r="N23" s="44"/>
    </row>
    <row r="24" spans="1:14" ht="21.75" customHeight="1" x14ac:dyDescent="0.25">
      <c r="A24" s="7">
        <v>6.5</v>
      </c>
      <c r="B24" s="48" t="s">
        <v>19</v>
      </c>
      <c r="C24" s="39">
        <v>0.84</v>
      </c>
      <c r="D24" s="40"/>
      <c r="E24" s="40"/>
      <c r="F24" s="40" t="s">
        <v>37</v>
      </c>
      <c r="G24" s="39">
        <v>0.33</v>
      </c>
      <c r="H24" s="39"/>
      <c r="I24" s="39"/>
      <c r="J24" s="49" t="s">
        <v>38</v>
      </c>
      <c r="K24" s="8">
        <v>0.33</v>
      </c>
      <c r="L24" s="9"/>
      <c r="M24" s="8"/>
      <c r="N24" s="8">
        <f>C24+E24+G24+I24+K24+M24</f>
        <v>1.5</v>
      </c>
    </row>
    <row r="25" spans="1:14" ht="21.75" customHeight="1" x14ac:dyDescent="0.25">
      <c r="A25" s="5"/>
      <c r="B25" s="32" t="s">
        <v>39</v>
      </c>
      <c r="C25" s="11"/>
      <c r="D25" s="33"/>
      <c r="E25" s="29"/>
      <c r="F25" s="32" t="s">
        <v>39</v>
      </c>
      <c r="G25" s="11"/>
      <c r="H25" s="34"/>
      <c r="I25" s="11"/>
      <c r="J25" s="32" t="s">
        <v>39</v>
      </c>
      <c r="K25" s="11"/>
      <c r="L25" s="33"/>
      <c r="M25" s="11"/>
      <c r="N25" s="11"/>
    </row>
    <row r="26" spans="1:14" ht="19.5" customHeight="1" x14ac:dyDescent="0.25">
      <c r="A26" s="5">
        <v>6.5</v>
      </c>
      <c r="B26" s="33" t="s">
        <v>20</v>
      </c>
      <c r="C26" s="11">
        <v>0.33</v>
      </c>
      <c r="D26" s="33"/>
      <c r="E26" s="29"/>
      <c r="F26" s="33" t="s">
        <v>19</v>
      </c>
      <c r="G26" s="11">
        <v>0.84</v>
      </c>
      <c r="H26" s="34"/>
      <c r="I26" s="11"/>
      <c r="J26" s="33" t="s">
        <v>40</v>
      </c>
      <c r="K26" s="11">
        <v>0.33</v>
      </c>
      <c r="L26" s="33"/>
      <c r="M26" s="11"/>
      <c r="N26" s="8">
        <f>C26+E26+G26+I26+K26+M26</f>
        <v>1.5</v>
      </c>
    </row>
    <row r="27" spans="1:14" x14ac:dyDescent="0.25">
      <c r="A27" s="22">
        <v>6</v>
      </c>
      <c r="B27" s="35" t="s">
        <v>41</v>
      </c>
      <c r="C27" s="36"/>
      <c r="D27" s="36"/>
      <c r="E27" s="35"/>
      <c r="F27" s="35" t="s">
        <v>41</v>
      </c>
      <c r="G27" s="36"/>
      <c r="H27" s="36"/>
      <c r="I27" s="36"/>
      <c r="J27" s="36" t="s">
        <v>41</v>
      </c>
      <c r="K27" s="36"/>
      <c r="L27" s="36"/>
      <c r="M27" s="36"/>
      <c r="N27" s="37"/>
    </row>
    <row r="28" spans="1:14" ht="42" customHeight="1" x14ac:dyDescent="0.25">
      <c r="A28" s="25"/>
      <c r="B28" s="38" t="s">
        <v>42</v>
      </c>
      <c r="C28" s="39">
        <v>0.25</v>
      </c>
      <c r="D28" s="39"/>
      <c r="E28" s="39"/>
      <c r="F28" s="40" t="s">
        <v>19</v>
      </c>
      <c r="G28" s="39">
        <v>0.88</v>
      </c>
      <c r="H28" s="39"/>
      <c r="I28" s="39"/>
      <c r="J28" s="39" t="s">
        <v>20</v>
      </c>
      <c r="K28" s="39">
        <v>0.25</v>
      </c>
      <c r="L28" s="39"/>
      <c r="M28" s="39"/>
      <c r="N28" s="41">
        <f>C28+E28+G28+I28+K28+M28</f>
        <v>1.38</v>
      </c>
    </row>
    <row r="29" spans="1:14" x14ac:dyDescent="0.25">
      <c r="A29" s="30"/>
      <c r="B29" s="6"/>
      <c r="C29" s="6"/>
      <c r="D29" s="6"/>
      <c r="E29" s="31"/>
      <c r="F29" s="4"/>
      <c r="G29" s="6"/>
      <c r="H29" s="6"/>
      <c r="I29" s="6"/>
      <c r="J29" s="6"/>
      <c r="K29" s="6"/>
      <c r="L29" s="6"/>
      <c r="M29" s="6"/>
      <c r="N29" s="6"/>
    </row>
    <row r="30" spans="1:14" x14ac:dyDescent="0.25">
      <c r="A30">
        <f>SUM(A3:A29)</f>
        <v>74.209999999999994</v>
      </c>
      <c r="B30" s="7" t="s">
        <v>9</v>
      </c>
      <c r="C30" s="7">
        <f>SUM(C3:C29)</f>
        <v>4.1399999999999997</v>
      </c>
      <c r="D30" s="13"/>
      <c r="E30" s="13">
        <f>SUM(E3:E29)</f>
        <v>1.6099999999999999</v>
      </c>
      <c r="F30" s="14"/>
      <c r="G30" s="7">
        <f>SUM(G3:G29)</f>
        <v>2.38</v>
      </c>
      <c r="H30" s="7"/>
      <c r="I30" s="7">
        <f>SUM(I3:I29)</f>
        <v>3.39</v>
      </c>
      <c r="J30" s="7"/>
      <c r="K30" s="13">
        <f>SUM(K3:K29)</f>
        <v>5.61</v>
      </c>
      <c r="L30" s="13"/>
      <c r="M30" s="13">
        <f>SUM(M3:M29)</f>
        <v>0</v>
      </c>
      <c r="N30" s="15">
        <f>SUM(N3:N29)</f>
        <v>17.130000000000003</v>
      </c>
    </row>
    <row r="31" spans="1:14" x14ac:dyDescent="0.25">
      <c r="C31" t="s">
        <v>11</v>
      </c>
      <c r="H31" t="s">
        <v>32</v>
      </c>
      <c r="K31">
        <f>N30*4.33</f>
        <v>74.172900000000013</v>
      </c>
    </row>
    <row r="32" spans="1:14" x14ac:dyDescent="0.25">
      <c r="C32" t="s">
        <v>13</v>
      </c>
      <c r="F32" t="s">
        <v>44</v>
      </c>
    </row>
    <row r="33" spans="3:8" x14ac:dyDescent="0.25">
      <c r="C33" t="s">
        <v>33</v>
      </c>
      <c r="D33" t="str">
        <f>B1</f>
        <v>FATIMA EL KHADRI</v>
      </c>
      <c r="H33" t="s">
        <v>45</v>
      </c>
    </row>
  </sheetData>
  <pageMargins left="0" right="0" top="0" bottom="0" header="0" footer="0.31496062992125984"/>
  <pageSetup paperSize="9" orientation="landscape" r:id="rId1"/>
  <drawing r:id="rId2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"/>
  <sheetViews>
    <sheetView workbookViewId="0">
      <selection sqref="A1:N14"/>
    </sheetView>
  </sheetViews>
  <sheetFormatPr baseColWidth="10" defaultRowHeight="15" x14ac:dyDescent="0.25"/>
  <cols>
    <col min="3" max="3" width="7.42578125" customWidth="1"/>
    <col min="5" max="5" width="7" customWidth="1"/>
    <col min="7" max="7" width="6.5703125" customWidth="1"/>
    <col min="9" max="9" width="6.85546875" customWidth="1"/>
    <col min="11" max="11" width="7.140625" customWidth="1"/>
    <col min="12" max="12" width="5.42578125" customWidth="1"/>
    <col min="13" max="13" width="5.28515625" customWidth="1"/>
    <col min="14" max="14" width="7.42578125" customWidth="1"/>
  </cols>
  <sheetData>
    <row r="1" spans="1:14" x14ac:dyDescent="0.25">
      <c r="B1" t="s">
        <v>15</v>
      </c>
    </row>
    <row r="3" spans="1:14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2" t="s">
        <v>5</v>
      </c>
      <c r="G3" s="1" t="s">
        <v>4</v>
      </c>
      <c r="H3" s="1" t="s">
        <v>6</v>
      </c>
      <c r="I3" s="1" t="s">
        <v>4</v>
      </c>
      <c r="J3" s="1" t="s">
        <v>7</v>
      </c>
      <c r="K3" s="1" t="s">
        <v>4</v>
      </c>
      <c r="L3" s="1" t="s">
        <v>8</v>
      </c>
      <c r="M3" s="1" t="s">
        <v>4</v>
      </c>
      <c r="N3" s="1" t="s">
        <v>9</v>
      </c>
    </row>
    <row r="4" spans="1:14" ht="24.75" x14ac:dyDescent="0.25">
      <c r="A4" s="3"/>
      <c r="B4" s="4"/>
      <c r="C4" s="5"/>
      <c r="D4" s="4"/>
      <c r="E4" s="5"/>
      <c r="F4" s="4"/>
      <c r="G4" s="5"/>
      <c r="H4" s="4"/>
      <c r="I4" s="5"/>
      <c r="J4" s="4" t="s">
        <v>46</v>
      </c>
      <c r="K4" s="5"/>
      <c r="M4" s="6"/>
      <c r="N4" s="6"/>
    </row>
    <row r="5" spans="1:14" x14ac:dyDescent="0.25">
      <c r="A5" s="7">
        <v>1</v>
      </c>
      <c r="B5" s="8"/>
      <c r="C5" s="9"/>
      <c r="D5" s="8"/>
      <c r="E5" s="9"/>
      <c r="F5" s="8"/>
      <c r="G5" s="9"/>
      <c r="H5" s="8"/>
      <c r="I5" s="9"/>
      <c r="J5" s="8"/>
      <c r="K5" s="9">
        <v>1</v>
      </c>
      <c r="L5" s="9"/>
      <c r="M5" s="9"/>
      <c r="N5" s="8">
        <f>C5+E5+G5+I5+K5+M5</f>
        <v>1</v>
      </c>
    </row>
    <row r="6" spans="1:14" x14ac:dyDescent="0.25">
      <c r="A6" s="10"/>
      <c r="B6" s="6"/>
      <c r="C6" s="6"/>
      <c r="D6" s="6"/>
      <c r="E6" s="6"/>
      <c r="F6" s="4"/>
      <c r="G6" s="6"/>
      <c r="H6" s="6"/>
      <c r="I6" s="6"/>
      <c r="J6" s="6"/>
      <c r="K6" s="6"/>
      <c r="L6" s="11"/>
      <c r="M6" s="11"/>
      <c r="N6" s="6"/>
    </row>
    <row r="7" spans="1:14" x14ac:dyDescent="0.25">
      <c r="A7" s="12">
        <f>SUM(A4:A6)</f>
        <v>1</v>
      </c>
      <c r="B7" s="7" t="s">
        <v>9</v>
      </c>
      <c r="C7" s="7">
        <f>SUM(C4:C6)</f>
        <v>0</v>
      </c>
      <c r="D7" s="13"/>
      <c r="E7" s="13">
        <f>SUM(E4:E6)</f>
        <v>0</v>
      </c>
      <c r="F7" s="14"/>
      <c r="G7" s="7">
        <f>SUM(G4:G6)</f>
        <v>0</v>
      </c>
      <c r="H7" s="7"/>
      <c r="I7" s="13">
        <f>SUM(I4:I6)</f>
        <v>0</v>
      </c>
      <c r="J7" s="7"/>
      <c r="K7" s="13">
        <f>SUM(K4:K6)</f>
        <v>1</v>
      </c>
      <c r="L7" s="13"/>
      <c r="M7" s="13">
        <f>SUM(M4:M6)</f>
        <v>0</v>
      </c>
      <c r="N7" s="15">
        <f>SUM(N4:N6)</f>
        <v>1</v>
      </c>
    </row>
    <row r="11" spans="1:14" x14ac:dyDescent="0.25">
      <c r="B11" s="16" t="s">
        <v>11</v>
      </c>
      <c r="E11" t="s">
        <v>47</v>
      </c>
    </row>
    <row r="12" spans="1:14" x14ac:dyDescent="0.25">
      <c r="B12" t="s">
        <v>13</v>
      </c>
      <c r="D12" t="str">
        <f>B1</f>
        <v>FATIMA EL KHADRI ZOUINE</v>
      </c>
    </row>
    <row r="13" spans="1:14" x14ac:dyDescent="0.25">
      <c r="B13" t="s">
        <v>14</v>
      </c>
    </row>
  </sheetData>
  <pageMargins left="0.7" right="0.7" top="0.75" bottom="0.75" header="0.3" footer="0.3"/>
  <pageSetup paperSize="9" orientation="landscape" r:id="rId1"/>
  <drawing r:id="rId2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"/>
  <sheetViews>
    <sheetView workbookViewId="0">
      <selection sqref="A1:N14"/>
    </sheetView>
  </sheetViews>
  <sheetFormatPr baseColWidth="10" defaultRowHeight="15" x14ac:dyDescent="0.25"/>
  <cols>
    <col min="1" max="1" width="8.42578125" customWidth="1"/>
    <col min="3" max="3" width="8" customWidth="1"/>
    <col min="5" max="5" width="7.140625" customWidth="1"/>
    <col min="7" max="7" width="6.140625" customWidth="1"/>
    <col min="9" max="9" width="6.5703125" customWidth="1"/>
    <col min="11" max="11" width="6.28515625" customWidth="1"/>
    <col min="12" max="12" width="6" customWidth="1"/>
    <col min="13" max="13" width="4.85546875" customWidth="1"/>
    <col min="14" max="14" width="7" customWidth="1"/>
  </cols>
  <sheetData>
    <row r="1" spans="1:14" x14ac:dyDescent="0.25">
      <c r="B1" t="s">
        <v>15</v>
      </c>
    </row>
    <row r="3" spans="1:14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2" t="s">
        <v>5</v>
      </c>
      <c r="G3" s="1" t="s">
        <v>4</v>
      </c>
      <c r="H3" s="1" t="s">
        <v>6</v>
      </c>
      <c r="I3" s="1" t="s">
        <v>4</v>
      </c>
      <c r="J3" s="1" t="s">
        <v>7</v>
      </c>
      <c r="K3" s="1" t="s">
        <v>4</v>
      </c>
      <c r="L3" s="1" t="s">
        <v>8</v>
      </c>
      <c r="M3" s="1" t="s">
        <v>4</v>
      </c>
      <c r="N3" s="1" t="s">
        <v>9</v>
      </c>
    </row>
    <row r="4" spans="1:14" ht="24.75" x14ac:dyDescent="0.25">
      <c r="A4" s="3"/>
      <c r="B4" s="4" t="s">
        <v>46</v>
      </c>
      <c r="C4" s="5"/>
      <c r="D4" s="4" t="s">
        <v>46</v>
      </c>
      <c r="E4" s="5"/>
      <c r="F4" s="4" t="s">
        <v>46</v>
      </c>
      <c r="G4" s="5"/>
      <c r="H4" s="4" t="s">
        <v>46</v>
      </c>
      <c r="I4" s="5"/>
      <c r="J4" s="4" t="s">
        <v>46</v>
      </c>
      <c r="K4" s="5"/>
      <c r="M4" s="6"/>
      <c r="N4" s="6"/>
    </row>
    <row r="5" spans="1:14" x14ac:dyDescent="0.25">
      <c r="A5" s="7">
        <v>2</v>
      </c>
      <c r="B5" s="8"/>
      <c r="C5" s="9">
        <v>2</v>
      </c>
      <c r="D5" s="8"/>
      <c r="E5" s="9">
        <v>2</v>
      </c>
      <c r="F5" s="8"/>
      <c r="G5" s="9">
        <v>2</v>
      </c>
      <c r="H5" s="8"/>
      <c r="I5" s="9">
        <v>2</v>
      </c>
      <c r="J5" s="8"/>
      <c r="K5" s="9">
        <v>2</v>
      </c>
      <c r="L5" s="9"/>
      <c r="M5" s="9"/>
      <c r="N5" s="8">
        <f>C5+E5+G5+I5+K5+M5</f>
        <v>10</v>
      </c>
    </row>
    <row r="6" spans="1:14" x14ac:dyDescent="0.25">
      <c r="A6" s="10"/>
      <c r="B6" s="6"/>
      <c r="C6" s="6"/>
      <c r="D6" s="6"/>
      <c r="E6" s="6"/>
      <c r="F6" s="4"/>
      <c r="G6" s="6"/>
      <c r="H6" s="6"/>
      <c r="I6" s="6"/>
      <c r="J6" s="6"/>
      <c r="K6" s="6"/>
      <c r="L6" s="11"/>
      <c r="M6" s="11"/>
      <c r="N6" s="6"/>
    </row>
    <row r="7" spans="1:14" x14ac:dyDescent="0.25">
      <c r="A7" s="12">
        <f>SUM(A4:A6)</f>
        <v>2</v>
      </c>
      <c r="B7" s="7" t="s">
        <v>9</v>
      </c>
      <c r="C7" s="7">
        <f>SUM(C4:C6)</f>
        <v>2</v>
      </c>
      <c r="D7" s="13"/>
      <c r="E7" s="13">
        <f>SUM(E4:E6)</f>
        <v>2</v>
      </c>
      <c r="F7" s="14"/>
      <c r="G7" s="7">
        <f>SUM(G4:G6)</f>
        <v>2</v>
      </c>
      <c r="H7" s="7"/>
      <c r="I7" s="13">
        <f>SUM(I4:I6)</f>
        <v>2</v>
      </c>
      <c r="J7" s="7"/>
      <c r="K7" s="13">
        <f>SUM(K4:K6)</f>
        <v>2</v>
      </c>
      <c r="L7" s="13"/>
      <c r="M7" s="13">
        <f>SUM(M4:M6)</f>
        <v>0</v>
      </c>
      <c r="N7" s="15">
        <f>SUM(N4:N6)</f>
        <v>10</v>
      </c>
    </row>
    <row r="11" spans="1:14" x14ac:dyDescent="0.25">
      <c r="B11" s="16" t="s">
        <v>11</v>
      </c>
      <c r="E11" t="s">
        <v>16</v>
      </c>
    </row>
    <row r="12" spans="1:14" x14ac:dyDescent="0.25">
      <c r="B12" t="s">
        <v>13</v>
      </c>
      <c r="D12" t="str">
        <f>B1</f>
        <v>FATIMA EL KHADRI ZOUINE</v>
      </c>
    </row>
    <row r="13" spans="1:14" x14ac:dyDescent="0.25">
      <c r="B13" t="s">
        <v>14</v>
      </c>
    </row>
  </sheetData>
  <pageMargins left="0.7" right="0.7" top="0.75" bottom="0.75" header="0.3" footer="0.3"/>
  <pageSetup paperSize="9" orientation="landscape" r:id="rId1"/>
  <drawing r:id="rId2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"/>
  <sheetViews>
    <sheetView workbookViewId="0">
      <selection sqref="A1:N15"/>
    </sheetView>
  </sheetViews>
  <sheetFormatPr baseColWidth="10" defaultRowHeight="15" x14ac:dyDescent="0.25"/>
  <cols>
    <col min="5" max="5" width="5" customWidth="1"/>
    <col min="7" max="7" width="4.28515625" customWidth="1"/>
    <col min="9" max="9" width="6.7109375" customWidth="1"/>
    <col min="11" max="12" width="5.5703125" customWidth="1"/>
    <col min="13" max="13" width="4.7109375" customWidth="1"/>
    <col min="14" max="14" width="6.5703125" customWidth="1"/>
  </cols>
  <sheetData>
    <row r="1" spans="1:14" x14ac:dyDescent="0.25">
      <c r="B1" t="s">
        <v>15</v>
      </c>
    </row>
    <row r="3" spans="1:14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2" t="s">
        <v>5</v>
      </c>
      <c r="G3" s="1" t="s">
        <v>4</v>
      </c>
      <c r="H3" s="1" t="s">
        <v>6</v>
      </c>
      <c r="I3" s="1" t="s">
        <v>4</v>
      </c>
      <c r="J3" s="1" t="s">
        <v>7</v>
      </c>
      <c r="K3" s="1" t="s">
        <v>4</v>
      </c>
      <c r="L3" s="1" t="s">
        <v>8</v>
      </c>
      <c r="M3" s="1" t="s">
        <v>4</v>
      </c>
      <c r="N3" s="1" t="s">
        <v>9</v>
      </c>
    </row>
    <row r="4" spans="1:14" ht="36.75" x14ac:dyDescent="0.25">
      <c r="A4" s="3"/>
      <c r="B4" s="4"/>
      <c r="C4" s="5"/>
      <c r="D4" s="4"/>
      <c r="E4" s="5"/>
      <c r="F4" s="4"/>
      <c r="G4" s="5"/>
      <c r="H4" s="4" t="s">
        <v>17</v>
      </c>
      <c r="I4" s="5"/>
      <c r="J4" s="4"/>
      <c r="K4" s="5"/>
      <c r="M4" s="6"/>
      <c r="N4" s="6"/>
    </row>
    <row r="5" spans="1:14" x14ac:dyDescent="0.25">
      <c r="A5" s="7">
        <v>6</v>
      </c>
      <c r="B5" s="8"/>
      <c r="C5" s="9"/>
      <c r="D5" s="8"/>
      <c r="E5" s="9"/>
      <c r="F5" s="8"/>
      <c r="G5" s="9"/>
      <c r="H5" s="8"/>
      <c r="I5" s="9">
        <v>6</v>
      </c>
      <c r="J5" s="8"/>
      <c r="K5" s="9"/>
      <c r="L5" s="9"/>
      <c r="M5" s="9"/>
      <c r="N5" s="8">
        <f>C5+E5+G5+I5+K5+M5</f>
        <v>6</v>
      </c>
    </row>
    <row r="6" spans="1:14" x14ac:dyDescent="0.25">
      <c r="A6" s="10"/>
      <c r="B6" s="6"/>
      <c r="C6" s="6"/>
      <c r="D6" s="6"/>
      <c r="E6" s="6"/>
      <c r="F6" s="4"/>
      <c r="G6" s="6"/>
      <c r="H6" s="6"/>
      <c r="I6" s="6"/>
      <c r="J6" s="6"/>
      <c r="K6" s="6"/>
      <c r="L6" s="11"/>
      <c r="M6" s="11"/>
      <c r="N6" s="6"/>
    </row>
    <row r="7" spans="1:14" x14ac:dyDescent="0.25">
      <c r="A7" s="12">
        <f>SUM(A4:A6)</f>
        <v>6</v>
      </c>
      <c r="B7" s="7" t="s">
        <v>9</v>
      </c>
      <c r="C7" s="7">
        <f>SUM(C4:C6)</f>
        <v>0</v>
      </c>
      <c r="D7" s="13"/>
      <c r="E7" s="13">
        <f>SUM(E4:E6)</f>
        <v>0</v>
      </c>
      <c r="F7" s="14"/>
      <c r="G7" s="7">
        <f>SUM(G4:G6)</f>
        <v>0</v>
      </c>
      <c r="H7" s="7"/>
      <c r="I7" s="13">
        <f>SUM(I4:I6)</f>
        <v>6</v>
      </c>
      <c r="J7" s="7"/>
      <c r="K7" s="13">
        <f>SUM(K4:K6)</f>
        <v>0</v>
      </c>
      <c r="L7" s="13"/>
      <c r="M7" s="13">
        <f>SUM(M4:M6)</f>
        <v>0</v>
      </c>
      <c r="N7" s="15">
        <f>SUM(N4:N6)</f>
        <v>6</v>
      </c>
    </row>
    <row r="11" spans="1:14" x14ac:dyDescent="0.25">
      <c r="B11" s="16" t="s">
        <v>11</v>
      </c>
      <c r="E11" t="s">
        <v>16</v>
      </c>
    </row>
    <row r="12" spans="1:14" x14ac:dyDescent="0.25">
      <c r="B12" t="s">
        <v>13</v>
      </c>
      <c r="D12" t="str">
        <f>B1</f>
        <v>FATIMA EL KHADRI ZOUINE</v>
      </c>
    </row>
    <row r="13" spans="1:14" x14ac:dyDescent="0.25">
      <c r="B13" t="s">
        <v>14</v>
      </c>
    </row>
  </sheetData>
  <pageMargins left="0.7" right="0.7" top="0.75" bottom="0.75" header="0.3" footer="0.3"/>
  <pageSetup paperSize="9" orientation="landscape" r:id="rId1"/>
  <drawing r:id="rId2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"/>
  <sheetViews>
    <sheetView workbookViewId="0">
      <selection sqref="A1:N14"/>
    </sheetView>
  </sheetViews>
  <sheetFormatPr baseColWidth="10" defaultColWidth="9.140625" defaultRowHeight="15" x14ac:dyDescent="0.25"/>
  <sheetData>
    <row r="1" spans="1:14" x14ac:dyDescent="0.25">
      <c r="B1" t="s">
        <v>15</v>
      </c>
    </row>
    <row r="3" spans="1:14" ht="24.75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2" t="s">
        <v>5</v>
      </c>
      <c r="G3" s="1" t="s">
        <v>4</v>
      </c>
      <c r="H3" s="1" t="s">
        <v>6</v>
      </c>
      <c r="I3" s="1" t="s">
        <v>4</v>
      </c>
      <c r="J3" s="1" t="s">
        <v>7</v>
      </c>
      <c r="K3" s="1" t="s">
        <v>4</v>
      </c>
      <c r="L3" s="1" t="s">
        <v>8</v>
      </c>
      <c r="M3" s="1" t="s">
        <v>4</v>
      </c>
      <c r="N3" s="1" t="s">
        <v>9</v>
      </c>
    </row>
    <row r="4" spans="1:14" ht="48.75" x14ac:dyDescent="0.25">
      <c r="A4" s="3"/>
      <c r="B4" s="4"/>
      <c r="C4" s="5"/>
      <c r="D4" s="4" t="s">
        <v>10</v>
      </c>
      <c r="E4" s="5"/>
      <c r="F4" s="4" t="s">
        <v>10</v>
      </c>
      <c r="G4" s="5"/>
      <c r="H4" s="4"/>
      <c r="I4" s="5"/>
      <c r="J4" s="4"/>
      <c r="K4" s="5"/>
      <c r="M4" s="6"/>
      <c r="N4" s="6"/>
    </row>
    <row r="5" spans="1:14" x14ac:dyDescent="0.25">
      <c r="A5" s="7">
        <v>1</v>
      </c>
      <c r="B5" s="8"/>
      <c r="C5" s="9"/>
      <c r="D5" s="8"/>
      <c r="E5" s="9">
        <v>1</v>
      </c>
      <c r="F5" s="8"/>
      <c r="G5" s="9">
        <v>1</v>
      </c>
      <c r="H5" s="8"/>
      <c r="I5" s="9"/>
      <c r="J5" s="8"/>
      <c r="K5" s="9"/>
      <c r="L5" s="9"/>
      <c r="M5" s="9"/>
      <c r="N5" s="8">
        <f>C5+E5+G5+I5+K5+M5</f>
        <v>2</v>
      </c>
    </row>
    <row r="6" spans="1:14" x14ac:dyDescent="0.25">
      <c r="A6" s="10"/>
      <c r="B6" s="6"/>
      <c r="C6" s="6"/>
      <c r="D6" s="6"/>
      <c r="E6" s="6"/>
      <c r="F6" s="4"/>
      <c r="G6" s="6"/>
      <c r="H6" s="6"/>
      <c r="I6" s="6"/>
      <c r="J6" s="6"/>
      <c r="K6" s="6"/>
      <c r="L6" s="11"/>
      <c r="M6" s="11"/>
      <c r="N6" s="6"/>
    </row>
    <row r="7" spans="1:14" x14ac:dyDescent="0.25">
      <c r="A7" s="12">
        <f>SUM(A4:A6)</f>
        <v>1</v>
      </c>
      <c r="B7" s="7" t="s">
        <v>9</v>
      </c>
      <c r="C7" s="7">
        <f>SUM(C4:C6)</f>
        <v>0</v>
      </c>
      <c r="D7" s="13"/>
      <c r="E7" s="13">
        <f>SUM(E4:E6)</f>
        <v>1</v>
      </c>
      <c r="F7" s="14"/>
      <c r="G7" s="7">
        <f>SUM(G4:G6)</f>
        <v>1</v>
      </c>
      <c r="H7" s="7"/>
      <c r="I7" s="13">
        <f>SUM(I4:I6)</f>
        <v>0</v>
      </c>
      <c r="J7" s="7"/>
      <c r="K7" s="13">
        <f>SUM(K4:K6)</f>
        <v>0</v>
      </c>
      <c r="L7" s="13"/>
      <c r="M7" s="13">
        <f>SUM(M4:M6)</f>
        <v>0</v>
      </c>
      <c r="N7" s="15">
        <f>SUM(N4:N6)</f>
        <v>2</v>
      </c>
    </row>
    <row r="11" spans="1:14" x14ac:dyDescent="0.25">
      <c r="B11" s="16" t="s">
        <v>11</v>
      </c>
      <c r="E11" t="s">
        <v>12</v>
      </c>
    </row>
    <row r="12" spans="1:14" x14ac:dyDescent="0.25">
      <c r="B12" t="s">
        <v>13</v>
      </c>
      <c r="D12" t="str">
        <f>B1</f>
        <v>FATIMA EL KHADRI ZOUINE</v>
      </c>
    </row>
    <row r="13" spans="1:14" x14ac:dyDescent="0.25">
      <c r="B13" t="s">
        <v>14</v>
      </c>
    </row>
  </sheetData>
  <pageMargins left="0.25" right="0.25" top="0.75" bottom="0.75" header="0.3" footer="0.3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1"/>
  <sheetViews>
    <sheetView topLeftCell="A7" workbookViewId="0">
      <selection activeCell="F32" sqref="F32:L33"/>
    </sheetView>
  </sheetViews>
  <sheetFormatPr baseColWidth="10" defaultRowHeight="15" x14ac:dyDescent="0.25"/>
  <cols>
    <col min="1" max="1" width="7.140625" customWidth="1"/>
    <col min="3" max="3" width="5.85546875" customWidth="1"/>
    <col min="5" max="5" width="6.5703125" customWidth="1"/>
    <col min="6" max="6" width="16" customWidth="1"/>
    <col min="7" max="7" width="6.140625" customWidth="1"/>
    <col min="9" max="9" width="6.42578125" customWidth="1"/>
    <col min="11" max="12" width="7" customWidth="1"/>
    <col min="13" max="13" width="5.85546875" customWidth="1"/>
    <col min="14" max="14" width="6.7109375" customWidth="1"/>
  </cols>
  <sheetData>
    <row r="1" spans="1:15" x14ac:dyDescent="0.25">
      <c r="B1" s="16" t="s">
        <v>43</v>
      </c>
      <c r="F1" s="63"/>
    </row>
    <row r="2" spans="1:15" x14ac:dyDescent="0.25">
      <c r="A2" s="1" t="s">
        <v>0</v>
      </c>
      <c r="B2" s="80" t="s">
        <v>1</v>
      </c>
      <c r="C2" s="1" t="s">
        <v>2</v>
      </c>
      <c r="D2" s="1" t="s">
        <v>3</v>
      </c>
      <c r="E2" s="1" t="s">
        <v>4</v>
      </c>
      <c r="F2" s="2" t="s">
        <v>5</v>
      </c>
      <c r="G2" s="1" t="s">
        <v>4</v>
      </c>
      <c r="H2" s="1" t="s">
        <v>6</v>
      </c>
      <c r="I2" s="1" t="s">
        <v>4</v>
      </c>
      <c r="J2" s="1" t="s">
        <v>7</v>
      </c>
      <c r="K2" s="1" t="s">
        <v>4</v>
      </c>
      <c r="L2" s="1" t="s">
        <v>102</v>
      </c>
      <c r="M2" s="1"/>
      <c r="N2" s="1" t="s">
        <v>9</v>
      </c>
      <c r="O2" s="216" t="s">
        <v>193</v>
      </c>
    </row>
    <row r="3" spans="1:15" x14ac:dyDescent="0.25">
      <c r="A3" s="89"/>
      <c r="B3" s="88" t="s">
        <v>112</v>
      </c>
      <c r="C3" s="108"/>
      <c r="D3" s="88" t="s">
        <v>112</v>
      </c>
      <c r="E3" s="109"/>
      <c r="F3" s="88" t="s">
        <v>112</v>
      </c>
      <c r="G3" s="109"/>
      <c r="H3" s="88" t="s">
        <v>112</v>
      </c>
      <c r="I3" s="51"/>
      <c r="J3" s="88" t="s">
        <v>112</v>
      </c>
      <c r="K3" s="51"/>
      <c r="L3" s="90"/>
      <c r="M3" s="108"/>
      <c r="N3" s="108"/>
      <c r="O3" t="s">
        <v>192</v>
      </c>
    </row>
    <row r="4" spans="1:15" x14ac:dyDescent="0.25">
      <c r="A4" s="25">
        <v>15</v>
      </c>
      <c r="B4" s="48" t="s">
        <v>20</v>
      </c>
      <c r="C4" s="110">
        <v>0.35</v>
      </c>
      <c r="D4" s="48" t="s">
        <v>19</v>
      </c>
      <c r="E4" s="111">
        <v>2.06</v>
      </c>
      <c r="F4" s="48" t="s">
        <v>20</v>
      </c>
      <c r="G4" s="111">
        <v>0.35</v>
      </c>
      <c r="H4" s="48" t="s">
        <v>20</v>
      </c>
      <c r="I4" s="40">
        <v>0.35</v>
      </c>
      <c r="J4" s="48" t="s">
        <v>20</v>
      </c>
      <c r="K4" s="40">
        <v>0.35</v>
      </c>
      <c r="L4" s="39"/>
      <c r="M4" s="110"/>
      <c r="N4" s="110">
        <f>C4+E4+G4+I4+K4+M4</f>
        <v>3.4600000000000004</v>
      </c>
    </row>
    <row r="5" spans="1:15" x14ac:dyDescent="0.25">
      <c r="A5" s="89"/>
      <c r="B5" s="175"/>
      <c r="C5" s="108"/>
      <c r="D5" s="175"/>
      <c r="E5" s="109"/>
      <c r="F5" s="176" t="s">
        <v>141</v>
      </c>
      <c r="G5" s="109"/>
      <c r="H5" s="176"/>
      <c r="I5" s="51"/>
      <c r="J5" s="176"/>
      <c r="K5" s="51"/>
      <c r="L5" s="177"/>
      <c r="M5" s="108"/>
      <c r="N5" s="108"/>
      <c r="O5" t="s">
        <v>192</v>
      </c>
    </row>
    <row r="6" spans="1:15" ht="39" customHeight="1" x14ac:dyDescent="0.25">
      <c r="A6" s="89">
        <v>1.25</v>
      </c>
      <c r="B6" s="175"/>
      <c r="C6" s="108"/>
      <c r="D6" s="175"/>
      <c r="E6" s="109"/>
      <c r="F6" s="176" t="s">
        <v>143</v>
      </c>
      <c r="G6" s="109">
        <v>0.28999999999999998</v>
      </c>
      <c r="H6" s="176"/>
      <c r="I6" s="51"/>
      <c r="J6" s="176"/>
      <c r="K6" s="51"/>
      <c r="L6" s="177"/>
      <c r="M6" s="108"/>
      <c r="N6" s="110">
        <f>C6+E6+G6+I6+K6+M6</f>
        <v>0.28999999999999998</v>
      </c>
    </row>
    <row r="7" spans="1:15" x14ac:dyDescent="0.25">
      <c r="A7" s="100"/>
      <c r="B7" s="101"/>
      <c r="C7" s="100"/>
      <c r="D7" s="100"/>
      <c r="E7" s="100"/>
      <c r="F7" s="102"/>
      <c r="G7" s="100"/>
      <c r="H7" s="103" t="s">
        <v>111</v>
      </c>
      <c r="I7" s="100"/>
      <c r="J7" s="103"/>
      <c r="K7" s="100"/>
      <c r="L7" s="103"/>
      <c r="M7" s="100"/>
      <c r="N7" s="100"/>
      <c r="O7" t="s">
        <v>192</v>
      </c>
    </row>
    <row r="8" spans="1:15" x14ac:dyDescent="0.25">
      <c r="A8" s="104">
        <v>4.74</v>
      </c>
      <c r="B8" s="105"/>
      <c r="C8" s="104"/>
      <c r="D8" s="104"/>
      <c r="E8" s="104"/>
      <c r="F8" s="106"/>
      <c r="G8" s="104"/>
      <c r="H8" s="107" t="s">
        <v>19</v>
      </c>
      <c r="I8" s="104">
        <v>1.0900000000000001</v>
      </c>
      <c r="J8" s="107"/>
      <c r="K8" s="104"/>
      <c r="L8" s="107"/>
      <c r="M8" s="104"/>
      <c r="N8" s="104">
        <f>M8+K8+I8+G8+E8+C8</f>
        <v>1.0900000000000001</v>
      </c>
    </row>
    <row r="9" spans="1:15" x14ac:dyDescent="0.25">
      <c r="A9" s="5"/>
      <c r="B9" s="32" t="s">
        <v>103</v>
      </c>
      <c r="C9" s="11"/>
      <c r="D9" s="54"/>
      <c r="E9" s="11"/>
      <c r="F9" s="32" t="s">
        <v>103</v>
      </c>
      <c r="G9" s="11"/>
      <c r="H9" s="32"/>
      <c r="I9" s="29"/>
      <c r="J9" s="32" t="s">
        <v>103</v>
      </c>
      <c r="K9" s="11"/>
      <c r="L9" s="54"/>
      <c r="M9" s="11"/>
      <c r="N9" s="11"/>
      <c r="O9" t="s">
        <v>192</v>
      </c>
    </row>
    <row r="10" spans="1:15" ht="24.75" x14ac:dyDescent="0.25">
      <c r="A10" s="7">
        <v>7</v>
      </c>
      <c r="B10" s="8" t="s">
        <v>22</v>
      </c>
      <c r="C10" s="8">
        <v>0.25</v>
      </c>
      <c r="D10" s="8"/>
      <c r="E10" s="17"/>
      <c r="F10" s="8" t="s">
        <v>19</v>
      </c>
      <c r="G10" s="8">
        <v>1.03</v>
      </c>
      <c r="H10" s="9"/>
      <c r="I10" s="8"/>
      <c r="J10" s="9" t="s">
        <v>104</v>
      </c>
      <c r="K10" s="8">
        <v>0.33</v>
      </c>
      <c r="L10" s="8"/>
      <c r="M10" s="8"/>
      <c r="N10" s="8">
        <f>C10+E10+G10+I10+K10+M10</f>
        <v>1.61</v>
      </c>
    </row>
    <row r="11" spans="1:15" x14ac:dyDescent="0.25">
      <c r="A11" s="3"/>
      <c r="B11" s="32" t="s">
        <v>105</v>
      </c>
      <c r="C11" s="6"/>
      <c r="D11" s="54"/>
      <c r="E11" s="6"/>
      <c r="F11" s="32"/>
      <c r="G11" s="6"/>
      <c r="H11" s="32"/>
      <c r="I11" s="4"/>
      <c r="J11" s="32" t="s">
        <v>105</v>
      </c>
      <c r="K11" s="6"/>
      <c r="L11" s="6"/>
      <c r="M11" s="6"/>
      <c r="N11" s="6"/>
      <c r="O11" t="s">
        <v>192</v>
      </c>
    </row>
    <row r="12" spans="1:15" x14ac:dyDescent="0.25">
      <c r="A12" s="7">
        <v>6</v>
      </c>
      <c r="B12" s="8" t="s">
        <v>106</v>
      </c>
      <c r="C12" s="8">
        <v>0.38</v>
      </c>
      <c r="D12" s="8"/>
      <c r="E12" s="17"/>
      <c r="F12" s="9"/>
      <c r="G12" s="8"/>
      <c r="H12" s="8"/>
      <c r="I12" s="8"/>
      <c r="J12" s="8" t="s">
        <v>19</v>
      </c>
      <c r="K12" s="8">
        <v>1</v>
      </c>
      <c r="L12" s="8"/>
      <c r="M12" s="8"/>
      <c r="N12" s="8">
        <f>C12+E12+G12+I12+K12+M12</f>
        <v>1.38</v>
      </c>
    </row>
    <row r="13" spans="1:15" ht="24.75" x14ac:dyDescent="0.25">
      <c r="A13" s="3"/>
      <c r="B13" s="88"/>
      <c r="C13" s="11"/>
      <c r="D13" s="88" t="s">
        <v>107</v>
      </c>
      <c r="E13" s="11"/>
      <c r="F13" s="32"/>
      <c r="G13" s="29"/>
      <c r="H13" s="88"/>
      <c r="I13" s="11"/>
      <c r="J13" s="32" t="s">
        <v>135</v>
      </c>
      <c r="K13" s="29"/>
      <c r="L13" s="6"/>
      <c r="M13" s="6"/>
      <c r="N13" s="6"/>
      <c r="O13" t="s">
        <v>192</v>
      </c>
    </row>
    <row r="14" spans="1:15" x14ac:dyDescent="0.25">
      <c r="A14" s="7">
        <v>3</v>
      </c>
      <c r="B14" s="48"/>
      <c r="C14" s="8"/>
      <c r="D14" s="48" t="s">
        <v>19</v>
      </c>
      <c r="E14" s="8">
        <v>0.45</v>
      </c>
      <c r="F14" s="57"/>
      <c r="G14" s="9"/>
      <c r="H14" s="48"/>
      <c r="I14" s="8"/>
      <c r="J14" s="57" t="s">
        <v>20</v>
      </c>
      <c r="K14" s="9">
        <v>0.24</v>
      </c>
      <c r="L14" s="9"/>
      <c r="M14" s="8"/>
      <c r="N14" s="65">
        <f>C14+E14+G14+I14+K14+M14</f>
        <v>0.69</v>
      </c>
    </row>
    <row r="15" spans="1:15" ht="24.75" x14ac:dyDescent="0.25">
      <c r="A15" s="169"/>
      <c r="B15" s="75"/>
      <c r="C15" s="6"/>
      <c r="D15" s="75" t="s">
        <v>132</v>
      </c>
      <c r="E15" s="4"/>
      <c r="F15" s="75"/>
      <c r="G15" s="6"/>
      <c r="H15" s="75"/>
      <c r="I15" s="4"/>
      <c r="J15" s="75" t="s">
        <v>132</v>
      </c>
      <c r="K15" s="4"/>
      <c r="L15" s="4"/>
      <c r="M15" s="6"/>
      <c r="N15" s="68"/>
      <c r="O15" t="s">
        <v>191</v>
      </c>
    </row>
    <row r="16" spans="1:15" x14ac:dyDescent="0.25">
      <c r="A16" s="170">
        <v>5.44</v>
      </c>
      <c r="B16" s="57"/>
      <c r="C16" s="8"/>
      <c r="D16" s="57" t="s">
        <v>20</v>
      </c>
      <c r="E16" s="9">
        <v>0.5</v>
      </c>
      <c r="F16" s="57"/>
      <c r="G16" s="8"/>
      <c r="H16" s="57"/>
      <c r="I16" s="9"/>
      <c r="J16" s="57" t="s">
        <v>86</v>
      </c>
      <c r="K16" s="9">
        <v>0.75</v>
      </c>
      <c r="L16" s="9"/>
      <c r="M16" s="8"/>
      <c r="N16" s="69">
        <f>K16+I16+G16+E16+C16</f>
        <v>1.25</v>
      </c>
    </row>
    <row r="17" spans="1:15" x14ac:dyDescent="0.25">
      <c r="A17" s="37"/>
      <c r="B17" s="36" t="s">
        <v>174</v>
      </c>
      <c r="C17" s="37"/>
      <c r="D17" s="35"/>
      <c r="E17" s="200"/>
      <c r="F17" s="50"/>
      <c r="G17" s="201"/>
      <c r="H17" s="36" t="s">
        <v>174</v>
      </c>
      <c r="I17" s="37"/>
      <c r="J17" s="36"/>
      <c r="K17" s="37"/>
      <c r="L17" s="36"/>
      <c r="M17" s="36"/>
      <c r="N17" s="206"/>
      <c r="O17" t="s">
        <v>197</v>
      </c>
    </row>
    <row r="18" spans="1:15" x14ac:dyDescent="0.25">
      <c r="A18" s="41">
        <v>10.07</v>
      </c>
      <c r="B18" s="39" t="s">
        <v>19</v>
      </c>
      <c r="C18" s="41">
        <v>1.57</v>
      </c>
      <c r="D18" s="40"/>
      <c r="E18" s="205"/>
      <c r="F18" s="115"/>
      <c r="G18" s="203"/>
      <c r="H18" s="39" t="s">
        <v>20</v>
      </c>
      <c r="I18" s="41">
        <v>0.75</v>
      </c>
      <c r="J18" s="39"/>
      <c r="K18" s="41"/>
      <c r="L18" s="39"/>
      <c r="M18" s="39"/>
      <c r="N18" s="204">
        <v>2.3200000000000003</v>
      </c>
    </row>
    <row r="19" spans="1:15" x14ac:dyDescent="0.25">
      <c r="A19" s="165"/>
      <c r="B19" s="90" t="s">
        <v>175</v>
      </c>
      <c r="C19" s="165"/>
      <c r="D19" s="51"/>
      <c r="E19" s="207"/>
      <c r="F19" s="92"/>
      <c r="G19" s="208"/>
      <c r="H19" s="90" t="s">
        <v>175</v>
      </c>
      <c r="I19" s="165"/>
      <c r="J19" s="90"/>
      <c r="K19" s="165"/>
      <c r="L19" s="90"/>
      <c r="M19" s="90"/>
      <c r="N19" s="209"/>
      <c r="O19" t="s">
        <v>197</v>
      </c>
    </row>
    <row r="20" spans="1:15" x14ac:dyDescent="0.25">
      <c r="A20" s="165">
        <v>10.07</v>
      </c>
      <c r="B20" s="90" t="s">
        <v>19</v>
      </c>
      <c r="C20" s="165">
        <v>1.57</v>
      </c>
      <c r="D20" s="51"/>
      <c r="E20" s="207"/>
      <c r="F20" s="92"/>
      <c r="G20" s="208"/>
      <c r="H20" s="90" t="s">
        <v>20</v>
      </c>
      <c r="I20" s="165">
        <v>0.75</v>
      </c>
      <c r="J20" s="90"/>
      <c r="K20" s="165"/>
      <c r="L20" s="90"/>
      <c r="M20" s="90"/>
      <c r="N20" s="204">
        <v>2.3200000000000003</v>
      </c>
    </row>
    <row r="21" spans="1:15" x14ac:dyDescent="0.25">
      <c r="A21" s="37"/>
      <c r="B21" s="36" t="s">
        <v>170</v>
      </c>
      <c r="C21" s="200"/>
      <c r="D21" s="36"/>
      <c r="E21" s="200"/>
      <c r="F21" s="50"/>
      <c r="G21" s="201"/>
      <c r="H21" s="36" t="s">
        <v>170</v>
      </c>
      <c r="I21" s="37"/>
      <c r="J21" s="36"/>
      <c r="K21" s="37"/>
      <c r="L21" s="36"/>
      <c r="M21" s="36"/>
      <c r="N21" s="202"/>
      <c r="O21" t="s">
        <v>197</v>
      </c>
    </row>
    <row r="22" spans="1:15" x14ac:dyDescent="0.25">
      <c r="A22" s="41">
        <v>10.07</v>
      </c>
      <c r="B22" s="39" t="s">
        <v>19</v>
      </c>
      <c r="C22" s="41">
        <v>1.57</v>
      </c>
      <c r="D22" s="39"/>
      <c r="E22" s="41"/>
      <c r="F22" s="115"/>
      <c r="G22" s="203"/>
      <c r="H22" s="39" t="s">
        <v>20</v>
      </c>
      <c r="I22" s="41">
        <v>0.75</v>
      </c>
      <c r="J22" s="39"/>
      <c r="K22" s="41"/>
      <c r="L22" s="39"/>
      <c r="M22" s="39"/>
      <c r="N22" s="204">
        <v>2.3200000000000003</v>
      </c>
    </row>
    <row r="23" spans="1:15" x14ac:dyDescent="0.25">
      <c r="A23" s="37"/>
      <c r="B23" s="36"/>
      <c r="C23" s="37"/>
      <c r="D23" s="35"/>
      <c r="E23" s="200"/>
      <c r="F23" s="50"/>
      <c r="G23" s="201"/>
      <c r="H23" s="36" t="s">
        <v>171</v>
      </c>
      <c r="I23" s="37"/>
      <c r="J23" s="36"/>
      <c r="K23" s="37"/>
      <c r="L23" s="36"/>
      <c r="M23" s="36"/>
      <c r="N23" s="202"/>
      <c r="O23" t="s">
        <v>197</v>
      </c>
    </row>
    <row r="24" spans="1:15" x14ac:dyDescent="0.25">
      <c r="A24" s="41">
        <v>3.25</v>
      </c>
      <c r="B24" s="39"/>
      <c r="C24" s="41"/>
      <c r="D24" s="40"/>
      <c r="E24" s="205"/>
      <c r="F24" s="115"/>
      <c r="G24" s="203"/>
      <c r="H24" s="39" t="s">
        <v>172</v>
      </c>
      <c r="I24" s="41">
        <v>0.75</v>
      </c>
      <c r="J24" s="39"/>
      <c r="K24" s="41"/>
      <c r="L24" s="39"/>
      <c r="M24" s="39"/>
      <c r="N24" s="204">
        <v>0.75</v>
      </c>
    </row>
    <row r="25" spans="1:15" x14ac:dyDescent="0.25">
      <c r="A25" s="218"/>
      <c r="B25" s="36"/>
      <c r="C25" s="37"/>
      <c r="D25" s="35"/>
      <c r="E25" s="200"/>
      <c r="F25" s="50" t="s">
        <v>202</v>
      </c>
      <c r="G25" s="201"/>
      <c r="H25" s="36"/>
      <c r="I25" s="37"/>
      <c r="J25" s="50" t="s">
        <v>202</v>
      </c>
      <c r="K25" s="201"/>
      <c r="L25" s="36"/>
      <c r="M25" s="36"/>
      <c r="N25" s="202"/>
    </row>
    <row r="26" spans="1:15" x14ac:dyDescent="0.25">
      <c r="A26" s="217">
        <v>4.33</v>
      </c>
      <c r="B26" s="39"/>
      <c r="C26" s="41"/>
      <c r="D26" s="40"/>
      <c r="E26" s="205"/>
      <c r="F26" s="115" t="s">
        <v>203</v>
      </c>
      <c r="G26" s="203">
        <v>0.5</v>
      </c>
      <c r="H26" s="39"/>
      <c r="I26" s="41"/>
      <c r="J26" s="115" t="s">
        <v>203</v>
      </c>
      <c r="K26" s="203">
        <v>0.5</v>
      </c>
      <c r="L26" s="39"/>
      <c r="M26" s="39"/>
      <c r="N26" s="204">
        <f>G26+K26</f>
        <v>1</v>
      </c>
    </row>
    <row r="27" spans="1:15" x14ac:dyDescent="0.25">
      <c r="A27" s="93">
        <f>SUM(A3:A26)</f>
        <v>80.22</v>
      </c>
      <c r="B27" s="94" t="s">
        <v>9</v>
      </c>
      <c r="C27" s="95">
        <f>SUM(C3:C24)</f>
        <v>5.69</v>
      </c>
      <c r="D27" s="71"/>
      <c r="E27" s="95">
        <f>SUM(E3:E24)</f>
        <v>3.0100000000000002</v>
      </c>
      <c r="F27" s="72"/>
      <c r="G27" s="95">
        <f>SUM(G3:G26)</f>
        <v>2.17</v>
      </c>
      <c r="H27" s="95"/>
      <c r="I27" s="95">
        <f>SUM(I3:I24)</f>
        <v>4.4399999999999995</v>
      </c>
      <c r="J27" s="43"/>
      <c r="K27" s="95">
        <f>SUM(K3:K26)</f>
        <v>3.17</v>
      </c>
      <c r="L27" s="71"/>
      <c r="M27" s="71"/>
      <c r="N27" s="95">
        <f>SUM(N3:N26)</f>
        <v>18.480000000000004</v>
      </c>
    </row>
    <row r="28" spans="1:15" x14ac:dyDescent="0.25">
      <c r="B28" s="96" t="s">
        <v>11</v>
      </c>
      <c r="F28" s="63"/>
      <c r="H28" t="s">
        <v>32</v>
      </c>
      <c r="J28" s="97"/>
      <c r="K28" s="98">
        <f>N27*4.33</f>
        <v>80.018400000000014</v>
      </c>
      <c r="L28" s="98"/>
    </row>
    <row r="29" spans="1:15" x14ac:dyDescent="0.25">
      <c r="B29" s="96" t="s">
        <v>13</v>
      </c>
      <c r="D29" t="str">
        <f>B1</f>
        <v>FATIMA EL KHADRI</v>
      </c>
      <c r="F29" s="63" t="s">
        <v>201</v>
      </c>
      <c r="I29" s="99"/>
      <c r="M29" s="98"/>
    </row>
    <row r="30" spans="1:15" x14ac:dyDescent="0.25">
      <c r="B30" s="96" t="s">
        <v>14</v>
      </c>
      <c r="H30" s="63"/>
      <c r="K30" s="63"/>
    </row>
    <row r="31" spans="1:15" x14ac:dyDescent="0.25">
      <c r="F31" t="s">
        <v>200</v>
      </c>
    </row>
  </sheetData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3"/>
  <sheetViews>
    <sheetView topLeftCell="A7" workbookViewId="0">
      <selection activeCell="O2" sqref="O2:O29"/>
    </sheetView>
  </sheetViews>
  <sheetFormatPr baseColWidth="10" defaultRowHeight="15" x14ac:dyDescent="0.25"/>
  <cols>
    <col min="1" max="1" width="6.85546875" customWidth="1"/>
    <col min="3" max="3" width="6.140625" customWidth="1"/>
    <col min="4" max="4" width="18.28515625" customWidth="1"/>
    <col min="5" max="5" width="5.85546875" customWidth="1"/>
    <col min="6" max="6" width="18.42578125" customWidth="1"/>
    <col min="7" max="7" width="5.28515625" customWidth="1"/>
    <col min="9" max="9" width="6" customWidth="1"/>
    <col min="10" max="10" width="20.28515625" customWidth="1"/>
    <col min="11" max="11" width="6.28515625" customWidth="1"/>
    <col min="12" max="12" width="7.28515625" customWidth="1"/>
    <col min="13" max="13" width="5.5703125" customWidth="1"/>
    <col min="14" max="14" width="6.42578125" customWidth="1"/>
  </cols>
  <sheetData>
    <row r="1" spans="1:15" x14ac:dyDescent="0.25">
      <c r="B1" s="16" t="s">
        <v>43</v>
      </c>
      <c r="F1" s="63"/>
    </row>
    <row r="2" spans="1:15" x14ac:dyDescent="0.25">
      <c r="A2" s="1" t="s">
        <v>0</v>
      </c>
      <c r="B2" s="80" t="s">
        <v>1</v>
      </c>
      <c r="C2" s="1" t="s">
        <v>2</v>
      </c>
      <c r="D2" s="1" t="s">
        <v>3</v>
      </c>
      <c r="E2" s="1" t="s">
        <v>4</v>
      </c>
      <c r="F2" s="2" t="s">
        <v>5</v>
      </c>
      <c r="G2" s="1" t="s">
        <v>4</v>
      </c>
      <c r="H2" s="1" t="s">
        <v>6</v>
      </c>
      <c r="I2" s="1" t="s">
        <v>4</v>
      </c>
      <c r="J2" s="1" t="s">
        <v>7</v>
      </c>
      <c r="K2" s="1" t="s">
        <v>4</v>
      </c>
      <c r="L2" s="1" t="s">
        <v>102</v>
      </c>
      <c r="M2" s="1"/>
      <c r="N2" s="1" t="s">
        <v>9</v>
      </c>
      <c r="O2" s="216" t="s">
        <v>193</v>
      </c>
    </row>
    <row r="3" spans="1:15" x14ac:dyDescent="0.25">
      <c r="A3" s="89"/>
      <c r="B3" s="88" t="s">
        <v>112</v>
      </c>
      <c r="C3" s="108"/>
      <c r="D3" s="88" t="s">
        <v>112</v>
      </c>
      <c r="E3" s="109"/>
      <c r="F3" s="88" t="s">
        <v>112</v>
      </c>
      <c r="G3" s="109"/>
      <c r="H3" s="88" t="s">
        <v>112</v>
      </c>
      <c r="I3" s="51"/>
      <c r="J3" s="88" t="s">
        <v>112</v>
      </c>
      <c r="K3" s="51"/>
      <c r="L3" s="90"/>
      <c r="M3" s="108"/>
      <c r="N3" s="108"/>
      <c r="O3" t="s">
        <v>192</v>
      </c>
    </row>
    <row r="4" spans="1:15" x14ac:dyDescent="0.25">
      <c r="A4" s="25">
        <v>15</v>
      </c>
      <c r="B4" s="48" t="s">
        <v>20</v>
      </c>
      <c r="C4" s="110">
        <v>0.35</v>
      </c>
      <c r="D4" s="48" t="s">
        <v>19</v>
      </c>
      <c r="E4" s="111">
        <v>2.06</v>
      </c>
      <c r="F4" s="48" t="s">
        <v>20</v>
      </c>
      <c r="G4" s="111">
        <v>0.35</v>
      </c>
      <c r="H4" s="48" t="s">
        <v>20</v>
      </c>
      <c r="I4" s="40">
        <v>0.35</v>
      </c>
      <c r="J4" s="48" t="s">
        <v>20</v>
      </c>
      <c r="K4" s="40">
        <v>0.35</v>
      </c>
      <c r="L4" s="39"/>
      <c r="M4" s="110"/>
      <c r="N4" s="110">
        <f>C4+E4+G4+I4+K4+M4</f>
        <v>3.4600000000000004</v>
      </c>
    </row>
    <row r="5" spans="1:15" x14ac:dyDescent="0.25">
      <c r="A5" s="89"/>
      <c r="B5" s="175"/>
      <c r="C5" s="108"/>
      <c r="D5" s="175"/>
      <c r="E5" s="109"/>
      <c r="F5" s="176" t="s">
        <v>141</v>
      </c>
      <c r="G5" s="109"/>
      <c r="H5" s="176"/>
      <c r="I5" s="51"/>
      <c r="J5" s="176"/>
      <c r="K5" s="51"/>
      <c r="L5" s="177"/>
      <c r="M5" s="108"/>
      <c r="N5" s="108"/>
      <c r="O5" t="s">
        <v>192</v>
      </c>
    </row>
    <row r="6" spans="1:15" ht="32.25" customHeight="1" x14ac:dyDescent="0.25">
      <c r="A6" s="89">
        <v>1.25</v>
      </c>
      <c r="B6" s="175"/>
      <c r="C6" s="108"/>
      <c r="D6" s="175"/>
      <c r="E6" s="109"/>
      <c r="F6" s="176" t="s">
        <v>143</v>
      </c>
      <c r="G6" s="109">
        <v>0.28999999999999998</v>
      </c>
      <c r="H6" s="176"/>
      <c r="I6" s="51"/>
      <c r="J6" s="176"/>
      <c r="K6" s="51"/>
      <c r="L6" s="177"/>
      <c r="M6" s="108"/>
      <c r="N6" s="110">
        <f>C6+E6+G6+I6+K6+M6</f>
        <v>0.28999999999999998</v>
      </c>
    </row>
    <row r="7" spans="1:15" x14ac:dyDescent="0.25">
      <c r="A7" s="100"/>
      <c r="B7" s="101"/>
      <c r="C7" s="100"/>
      <c r="D7" s="100"/>
      <c r="E7" s="100"/>
      <c r="F7" s="102"/>
      <c r="G7" s="100"/>
      <c r="H7" s="103" t="s">
        <v>111</v>
      </c>
      <c r="I7" s="100"/>
      <c r="J7" s="103"/>
      <c r="K7" s="100"/>
      <c r="L7" s="103"/>
      <c r="M7" s="100"/>
      <c r="N7" s="100"/>
      <c r="O7" t="s">
        <v>192</v>
      </c>
    </row>
    <row r="8" spans="1:15" x14ac:dyDescent="0.25">
      <c r="A8" s="104">
        <v>4.74</v>
      </c>
      <c r="B8" s="105"/>
      <c r="C8" s="104"/>
      <c r="D8" s="104"/>
      <c r="E8" s="104"/>
      <c r="F8" s="106"/>
      <c r="G8" s="104"/>
      <c r="H8" s="107" t="s">
        <v>19</v>
      </c>
      <c r="I8" s="104">
        <v>1.0900000000000001</v>
      </c>
      <c r="J8" s="107"/>
      <c r="K8" s="104"/>
      <c r="L8" s="107"/>
      <c r="M8" s="104"/>
      <c r="N8" s="104">
        <f>M8+K8+I8+G8+E8+C8</f>
        <v>1.0900000000000001</v>
      </c>
    </row>
    <row r="9" spans="1:15" x14ac:dyDescent="0.25">
      <c r="A9" s="5"/>
      <c r="B9" s="32" t="s">
        <v>103</v>
      </c>
      <c r="C9" s="11"/>
      <c r="D9" s="54"/>
      <c r="E9" s="11"/>
      <c r="F9" s="32" t="s">
        <v>103</v>
      </c>
      <c r="G9" s="11"/>
      <c r="H9" s="32"/>
      <c r="I9" s="29"/>
      <c r="J9" s="32" t="s">
        <v>103</v>
      </c>
      <c r="K9" s="11"/>
      <c r="L9" s="54"/>
      <c r="M9" s="11"/>
      <c r="N9" s="11"/>
      <c r="O9" t="s">
        <v>192</v>
      </c>
    </row>
    <row r="10" spans="1:15" x14ac:dyDescent="0.25">
      <c r="A10" s="7">
        <v>7</v>
      </c>
      <c r="B10" s="8" t="s">
        <v>22</v>
      </c>
      <c r="C10" s="8">
        <v>0.25</v>
      </c>
      <c r="D10" s="8"/>
      <c r="E10" s="17"/>
      <c r="F10" s="8" t="s">
        <v>19</v>
      </c>
      <c r="G10" s="8">
        <v>1.03</v>
      </c>
      <c r="H10" s="9"/>
      <c r="I10" s="8"/>
      <c r="J10" s="9" t="s">
        <v>104</v>
      </c>
      <c r="K10" s="8">
        <v>0.33</v>
      </c>
      <c r="L10" s="8"/>
      <c r="M10" s="8"/>
      <c r="N10" s="8">
        <f>C10+E10+G10+I10+K10+M10</f>
        <v>1.61</v>
      </c>
    </row>
    <row r="11" spans="1:15" x14ac:dyDescent="0.25">
      <c r="A11" s="3"/>
      <c r="B11" s="32" t="s">
        <v>105</v>
      </c>
      <c r="C11" s="6"/>
      <c r="D11" s="54"/>
      <c r="E11" s="6"/>
      <c r="F11" s="32"/>
      <c r="G11" s="6"/>
      <c r="H11" s="32"/>
      <c r="I11" s="4"/>
      <c r="J11" s="32" t="s">
        <v>105</v>
      </c>
      <c r="K11" s="6"/>
      <c r="L11" s="6"/>
      <c r="M11" s="6"/>
      <c r="N11" s="6"/>
      <c r="O11" t="s">
        <v>192</v>
      </c>
    </row>
    <row r="12" spans="1:15" x14ac:dyDescent="0.25">
      <c r="A12" s="7">
        <v>6</v>
      </c>
      <c r="B12" s="8" t="s">
        <v>106</v>
      </c>
      <c r="C12" s="8">
        <v>0.38</v>
      </c>
      <c r="D12" s="8"/>
      <c r="E12" s="17"/>
      <c r="F12" s="9"/>
      <c r="G12" s="8"/>
      <c r="H12" s="8"/>
      <c r="I12" s="8"/>
      <c r="J12" s="8" t="s">
        <v>19</v>
      </c>
      <c r="K12" s="8">
        <v>1</v>
      </c>
      <c r="L12" s="8"/>
      <c r="M12" s="8"/>
      <c r="N12" s="8">
        <f>C12+E12+G12+I12+K12+M12</f>
        <v>1.38</v>
      </c>
    </row>
    <row r="13" spans="1:15" ht="14.25" customHeight="1" x14ac:dyDescent="0.25">
      <c r="A13" s="3"/>
      <c r="B13" s="88"/>
      <c r="C13" s="11"/>
      <c r="D13" s="88" t="s">
        <v>107</v>
      </c>
      <c r="E13" s="11"/>
      <c r="F13" s="32"/>
      <c r="G13" s="29"/>
      <c r="H13" s="88"/>
      <c r="I13" s="11"/>
      <c r="J13" s="32" t="s">
        <v>135</v>
      </c>
      <c r="K13" s="29"/>
      <c r="L13" s="6"/>
      <c r="M13" s="6"/>
      <c r="N13" s="6"/>
      <c r="O13" t="s">
        <v>192</v>
      </c>
    </row>
    <row r="14" spans="1:15" x14ac:dyDescent="0.25">
      <c r="A14" s="7">
        <v>3</v>
      </c>
      <c r="B14" s="48"/>
      <c r="C14" s="8"/>
      <c r="D14" s="48" t="s">
        <v>19</v>
      </c>
      <c r="E14" s="8">
        <v>0.45</v>
      </c>
      <c r="F14" s="57"/>
      <c r="G14" s="9"/>
      <c r="H14" s="48"/>
      <c r="I14" s="8"/>
      <c r="J14" s="57" t="s">
        <v>20</v>
      </c>
      <c r="K14" s="9">
        <v>0.24</v>
      </c>
      <c r="L14" s="9"/>
      <c r="M14" s="8"/>
      <c r="N14" s="65">
        <f>C14+E14+G14+I14+K14+M14</f>
        <v>0.69</v>
      </c>
    </row>
    <row r="15" spans="1:15" ht="14.25" customHeight="1" x14ac:dyDescent="0.25">
      <c r="A15" s="169"/>
      <c r="B15" s="75"/>
      <c r="C15" s="6"/>
      <c r="D15" s="75" t="s">
        <v>132</v>
      </c>
      <c r="E15" s="4"/>
      <c r="F15" s="75"/>
      <c r="G15" s="6"/>
      <c r="H15" s="75"/>
      <c r="I15" s="4"/>
      <c r="J15" s="75" t="s">
        <v>132</v>
      </c>
      <c r="K15" s="4"/>
      <c r="L15" s="4"/>
      <c r="M15" s="6"/>
      <c r="N15" s="68"/>
      <c r="O15" t="s">
        <v>191</v>
      </c>
    </row>
    <row r="16" spans="1:15" x14ac:dyDescent="0.25">
      <c r="A16" s="170">
        <v>5.44</v>
      </c>
      <c r="B16" s="57"/>
      <c r="C16" s="8"/>
      <c r="D16" s="57" t="s">
        <v>20</v>
      </c>
      <c r="E16" s="9">
        <v>0.5</v>
      </c>
      <c r="F16" s="57"/>
      <c r="G16" s="8"/>
      <c r="H16" s="57"/>
      <c r="I16" s="9"/>
      <c r="J16" s="57" t="s">
        <v>86</v>
      </c>
      <c r="K16" s="9">
        <v>0.75</v>
      </c>
      <c r="L16" s="9"/>
      <c r="M16" s="8"/>
      <c r="N16" s="69">
        <f>K16+I16+G16+E16+C16</f>
        <v>1.25</v>
      </c>
    </row>
    <row r="17" spans="1:15" x14ac:dyDescent="0.25">
      <c r="A17" s="37"/>
      <c r="B17" s="36" t="s">
        <v>174</v>
      </c>
      <c r="C17" s="37"/>
      <c r="D17" s="35"/>
      <c r="E17" s="200"/>
      <c r="F17" s="50"/>
      <c r="G17" s="201"/>
      <c r="H17" s="36" t="s">
        <v>174</v>
      </c>
      <c r="I17" s="37"/>
      <c r="J17" s="36"/>
      <c r="K17" s="37"/>
      <c r="L17" s="36"/>
      <c r="M17" s="36"/>
      <c r="N17" s="206"/>
      <c r="O17" t="s">
        <v>197</v>
      </c>
    </row>
    <row r="18" spans="1:15" x14ac:dyDescent="0.25">
      <c r="A18" s="41">
        <v>10.07</v>
      </c>
      <c r="B18" s="39" t="s">
        <v>19</v>
      </c>
      <c r="C18" s="41">
        <v>1.57</v>
      </c>
      <c r="D18" s="40"/>
      <c r="E18" s="205"/>
      <c r="F18" s="115"/>
      <c r="G18" s="203"/>
      <c r="H18" s="39" t="s">
        <v>20</v>
      </c>
      <c r="I18" s="41">
        <v>0.75</v>
      </c>
      <c r="J18" s="39"/>
      <c r="K18" s="41"/>
      <c r="L18" s="39"/>
      <c r="M18" s="39"/>
      <c r="N18" s="204">
        <v>2.3200000000000003</v>
      </c>
    </row>
    <row r="19" spans="1:15" x14ac:dyDescent="0.25">
      <c r="A19" s="165"/>
      <c r="B19" s="90" t="s">
        <v>175</v>
      </c>
      <c r="C19" s="165"/>
      <c r="D19" s="51"/>
      <c r="E19" s="207"/>
      <c r="F19" s="92"/>
      <c r="G19" s="208"/>
      <c r="H19" s="90" t="s">
        <v>175</v>
      </c>
      <c r="I19" s="165"/>
      <c r="J19" s="90"/>
      <c r="K19" s="165"/>
      <c r="L19" s="90"/>
      <c r="M19" s="90"/>
      <c r="N19" s="209"/>
      <c r="O19" t="s">
        <v>197</v>
      </c>
    </row>
    <row r="20" spans="1:15" x14ac:dyDescent="0.25">
      <c r="A20" s="165">
        <v>10.07</v>
      </c>
      <c r="B20" s="90" t="s">
        <v>19</v>
      </c>
      <c r="C20" s="165">
        <v>1.57</v>
      </c>
      <c r="D20" s="51"/>
      <c r="E20" s="207"/>
      <c r="F20" s="92"/>
      <c r="G20" s="208"/>
      <c r="H20" s="90" t="s">
        <v>20</v>
      </c>
      <c r="I20" s="165">
        <v>0.75</v>
      </c>
      <c r="J20" s="90"/>
      <c r="K20" s="165"/>
      <c r="L20" s="90"/>
      <c r="M20" s="90"/>
      <c r="N20" s="204">
        <v>2.3200000000000003</v>
      </c>
    </row>
    <row r="21" spans="1:15" x14ac:dyDescent="0.25">
      <c r="A21" s="37"/>
      <c r="B21" s="36" t="s">
        <v>170</v>
      </c>
      <c r="C21" s="200"/>
      <c r="D21" s="36"/>
      <c r="E21" s="200"/>
      <c r="F21" s="50"/>
      <c r="G21" s="201"/>
      <c r="H21" s="36" t="s">
        <v>170</v>
      </c>
      <c r="I21" s="37"/>
      <c r="J21" s="36"/>
      <c r="K21" s="37"/>
      <c r="L21" s="36"/>
      <c r="M21" s="36"/>
      <c r="N21" s="202"/>
      <c r="O21" t="s">
        <v>197</v>
      </c>
    </row>
    <row r="22" spans="1:15" x14ac:dyDescent="0.25">
      <c r="A22" s="41">
        <v>10.07</v>
      </c>
      <c r="B22" s="39" t="s">
        <v>19</v>
      </c>
      <c r="C22" s="41">
        <v>1.57</v>
      </c>
      <c r="D22" s="39"/>
      <c r="E22" s="41"/>
      <c r="F22" s="115"/>
      <c r="G22" s="203"/>
      <c r="H22" s="39" t="s">
        <v>20</v>
      </c>
      <c r="I22" s="41">
        <v>0.75</v>
      </c>
      <c r="J22" s="39"/>
      <c r="K22" s="41"/>
      <c r="L22" s="39"/>
      <c r="M22" s="39"/>
      <c r="N22" s="204">
        <v>2.3200000000000003</v>
      </c>
    </row>
    <row r="23" spans="1:15" x14ac:dyDescent="0.25">
      <c r="A23" s="37"/>
      <c r="B23" s="36"/>
      <c r="C23" s="37"/>
      <c r="D23" s="35"/>
      <c r="E23" s="200"/>
      <c r="F23" s="50"/>
      <c r="G23" s="201"/>
      <c r="H23" s="36" t="s">
        <v>171</v>
      </c>
      <c r="I23" s="37"/>
      <c r="J23" s="36"/>
      <c r="K23" s="37"/>
      <c r="L23" s="36"/>
      <c r="M23" s="36"/>
      <c r="N23" s="202"/>
      <c r="O23" t="s">
        <v>197</v>
      </c>
    </row>
    <row r="24" spans="1:15" x14ac:dyDescent="0.25">
      <c r="A24" s="41">
        <v>3.25</v>
      </c>
      <c r="B24" s="39"/>
      <c r="C24" s="41"/>
      <c r="D24" s="40"/>
      <c r="E24" s="205"/>
      <c r="F24" s="115"/>
      <c r="G24" s="203"/>
      <c r="H24" s="39" t="s">
        <v>172</v>
      </c>
      <c r="I24" s="41">
        <v>0.75</v>
      </c>
      <c r="J24" s="39"/>
      <c r="K24" s="41"/>
      <c r="L24" s="39"/>
      <c r="M24" s="39"/>
      <c r="N24" s="204">
        <v>0.75</v>
      </c>
    </row>
    <row r="25" spans="1:15" x14ac:dyDescent="0.25">
      <c r="A25" s="210"/>
      <c r="B25" s="103"/>
      <c r="C25" s="210"/>
      <c r="D25" s="103" t="s">
        <v>177</v>
      </c>
      <c r="E25" s="211"/>
      <c r="F25" s="102"/>
      <c r="G25" s="211"/>
      <c r="H25" s="103"/>
      <c r="I25" s="211"/>
      <c r="J25" s="103" t="s">
        <v>178</v>
      </c>
      <c r="K25" s="211"/>
      <c r="L25" s="103"/>
      <c r="M25" s="100"/>
      <c r="N25" s="210"/>
    </row>
    <row r="26" spans="1:15" x14ac:dyDescent="0.25">
      <c r="A26" s="212">
        <v>4</v>
      </c>
      <c r="B26" s="107"/>
      <c r="C26" s="212"/>
      <c r="D26" s="107" t="s">
        <v>19</v>
      </c>
      <c r="E26" s="213">
        <v>0.68</v>
      </c>
      <c r="F26" s="106"/>
      <c r="G26" s="213"/>
      <c r="H26" s="107"/>
      <c r="I26" s="213"/>
      <c r="J26" s="107" t="s">
        <v>179</v>
      </c>
      <c r="K26" s="213">
        <v>0.25</v>
      </c>
      <c r="L26" s="107"/>
      <c r="M26" s="104"/>
      <c r="N26" s="212">
        <f>K26+I26+G26+E26+C26</f>
        <v>0.93</v>
      </c>
    </row>
    <row r="27" spans="1:15" ht="17.25" customHeight="1" x14ac:dyDescent="0.25">
      <c r="A27" s="64"/>
      <c r="B27" s="32" t="s">
        <v>63</v>
      </c>
      <c r="C27" s="64"/>
      <c r="D27" s="32" t="s">
        <v>63</v>
      </c>
      <c r="E27" s="68"/>
      <c r="F27" s="32" t="s">
        <v>63</v>
      </c>
      <c r="G27" s="81"/>
      <c r="H27" s="32" t="s">
        <v>63</v>
      </c>
      <c r="I27" s="81"/>
      <c r="J27" s="32" t="s">
        <v>63</v>
      </c>
      <c r="K27" s="68"/>
      <c r="L27" s="6"/>
      <c r="M27" s="6"/>
      <c r="N27" s="64"/>
    </row>
    <row r="28" spans="1:15" x14ac:dyDescent="0.25">
      <c r="A28" s="65">
        <v>12</v>
      </c>
      <c r="B28" s="8" t="s">
        <v>20</v>
      </c>
      <c r="C28" s="65">
        <v>0.25</v>
      </c>
      <c r="D28" s="8" t="s">
        <v>20</v>
      </c>
      <c r="E28" s="14">
        <v>0.25</v>
      </c>
      <c r="F28" s="17" t="s">
        <v>19</v>
      </c>
      <c r="G28" s="82">
        <v>1.77</v>
      </c>
      <c r="H28" s="8" t="s">
        <v>20</v>
      </c>
      <c r="I28" s="69">
        <v>0.25</v>
      </c>
      <c r="J28" s="8" t="s">
        <v>20</v>
      </c>
      <c r="K28" s="69">
        <v>0.25</v>
      </c>
      <c r="L28" s="8"/>
      <c r="M28" s="8"/>
      <c r="N28" s="65">
        <f>C28+E28+G28+I28+K28+M28</f>
        <v>2.77</v>
      </c>
    </row>
    <row r="29" spans="1:15" x14ac:dyDescent="0.25">
      <c r="A29" s="93">
        <f>SUM(A3:A28)</f>
        <v>91.89</v>
      </c>
      <c r="B29" s="94" t="s">
        <v>9</v>
      </c>
      <c r="C29" s="95">
        <f>SUM(C3:C28)</f>
        <v>5.94</v>
      </c>
      <c r="D29" s="71"/>
      <c r="E29" s="95">
        <f>SUM(E3:E28)</f>
        <v>3.9400000000000004</v>
      </c>
      <c r="F29" s="72"/>
      <c r="G29" s="95">
        <f>SUM(G3:G28)</f>
        <v>3.44</v>
      </c>
      <c r="H29" s="95"/>
      <c r="I29" s="95">
        <f>SUM(I3:I28)</f>
        <v>4.6899999999999995</v>
      </c>
      <c r="J29" s="43"/>
      <c r="K29" s="95">
        <f>SUM(K3:K28)</f>
        <v>3.17</v>
      </c>
      <c r="L29" s="71"/>
      <c r="M29" s="71"/>
      <c r="N29" s="95">
        <f>SUM(N3:N28)</f>
        <v>21.180000000000003</v>
      </c>
    </row>
    <row r="30" spans="1:15" x14ac:dyDescent="0.25">
      <c r="B30" s="96" t="s">
        <v>11</v>
      </c>
      <c r="F30" s="63"/>
      <c r="H30" t="s">
        <v>32</v>
      </c>
      <c r="J30" s="97"/>
      <c r="K30" s="98">
        <f>N29*4.33</f>
        <v>91.709400000000016</v>
      </c>
      <c r="L30" s="98"/>
    </row>
    <row r="31" spans="1:15" x14ac:dyDescent="0.25">
      <c r="B31" s="96" t="s">
        <v>13</v>
      </c>
      <c r="D31" t="str">
        <f>B1</f>
        <v>FATIMA EL KHADRI</v>
      </c>
      <c r="F31" s="63" t="s">
        <v>198</v>
      </c>
      <c r="I31" s="99"/>
      <c r="M31" s="98"/>
    </row>
    <row r="32" spans="1:15" x14ac:dyDescent="0.25">
      <c r="B32" s="96" t="s">
        <v>14</v>
      </c>
      <c r="H32" s="63"/>
      <c r="K32" s="63"/>
    </row>
    <row r="33" spans="6:6" x14ac:dyDescent="0.25">
      <c r="F33" t="s">
        <v>199</v>
      </c>
    </row>
  </sheetData>
  <pageMargins left="0" right="0" top="0" bottom="0" header="0" footer="0"/>
  <pageSetup paperSize="9" orientation="landscape" horizontalDpi="0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9"/>
  <sheetViews>
    <sheetView workbookViewId="0">
      <selection sqref="A1:O28"/>
    </sheetView>
  </sheetViews>
  <sheetFormatPr baseColWidth="10" defaultRowHeight="15" x14ac:dyDescent="0.25"/>
  <cols>
    <col min="1" max="1" width="6.85546875" customWidth="1"/>
    <col min="2" max="2" width="13.85546875" customWidth="1"/>
    <col min="3" max="3" width="6.140625" bestFit="1" customWidth="1"/>
    <col min="4" max="4" width="17.28515625" customWidth="1"/>
    <col min="5" max="5" width="4.42578125" bestFit="1" customWidth="1"/>
    <col min="6" max="6" width="25.7109375" customWidth="1"/>
    <col min="7" max="7" width="4.42578125" bestFit="1" customWidth="1"/>
    <col min="8" max="8" width="13.85546875" customWidth="1"/>
    <col min="9" max="9" width="4.42578125" bestFit="1" customWidth="1"/>
    <col min="10" max="10" width="17.140625" customWidth="1"/>
    <col min="11" max="11" width="5.5703125" bestFit="1" customWidth="1"/>
    <col min="12" max="12" width="6.42578125" customWidth="1"/>
    <col min="13" max="13" width="3.7109375" customWidth="1"/>
    <col min="14" max="14" width="5.5703125" bestFit="1" customWidth="1"/>
  </cols>
  <sheetData>
    <row r="1" spans="1:16" x14ac:dyDescent="0.25">
      <c r="B1" s="16" t="s">
        <v>43</v>
      </c>
      <c r="F1" s="63"/>
    </row>
    <row r="2" spans="1:16" x14ac:dyDescent="0.25">
      <c r="A2" s="1" t="s">
        <v>0</v>
      </c>
      <c r="B2" s="80" t="s">
        <v>1</v>
      </c>
      <c r="C2" s="1" t="s">
        <v>2</v>
      </c>
      <c r="D2" s="1" t="s">
        <v>3</v>
      </c>
      <c r="E2" s="1" t="s">
        <v>4</v>
      </c>
      <c r="F2" s="2" t="s">
        <v>5</v>
      </c>
      <c r="G2" s="1" t="s">
        <v>4</v>
      </c>
      <c r="H2" s="1" t="s">
        <v>6</v>
      </c>
      <c r="I2" s="1" t="s">
        <v>4</v>
      </c>
      <c r="J2" s="1" t="s">
        <v>7</v>
      </c>
      <c r="K2" s="1" t="s">
        <v>4</v>
      </c>
      <c r="L2" s="1" t="s">
        <v>102</v>
      </c>
      <c r="M2" s="1"/>
      <c r="N2" s="1" t="s">
        <v>9</v>
      </c>
      <c r="O2" s="216" t="s">
        <v>193</v>
      </c>
    </row>
    <row r="3" spans="1:16" x14ac:dyDescent="0.25">
      <c r="A3" s="89"/>
      <c r="B3" s="88" t="s">
        <v>112</v>
      </c>
      <c r="C3" s="108"/>
      <c r="D3" s="88" t="s">
        <v>112</v>
      </c>
      <c r="E3" s="109"/>
      <c r="F3" s="88" t="s">
        <v>112</v>
      </c>
      <c r="G3" s="109"/>
      <c r="H3" s="88" t="s">
        <v>112</v>
      </c>
      <c r="I3" s="51"/>
      <c r="J3" s="88" t="s">
        <v>112</v>
      </c>
      <c r="K3" s="51"/>
      <c r="L3" s="90"/>
      <c r="M3" s="108"/>
      <c r="N3" s="108"/>
      <c r="O3" t="s">
        <v>192</v>
      </c>
      <c r="P3" t="s">
        <v>194</v>
      </c>
    </row>
    <row r="4" spans="1:16" x14ac:dyDescent="0.25">
      <c r="A4" s="25">
        <v>15</v>
      </c>
      <c r="B4" s="48" t="s">
        <v>20</v>
      </c>
      <c r="C4" s="110">
        <v>0.35</v>
      </c>
      <c r="D4" s="48" t="s">
        <v>19</v>
      </c>
      <c r="E4" s="111">
        <v>2.06</v>
      </c>
      <c r="F4" s="48" t="s">
        <v>20</v>
      </c>
      <c r="G4" s="111">
        <v>0.35</v>
      </c>
      <c r="H4" s="48" t="s">
        <v>20</v>
      </c>
      <c r="I4" s="40">
        <v>0.35</v>
      </c>
      <c r="J4" s="48" t="s">
        <v>20</v>
      </c>
      <c r="K4" s="40">
        <v>0.35</v>
      </c>
      <c r="L4" s="39"/>
      <c r="M4" s="110"/>
      <c r="N4" s="110">
        <f>C4+E4+G4+I4+K4+M4</f>
        <v>3.4600000000000004</v>
      </c>
    </row>
    <row r="5" spans="1:16" x14ac:dyDescent="0.25">
      <c r="A5" s="89"/>
      <c r="B5" s="175"/>
      <c r="C5" s="108"/>
      <c r="D5" s="175"/>
      <c r="E5" s="109"/>
      <c r="F5" s="176" t="s">
        <v>141</v>
      </c>
      <c r="G5" s="109"/>
      <c r="H5" s="176"/>
      <c r="I5" s="51"/>
      <c r="J5" s="176"/>
      <c r="K5" s="51"/>
      <c r="L5" s="177"/>
      <c r="M5" s="108"/>
      <c r="N5" s="108"/>
      <c r="O5" t="s">
        <v>192</v>
      </c>
      <c r="P5" t="s">
        <v>194</v>
      </c>
    </row>
    <row r="6" spans="1:16" ht="21" customHeight="1" x14ac:dyDescent="0.25">
      <c r="A6" s="89">
        <v>1.25</v>
      </c>
      <c r="B6" s="175"/>
      <c r="C6" s="108"/>
      <c r="D6" s="175"/>
      <c r="E6" s="109"/>
      <c r="F6" s="176" t="s">
        <v>143</v>
      </c>
      <c r="G6" s="109">
        <v>0.28999999999999998</v>
      </c>
      <c r="H6" s="176"/>
      <c r="I6" s="51"/>
      <c r="J6" s="176"/>
      <c r="K6" s="51"/>
      <c r="L6" s="177"/>
      <c r="M6" s="108"/>
      <c r="N6" s="110">
        <f>C6+E6+G6+I6+K6+M6</f>
        <v>0.28999999999999998</v>
      </c>
    </row>
    <row r="7" spans="1:16" x14ac:dyDescent="0.25">
      <c r="A7" s="100"/>
      <c r="B7" s="101"/>
      <c r="C7" s="100"/>
      <c r="D7" s="100"/>
      <c r="E7" s="100"/>
      <c r="F7" s="102"/>
      <c r="G7" s="100"/>
      <c r="H7" s="103" t="s">
        <v>111</v>
      </c>
      <c r="I7" s="100"/>
      <c r="J7" s="103"/>
      <c r="K7" s="100"/>
      <c r="L7" s="103"/>
      <c r="M7" s="100"/>
      <c r="N7" s="100"/>
      <c r="O7" t="s">
        <v>192</v>
      </c>
      <c r="P7" t="s">
        <v>194</v>
      </c>
    </row>
    <row r="8" spans="1:16" x14ac:dyDescent="0.25">
      <c r="A8" s="104">
        <v>4.74</v>
      </c>
      <c r="B8" s="105"/>
      <c r="C8" s="104"/>
      <c r="D8" s="104"/>
      <c r="E8" s="104"/>
      <c r="F8" s="106"/>
      <c r="G8" s="104"/>
      <c r="H8" s="107" t="s">
        <v>19</v>
      </c>
      <c r="I8" s="104">
        <v>1.0900000000000001</v>
      </c>
      <c r="J8" s="107"/>
      <c r="K8" s="104"/>
      <c r="L8" s="107"/>
      <c r="M8" s="104"/>
      <c r="N8" s="104">
        <f>M8+K8+I8+G8+E8+C8</f>
        <v>1.0900000000000001</v>
      </c>
    </row>
    <row r="9" spans="1:16" x14ac:dyDescent="0.25">
      <c r="A9" s="5"/>
      <c r="B9" s="32" t="s">
        <v>103</v>
      </c>
      <c r="C9" s="11"/>
      <c r="D9" s="54"/>
      <c r="E9" s="11"/>
      <c r="F9" s="32" t="s">
        <v>103</v>
      </c>
      <c r="G9" s="11"/>
      <c r="H9" s="32"/>
      <c r="I9" s="29"/>
      <c r="J9" s="32" t="s">
        <v>103</v>
      </c>
      <c r="K9" s="11"/>
      <c r="L9" s="54"/>
      <c r="M9" s="11"/>
      <c r="N9" s="11"/>
      <c r="O9" t="s">
        <v>192</v>
      </c>
    </row>
    <row r="10" spans="1:16" x14ac:dyDescent="0.25">
      <c r="A10" s="7">
        <v>7</v>
      </c>
      <c r="B10" s="8" t="s">
        <v>22</v>
      </c>
      <c r="C10" s="8">
        <v>0.25</v>
      </c>
      <c r="D10" s="8"/>
      <c r="E10" s="17"/>
      <c r="F10" s="8" t="s">
        <v>19</v>
      </c>
      <c r="G10" s="8">
        <v>1.03</v>
      </c>
      <c r="H10" s="9"/>
      <c r="I10" s="8"/>
      <c r="J10" s="9" t="s">
        <v>104</v>
      </c>
      <c r="K10" s="8">
        <v>0.33</v>
      </c>
      <c r="L10" s="8"/>
      <c r="M10" s="8"/>
      <c r="N10" s="8">
        <f>C10+E10+G10+I10+K10+M10</f>
        <v>1.61</v>
      </c>
    </row>
    <row r="11" spans="1:16" x14ac:dyDescent="0.25">
      <c r="A11" s="3"/>
      <c r="B11" s="32" t="s">
        <v>105</v>
      </c>
      <c r="C11" s="6"/>
      <c r="D11" s="54"/>
      <c r="E11" s="6"/>
      <c r="F11" s="32"/>
      <c r="G11" s="6"/>
      <c r="H11" s="32"/>
      <c r="I11" s="4"/>
      <c r="J11" s="32" t="s">
        <v>105</v>
      </c>
      <c r="K11" s="6"/>
      <c r="L11" s="6"/>
      <c r="M11" s="6"/>
      <c r="N11" s="6"/>
      <c r="O11" t="s">
        <v>192</v>
      </c>
    </row>
    <row r="12" spans="1:16" x14ac:dyDescent="0.25">
      <c r="A12" s="7">
        <v>6</v>
      </c>
      <c r="B12" s="8" t="s">
        <v>106</v>
      </c>
      <c r="C12" s="8">
        <v>0.38</v>
      </c>
      <c r="D12" s="8"/>
      <c r="E12" s="17"/>
      <c r="F12" s="9"/>
      <c r="G12" s="8"/>
      <c r="H12" s="8"/>
      <c r="I12" s="8"/>
      <c r="J12" s="8" t="s">
        <v>19</v>
      </c>
      <c r="K12" s="8">
        <v>1</v>
      </c>
      <c r="L12" s="8"/>
      <c r="M12" s="8"/>
      <c r="N12" s="8">
        <f>C12+E12+G12+I12+K12+M12</f>
        <v>1.38</v>
      </c>
    </row>
    <row r="13" spans="1:16" x14ac:dyDescent="0.25">
      <c r="A13" s="3"/>
      <c r="B13" s="88"/>
      <c r="C13" s="11"/>
      <c r="D13" s="88" t="s">
        <v>107</v>
      </c>
      <c r="E13" s="11"/>
      <c r="F13" s="32"/>
      <c r="G13" s="29"/>
      <c r="H13" s="88"/>
      <c r="I13" s="11"/>
      <c r="J13" s="32" t="s">
        <v>135</v>
      </c>
      <c r="K13" s="29"/>
      <c r="L13" s="6"/>
      <c r="M13" s="6"/>
      <c r="N13" s="6"/>
      <c r="O13" t="s">
        <v>192</v>
      </c>
    </row>
    <row r="14" spans="1:16" x14ac:dyDescent="0.25">
      <c r="A14" s="7">
        <v>3</v>
      </c>
      <c r="B14" s="48"/>
      <c r="C14" s="8"/>
      <c r="D14" s="48" t="s">
        <v>19</v>
      </c>
      <c r="E14" s="8">
        <v>0.45</v>
      </c>
      <c r="F14" s="57"/>
      <c r="G14" s="9"/>
      <c r="H14" s="48"/>
      <c r="I14" s="8"/>
      <c r="J14" s="57" t="s">
        <v>20</v>
      </c>
      <c r="K14" s="9">
        <v>0.24</v>
      </c>
      <c r="L14" s="9"/>
      <c r="M14" s="8"/>
      <c r="N14" s="65">
        <f>C14+E14+G14+I14+K14+M14</f>
        <v>0.69</v>
      </c>
    </row>
    <row r="15" spans="1:16" ht="13.5" customHeight="1" x14ac:dyDescent="0.25">
      <c r="A15" s="169"/>
      <c r="B15" s="75"/>
      <c r="C15" s="6"/>
      <c r="D15" s="75" t="s">
        <v>132</v>
      </c>
      <c r="E15" s="4"/>
      <c r="F15" s="75"/>
      <c r="G15" s="6"/>
      <c r="H15" s="75"/>
      <c r="I15" s="4"/>
      <c r="J15" s="75" t="s">
        <v>132</v>
      </c>
      <c r="K15" s="4"/>
      <c r="L15" s="4"/>
      <c r="M15" s="6"/>
      <c r="N15" s="68"/>
      <c r="O15" t="s">
        <v>191</v>
      </c>
    </row>
    <row r="16" spans="1:16" x14ac:dyDescent="0.25">
      <c r="A16" s="170">
        <v>5.44</v>
      </c>
      <c r="B16" s="57"/>
      <c r="C16" s="8"/>
      <c r="D16" s="57" t="s">
        <v>20</v>
      </c>
      <c r="E16" s="9">
        <v>0.5</v>
      </c>
      <c r="F16" s="57"/>
      <c r="G16" s="8"/>
      <c r="H16" s="57"/>
      <c r="I16" s="9"/>
      <c r="J16" s="57" t="s">
        <v>86</v>
      </c>
      <c r="K16" s="9">
        <v>0.75</v>
      </c>
      <c r="L16" s="9"/>
      <c r="M16" s="8"/>
      <c r="N16" s="69">
        <f>K16+I16+G16+E16+C16</f>
        <v>1.25</v>
      </c>
    </row>
    <row r="17" spans="1:15" x14ac:dyDescent="0.25">
      <c r="A17" s="37"/>
      <c r="B17" s="36" t="s">
        <v>174</v>
      </c>
      <c r="C17" s="37"/>
      <c r="D17" s="35"/>
      <c r="E17" s="200"/>
      <c r="F17" s="50"/>
      <c r="G17" s="201"/>
      <c r="H17" s="36" t="s">
        <v>174</v>
      </c>
      <c r="I17" s="37"/>
      <c r="J17" s="36"/>
      <c r="K17" s="37"/>
      <c r="L17" s="36"/>
      <c r="M17" s="36"/>
      <c r="N17" s="206"/>
      <c r="O17" t="s">
        <v>197</v>
      </c>
    </row>
    <row r="18" spans="1:15" x14ac:dyDescent="0.25">
      <c r="A18" s="41">
        <v>10.07</v>
      </c>
      <c r="B18" s="39" t="s">
        <v>19</v>
      </c>
      <c r="C18" s="41">
        <v>1.57</v>
      </c>
      <c r="D18" s="40"/>
      <c r="E18" s="205"/>
      <c r="F18" s="115"/>
      <c r="G18" s="203"/>
      <c r="H18" s="39" t="s">
        <v>20</v>
      </c>
      <c r="I18" s="41">
        <v>0.75</v>
      </c>
      <c r="J18" s="39"/>
      <c r="K18" s="41"/>
      <c r="L18" s="39"/>
      <c r="M18" s="39"/>
      <c r="N18" s="204">
        <v>2.3200000000000003</v>
      </c>
    </row>
    <row r="19" spans="1:15" x14ac:dyDescent="0.25">
      <c r="A19" s="165"/>
      <c r="B19" s="90" t="s">
        <v>175</v>
      </c>
      <c r="C19" s="165"/>
      <c r="D19" s="51"/>
      <c r="E19" s="207"/>
      <c r="F19" s="92"/>
      <c r="G19" s="208"/>
      <c r="H19" s="90" t="s">
        <v>175</v>
      </c>
      <c r="I19" s="165"/>
      <c r="J19" s="90"/>
      <c r="K19" s="165"/>
      <c r="L19" s="90"/>
      <c r="M19" s="90"/>
      <c r="N19" s="209"/>
      <c r="O19" t="s">
        <v>197</v>
      </c>
    </row>
    <row r="20" spans="1:15" x14ac:dyDescent="0.25">
      <c r="A20" s="165">
        <v>10.07</v>
      </c>
      <c r="B20" s="90" t="s">
        <v>19</v>
      </c>
      <c r="C20" s="165">
        <v>1.57</v>
      </c>
      <c r="D20" s="51"/>
      <c r="E20" s="207"/>
      <c r="F20" s="92"/>
      <c r="G20" s="208"/>
      <c r="H20" s="90" t="s">
        <v>20</v>
      </c>
      <c r="I20" s="165">
        <v>0.75</v>
      </c>
      <c r="J20" s="90"/>
      <c r="K20" s="165"/>
      <c r="L20" s="90"/>
      <c r="M20" s="90"/>
      <c r="N20" s="204">
        <v>2.3200000000000003</v>
      </c>
    </row>
    <row r="21" spans="1:15" x14ac:dyDescent="0.25">
      <c r="A21" s="37"/>
      <c r="B21" s="36" t="s">
        <v>170</v>
      </c>
      <c r="C21" s="200"/>
      <c r="D21" s="36"/>
      <c r="E21" s="200"/>
      <c r="F21" s="50"/>
      <c r="G21" s="201"/>
      <c r="H21" s="36" t="s">
        <v>170</v>
      </c>
      <c r="I21" s="37"/>
      <c r="J21" s="36"/>
      <c r="K21" s="37"/>
      <c r="L21" s="36"/>
      <c r="M21" s="36"/>
      <c r="N21" s="202"/>
      <c r="O21" t="s">
        <v>197</v>
      </c>
    </row>
    <row r="22" spans="1:15" x14ac:dyDescent="0.25">
      <c r="A22" s="41">
        <v>10.07</v>
      </c>
      <c r="B22" s="39" t="s">
        <v>19</v>
      </c>
      <c r="C22" s="41">
        <v>1.57</v>
      </c>
      <c r="D22" s="39"/>
      <c r="E22" s="41"/>
      <c r="F22" s="115"/>
      <c r="G22" s="203"/>
      <c r="H22" s="39" t="s">
        <v>20</v>
      </c>
      <c r="I22" s="41">
        <v>0.75</v>
      </c>
      <c r="J22" s="39"/>
      <c r="K22" s="41"/>
      <c r="L22" s="39"/>
      <c r="M22" s="39"/>
      <c r="N22" s="204">
        <v>2.3200000000000003</v>
      </c>
    </row>
    <row r="23" spans="1:15" x14ac:dyDescent="0.25">
      <c r="A23" s="37"/>
      <c r="B23" s="36"/>
      <c r="C23" s="37"/>
      <c r="D23" s="35"/>
      <c r="E23" s="200"/>
      <c r="F23" s="50"/>
      <c r="G23" s="201"/>
      <c r="H23" s="36" t="s">
        <v>171</v>
      </c>
      <c r="I23" s="37"/>
      <c r="J23" s="36"/>
      <c r="K23" s="37"/>
      <c r="L23" s="36"/>
      <c r="M23" s="36"/>
      <c r="N23" s="202"/>
      <c r="O23" t="s">
        <v>197</v>
      </c>
    </row>
    <row r="24" spans="1:15" x14ac:dyDescent="0.25">
      <c r="A24" s="41">
        <v>3.25</v>
      </c>
      <c r="B24" s="39"/>
      <c r="C24" s="41"/>
      <c r="D24" s="40"/>
      <c r="E24" s="205"/>
      <c r="F24" s="115"/>
      <c r="G24" s="203"/>
      <c r="H24" s="39" t="s">
        <v>172</v>
      </c>
      <c r="I24" s="41">
        <v>0.75</v>
      </c>
      <c r="J24" s="39"/>
      <c r="K24" s="41"/>
      <c r="L24" s="39"/>
      <c r="M24" s="39"/>
      <c r="N24" s="204">
        <v>0.75</v>
      </c>
    </row>
    <row r="25" spans="1:15" x14ac:dyDescent="0.25">
      <c r="A25" s="93">
        <f>SUM(A3:A24)</f>
        <v>75.89</v>
      </c>
      <c r="B25" s="94" t="s">
        <v>9</v>
      </c>
      <c r="C25" s="95">
        <f>SUM(C3:C24)</f>
        <v>5.69</v>
      </c>
      <c r="D25" s="71"/>
      <c r="E25" s="95">
        <f>SUM(E3:E24)</f>
        <v>3.0100000000000002</v>
      </c>
      <c r="F25" s="72"/>
      <c r="G25" s="95">
        <f>SUM(G3:G24)</f>
        <v>1.67</v>
      </c>
      <c r="H25" s="95"/>
      <c r="I25" s="95">
        <f>SUM(I3:I24)</f>
        <v>4.4399999999999995</v>
      </c>
      <c r="J25" s="43"/>
      <c r="K25" s="95">
        <f>SUM(K3:K24)</f>
        <v>2.67</v>
      </c>
      <c r="L25" s="71"/>
      <c r="M25" s="71"/>
      <c r="N25" s="95">
        <f>SUM(N3:N24)</f>
        <v>17.480000000000004</v>
      </c>
    </row>
    <row r="26" spans="1:15" x14ac:dyDescent="0.25">
      <c r="B26" s="96" t="s">
        <v>11</v>
      </c>
      <c r="F26" s="63"/>
      <c r="H26" t="s">
        <v>32</v>
      </c>
      <c r="J26" s="97"/>
      <c r="K26" s="98">
        <f>N25*4.33</f>
        <v>75.688400000000016</v>
      </c>
      <c r="L26" s="98"/>
    </row>
    <row r="27" spans="1:15" x14ac:dyDescent="0.25">
      <c r="B27" s="96" t="s">
        <v>13</v>
      </c>
      <c r="D27" t="str">
        <f>B1</f>
        <v>FATIMA EL KHADRI</v>
      </c>
      <c r="F27" s="63" t="s">
        <v>195</v>
      </c>
      <c r="I27" s="99"/>
      <c r="M27" s="98"/>
    </row>
    <row r="28" spans="1:15" x14ac:dyDescent="0.25">
      <c r="B28" s="96" t="s">
        <v>14</v>
      </c>
      <c r="H28" s="63"/>
      <c r="K28" s="63"/>
    </row>
    <row r="29" spans="1:15" x14ac:dyDescent="0.25">
      <c r="F29" t="s">
        <v>196</v>
      </c>
    </row>
  </sheetData>
  <pageMargins left="0" right="0" top="0" bottom="0" header="0" footer="0"/>
  <pageSetup paperSize="9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2"/>
  <sheetViews>
    <sheetView topLeftCell="A13" workbookViewId="0">
      <selection activeCell="O2" sqref="O2:O26"/>
    </sheetView>
  </sheetViews>
  <sheetFormatPr baseColWidth="10" defaultRowHeight="15" x14ac:dyDescent="0.25"/>
  <cols>
    <col min="1" max="1" width="7.140625" customWidth="1"/>
    <col min="2" max="2" width="12.85546875" customWidth="1"/>
    <col min="3" max="3" width="6" customWidth="1"/>
    <col min="4" max="4" width="17" customWidth="1"/>
    <col min="5" max="5" width="6.140625" customWidth="1"/>
    <col min="6" max="6" width="16.85546875" customWidth="1"/>
    <col min="7" max="7" width="5" customWidth="1"/>
    <col min="9" max="9" width="6.42578125" customWidth="1"/>
    <col min="10" max="10" width="17.28515625" customWidth="1"/>
    <col min="11" max="11" width="5.7109375" customWidth="1"/>
    <col min="12" max="12" width="6.5703125" customWidth="1"/>
    <col min="13" max="13" width="3.42578125" customWidth="1"/>
    <col min="14" max="14" width="6.140625" customWidth="1"/>
  </cols>
  <sheetData>
    <row r="1" spans="1:15" x14ac:dyDescent="0.25">
      <c r="B1" s="16" t="s">
        <v>43</v>
      </c>
      <c r="F1" s="63"/>
    </row>
    <row r="2" spans="1:15" x14ac:dyDescent="0.25">
      <c r="A2" s="1" t="s">
        <v>0</v>
      </c>
      <c r="B2" s="80" t="s">
        <v>1</v>
      </c>
      <c r="C2" s="1" t="s">
        <v>2</v>
      </c>
      <c r="D2" s="1" t="s">
        <v>3</v>
      </c>
      <c r="E2" s="1" t="s">
        <v>4</v>
      </c>
      <c r="F2" s="2" t="s">
        <v>5</v>
      </c>
      <c r="G2" s="1" t="s">
        <v>4</v>
      </c>
      <c r="H2" s="1" t="s">
        <v>6</v>
      </c>
      <c r="I2" s="1" t="s">
        <v>4</v>
      </c>
      <c r="J2" s="1" t="s">
        <v>7</v>
      </c>
      <c r="K2" s="1" t="s">
        <v>4</v>
      </c>
      <c r="L2" s="1" t="s">
        <v>102</v>
      </c>
      <c r="M2" s="1"/>
      <c r="N2" s="1" t="s">
        <v>9</v>
      </c>
      <c r="O2" s="216" t="s">
        <v>193</v>
      </c>
    </row>
    <row r="3" spans="1:15" x14ac:dyDescent="0.25">
      <c r="A3" s="89"/>
      <c r="B3" s="88" t="s">
        <v>112</v>
      </c>
      <c r="C3" s="108"/>
      <c r="D3" s="88" t="s">
        <v>112</v>
      </c>
      <c r="E3" s="109"/>
      <c r="F3" s="88" t="s">
        <v>112</v>
      </c>
      <c r="G3" s="109"/>
      <c r="H3" s="88" t="s">
        <v>112</v>
      </c>
      <c r="I3" s="51"/>
      <c r="J3" s="88" t="s">
        <v>112</v>
      </c>
      <c r="K3" s="51"/>
      <c r="L3" s="90"/>
      <c r="M3" s="108"/>
      <c r="N3" s="108"/>
      <c r="O3" t="s">
        <v>192</v>
      </c>
    </row>
    <row r="4" spans="1:15" x14ac:dyDescent="0.25">
      <c r="A4" s="25">
        <v>15</v>
      </c>
      <c r="B4" s="48" t="s">
        <v>20</v>
      </c>
      <c r="C4" s="110">
        <v>0.35</v>
      </c>
      <c r="D4" s="48" t="s">
        <v>19</v>
      </c>
      <c r="E4" s="111">
        <v>2.06</v>
      </c>
      <c r="F4" s="48" t="s">
        <v>20</v>
      </c>
      <c r="G4" s="111">
        <v>0.35</v>
      </c>
      <c r="H4" s="48" t="s">
        <v>20</v>
      </c>
      <c r="I4" s="40">
        <v>0.35</v>
      </c>
      <c r="J4" s="48" t="s">
        <v>20</v>
      </c>
      <c r="K4" s="40">
        <v>0.35</v>
      </c>
      <c r="L4" s="39"/>
      <c r="M4" s="110"/>
      <c r="N4" s="110">
        <f>C4+E4+G4+I4+K4+M4</f>
        <v>3.4600000000000004</v>
      </c>
    </row>
    <row r="5" spans="1:15" x14ac:dyDescent="0.25">
      <c r="A5" s="89"/>
      <c r="B5" s="175"/>
      <c r="C5" s="108"/>
      <c r="D5" s="175"/>
      <c r="E5" s="109"/>
      <c r="F5" s="176" t="s">
        <v>141</v>
      </c>
      <c r="G5" s="109"/>
      <c r="H5" s="176"/>
      <c r="I5" s="51"/>
      <c r="J5" s="176"/>
      <c r="K5" s="51"/>
      <c r="L5" s="177"/>
      <c r="M5" s="108"/>
      <c r="N5" s="108"/>
      <c r="O5" t="s">
        <v>192</v>
      </c>
    </row>
    <row r="6" spans="1:15" ht="34.5" customHeight="1" x14ac:dyDescent="0.25">
      <c r="A6" s="89">
        <v>1.25</v>
      </c>
      <c r="B6" s="175"/>
      <c r="C6" s="108"/>
      <c r="D6" s="175"/>
      <c r="E6" s="109"/>
      <c r="F6" s="176" t="s">
        <v>143</v>
      </c>
      <c r="G6" s="109">
        <v>0.28999999999999998</v>
      </c>
      <c r="H6" s="176"/>
      <c r="I6" s="51"/>
      <c r="J6" s="176"/>
      <c r="K6" s="51"/>
      <c r="L6" s="177"/>
      <c r="M6" s="108"/>
      <c r="N6" s="110">
        <f>C6+E6+G6+I6+K6+M6</f>
        <v>0.28999999999999998</v>
      </c>
    </row>
    <row r="7" spans="1:15" x14ac:dyDescent="0.25">
      <c r="A7" s="100"/>
      <c r="B7" s="101"/>
      <c r="C7" s="100"/>
      <c r="D7" s="100"/>
      <c r="E7" s="100"/>
      <c r="F7" s="102"/>
      <c r="G7" s="100"/>
      <c r="H7" s="103" t="s">
        <v>111</v>
      </c>
      <c r="I7" s="100"/>
      <c r="J7" s="103"/>
      <c r="K7" s="100"/>
      <c r="L7" s="103"/>
      <c r="M7" s="100"/>
      <c r="N7" s="100"/>
      <c r="O7" t="s">
        <v>192</v>
      </c>
    </row>
    <row r="8" spans="1:15" x14ac:dyDescent="0.25">
      <c r="A8" s="104">
        <v>4.74</v>
      </c>
      <c r="B8" s="105"/>
      <c r="C8" s="104"/>
      <c r="D8" s="104"/>
      <c r="E8" s="104"/>
      <c r="F8" s="106"/>
      <c r="G8" s="104"/>
      <c r="H8" s="107" t="s">
        <v>19</v>
      </c>
      <c r="I8" s="104">
        <v>1.0900000000000001</v>
      </c>
      <c r="J8" s="107"/>
      <c r="K8" s="104"/>
      <c r="L8" s="107"/>
      <c r="M8" s="104"/>
      <c r="N8" s="104">
        <f>M8+K8+I8+G8+E8+C8</f>
        <v>1.0900000000000001</v>
      </c>
    </row>
    <row r="9" spans="1:15" x14ac:dyDescent="0.25">
      <c r="A9" s="5"/>
      <c r="B9" s="32" t="s">
        <v>103</v>
      </c>
      <c r="C9" s="11"/>
      <c r="D9" s="54"/>
      <c r="E9" s="11"/>
      <c r="F9" s="32" t="s">
        <v>103</v>
      </c>
      <c r="G9" s="11"/>
      <c r="H9" s="32"/>
      <c r="I9" s="29"/>
      <c r="J9" s="32" t="s">
        <v>103</v>
      </c>
      <c r="K9" s="11"/>
      <c r="L9" s="54"/>
      <c r="M9" s="11"/>
      <c r="N9" s="11"/>
      <c r="O9" t="s">
        <v>192</v>
      </c>
    </row>
    <row r="10" spans="1:15" x14ac:dyDescent="0.25">
      <c r="A10" s="7">
        <v>7</v>
      </c>
      <c r="B10" s="8" t="s">
        <v>22</v>
      </c>
      <c r="C10" s="8">
        <v>0.25</v>
      </c>
      <c r="D10" s="8"/>
      <c r="E10" s="17"/>
      <c r="F10" s="8" t="s">
        <v>19</v>
      </c>
      <c r="G10" s="8">
        <v>1.03</v>
      </c>
      <c r="H10" s="9"/>
      <c r="I10" s="8"/>
      <c r="J10" s="9" t="s">
        <v>104</v>
      </c>
      <c r="K10" s="8">
        <v>0.33</v>
      </c>
      <c r="L10" s="8"/>
      <c r="M10" s="8"/>
      <c r="N10" s="8">
        <f>C10+E10+G10+I10+K10+M10</f>
        <v>1.61</v>
      </c>
    </row>
    <row r="11" spans="1:15" x14ac:dyDescent="0.25">
      <c r="A11" s="3"/>
      <c r="B11" s="32" t="s">
        <v>105</v>
      </c>
      <c r="C11" s="6"/>
      <c r="D11" s="54"/>
      <c r="E11" s="6"/>
      <c r="F11" s="32"/>
      <c r="G11" s="6"/>
      <c r="H11" s="32"/>
      <c r="I11" s="4"/>
      <c r="J11" s="32" t="s">
        <v>105</v>
      </c>
      <c r="K11" s="6"/>
      <c r="L11" s="6"/>
      <c r="M11" s="6"/>
      <c r="N11" s="6"/>
      <c r="O11" t="s">
        <v>192</v>
      </c>
    </row>
    <row r="12" spans="1:15" x14ac:dyDescent="0.25">
      <c r="A12" s="7">
        <v>6</v>
      </c>
      <c r="B12" s="8" t="s">
        <v>106</v>
      </c>
      <c r="C12" s="8">
        <v>0.38</v>
      </c>
      <c r="D12" s="8"/>
      <c r="E12" s="17"/>
      <c r="F12" s="9"/>
      <c r="G12" s="8"/>
      <c r="H12" s="8"/>
      <c r="I12" s="8"/>
      <c r="J12" s="8" t="s">
        <v>19</v>
      </c>
      <c r="K12" s="8">
        <v>1</v>
      </c>
      <c r="L12" s="8"/>
      <c r="M12" s="8"/>
      <c r="N12" s="8">
        <f>C12+E12+G12+I12+K12+M12</f>
        <v>1.38</v>
      </c>
    </row>
    <row r="13" spans="1:15" x14ac:dyDescent="0.25">
      <c r="A13" s="3"/>
      <c r="B13" s="88"/>
      <c r="C13" s="11"/>
      <c r="D13" s="88" t="s">
        <v>107</v>
      </c>
      <c r="E13" s="11"/>
      <c r="F13" s="32"/>
      <c r="G13" s="29"/>
      <c r="H13" s="88"/>
      <c r="I13" s="11"/>
      <c r="J13" s="32" t="s">
        <v>135</v>
      </c>
      <c r="K13" s="29"/>
      <c r="L13" s="6"/>
      <c r="M13" s="6"/>
      <c r="N13" s="6"/>
      <c r="O13" t="s">
        <v>192</v>
      </c>
    </row>
    <row r="14" spans="1:15" x14ac:dyDescent="0.25">
      <c r="A14" s="7">
        <v>3</v>
      </c>
      <c r="B14" s="48"/>
      <c r="C14" s="8"/>
      <c r="D14" s="48" t="s">
        <v>19</v>
      </c>
      <c r="E14" s="8">
        <v>0.45</v>
      </c>
      <c r="F14" s="57"/>
      <c r="G14" s="9"/>
      <c r="H14" s="48"/>
      <c r="I14" s="8"/>
      <c r="J14" s="57" t="s">
        <v>20</v>
      </c>
      <c r="K14" s="9">
        <v>0.24</v>
      </c>
      <c r="L14" s="9"/>
      <c r="M14" s="8"/>
      <c r="N14" s="65">
        <f>C14+E14+G14+I14+K14+M14</f>
        <v>0.69</v>
      </c>
    </row>
    <row r="15" spans="1:15" ht="14.25" customHeight="1" x14ac:dyDescent="0.25">
      <c r="A15" s="169"/>
      <c r="B15" s="75"/>
      <c r="C15" s="6"/>
      <c r="D15" s="75" t="s">
        <v>132</v>
      </c>
      <c r="E15" s="4"/>
      <c r="F15" s="75"/>
      <c r="G15" s="6"/>
      <c r="H15" s="75"/>
      <c r="I15" s="4"/>
      <c r="J15" s="75" t="s">
        <v>132</v>
      </c>
      <c r="K15" s="4"/>
      <c r="L15" s="4"/>
      <c r="M15" s="6"/>
      <c r="N15" s="68"/>
      <c r="O15" t="s">
        <v>191</v>
      </c>
    </row>
    <row r="16" spans="1:15" x14ac:dyDescent="0.25">
      <c r="A16" s="170">
        <v>5.44</v>
      </c>
      <c r="B16" s="57"/>
      <c r="C16" s="8"/>
      <c r="D16" s="57" t="s">
        <v>20</v>
      </c>
      <c r="E16" s="9">
        <v>0.5</v>
      </c>
      <c r="F16" s="57"/>
      <c r="G16" s="8"/>
      <c r="H16" s="57"/>
      <c r="I16" s="9"/>
      <c r="J16" s="57" t="s">
        <v>86</v>
      </c>
      <c r="K16" s="9">
        <v>0.75</v>
      </c>
      <c r="L16" s="9"/>
      <c r="M16" s="8"/>
      <c r="N16" s="69">
        <f>K16+I16+G16+E16+C16</f>
        <v>1.25</v>
      </c>
    </row>
    <row r="17" spans="1:15" x14ac:dyDescent="0.25">
      <c r="A17" s="37"/>
      <c r="B17" s="36" t="s">
        <v>174</v>
      </c>
      <c r="C17" s="37"/>
      <c r="D17" s="35"/>
      <c r="E17" s="200"/>
      <c r="F17" s="50"/>
      <c r="G17" s="201"/>
      <c r="H17" s="36" t="s">
        <v>174</v>
      </c>
      <c r="I17" s="37"/>
      <c r="J17" s="36"/>
      <c r="K17" s="37"/>
      <c r="L17" s="36"/>
      <c r="M17" s="36"/>
      <c r="N17" s="206"/>
      <c r="O17" t="s">
        <v>190</v>
      </c>
    </row>
    <row r="18" spans="1:15" x14ac:dyDescent="0.25">
      <c r="A18" s="41">
        <v>10.07</v>
      </c>
      <c r="B18" s="39" t="s">
        <v>19</v>
      </c>
      <c r="C18" s="41">
        <v>1.57</v>
      </c>
      <c r="D18" s="40"/>
      <c r="E18" s="205"/>
      <c r="F18" s="115"/>
      <c r="G18" s="203"/>
      <c r="H18" s="39" t="s">
        <v>20</v>
      </c>
      <c r="I18" s="41">
        <v>0.75</v>
      </c>
      <c r="J18" s="39"/>
      <c r="K18" s="41"/>
      <c r="L18" s="39"/>
      <c r="M18" s="39"/>
      <c r="N18" s="204">
        <f>C18+E18+G18+I18+K18+M18</f>
        <v>2.3200000000000003</v>
      </c>
    </row>
    <row r="19" spans="1:15" x14ac:dyDescent="0.25">
      <c r="A19" s="165"/>
      <c r="B19" s="90" t="s">
        <v>175</v>
      </c>
      <c r="C19" s="165"/>
      <c r="D19" s="51"/>
      <c r="E19" s="207"/>
      <c r="F19" s="92"/>
      <c r="G19" s="208"/>
      <c r="H19" s="90" t="s">
        <v>175</v>
      </c>
      <c r="I19" s="165"/>
      <c r="J19" s="90"/>
      <c r="K19" s="165"/>
      <c r="L19" s="90"/>
      <c r="M19" s="90"/>
      <c r="N19" s="209"/>
      <c r="O19" t="s">
        <v>190</v>
      </c>
    </row>
    <row r="20" spans="1:15" x14ac:dyDescent="0.25">
      <c r="A20" s="165">
        <v>10.07</v>
      </c>
      <c r="B20" s="90" t="s">
        <v>19</v>
      </c>
      <c r="C20" s="165">
        <v>1.57</v>
      </c>
      <c r="D20" s="51"/>
      <c r="E20" s="207"/>
      <c r="F20" s="92"/>
      <c r="G20" s="208"/>
      <c r="H20" s="90" t="s">
        <v>20</v>
      </c>
      <c r="I20" s="165">
        <v>0.75</v>
      </c>
      <c r="J20" s="90"/>
      <c r="K20" s="165"/>
      <c r="L20" s="90"/>
      <c r="M20" s="90"/>
      <c r="N20" s="204">
        <f>C20+E20+G20+I20+K20+M20</f>
        <v>2.3200000000000003</v>
      </c>
    </row>
    <row r="21" spans="1:15" x14ac:dyDescent="0.25">
      <c r="A21" s="37"/>
      <c r="B21" s="36" t="s">
        <v>170</v>
      </c>
      <c r="C21" s="200"/>
      <c r="D21" s="36"/>
      <c r="E21" s="200"/>
      <c r="F21" s="50"/>
      <c r="G21" s="201"/>
      <c r="H21" s="36" t="s">
        <v>170</v>
      </c>
      <c r="I21" s="37"/>
      <c r="J21" s="36"/>
      <c r="K21" s="37"/>
      <c r="L21" s="36"/>
      <c r="M21" s="36"/>
      <c r="N21" s="202"/>
      <c r="O21" t="s">
        <v>190</v>
      </c>
    </row>
    <row r="22" spans="1:15" x14ac:dyDescent="0.25">
      <c r="A22" s="41">
        <v>10.07</v>
      </c>
      <c r="B22" s="39" t="s">
        <v>19</v>
      </c>
      <c r="C22" s="41">
        <v>1.57</v>
      </c>
      <c r="D22" s="39"/>
      <c r="E22" s="41"/>
      <c r="F22" s="115"/>
      <c r="G22" s="203"/>
      <c r="H22" s="39" t="s">
        <v>20</v>
      </c>
      <c r="I22" s="41">
        <v>0.75</v>
      </c>
      <c r="J22" s="39"/>
      <c r="K22" s="41"/>
      <c r="L22" s="39"/>
      <c r="M22" s="39"/>
      <c r="N22" s="204">
        <f>C22+E22+G22+I22+K22+M22</f>
        <v>2.3200000000000003</v>
      </c>
    </row>
    <row r="23" spans="1:15" x14ac:dyDescent="0.25">
      <c r="A23" s="37"/>
      <c r="B23" s="36"/>
      <c r="C23" s="37"/>
      <c r="D23" s="35"/>
      <c r="E23" s="200"/>
      <c r="F23" s="50"/>
      <c r="G23" s="201"/>
      <c r="H23" s="36" t="s">
        <v>171</v>
      </c>
      <c r="I23" s="37"/>
      <c r="J23" s="36"/>
      <c r="K23" s="37"/>
      <c r="L23" s="36"/>
      <c r="M23" s="36"/>
      <c r="N23" s="202"/>
      <c r="O23" t="s">
        <v>190</v>
      </c>
    </row>
    <row r="24" spans="1:15" x14ac:dyDescent="0.25">
      <c r="A24" s="41">
        <v>3.25</v>
      </c>
      <c r="B24" s="39"/>
      <c r="C24" s="41"/>
      <c r="D24" s="40"/>
      <c r="E24" s="205"/>
      <c r="F24" s="115"/>
      <c r="G24" s="203"/>
      <c r="H24" s="39" t="s">
        <v>172</v>
      </c>
      <c r="I24" s="41">
        <v>0.75</v>
      </c>
      <c r="J24" s="39"/>
      <c r="K24" s="41"/>
      <c r="L24" s="39"/>
      <c r="M24" s="39"/>
      <c r="N24" s="204">
        <f>C24+E24+G24+I24+K24+M24</f>
        <v>0.75</v>
      </c>
    </row>
    <row r="25" spans="1:15" x14ac:dyDescent="0.25">
      <c r="A25" s="3"/>
      <c r="B25" s="36" t="s">
        <v>185</v>
      </c>
      <c r="C25" s="6"/>
      <c r="D25" s="6"/>
      <c r="E25" s="4"/>
      <c r="F25" s="4" t="s">
        <v>185</v>
      </c>
      <c r="G25" s="4"/>
      <c r="H25" s="6"/>
      <c r="I25" s="6"/>
      <c r="J25" s="6" t="s">
        <v>185</v>
      </c>
      <c r="K25" s="6"/>
      <c r="L25" s="6"/>
      <c r="M25" s="6"/>
      <c r="N25" s="6"/>
      <c r="O25" t="s">
        <v>189</v>
      </c>
    </row>
    <row r="26" spans="1:15" x14ac:dyDescent="0.25">
      <c r="A26" s="7">
        <v>6</v>
      </c>
      <c r="B26" s="39" t="s">
        <v>20</v>
      </c>
      <c r="C26" s="8">
        <v>0.25</v>
      </c>
      <c r="D26" s="9"/>
      <c r="E26" s="9"/>
      <c r="F26" s="9" t="s">
        <v>20</v>
      </c>
      <c r="G26" s="8">
        <v>0.25</v>
      </c>
      <c r="H26" s="8"/>
      <c r="I26" s="8"/>
      <c r="J26" s="8" t="s">
        <v>19</v>
      </c>
      <c r="K26" s="8">
        <v>0.88</v>
      </c>
      <c r="L26" s="9"/>
      <c r="M26" s="8"/>
      <c r="N26" s="8">
        <f>C26+E26+G26+I26+K26+M26</f>
        <v>1.38</v>
      </c>
    </row>
    <row r="27" spans="1:15" ht="13.5" customHeight="1" x14ac:dyDescent="0.25">
      <c r="A27" s="93">
        <f>SUM(A3:A26)</f>
        <v>81.89</v>
      </c>
      <c r="B27" s="94" t="s">
        <v>9</v>
      </c>
      <c r="C27" s="95">
        <f>SUM(C3:C26)</f>
        <v>5.94</v>
      </c>
      <c r="D27" s="71"/>
      <c r="E27" s="95">
        <f>SUM(E3:E26)</f>
        <v>3.0100000000000002</v>
      </c>
      <c r="F27" s="72"/>
      <c r="G27" s="95">
        <f>SUM(G3:G26)</f>
        <v>1.92</v>
      </c>
      <c r="H27" s="95"/>
      <c r="I27" s="95">
        <f>SUM(I3:I26)</f>
        <v>4.4399999999999995</v>
      </c>
      <c r="J27" s="43"/>
      <c r="K27" s="95">
        <f>SUM(K4:K26)</f>
        <v>3.55</v>
      </c>
      <c r="L27" s="71"/>
      <c r="M27" s="71"/>
      <c r="N27" s="95">
        <f>SUM(N4:N26)</f>
        <v>18.860000000000003</v>
      </c>
    </row>
    <row r="28" spans="1:15" x14ac:dyDescent="0.25">
      <c r="B28" s="96" t="s">
        <v>11</v>
      </c>
      <c r="F28" s="63"/>
      <c r="H28" t="s">
        <v>32</v>
      </c>
      <c r="J28" s="97"/>
      <c r="K28" s="98">
        <f>N27*4.33</f>
        <v>81.663800000000009</v>
      </c>
      <c r="L28" s="98"/>
    </row>
    <row r="29" spans="1:15" x14ac:dyDescent="0.25">
      <c r="B29" s="96" t="s">
        <v>13</v>
      </c>
      <c r="D29" t="str">
        <f>B1</f>
        <v>FATIMA EL KHADRI</v>
      </c>
      <c r="F29" s="63" t="s">
        <v>186</v>
      </c>
      <c r="I29" s="99"/>
      <c r="M29" s="98"/>
    </row>
    <row r="30" spans="1:15" x14ac:dyDescent="0.25">
      <c r="B30" s="96" t="s">
        <v>14</v>
      </c>
      <c r="H30" s="63"/>
      <c r="K30" s="63"/>
    </row>
    <row r="31" spans="1:15" x14ac:dyDescent="0.25">
      <c r="F31" t="s">
        <v>187</v>
      </c>
    </row>
    <row r="32" spans="1:15" x14ac:dyDescent="0.25">
      <c r="F32" t="s">
        <v>188</v>
      </c>
    </row>
  </sheetData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57</vt:i4>
      </vt:variant>
      <vt:variant>
        <vt:lpstr>Rangos con nombre</vt:lpstr>
      </vt:variant>
      <vt:variant>
        <vt:i4>15</vt:i4>
      </vt:variant>
    </vt:vector>
  </HeadingPairs>
  <TitlesOfParts>
    <vt:vector size="72" baseType="lpstr">
      <vt:lpstr>SU PLANNING 31,10,22</vt:lpstr>
      <vt:lpstr>su planning 01,10,22</vt:lpstr>
      <vt:lpstr>su planning 01,09,2022</vt:lpstr>
      <vt:lpstr>SU PLANNING 01,08,2022</vt:lpstr>
      <vt:lpstr>SU PLANNING 01,07,2022</vt:lpstr>
      <vt:lpstr>SU PLANNING 16,06,2022</vt:lpstr>
      <vt:lpstr>SU PLANNING 01,06,2022</vt:lpstr>
      <vt:lpstr>su planning 07,04,2022</vt:lpstr>
      <vt:lpstr>SU PLANNING 01,03,2022</vt:lpstr>
      <vt:lpstr>SU PLANNING 26,01,2022</vt:lpstr>
      <vt:lpstr>SU PLANNING 21,01,2022</vt:lpstr>
      <vt:lpstr>SU PLANNING 16,11,2021</vt:lpstr>
      <vt:lpstr>SU PLANNING 11,11,2021</vt:lpstr>
      <vt:lpstr>SU PLANNING 26,10,2021</vt:lpstr>
      <vt:lpstr>SU PLANNING 01,05,2021</vt:lpstr>
      <vt:lpstr>H.COMPLEMENTARIAS SEPTIEMBRE,20</vt:lpstr>
      <vt:lpstr>SU PLANNING 01,04,2021</vt:lpstr>
      <vt:lpstr>SU PLANNING 18,03,2021</vt:lpstr>
      <vt:lpstr>SU PLANNIG 10,09,2020</vt:lpstr>
      <vt:lpstr>H.COMPLEMENTARIAS AGOSTO,20</vt:lpstr>
      <vt:lpstr>H.COMPLEMENTARIAS JULIO,20</vt:lpstr>
      <vt:lpstr>H.COMPLEMENTARIAS JUNIO,20</vt:lpstr>
      <vt:lpstr>H.COMPLEMENT.MAYO,20</vt:lpstr>
      <vt:lpstr>H.COMPLEMENTARIAS ABRIL,20</vt:lpstr>
      <vt:lpstr>SU PLANNING 17,08,2020</vt:lpstr>
      <vt:lpstr>SU PLANNING 04,04,2020</vt:lpstr>
      <vt:lpstr>CUBRE A TRUJILLO 01,04,2020</vt:lpstr>
      <vt:lpstr>H.COMPLEM.MARZO,20</vt:lpstr>
      <vt:lpstr>h complm febre,20</vt:lpstr>
      <vt:lpstr>HORAS COMPLEMENTARIAS ENERO,20</vt:lpstr>
      <vt:lpstr>SU PLANNING 01,03,2020</vt:lpstr>
      <vt:lpstr>SU PLANNING  02,01,2020</vt:lpstr>
      <vt:lpstr>H.COMPLEMENTARIAS DICIEMBRE,19</vt:lpstr>
      <vt:lpstr>Hoja2</vt:lpstr>
      <vt:lpstr>SU PLANNING 17,12,2019</vt:lpstr>
      <vt:lpstr>SU PLANNING 01,12,2019</vt:lpstr>
      <vt:lpstr>Hoja1</vt:lpstr>
      <vt:lpstr>SU PLANNING 18,11,2019</vt:lpstr>
      <vt:lpstr>CUBRE A Mª CARMEN HERNANDEZ 12,</vt:lpstr>
      <vt:lpstr>SUYO +MªCARM 12,11,2019</vt:lpstr>
      <vt:lpstr>SU PLANNING 06,11,2019</vt:lpstr>
      <vt:lpstr>SU PLANNING 18,10,2019</vt:lpstr>
      <vt:lpstr>TODO JUNTO</vt:lpstr>
      <vt:lpstr>CUBRE A ISABEL PEREZ 18,06,2019</vt:lpstr>
      <vt:lpstr>CUBRE A LAYLA 25,02,2019</vt:lpstr>
      <vt:lpstr>CUBRE A TRINI AMATE 18,02,2019</vt:lpstr>
      <vt:lpstr>CUBRE A FINA 01,02,2019</vt:lpstr>
      <vt:lpstr>29,01,2019</vt:lpstr>
      <vt:lpstr>24,01,2019</vt:lpstr>
      <vt:lpstr>23,01,2019</vt:lpstr>
      <vt:lpstr>18,01,2019</vt:lpstr>
      <vt:lpstr>10,01,2019</vt:lpstr>
      <vt:lpstr>CUBRE A KHADIJA 17,12,2018</vt:lpstr>
      <vt:lpstr>14,12,2018</vt:lpstr>
      <vt:lpstr>03,12,2018</vt:lpstr>
      <vt:lpstr>22,11,2018</vt:lpstr>
      <vt:lpstr>20,11,2018</vt:lpstr>
      <vt:lpstr>'H.COMPLEM.MARZO,20'!Área_de_impresión</vt:lpstr>
      <vt:lpstr>'H.COMPLEMENT.MAYO,20'!Área_de_impresión</vt:lpstr>
      <vt:lpstr>'H.COMPLEMENTARIAS ABRIL,20'!Área_de_impresión</vt:lpstr>
      <vt:lpstr>'H.COMPLEMENTARIAS AGOSTO,20'!Área_de_impresión</vt:lpstr>
      <vt:lpstr>'H.COMPLEMENTARIAS JULIO,20'!Área_de_impresión</vt:lpstr>
      <vt:lpstr>'H.COMPLEMENTARIAS JUNIO,20'!Área_de_impresión</vt:lpstr>
      <vt:lpstr>'H.COMPLEMENTARIAS SEPTIEMBRE,20'!Área_de_impresión</vt:lpstr>
      <vt:lpstr>'HORAS COMPLEMENTARIAS ENERO,20'!Área_de_impresión</vt:lpstr>
      <vt:lpstr>'SU PLANNIG 10,09,2020'!Área_de_impresión</vt:lpstr>
      <vt:lpstr>'SU PLANNING 01,07,2022'!Área_de_impresión</vt:lpstr>
      <vt:lpstr>'SU PLANNING 01,08,2022'!Área_de_impresión</vt:lpstr>
      <vt:lpstr>'su planning 01,09,2022'!Área_de_impresión</vt:lpstr>
      <vt:lpstr>'su planning 01,10,22'!Área_de_impresión</vt:lpstr>
      <vt:lpstr>'SU PLANNING 26,01,2022'!Área_de_impresión</vt:lpstr>
      <vt:lpstr>'SU PLANNING 31,10,22'!Área_de_impresión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2023-02-16T17:34:06Z</dcterms:modified>
</cp:coreProperties>
</file>