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1,03,2023" sheetId="36" r:id="rId1"/>
    <sheet name="SU PLANNING 05,10,2022" sheetId="35" r:id="rId2"/>
    <sheet name="su planning 01,10,2022" sheetId="34" r:id="rId3"/>
    <sheet name="su planning 01,09,2022 " sheetId="33" r:id="rId4"/>
    <sheet name="su planning 31,08,2022" sheetId="30" r:id="rId5"/>
    <sheet name="SU PLANNING 22,08,2022 " sheetId="32" r:id="rId6"/>
    <sheet name="SU PLANNING 16,08,2022" sheetId="29" r:id="rId7"/>
    <sheet name="su planning 13,08,2022" sheetId="31" r:id="rId8"/>
    <sheet name="SU PLANNING 01,08,2022" sheetId="28" r:id="rId9"/>
    <sheet name="SU PLANNING 07,07,2022" sheetId="27" r:id="rId10"/>
    <sheet name="SU PLANNING 04,07,2022" sheetId="26" r:id="rId11"/>
    <sheet name="SU PLANNING 02,07,2022" sheetId="24" r:id="rId12"/>
    <sheet name="SU PLANNING 01,07,2022" sheetId="25" r:id="rId13"/>
    <sheet name="su planning 16,06,2022" sheetId="21" r:id="rId14"/>
    <sheet name="su planning 14,06,2022" sheetId="20" r:id="rId15"/>
    <sheet name="su planning 04,06,2022" sheetId="23" r:id="rId16"/>
    <sheet name="SU PLANNING 01,06,2022" sheetId="19" r:id="rId17"/>
    <sheet name="SU PLANNING 01,05,2022" sheetId="18" r:id="rId18"/>
    <sheet name="SU PLANNING 25,04,2022" sheetId="17" r:id="rId19"/>
    <sheet name="SU PLANNING 18,04,2022" sheetId="16" r:id="rId20"/>
    <sheet name="SU PLANNING 16,04,2022" sheetId="15" r:id="rId21"/>
    <sheet name="SU PLANNING 07,04,2022" sheetId="14" r:id="rId22"/>
    <sheet name="SU PLANNING 01,04,2022" sheetId="13" r:id="rId23"/>
    <sheet name="SU PLANNING 16,03,2022" sheetId="12" r:id="rId24"/>
    <sheet name="SU PLANNING 11,03,2022" sheetId="11" r:id="rId25"/>
    <sheet name="SU PLANNING 08,03,2022" sheetId="9" r:id="rId26"/>
    <sheet name="su planning 05,03,2022" sheetId="10" r:id="rId27"/>
    <sheet name="SU PLANNING 01,03,2022" sheetId="8" r:id="rId28"/>
    <sheet name="SU PLANNING 19,02,2022" sheetId="7" r:id="rId29"/>
    <sheet name="su planning 16,02,2022" sheetId="5" r:id="rId30"/>
    <sheet name="SU PLANNING 10,02,2022" sheetId="3" r:id="rId31"/>
    <sheet name="SU PLANNING 09,02,2022" sheetId="2" r:id="rId32"/>
    <sheet name="04,02,2022" sheetId="1" r:id="rId33"/>
  </sheets>
  <definedNames>
    <definedName name="_xlnm.Print_Area" localSheetId="8">'SU PLANNING 01,08,2022'!$A$1:$N$31</definedName>
    <definedName name="_xlnm.Print_Area" localSheetId="3">'su planning 01,09,2022 '!$A$1:$N$37</definedName>
    <definedName name="_xlnm.Print_Area" localSheetId="2">'su planning 01,10,2022'!$A$1:$N$27</definedName>
    <definedName name="_xlnm.Print_Area" localSheetId="1">'SU PLANNING 05,10,2022'!$A$1:$N$13</definedName>
    <definedName name="_xlnm.Print_Area" localSheetId="7">'su planning 13,08,2022'!$A$1:$N$33</definedName>
    <definedName name="_xlnm.Print_Area" localSheetId="6">'SU PLANNING 16,08,2022'!$A$1:$N$35</definedName>
    <definedName name="_xlnm.Print_Area" localSheetId="5">'SU PLANNING 22,08,2022 '!$A$1:$N$32</definedName>
    <definedName name="_xlnm.Print_Area" localSheetId="4">'su planning 31,08,2022'!$A$1:$N$20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6" l="1"/>
  <c r="M5" i="36"/>
  <c r="E5" i="36"/>
  <c r="C5" i="36"/>
  <c r="A5" i="36"/>
  <c r="N4" i="36"/>
  <c r="N5" i="36"/>
  <c r="J7" i="36" s="1"/>
  <c r="N6" i="35" l="1"/>
  <c r="N4" i="35"/>
  <c r="C11" i="35"/>
  <c r="C13" i="35" l="1"/>
  <c r="M11" i="35"/>
  <c r="E11" i="35"/>
  <c r="A11" i="35"/>
  <c r="N10" i="35"/>
  <c r="N11" i="35" l="1"/>
  <c r="J13" i="35" s="1"/>
  <c r="N33" i="33"/>
  <c r="E33" i="33"/>
  <c r="N25" i="34" l="1"/>
  <c r="E25" i="34"/>
  <c r="C27" i="34" l="1"/>
  <c r="M25" i="34"/>
  <c r="K25" i="34"/>
  <c r="I25" i="34"/>
  <c r="G25" i="34"/>
  <c r="C25" i="34"/>
  <c r="A25" i="34"/>
  <c r="N24" i="34"/>
  <c r="N22" i="34"/>
  <c r="N20" i="34"/>
  <c r="N18" i="34"/>
  <c r="N16" i="34"/>
  <c r="N14" i="34"/>
  <c r="N12" i="34"/>
  <c r="N10" i="34"/>
  <c r="N6" i="34"/>
  <c r="N4" i="34"/>
  <c r="J27" i="34" l="1"/>
  <c r="A33" i="33"/>
  <c r="N6" i="33"/>
  <c r="N4" i="33"/>
  <c r="M33" i="33" l="1"/>
  <c r="N10" i="33"/>
  <c r="C33" i="33" l="1"/>
  <c r="N32" i="33"/>
  <c r="K33" i="33" l="1"/>
  <c r="I33" i="33"/>
  <c r="G33" i="33"/>
  <c r="N30" i="33"/>
  <c r="N28" i="33"/>
  <c r="N26" i="33"/>
  <c r="C35" i="33" l="1"/>
  <c r="N24" i="33"/>
  <c r="N22" i="33"/>
  <c r="N20" i="33"/>
  <c r="N18" i="33"/>
  <c r="N16" i="33"/>
  <c r="N14" i="33"/>
  <c r="N12" i="33"/>
  <c r="C32" i="32"/>
  <c r="M30" i="32"/>
  <c r="K30" i="32"/>
  <c r="I30" i="32"/>
  <c r="G30" i="32"/>
  <c r="E30" i="32"/>
  <c r="C30" i="32"/>
  <c r="A30" i="32"/>
  <c r="N29" i="32"/>
  <c r="N27" i="32"/>
  <c r="N25" i="32"/>
  <c r="N23" i="32"/>
  <c r="N21" i="32"/>
  <c r="N19" i="32"/>
  <c r="N17" i="32"/>
  <c r="N15" i="32"/>
  <c r="N14" i="32"/>
  <c r="N12" i="32"/>
  <c r="N10" i="32"/>
  <c r="N8" i="32"/>
  <c r="N6" i="32"/>
  <c r="N4" i="32"/>
  <c r="J35" i="33" l="1"/>
  <c r="N30" i="32"/>
  <c r="J32" i="32" s="1"/>
  <c r="N29" i="31"/>
  <c r="K29" i="31"/>
  <c r="C31" i="31"/>
  <c r="M29" i="31"/>
  <c r="I29" i="31"/>
  <c r="G29" i="31"/>
  <c r="E29" i="31"/>
  <c r="C29" i="31"/>
  <c r="A29" i="31"/>
  <c r="N28" i="31"/>
  <c r="N26" i="31"/>
  <c r="N22" i="31"/>
  <c r="N20" i="31"/>
  <c r="N18" i="31"/>
  <c r="N16" i="31"/>
  <c r="N14" i="31"/>
  <c r="N12" i="31"/>
  <c r="N10" i="31"/>
  <c r="N8" i="31"/>
  <c r="N6" i="31"/>
  <c r="N4" i="31"/>
  <c r="J31" i="31" l="1"/>
  <c r="C19" i="30"/>
  <c r="M17" i="30"/>
  <c r="K17" i="30"/>
  <c r="I17" i="30"/>
  <c r="G17" i="30"/>
  <c r="E17" i="30"/>
  <c r="C17" i="30"/>
  <c r="A17" i="30"/>
  <c r="N16" i="30"/>
  <c r="N14" i="30"/>
  <c r="N12" i="30"/>
  <c r="N10" i="30"/>
  <c r="N8" i="30"/>
  <c r="N6" i="30"/>
  <c r="N4" i="30"/>
  <c r="N17" i="30" l="1"/>
  <c r="J19" i="30" s="1"/>
  <c r="N32" i="29"/>
  <c r="N30" i="29"/>
  <c r="N28" i="29"/>
  <c r="N26" i="29"/>
  <c r="N24" i="29" l="1"/>
  <c r="N22" i="29"/>
  <c r="N20" i="29"/>
  <c r="C35" i="29" l="1"/>
  <c r="M33" i="29"/>
  <c r="K33" i="29"/>
  <c r="I33" i="29"/>
  <c r="G33" i="29"/>
  <c r="E33" i="29"/>
  <c r="C33" i="29"/>
  <c r="A33" i="29"/>
  <c r="N18" i="29"/>
  <c r="N16" i="29"/>
  <c r="N14" i="29"/>
  <c r="N12" i="29"/>
  <c r="N10" i="29"/>
  <c r="N8" i="29"/>
  <c r="N6" i="29"/>
  <c r="N4" i="29"/>
  <c r="N33" i="29" l="1"/>
  <c r="J35" i="29" s="1"/>
  <c r="A29" i="28"/>
  <c r="C29" i="28"/>
  <c r="E29" i="28"/>
  <c r="G29" i="28"/>
  <c r="I29" i="28"/>
  <c r="K29" i="28"/>
  <c r="N12" i="28"/>
  <c r="M29" i="28" l="1"/>
  <c r="N28" i="28"/>
  <c r="N26" i="28"/>
  <c r="N22" i="28"/>
  <c r="N20" i="28"/>
  <c r="C31" i="28" l="1"/>
  <c r="N18" i="28"/>
  <c r="N16" i="28"/>
  <c r="N14" i="28"/>
  <c r="N29" i="28"/>
  <c r="N10" i="28"/>
  <c r="N8" i="28"/>
  <c r="N6" i="28"/>
  <c r="N4" i="28"/>
  <c r="J31" i="28" l="1"/>
  <c r="N19" i="27"/>
  <c r="M19" i="27"/>
  <c r="K19" i="27"/>
  <c r="I19" i="27"/>
  <c r="G19" i="27"/>
  <c r="E19" i="27"/>
  <c r="C19" i="27"/>
  <c r="A19" i="27"/>
  <c r="N18" i="27"/>
  <c r="C21" i="27"/>
  <c r="N16" i="27"/>
  <c r="N14" i="27"/>
  <c r="N12" i="27"/>
  <c r="N10" i="27"/>
  <c r="N8" i="27"/>
  <c r="N6" i="27"/>
  <c r="N4" i="27"/>
  <c r="J21" i="27" s="1"/>
  <c r="N17" i="26" l="1"/>
  <c r="M17" i="26"/>
  <c r="K17" i="26"/>
  <c r="I17" i="26"/>
  <c r="G17" i="26"/>
  <c r="C19" i="26"/>
  <c r="E17" i="26"/>
  <c r="C17" i="26"/>
  <c r="A17" i="26"/>
  <c r="N16" i="26"/>
  <c r="N14" i="26"/>
  <c r="N12" i="26"/>
  <c r="N10" i="26"/>
  <c r="N8" i="26"/>
  <c r="N6" i="26"/>
  <c r="N4" i="26"/>
  <c r="J19" i="26" s="1"/>
  <c r="M21" i="24"/>
  <c r="N21" i="24"/>
  <c r="M17" i="25"/>
  <c r="N17" i="25"/>
  <c r="C19" i="25"/>
  <c r="K17" i="25"/>
  <c r="I17" i="25"/>
  <c r="G17" i="25"/>
  <c r="E17" i="25"/>
  <c r="C17" i="25"/>
  <c r="A17" i="25"/>
  <c r="N16" i="25"/>
  <c r="N14" i="25"/>
  <c r="N12" i="25"/>
  <c r="N10" i="25"/>
  <c r="N8" i="25"/>
  <c r="N6" i="25"/>
  <c r="N4" i="25"/>
  <c r="J19" i="25" s="1"/>
  <c r="A21" i="24" l="1"/>
  <c r="C21" i="24"/>
  <c r="E21" i="24"/>
  <c r="G21" i="24"/>
  <c r="I21" i="24"/>
  <c r="K21" i="24"/>
  <c r="N20" i="24"/>
  <c r="N18" i="24"/>
  <c r="N16" i="24" l="1"/>
  <c r="N25" i="21" l="1"/>
  <c r="M25" i="21"/>
  <c r="K25" i="21"/>
  <c r="I25" i="21"/>
  <c r="C23" i="24" l="1"/>
  <c r="N14" i="24"/>
  <c r="N12" i="24"/>
  <c r="N10" i="24"/>
  <c r="N8" i="24"/>
  <c r="N6" i="24"/>
  <c r="N4" i="24"/>
  <c r="J23" i="24" l="1"/>
  <c r="N14" i="21"/>
  <c r="G25" i="21" l="1"/>
  <c r="E25" i="21"/>
  <c r="C25" i="21" l="1"/>
  <c r="A25" i="21"/>
  <c r="N24" i="21"/>
  <c r="N22" i="21"/>
  <c r="N20" i="21"/>
  <c r="N26" i="23" l="1"/>
  <c r="K26" i="23"/>
  <c r="I26" i="23"/>
  <c r="G26" i="23"/>
  <c r="E26" i="23"/>
  <c r="C28" i="23"/>
  <c r="M26" i="23"/>
  <c r="C26" i="23"/>
  <c r="A26" i="23"/>
  <c r="N25" i="23"/>
  <c r="N23" i="23"/>
  <c r="N21" i="23"/>
  <c r="N19" i="23"/>
  <c r="N16" i="23"/>
  <c r="N14" i="23"/>
  <c r="N12" i="23"/>
  <c r="N10" i="23"/>
  <c r="N8" i="23"/>
  <c r="N6" i="23"/>
  <c r="N4" i="23"/>
  <c r="N18" i="21"/>
  <c r="J28" i="23" l="1"/>
  <c r="C27" i="21"/>
  <c r="N16" i="21"/>
  <c r="N12" i="21"/>
  <c r="N10" i="21"/>
  <c r="N8" i="21"/>
  <c r="N6" i="21"/>
  <c r="N4" i="21"/>
  <c r="K28" i="20"/>
  <c r="I28" i="20"/>
  <c r="G28" i="20"/>
  <c r="E28" i="20"/>
  <c r="C28" i="20"/>
  <c r="A28" i="20"/>
  <c r="N27" i="20"/>
  <c r="J27" i="21" l="1"/>
  <c r="C30" i="20"/>
  <c r="M28" i="20"/>
  <c r="N25" i="20"/>
  <c r="N23" i="20"/>
  <c r="N21" i="20"/>
  <c r="N19" i="20"/>
  <c r="N16" i="20"/>
  <c r="N14" i="20"/>
  <c r="N12" i="20"/>
  <c r="N10" i="20"/>
  <c r="N8" i="20"/>
  <c r="N6" i="20"/>
  <c r="N4" i="20"/>
  <c r="N28" i="20" l="1"/>
  <c r="J30" i="20" s="1"/>
  <c r="A28" i="19"/>
  <c r="K28" i="19"/>
  <c r="I28" i="19"/>
  <c r="G28" i="19"/>
  <c r="E28" i="19"/>
  <c r="C28" i="19"/>
  <c r="N27" i="19"/>
  <c r="N25" i="19"/>
  <c r="N23" i="19"/>
  <c r="N21" i="19"/>
  <c r="N18" i="19"/>
  <c r="N16" i="19"/>
  <c r="C30" i="19" l="1"/>
  <c r="M28" i="19"/>
  <c r="N14" i="19"/>
  <c r="N12" i="19"/>
  <c r="N10" i="19"/>
  <c r="N8" i="19"/>
  <c r="N6" i="19"/>
  <c r="N4" i="19"/>
  <c r="N28" i="19" s="1"/>
  <c r="J30" i="19" l="1"/>
  <c r="N15" i="18"/>
  <c r="K15" i="18"/>
  <c r="G15" i="18"/>
  <c r="E15" i="18"/>
  <c r="C17" i="18" l="1"/>
  <c r="M15" i="18"/>
  <c r="I15" i="18"/>
  <c r="C15" i="18"/>
  <c r="A15" i="18"/>
  <c r="N14" i="18"/>
  <c r="N12" i="18"/>
  <c r="N10" i="18"/>
  <c r="N8" i="18"/>
  <c r="N6" i="18"/>
  <c r="N4" i="18"/>
  <c r="J17" i="18" s="1"/>
  <c r="N27" i="17" l="1"/>
  <c r="K27" i="17"/>
  <c r="I27" i="17"/>
  <c r="G27" i="17"/>
  <c r="E27" i="17"/>
  <c r="C29" i="17"/>
  <c r="M27" i="17"/>
  <c r="C27" i="17"/>
  <c r="A27" i="17"/>
  <c r="N26" i="17"/>
  <c r="N24" i="17"/>
  <c r="N22" i="17"/>
  <c r="N20" i="17"/>
  <c r="N18" i="17"/>
  <c r="N16" i="17"/>
  <c r="N14" i="17"/>
  <c r="N12" i="17"/>
  <c r="N10" i="17"/>
  <c r="N8" i="17"/>
  <c r="N6" i="17"/>
  <c r="N4" i="17"/>
  <c r="J29" i="17" l="1"/>
  <c r="N29" i="16"/>
  <c r="M29" i="16"/>
  <c r="K29" i="16"/>
  <c r="I29" i="16"/>
  <c r="G29" i="16"/>
  <c r="E29" i="16"/>
  <c r="C29" i="16"/>
  <c r="A29" i="16"/>
  <c r="N28" i="16"/>
  <c r="N26" i="16" l="1"/>
  <c r="N24" i="16"/>
  <c r="N22" i="16"/>
  <c r="N20" i="16"/>
  <c r="N18" i="16"/>
  <c r="C31" i="16" l="1"/>
  <c r="N16" i="16"/>
  <c r="N14" i="16"/>
  <c r="N12" i="16"/>
  <c r="N10" i="16"/>
  <c r="N8" i="16"/>
  <c r="N6" i="16"/>
  <c r="N4" i="16"/>
  <c r="J31" i="16" s="1"/>
  <c r="C19" i="15" l="1"/>
  <c r="M17" i="15"/>
  <c r="K17" i="15"/>
  <c r="I17" i="15"/>
  <c r="G17" i="15"/>
  <c r="E17" i="15"/>
  <c r="C17" i="15"/>
  <c r="A17" i="15"/>
  <c r="N16" i="15"/>
  <c r="N14" i="15"/>
  <c r="N12" i="15"/>
  <c r="N10" i="15"/>
  <c r="N8" i="15"/>
  <c r="N6" i="15"/>
  <c r="N4" i="15"/>
  <c r="N17" i="15" l="1"/>
  <c r="J19" i="15" s="1"/>
  <c r="C21" i="14"/>
  <c r="M19" i="14"/>
  <c r="K19" i="14"/>
  <c r="I19" i="14"/>
  <c r="G19" i="14"/>
  <c r="E19" i="14"/>
  <c r="C19" i="14"/>
  <c r="A19" i="14"/>
  <c r="N18" i="14"/>
  <c r="N16" i="14"/>
  <c r="N14" i="14"/>
  <c r="N12" i="14"/>
  <c r="N10" i="14"/>
  <c r="N8" i="14"/>
  <c r="N6" i="14"/>
  <c r="N4" i="14"/>
  <c r="N19" i="14" l="1"/>
  <c r="J21" i="14" s="1"/>
  <c r="N21" i="8"/>
  <c r="M21" i="8"/>
  <c r="K21" i="8"/>
  <c r="I21" i="8"/>
  <c r="G21" i="8"/>
  <c r="E21" i="8"/>
  <c r="N23" i="10"/>
  <c r="M23" i="10"/>
  <c r="K23" i="10"/>
  <c r="I23" i="10"/>
  <c r="G23" i="10"/>
  <c r="E23" i="10"/>
  <c r="N39" i="9"/>
  <c r="M39" i="9"/>
  <c r="K39" i="9"/>
  <c r="I39" i="9"/>
  <c r="G39" i="9"/>
  <c r="E39" i="9"/>
  <c r="N29" i="11"/>
  <c r="M29" i="11"/>
  <c r="K29" i="11"/>
  <c r="I29" i="11"/>
  <c r="G29" i="11"/>
  <c r="E29" i="11"/>
  <c r="N19" i="12"/>
  <c r="M19" i="12"/>
  <c r="K19" i="12"/>
  <c r="I19" i="12"/>
  <c r="G19" i="12"/>
  <c r="E19" i="12"/>
  <c r="N21" i="13"/>
  <c r="M21" i="13"/>
  <c r="K21" i="13"/>
  <c r="I21" i="13"/>
  <c r="G21" i="13"/>
  <c r="E21" i="13"/>
  <c r="C21" i="13"/>
  <c r="A21" i="13"/>
  <c r="N20" i="13"/>
  <c r="C23" i="13" l="1"/>
  <c r="N18" i="13"/>
  <c r="N16" i="13"/>
  <c r="N14" i="13"/>
  <c r="N12" i="13"/>
  <c r="N10" i="13"/>
  <c r="N8" i="13"/>
  <c r="N6" i="13"/>
  <c r="N4" i="13"/>
  <c r="J23" i="13" s="1"/>
  <c r="C21" i="12" l="1"/>
  <c r="C19" i="12"/>
  <c r="A19" i="12"/>
  <c r="N18" i="12"/>
  <c r="N16" i="12"/>
  <c r="N14" i="12"/>
  <c r="N12" i="12"/>
  <c r="N10" i="12"/>
  <c r="N8" i="12"/>
  <c r="N6" i="12"/>
  <c r="N4" i="12"/>
  <c r="C31" i="11"/>
  <c r="C29" i="11"/>
  <c r="A29" i="11"/>
  <c r="N28" i="11"/>
  <c r="N26" i="11"/>
  <c r="N24" i="11"/>
  <c r="N22" i="11"/>
  <c r="N18" i="11"/>
  <c r="N16" i="11"/>
  <c r="N14" i="11"/>
  <c r="J31" i="11" s="1"/>
  <c r="N12" i="11"/>
  <c r="N10" i="11"/>
  <c r="N8" i="11"/>
  <c r="N6" i="11"/>
  <c r="N4" i="11"/>
  <c r="J21" i="12" l="1"/>
  <c r="N30" i="9"/>
  <c r="N28" i="9"/>
  <c r="N18" i="9" l="1"/>
  <c r="N18" i="10"/>
  <c r="C25" i="10" l="1"/>
  <c r="C23" i="10"/>
  <c r="A23" i="10"/>
  <c r="N22" i="10"/>
  <c r="N16" i="10"/>
  <c r="N14" i="10"/>
  <c r="N12" i="10"/>
  <c r="N10" i="10"/>
  <c r="N8" i="10"/>
  <c r="N6" i="10"/>
  <c r="N4" i="10"/>
  <c r="J25" i="10" s="1"/>
  <c r="C39" i="9"/>
  <c r="A39" i="9"/>
  <c r="N38" i="9"/>
  <c r="N36" i="9"/>
  <c r="N34" i="9"/>
  <c r="N32" i="9"/>
  <c r="N26" i="9"/>
  <c r="N24" i="9"/>
  <c r="C41" i="9" l="1"/>
  <c r="N22" i="9"/>
  <c r="N16" i="9"/>
  <c r="N14" i="9"/>
  <c r="N12" i="9"/>
  <c r="N10" i="9"/>
  <c r="N8" i="9"/>
  <c r="J41" i="9" s="1"/>
  <c r="N6" i="9"/>
  <c r="N4" i="9"/>
  <c r="C21" i="8" l="1"/>
  <c r="A21" i="8"/>
  <c r="N20" i="8"/>
  <c r="C23" i="8" l="1"/>
  <c r="N16" i="8"/>
  <c r="N14" i="8"/>
  <c r="N12" i="8"/>
  <c r="N10" i="8"/>
  <c r="N8" i="8"/>
  <c r="N6" i="8"/>
  <c r="N4" i="8"/>
  <c r="J23" i="8" s="1"/>
  <c r="N35" i="2" l="1"/>
  <c r="K35" i="2"/>
  <c r="I35" i="2"/>
  <c r="G35" i="2"/>
  <c r="E35" i="2"/>
  <c r="A17" i="7" l="1"/>
  <c r="C17" i="7"/>
  <c r="G17" i="7"/>
  <c r="K17" i="7"/>
  <c r="N17" i="7"/>
  <c r="M17" i="7"/>
  <c r="N16" i="7"/>
  <c r="N14" i="7"/>
  <c r="N12" i="7"/>
  <c r="E17" i="7"/>
  <c r="I17" i="7"/>
  <c r="C19" i="7" l="1"/>
  <c r="J19" i="7"/>
  <c r="N10" i="7"/>
  <c r="N8" i="7"/>
  <c r="N6" i="7"/>
  <c r="N4" i="7"/>
  <c r="K11" i="5" l="1"/>
  <c r="G11" i="5"/>
  <c r="E11" i="5"/>
  <c r="N10" i="5"/>
  <c r="N8" i="5"/>
  <c r="N6" i="5"/>
  <c r="N4" i="5"/>
  <c r="N11" i="5" s="1"/>
  <c r="A11" i="5"/>
  <c r="C11" i="5"/>
  <c r="I11" i="5"/>
  <c r="M11" i="5"/>
  <c r="C13" i="5" l="1"/>
  <c r="J13" i="5" l="1"/>
  <c r="M7" i="3" l="1"/>
  <c r="K7" i="3"/>
  <c r="I7" i="3"/>
  <c r="G7" i="3"/>
  <c r="E7" i="3"/>
  <c r="C7" i="3"/>
  <c r="A7" i="3"/>
  <c r="N6" i="3" l="1"/>
  <c r="N4" i="3"/>
  <c r="N7" i="3" s="1"/>
  <c r="C9" i="3" l="1"/>
  <c r="J9" i="3"/>
  <c r="C35" i="2"/>
  <c r="A35" i="2"/>
  <c r="N34" i="2"/>
  <c r="C37" i="2" l="1"/>
  <c r="N32" i="2"/>
  <c r="N30" i="2"/>
  <c r="N28" i="2"/>
  <c r="J37" i="2" s="1"/>
  <c r="N26" i="2"/>
  <c r="N24" i="2"/>
  <c r="N22" i="2"/>
  <c r="N20" i="2"/>
  <c r="N18" i="2"/>
  <c r="N16" i="2"/>
  <c r="N10" i="2"/>
  <c r="N8" i="2"/>
  <c r="N6" i="2"/>
  <c r="N4" i="2"/>
  <c r="C35" i="1" l="1"/>
  <c r="K33" i="1"/>
  <c r="I33" i="1"/>
  <c r="G33" i="1"/>
  <c r="E33" i="1"/>
  <c r="C33" i="1"/>
  <c r="A33" i="1"/>
  <c r="N32" i="1"/>
  <c r="N30" i="1"/>
  <c r="N28" i="1"/>
  <c r="N26" i="1"/>
  <c r="N24" i="1"/>
  <c r="N22" i="1"/>
  <c r="N20" i="1"/>
  <c r="N18" i="1"/>
  <c r="N16" i="1"/>
  <c r="N10" i="1"/>
  <c r="N8" i="1"/>
  <c r="N6" i="1"/>
  <c r="N4" i="1"/>
  <c r="N33" i="1" s="1"/>
  <c r="J35" i="1" s="1"/>
</calcChain>
</file>

<file path=xl/sharedStrings.xml><?xml version="1.0" encoding="utf-8"?>
<sst xmlns="http://schemas.openxmlformats.org/spreadsheetml/2006/main" count="2157" uniqueCount="172">
  <si>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</si>
  <si>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</si>
  <si>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</si>
  <si>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</si>
  <si>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</si>
  <si>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</si>
  <si>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</si>
  <si>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</si>
  <si>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</si>
  <si>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</si>
  <si>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COPACABANA VII</t>
  </si>
  <si>
    <t>COMPLETO</t>
  </si>
  <si>
    <t>1º+ PORTAL</t>
  </si>
  <si>
    <t>COPACABANA II</t>
  </si>
  <si>
    <t>FORTALEZA II</t>
  </si>
  <si>
    <t>PORTAL</t>
  </si>
  <si>
    <t>RSDAL EURO II PORTAL I</t>
  </si>
  <si>
    <t>RSADL EURO II PORTAL V</t>
  </si>
  <si>
    <t xml:space="preserve">PORTAL </t>
  </si>
  <si>
    <t>GARAJE EURO</t>
  </si>
  <si>
    <t>C/JAÚL, 91</t>
  </si>
  <si>
    <t>SAN URBANO I</t>
  </si>
  <si>
    <t xml:space="preserve">SAN URBANO I </t>
  </si>
  <si>
    <t>CABO DE GATA ,137</t>
  </si>
  <si>
    <t>CABO DE GATA,137</t>
  </si>
  <si>
    <t>BARCELONA</t>
  </si>
  <si>
    <t>AVD.CABO DE GATA 118</t>
  </si>
  <si>
    <t>LAS CONCHAS,19</t>
  </si>
  <si>
    <t>COMPLETO VENTANAS TRASTEROS PARTE EXT.</t>
  </si>
  <si>
    <t>LOPEMAR II</t>
  </si>
  <si>
    <t>PROFESOR EMILIO LANGLE,17</t>
  </si>
  <si>
    <t>JUGLAR DE MEDINACELI 1</t>
  </si>
  <si>
    <t>COMPLETO QUINCENAL</t>
  </si>
  <si>
    <t>Planning de trabajo entregado a la Trabajadora</t>
  </si>
  <si>
    <t>TOTAL MES: (HORAS SEMANALES X4,33 SEMANAS</t>
  </si>
  <si>
    <t xml:space="preserve">Recibe la Trabajadora </t>
  </si>
  <si>
    <t>ALBA MARTIN RODRIGUEZ</t>
  </si>
  <si>
    <t>04,02,2022</t>
  </si>
  <si>
    <t>CUBRE BAJA DE VANESA ALBORT DESDE EL 04,02,2022</t>
  </si>
  <si>
    <t xml:space="preserve">DOS DE ENERO </t>
  </si>
  <si>
    <t>09,02,2022</t>
  </si>
  <si>
    <t>EDF CASTILLOS 14</t>
  </si>
  <si>
    <t>CASTILLOS,14</t>
  </si>
  <si>
    <t>SÁNCHEZ</t>
  </si>
  <si>
    <t>CUBRE A ROSARIO DESDE EL 11,02,22</t>
  </si>
  <si>
    <t>PARQUE MOLINOS PARC.14 PORTAL I</t>
  </si>
  <si>
    <t>PARQUE MOLINOS PARC.14 PORTAL II</t>
  </si>
  <si>
    <t>INDALO</t>
  </si>
  <si>
    <t>PARQUE MEDITERRÁNEO</t>
  </si>
  <si>
    <t>16,02,2022</t>
  </si>
  <si>
    <t>19,02,2022</t>
  </si>
  <si>
    <t>LAS CONCHAS II</t>
  </si>
  <si>
    <t>SERRANO</t>
  </si>
  <si>
    <t>PORTAL+1º MES CALLE EDIF.</t>
  </si>
  <si>
    <t>MAIZALES, 3</t>
  </si>
  <si>
    <t>10,02,2022</t>
  </si>
  <si>
    <t>01,03,2022</t>
  </si>
  <si>
    <t>S. MARCOS</t>
  </si>
  <si>
    <t>S. MARCOS,II</t>
  </si>
  <si>
    <t xml:space="preserve">CUBRE VACACIONES DE IGNACIA DEL 1 AL 15 DE MARZO </t>
  </si>
  <si>
    <t>SUMADIH</t>
  </si>
  <si>
    <t>SUMADIHT</t>
  </si>
  <si>
    <t>BARRIDO Y FREGADO ZONA EXT COLINDANDO AL GIMNASIO mensual</t>
  </si>
  <si>
    <t>CRT NIJAR 26</t>
  </si>
  <si>
    <t>SANTIAGO,100</t>
  </si>
  <si>
    <t>SANTIAGO 100</t>
  </si>
  <si>
    <t xml:space="preserve">coge abogados </t>
  </si>
  <si>
    <t>05,03,2022</t>
  </si>
  <si>
    <t>ABOGADOS RUIZ Y CAMACHO</t>
  </si>
  <si>
    <t xml:space="preserve"> QUINCENAL</t>
  </si>
  <si>
    <t>08,03,2022</t>
  </si>
  <si>
    <t>cubre baja FATIMA EL KHADRI DESDE EL 08,03,2022</t>
  </si>
  <si>
    <t>TUCAN II</t>
  </si>
  <si>
    <t>PORTAL Y BAJADA</t>
  </si>
  <si>
    <t>TUCAN III</t>
  </si>
  <si>
    <t xml:space="preserve">PORTAL Y BAJADA </t>
  </si>
  <si>
    <t>11,03,2022</t>
  </si>
  <si>
    <t>16,03,2022</t>
  </si>
  <si>
    <t xml:space="preserve">TERMINA DE CUBRIR A IGNACIA Y DEJA LOS PORTALES DE LOS SABADOS </t>
  </si>
  <si>
    <t>01,04,2022</t>
  </si>
  <si>
    <t>CUBRE A YOHANY DEL 1 AL 15 ABRIL 2022</t>
  </si>
  <si>
    <t xml:space="preserve">ZARAGOZA </t>
  </si>
  <si>
    <t>ZARAGOZA</t>
  </si>
  <si>
    <t>07,04,2022</t>
  </si>
  <si>
    <t>TERMINA DE CUBRIR A FATIMA EN SANTIAGO 100</t>
  </si>
  <si>
    <t>16,04,2022</t>
  </si>
  <si>
    <t>TERMINA DE CUBRIR A YOHANY EN ZARAGOZA 8</t>
  </si>
  <si>
    <t>ALCAZABA P. VI</t>
  </si>
  <si>
    <t>PORTAL+BAJADA</t>
  </si>
  <si>
    <t>ALCAZABA P.II</t>
  </si>
  <si>
    <t>TIRSO DE MOLINA,26</t>
  </si>
  <si>
    <t>TIRSO DE MOLINA , 30</t>
  </si>
  <si>
    <t>TIRSO DE MOLINA 30</t>
  </si>
  <si>
    <t>TIRSO DE MOLINA, 30</t>
  </si>
  <si>
    <t>TORRE ALAMERIES</t>
  </si>
  <si>
    <t>COMPLETO+EXTERIOR</t>
  </si>
  <si>
    <t>SINDICATO USTEA (ABAKÁN)</t>
  </si>
  <si>
    <t>18,04,2022</t>
  </si>
  <si>
    <t>25,04,2022</t>
  </si>
  <si>
    <t>SE LE RETIRA ABOGADOS RUIZ CAMACHO</t>
  </si>
  <si>
    <t>CUBRE A MIMO DEL 18 AL 30 DE ABRIL 2022</t>
  </si>
  <si>
    <t>TERMINA DE CUBRIR A MIMO</t>
  </si>
  <si>
    <t>01,05,2022</t>
  </si>
  <si>
    <t>SAN VICENTE</t>
  </si>
  <si>
    <t>AVD MEDITERRANEO 247</t>
  </si>
  <si>
    <t xml:space="preserve">LIMPIEZA DE RELLANOS Y ESCALERAS QUINCENAL </t>
  </si>
  <si>
    <t>MALLORCA B. II</t>
  </si>
  <si>
    <t>MALLORCA B VI</t>
  </si>
  <si>
    <t>MALLORCA B. IV</t>
  </si>
  <si>
    <t>MALLORCA B. VIII</t>
  </si>
  <si>
    <t>01,06,2022</t>
  </si>
  <si>
    <t>CUBRE A ROSA RAMIREZ DEL 1 AL 15 DE JUNIO 2022</t>
  </si>
  <si>
    <t>CLINICA DENTAL</t>
  </si>
  <si>
    <t>14,06,2022</t>
  </si>
  <si>
    <t>cubre a sara en clinica dental del 14 al 17 junio 2022</t>
  </si>
  <si>
    <t>16,06,2022</t>
  </si>
  <si>
    <t>SSASAN FORMACION</t>
  </si>
  <si>
    <t>ENTRADA 08:30</t>
  </si>
  <si>
    <t>04,06,2022</t>
  </si>
  <si>
    <t>Se le retira edf castillos 14</t>
  </si>
  <si>
    <t xml:space="preserve">INMOBILIARIA </t>
  </si>
  <si>
    <t>MERAKY</t>
  </si>
  <si>
    <t>FEDERICO GARCIA LORCA 94</t>
  </si>
  <si>
    <t>COMPLETO + GARAJE</t>
  </si>
  <si>
    <t>OFICINA PAREDES</t>
  </si>
  <si>
    <t xml:space="preserve">OFICINA LUIS </t>
  </si>
  <si>
    <t xml:space="preserve">cubre clinica dental a dejanba y sara </t>
  </si>
  <si>
    <t xml:space="preserve">y coge abogados de dejenba </t>
  </si>
  <si>
    <t xml:space="preserve">cubre a rocio martinez ortega  del 16 al 30 </t>
  </si>
  <si>
    <t>ANT. CANO, 39</t>
  </si>
  <si>
    <t>LARGO CABALLERO 77</t>
  </si>
  <si>
    <t>EDF,PLAZA 8 MARZO</t>
  </si>
  <si>
    <t>EDF. PLAZA 8 MARZO</t>
  </si>
  <si>
    <t>02,07,2022</t>
  </si>
  <si>
    <t>01,07,2022</t>
  </si>
  <si>
    <t>04,07,2022</t>
  </si>
  <si>
    <t>SICOR SEGURIDAD</t>
  </si>
  <si>
    <t>07,07,2022</t>
  </si>
  <si>
    <t>JARDINES, BLQ. A</t>
  </si>
  <si>
    <t>S, ANTONIO</t>
  </si>
  <si>
    <t>LOS PINARES BLOQ 1</t>
  </si>
  <si>
    <t>se le retira en el mes de agosto abogados Ruiz Camacho</t>
  </si>
  <si>
    <t xml:space="preserve">se retoma el edf. Parque mediterraneo se paralizo el servicio por reformas </t>
  </si>
  <si>
    <t xml:space="preserve">CUBRE DEL 16 AL 30 DE AGOSTO,22 A OLGA RAMON </t>
  </si>
  <si>
    <t xml:space="preserve">BRUSELAS </t>
  </si>
  <si>
    <t xml:space="preserve">COMPLETO + BARRIDO ZONA EXTERIOR </t>
  </si>
  <si>
    <t>GARAJE VILLA JARDIN</t>
  </si>
  <si>
    <t>BARRIDO + SIGNIFICATIVO  2 RAMPAS Y SUELO GARAJE  Y CAMBIO PAPELERAS</t>
  </si>
  <si>
    <t>GESTIMAR</t>
  </si>
  <si>
    <t>EDF. MYS ,347</t>
  </si>
  <si>
    <t>EDF. MYS,347</t>
  </si>
  <si>
    <t>EDF.MYS,353</t>
  </si>
  <si>
    <t>EDF.MYS EXTERIORES</t>
  </si>
  <si>
    <t>SOPORTAL (QUINCENAL )</t>
  </si>
  <si>
    <t>EDF. MYS GARAJE</t>
  </si>
  <si>
    <t>(QUINCENAL)</t>
  </si>
  <si>
    <t xml:space="preserve">cubre DEL 16 AL 30 DE AGOSTO,22 A Almudena </t>
  </si>
  <si>
    <t>deja de cubrir a olga y a Almudena</t>
  </si>
  <si>
    <t>deja de cubrir a sara</t>
  </si>
  <si>
    <t>clinica dental cierra del 22 al 31</t>
  </si>
  <si>
    <t>CODOBRI SUR</t>
  </si>
  <si>
    <t>CODOBRI  SUR</t>
  </si>
  <si>
    <t>COMPLETO+BAJADA</t>
  </si>
  <si>
    <t>CODOBRI NORTE</t>
  </si>
  <si>
    <t>NTRA. SRA. DEL MAR</t>
  </si>
  <si>
    <t>CUBRE A DOLORES RAMON DEL 01 AL 30 DE SEPTIEMBRE</t>
  </si>
  <si>
    <t>GARAJE NTRA. SRA. VIRGEN DEL MAR</t>
  </si>
  <si>
    <t>MENSUAL</t>
  </si>
  <si>
    <t>EDF. MONTSERRAT,40</t>
  </si>
  <si>
    <r>
      <t xml:space="preserve">EDF. MONTSERRAT, 40 </t>
    </r>
    <r>
      <rPr>
        <b/>
        <sz val="8"/>
        <color theme="1"/>
        <rFont val="Calibri"/>
        <family val="2"/>
        <scheme val="minor"/>
      </rPr>
      <t>LIMPIEZA PUERTA EDF. A FONDO</t>
    </r>
  </si>
  <si>
    <t>EDF.MONTSERRAT,40</t>
  </si>
  <si>
    <t>GARAJE - SEMANAL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</si>
</sst>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0" xfId="0" applyFont="1" applyFill="1"/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/>
    <xf numFmtId="0" fontId="0" fillId="0" borderId="3" xfId="0" applyFill="1" applyBorder="1" applyAlignment="1"/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right" wrapText="1"/>
    </xf>
    <xf numFmtId="0" fontId="2" fillId="0" borderId="2" xfId="0" applyFont="1" applyFill="1" applyBorder="1" applyAlignment="1"/>
    <xf numFmtId="0" fontId="2" fillId="0" borderId="4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2" fillId="3" borderId="2" xfId="0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5" xfId="0" applyFont="1" applyFill="1" applyBorder="1"/>
    <xf numFmtId="0" fontId="1" fillId="0" borderId="3" xfId="0" applyFont="1" applyFill="1" applyBorder="1"/>
    <xf numFmtId="0" fontId="1" fillId="0" borderId="4" xfId="0" applyFont="1" applyFill="1" applyBorder="1" applyAlignment="1">
      <alignment horizontal="right"/>
    </xf>
    <xf numFmtId="0" fontId="1" fillId="0" borderId="9" xfId="0" applyFont="1" applyFill="1" applyBorder="1"/>
    <xf numFmtId="0" fontId="8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/>
    <xf numFmtId="0" fontId="6" fillId="0" borderId="4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wrapText="1"/>
    </xf>
    <xf numFmtId="0" fontId="1" fillId="0" borderId="4" xfId="0" applyFont="1" applyFill="1" applyBorder="1"/>
    <xf numFmtId="0" fontId="4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4" fillId="0" borderId="5" xfId="0" applyFont="1" applyBorder="1" applyAlignment="1">
      <alignment horizontal="center"/>
    </xf>
    <xf numFmtId="0" fontId="2" fillId="0" borderId="5" xfId="0" applyFont="1" applyBorder="1" applyAlignment="1"/>
    <xf numFmtId="0" fontId="4" fillId="0" borderId="9" xfId="0" applyFont="1" applyBorder="1" applyAlignment="1">
      <alignment horizontal="center"/>
    </xf>
    <xf numFmtId="0" fontId="2" fillId="0" borderId="9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0" xfId="0" applyFont="1" applyBorder="1"/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6" xfId="0" applyFont="1" applyBorder="1"/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7" fillId="0" borderId="2" xfId="0" applyFont="1" applyBorder="1" applyAlignment="1">
      <alignment horizontal="center" wrapText="1"/>
    </xf>
    <xf numFmtId="0" fontId="1" fillId="0" borderId="2" xfId="0" applyFont="1" applyBorder="1" applyAlignment="1"/>
    <xf numFmtId="0" fontId="1" fillId="0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Fill="1" applyBorder="1" applyAlignment="1">
      <alignment horizontal="center"/>
    </xf>
    <xf numFmtId="0" fontId="4" fillId="0" borderId="10" xfId="0" applyFont="1" applyBorder="1"/>
    <xf numFmtId="0" fontId="4" fillId="0" borderId="6" xfId="0" applyFont="1" applyBorder="1"/>
    <xf numFmtId="0" fontId="1" fillId="0" borderId="12" xfId="0" applyFont="1" applyBorder="1" applyAlignment="1">
      <alignment horizontal="center"/>
    </xf>
    <xf numFmtId="2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right" wrapText="1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" fillId="0" borderId="4" xfId="0" applyFont="1" applyBorder="1" applyAlignment="1">
      <alignment horizontal="right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/>
    <xf numFmtId="0" fontId="10" fillId="0" borderId="11" xfId="0" applyFont="1" applyBorder="1" applyAlignment="1">
      <alignment horizontal="center" wrapText="1"/>
    </xf>
    <xf numFmtId="0" fontId="10" fillId="0" borderId="2" xfId="0" applyFont="1" applyBorder="1" applyAlignment="1">
      <alignment horizontal="right" wrapText="1"/>
    </xf>
    <xf numFmtId="0" fontId="10" fillId="0" borderId="0" xfId="0" applyFont="1"/>
    <xf numFmtId="0" fontId="10" fillId="0" borderId="3" xfId="0" applyFont="1" applyBorder="1" applyAlignment="1">
      <alignment horizontal="right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/>
    <xf numFmtId="0" fontId="10" fillId="0" borderId="6" xfId="0" applyFont="1" applyBorder="1" applyAlignment="1">
      <alignment horizontal="center" wrapText="1"/>
    </xf>
    <xf numFmtId="0" fontId="10" fillId="0" borderId="4" xfId="0" applyFont="1" applyBorder="1" applyAlignment="1">
      <alignment horizontal="right" wrapText="1"/>
    </xf>
    <xf numFmtId="0" fontId="10" fillId="0" borderId="9" xfId="0" applyFont="1" applyBorder="1"/>
    <xf numFmtId="0" fontId="6" fillId="0" borderId="4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133349</xdr:rowOff>
    </xdr:from>
    <xdr:to>
      <xdr:col>0</xdr:col>
      <xdr:colOff>457200</xdr:colOff>
      <xdr:row>7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1323974"/>
          <a:ext cx="457200" cy="36957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133349</xdr:rowOff>
    </xdr:from>
    <xdr:to>
      <xdr:col>0</xdr:col>
      <xdr:colOff>457200</xdr:colOff>
      <xdr:row>21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467224"/>
          <a:ext cx="457200" cy="36957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133349</xdr:rowOff>
    </xdr:from>
    <xdr:to>
      <xdr:col>0</xdr:col>
      <xdr:colOff>457200</xdr:colOff>
      <xdr:row>19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3950969"/>
          <a:ext cx="457200" cy="25908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133349</xdr:rowOff>
    </xdr:from>
    <xdr:to>
      <xdr:col>0</xdr:col>
      <xdr:colOff>457200</xdr:colOff>
      <xdr:row>23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522469"/>
          <a:ext cx="457200" cy="25908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133349</xdr:rowOff>
    </xdr:from>
    <xdr:to>
      <xdr:col>0</xdr:col>
      <xdr:colOff>457200</xdr:colOff>
      <xdr:row>19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042409"/>
          <a:ext cx="419100" cy="25908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133349</xdr:rowOff>
    </xdr:from>
    <xdr:to>
      <xdr:col>0</xdr:col>
      <xdr:colOff>457200</xdr:colOff>
      <xdr:row>27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419849"/>
          <a:ext cx="438150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133349</xdr:rowOff>
    </xdr:from>
    <xdr:to>
      <xdr:col>0</xdr:col>
      <xdr:colOff>457200</xdr:colOff>
      <xdr:row>30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172199"/>
          <a:ext cx="390525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133349</xdr:rowOff>
    </xdr:from>
    <xdr:to>
      <xdr:col>0</xdr:col>
      <xdr:colOff>457200</xdr:colOff>
      <xdr:row>28</xdr:row>
      <xdr:rowOff>26670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429374"/>
          <a:ext cx="428625" cy="274321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133349</xdr:rowOff>
    </xdr:from>
    <xdr:to>
      <xdr:col>0</xdr:col>
      <xdr:colOff>457200</xdr:colOff>
      <xdr:row>30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5972174"/>
          <a:ext cx="381000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133349</xdr:rowOff>
    </xdr:from>
    <xdr:to>
      <xdr:col>0</xdr:col>
      <xdr:colOff>457200</xdr:colOff>
      <xdr:row>17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3619499"/>
          <a:ext cx="419100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133349</xdr:rowOff>
    </xdr:from>
    <xdr:to>
      <xdr:col>0</xdr:col>
      <xdr:colOff>457200</xdr:colOff>
      <xdr:row>29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238874"/>
          <a:ext cx="419100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133349</xdr:rowOff>
    </xdr:from>
    <xdr:to>
      <xdr:col>0</xdr:col>
      <xdr:colOff>457200</xdr:colOff>
      <xdr:row>13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3571874"/>
          <a:ext cx="457200" cy="36957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133349</xdr:rowOff>
    </xdr:from>
    <xdr:to>
      <xdr:col>0</xdr:col>
      <xdr:colOff>457200</xdr:colOff>
      <xdr:row>31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896099"/>
          <a:ext cx="390525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133349</xdr:rowOff>
    </xdr:from>
    <xdr:to>
      <xdr:col>0</xdr:col>
      <xdr:colOff>457200</xdr:colOff>
      <xdr:row>19</xdr:row>
      <xdr:rowOff>26670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238624"/>
          <a:ext cx="447675" cy="274321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133349</xdr:rowOff>
    </xdr:from>
    <xdr:to>
      <xdr:col>0</xdr:col>
      <xdr:colOff>457200</xdr:colOff>
      <xdr:row>21</xdr:row>
      <xdr:rowOff>26670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495799"/>
          <a:ext cx="371475" cy="369571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133349</xdr:rowOff>
    </xdr:from>
    <xdr:to>
      <xdr:col>0</xdr:col>
      <xdr:colOff>457200</xdr:colOff>
      <xdr:row>23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505324"/>
          <a:ext cx="457200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133349</xdr:rowOff>
    </xdr:from>
    <xdr:to>
      <xdr:col>0</xdr:col>
      <xdr:colOff>457200</xdr:colOff>
      <xdr:row>21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219574"/>
          <a:ext cx="390525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133349</xdr:rowOff>
    </xdr:from>
    <xdr:to>
      <xdr:col>0</xdr:col>
      <xdr:colOff>457200</xdr:colOff>
      <xdr:row>31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734174"/>
          <a:ext cx="381000" cy="36957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133349</xdr:rowOff>
    </xdr:from>
    <xdr:to>
      <xdr:col>0</xdr:col>
      <xdr:colOff>457200</xdr:colOff>
      <xdr:row>41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7105649"/>
          <a:ext cx="352425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133349</xdr:rowOff>
    </xdr:from>
    <xdr:to>
      <xdr:col>0</xdr:col>
      <xdr:colOff>457200</xdr:colOff>
      <xdr:row>25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5400674"/>
          <a:ext cx="400050" cy="36957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133349</xdr:rowOff>
    </xdr:from>
    <xdr:to>
      <xdr:col>0</xdr:col>
      <xdr:colOff>457200</xdr:colOff>
      <xdr:row>23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762499"/>
          <a:ext cx="400050" cy="36957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133349</xdr:rowOff>
    </xdr:from>
    <xdr:to>
      <xdr:col>0</xdr:col>
      <xdr:colOff>457200</xdr:colOff>
      <xdr:row>19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095749"/>
          <a:ext cx="457200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133349</xdr:rowOff>
    </xdr:from>
    <xdr:to>
      <xdr:col>0</xdr:col>
      <xdr:colOff>457200</xdr:colOff>
      <xdr:row>27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7124699"/>
          <a:ext cx="457200" cy="36957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133349</xdr:rowOff>
    </xdr:from>
    <xdr:to>
      <xdr:col>0</xdr:col>
      <xdr:colOff>457200</xdr:colOff>
      <xdr:row>13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3028949"/>
          <a:ext cx="371475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133349</xdr:rowOff>
    </xdr:from>
    <xdr:to>
      <xdr:col>0</xdr:col>
      <xdr:colOff>457200</xdr:colOff>
      <xdr:row>9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1581149"/>
          <a:ext cx="457200" cy="36957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133349</xdr:rowOff>
    </xdr:from>
    <xdr:to>
      <xdr:col>0</xdr:col>
      <xdr:colOff>457200</xdr:colOff>
      <xdr:row>37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7238999"/>
          <a:ext cx="457200" cy="27432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95251</xdr:rowOff>
    </xdr:from>
    <xdr:to>
      <xdr:col>0</xdr:col>
      <xdr:colOff>457200</xdr:colOff>
      <xdr:row>35</xdr:row>
      <xdr:rowOff>26671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743701"/>
          <a:ext cx="447675" cy="56959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133349</xdr:rowOff>
    </xdr:from>
    <xdr:to>
      <xdr:col>0</xdr:col>
      <xdr:colOff>457200</xdr:colOff>
      <xdr:row>35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8162924"/>
          <a:ext cx="457200" cy="36957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133349</xdr:rowOff>
    </xdr:from>
    <xdr:to>
      <xdr:col>0</xdr:col>
      <xdr:colOff>457200</xdr:colOff>
      <xdr:row>19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4636769"/>
          <a:ext cx="457200" cy="33528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133349</xdr:rowOff>
    </xdr:from>
    <xdr:to>
      <xdr:col>1</xdr:col>
      <xdr:colOff>0</xdr:colOff>
      <xdr:row>32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564629"/>
          <a:ext cx="457200" cy="33528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133349</xdr:rowOff>
    </xdr:from>
    <xdr:to>
      <xdr:col>0</xdr:col>
      <xdr:colOff>457200</xdr:colOff>
      <xdr:row>35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7920989"/>
          <a:ext cx="457200" cy="33528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133349</xdr:rowOff>
    </xdr:from>
    <xdr:to>
      <xdr:col>0</xdr:col>
      <xdr:colOff>457200</xdr:colOff>
      <xdr:row>31</xdr:row>
      <xdr:rowOff>26670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7090409"/>
          <a:ext cx="457200" cy="335281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133349</xdr:rowOff>
    </xdr:from>
    <xdr:to>
      <xdr:col>0</xdr:col>
      <xdr:colOff>457200</xdr:colOff>
      <xdr:row>31</xdr:row>
      <xdr:rowOff>26670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6305549"/>
          <a:ext cx="438150" cy="274321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F14" sqref="F14"/>
    </sheetView>
  </sheetViews>
  <sheetFormatPr baseColWidth="10" defaultRowHeight="15" x14ac:dyDescent="0.25"/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226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3.75" x14ac:dyDescent="0.25">
      <c r="A3" s="15"/>
      <c r="B3" s="155"/>
      <c r="C3" s="15"/>
      <c r="D3" s="43"/>
      <c r="E3" s="15"/>
      <c r="F3" s="44"/>
      <c r="G3" s="15"/>
      <c r="H3" s="156"/>
      <c r="I3" s="15"/>
      <c r="J3" s="156"/>
      <c r="K3" s="15"/>
      <c r="L3" s="155" t="s">
        <v>68</v>
      </c>
      <c r="M3" s="15"/>
      <c r="N3" s="43"/>
    </row>
    <row r="4" spans="1:14" x14ac:dyDescent="0.25">
      <c r="A4" s="22">
        <v>2.17</v>
      </c>
      <c r="B4" s="57"/>
      <c r="C4" s="22"/>
      <c r="D4" s="47"/>
      <c r="E4" s="22"/>
      <c r="F4" s="27"/>
      <c r="G4" s="22"/>
      <c r="H4" s="157"/>
      <c r="I4" s="22"/>
      <c r="J4" s="157"/>
      <c r="K4" s="22"/>
      <c r="L4" s="57" t="s">
        <v>69</v>
      </c>
      <c r="M4" s="22">
        <v>0.5</v>
      </c>
      <c r="N4" s="11">
        <f>M4+K4+I4+G4+E4+C4</f>
        <v>0.5</v>
      </c>
    </row>
    <row r="5" spans="1:14" x14ac:dyDescent="0.25">
      <c r="A5" s="226">
        <f>SUM(A3:A4)</f>
        <v>2.17</v>
      </c>
      <c r="B5" s="73"/>
      <c r="C5" s="74">
        <f>SUM(C3:C4)</f>
        <v>0</v>
      </c>
      <c r="D5" s="75"/>
      <c r="E5" s="74">
        <f>SUM(E3:E4)</f>
        <v>0</v>
      </c>
      <c r="F5" s="77"/>
      <c r="G5" s="76">
        <v>0</v>
      </c>
      <c r="H5" s="77"/>
      <c r="I5" s="74">
        <v>0</v>
      </c>
      <c r="J5" s="77"/>
      <c r="K5" s="76"/>
      <c r="L5" s="75"/>
      <c r="M5" s="74">
        <f>SUM(M3:M4)</f>
        <v>0.5</v>
      </c>
      <c r="N5" s="76">
        <f>SUM(N3:N4)</f>
        <v>0.5</v>
      </c>
    </row>
    <row r="6" spans="1:14" x14ac:dyDescent="0.25">
      <c r="A6" s="78"/>
      <c r="B6" s="79" t="s">
        <v>33</v>
      </c>
      <c r="C6" s="80"/>
      <c r="E6" s="81"/>
      <c r="F6" s="80"/>
      <c r="G6" s="80"/>
      <c r="H6" s="80"/>
      <c r="I6" s="80"/>
      <c r="J6" s="82" t="s">
        <v>34</v>
      </c>
      <c r="K6" s="81"/>
      <c r="L6" s="81"/>
      <c r="M6" s="81"/>
      <c r="N6" s="80"/>
    </row>
    <row r="7" spans="1:14" ht="22.5" x14ac:dyDescent="0.25">
      <c r="A7" s="78"/>
      <c r="B7" s="83" t="s">
        <v>35</v>
      </c>
      <c r="C7" t="str">
        <f>B1</f>
        <v>ALBA MARTIN RODRIGUEZ</v>
      </c>
      <c r="F7" s="84">
        <v>44986</v>
      </c>
      <c r="G7" s="80"/>
      <c r="I7" s="80"/>
      <c r="J7" s="85">
        <f>N5*4.33</f>
        <v>2.165</v>
      </c>
      <c r="K7" s="81"/>
      <c r="L7" s="81"/>
      <c r="M7" s="81"/>
      <c r="N7" s="8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A11" sqref="A11:N12"/>
    </sheetView>
  </sheetViews>
  <sheetFormatPr baseColWidth="10" defaultRowHeight="15" x14ac:dyDescent="0.25"/>
  <cols>
    <col min="1" max="1" width="7.140625" customWidth="1"/>
    <col min="2" max="2" width="15.140625" customWidth="1"/>
    <col min="3" max="3" width="6.42578125" customWidth="1"/>
    <col min="5" max="5" width="5.7109375" customWidth="1"/>
    <col min="6" max="6" width="15" customWidth="1"/>
    <col min="7" max="7" width="6" customWidth="1"/>
    <col min="9" max="9" width="5.7109375" customWidth="1"/>
    <col min="10" max="10" width="15.28515625" customWidth="1"/>
    <col min="11" max="11" width="5.42578125" customWidth="1"/>
    <col min="12" max="12" width="13.7109375" customWidth="1"/>
    <col min="13" max="13" width="5.42578125" customWidth="1"/>
    <col min="14" max="14" width="5.140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5.5" customHeight="1" x14ac:dyDescent="0.25">
      <c r="A3" s="186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87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7.75" customHeight="1" x14ac:dyDescent="0.25">
      <c r="A5" s="188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87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88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87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x14ac:dyDescent="0.25">
      <c r="A9" s="188"/>
      <c r="B9" s="109"/>
      <c r="C9" s="6"/>
      <c r="D9" s="110" t="s">
        <v>43</v>
      </c>
      <c r="E9" s="6"/>
      <c r="F9" s="110"/>
      <c r="G9" s="6"/>
      <c r="H9" s="110"/>
      <c r="I9" s="6"/>
      <c r="J9" s="110" t="s">
        <v>43</v>
      </c>
      <c r="K9" s="6"/>
      <c r="L9" s="110"/>
      <c r="M9" s="108"/>
      <c r="N9" s="111"/>
    </row>
    <row r="10" spans="1:14" x14ac:dyDescent="0.25">
      <c r="A10" s="187">
        <v>6.75</v>
      </c>
      <c r="B10" s="113"/>
      <c r="C10" s="11"/>
      <c r="D10" s="10" t="s">
        <v>15</v>
      </c>
      <c r="E10" s="114">
        <v>0.33</v>
      </c>
      <c r="F10" s="69"/>
      <c r="G10" s="11"/>
      <c r="H10" s="69"/>
      <c r="I10" s="11"/>
      <c r="J10" s="69" t="s">
        <v>11</v>
      </c>
      <c r="K10" s="11">
        <v>1.23</v>
      </c>
      <c r="L10" s="69"/>
      <c r="M10" s="112"/>
      <c r="N10" s="115">
        <f>C10+E10+G10+I10+K10</f>
        <v>1.56</v>
      </c>
    </row>
    <row r="11" spans="1:14" ht="29.25" customHeight="1" x14ac:dyDescent="0.25">
      <c r="A11" s="15"/>
      <c r="B11" s="155"/>
      <c r="C11" s="15"/>
      <c r="D11" s="43"/>
      <c r="E11" s="15"/>
      <c r="F11" s="44"/>
      <c r="G11" s="15"/>
      <c r="H11" s="156"/>
      <c r="I11" s="15"/>
      <c r="J11" s="156"/>
      <c r="K11" s="15"/>
      <c r="L11" s="155" t="s">
        <v>68</v>
      </c>
      <c r="M11" s="15"/>
      <c r="N11" s="43"/>
    </row>
    <row r="12" spans="1:14" x14ac:dyDescent="0.25">
      <c r="A12" s="22">
        <v>2.17</v>
      </c>
      <c r="B12" s="57"/>
      <c r="C12" s="22"/>
      <c r="D12" s="47"/>
      <c r="E12" s="22"/>
      <c r="F12" s="27"/>
      <c r="G12" s="22"/>
      <c r="H12" s="157"/>
      <c r="I12" s="22"/>
      <c r="J12" s="157"/>
      <c r="K12" s="22"/>
      <c r="L12" s="57" t="s">
        <v>69</v>
      </c>
      <c r="M12" s="22">
        <v>0.5</v>
      </c>
      <c r="N12" s="11">
        <f>M12+K12+I12+G12+E12+C12</f>
        <v>0.5</v>
      </c>
    </row>
    <row r="13" spans="1:14" x14ac:dyDescent="0.25">
      <c r="A13" s="207"/>
      <c r="B13" s="16" t="s">
        <v>112</v>
      </c>
      <c r="C13" s="43"/>
      <c r="D13" s="16" t="s">
        <v>112</v>
      </c>
      <c r="E13" s="43"/>
      <c r="F13" s="16" t="s">
        <v>112</v>
      </c>
      <c r="G13" s="43"/>
      <c r="H13" s="16" t="s">
        <v>112</v>
      </c>
      <c r="I13" s="43"/>
      <c r="J13" s="16" t="s">
        <v>112</v>
      </c>
      <c r="K13" s="43"/>
      <c r="L13" s="17"/>
      <c r="M13" s="17"/>
      <c r="N13" s="17"/>
    </row>
    <row r="14" spans="1:14" x14ac:dyDescent="0.25">
      <c r="A14" s="208">
        <v>21.65</v>
      </c>
      <c r="B14" s="23"/>
      <c r="C14" s="47">
        <v>1</v>
      </c>
      <c r="D14" s="23"/>
      <c r="E14" s="47">
        <v>1</v>
      </c>
      <c r="F14" s="23"/>
      <c r="G14" s="47">
        <v>1</v>
      </c>
      <c r="H14" s="23"/>
      <c r="I14" s="47">
        <v>1</v>
      </c>
      <c r="J14" s="23"/>
      <c r="K14" s="47">
        <v>1</v>
      </c>
      <c r="L14" s="21"/>
      <c r="M14" s="21"/>
      <c r="N14" s="21">
        <f>C14+E14+G14+I14+K14+M14</f>
        <v>5</v>
      </c>
    </row>
    <row r="15" spans="1:14" ht="24.75" x14ac:dyDescent="0.25">
      <c r="A15" s="107"/>
      <c r="B15" s="140" t="s">
        <v>129</v>
      </c>
      <c r="C15" s="209"/>
      <c r="D15" s="129"/>
      <c r="E15" s="172"/>
      <c r="F15" s="140"/>
      <c r="G15" s="177"/>
      <c r="H15" s="140" t="s">
        <v>129</v>
      </c>
      <c r="I15" s="177"/>
      <c r="J15" s="129"/>
      <c r="K15" s="177"/>
      <c r="L15" s="128"/>
      <c r="M15" s="128"/>
      <c r="N15" s="107"/>
    </row>
    <row r="16" spans="1:14" x14ac:dyDescent="0.25">
      <c r="A16" s="115">
        <v>7</v>
      </c>
      <c r="B16" s="112" t="s">
        <v>11</v>
      </c>
      <c r="C16" s="115">
        <v>0.81</v>
      </c>
      <c r="D16" s="113"/>
      <c r="E16" s="171"/>
      <c r="F16" s="113"/>
      <c r="G16" s="166"/>
      <c r="H16" s="112" t="s">
        <v>11</v>
      </c>
      <c r="I16" s="166">
        <v>0.8</v>
      </c>
      <c r="J16" s="113"/>
      <c r="K16" s="166"/>
      <c r="L16" s="113"/>
      <c r="M16" s="112"/>
      <c r="N16" s="115">
        <f>C16+E16+G16+I16+K16+M16</f>
        <v>1.61</v>
      </c>
    </row>
    <row r="17" spans="1:14" x14ac:dyDescent="0.25">
      <c r="A17" s="111"/>
      <c r="B17" s="108"/>
      <c r="C17" s="111"/>
      <c r="D17" s="133"/>
      <c r="E17" s="169"/>
      <c r="F17" s="133" t="s">
        <v>136</v>
      </c>
      <c r="G17" s="165"/>
      <c r="H17" s="108"/>
      <c r="I17" s="165"/>
      <c r="J17" s="133"/>
      <c r="K17" s="165"/>
      <c r="L17" s="133"/>
      <c r="M17" s="108"/>
      <c r="N17" s="111"/>
    </row>
    <row r="18" spans="1:14" x14ac:dyDescent="0.25">
      <c r="A18" s="115">
        <v>6.5</v>
      </c>
      <c r="B18" s="112"/>
      <c r="C18" s="115"/>
      <c r="D18" s="113"/>
      <c r="E18" s="171"/>
      <c r="F18" s="113"/>
      <c r="G18" s="166">
        <v>1.5</v>
      </c>
      <c r="H18" s="112"/>
      <c r="I18" s="166"/>
      <c r="J18" s="113"/>
      <c r="K18" s="166"/>
      <c r="L18" s="113"/>
      <c r="M18" s="112"/>
      <c r="N18" s="115">
        <f>C18+E18+G18+I18+K18+M18</f>
        <v>1.5</v>
      </c>
    </row>
    <row r="19" spans="1:14" x14ac:dyDescent="0.25">
      <c r="A19" s="3">
        <f>SUM(A3:A18)</f>
        <v>65.069999999999993</v>
      </c>
      <c r="B19" s="73"/>
      <c r="C19" s="74">
        <f>SUM(C3:C18)</f>
        <v>3.9</v>
      </c>
      <c r="D19" s="75"/>
      <c r="E19" s="74">
        <f>SUM(E3:E18)</f>
        <v>1.33</v>
      </c>
      <c r="F19" s="77"/>
      <c r="G19" s="74">
        <f>SUM(G3:G18)</f>
        <v>4.41</v>
      </c>
      <c r="H19" s="77"/>
      <c r="I19" s="74">
        <f>SUM(I3:I18)</f>
        <v>1.8</v>
      </c>
      <c r="J19" s="77"/>
      <c r="K19" s="74">
        <f>SUM(K3:K18)</f>
        <v>3.06</v>
      </c>
      <c r="L19" s="75"/>
      <c r="M19" s="74">
        <f>SUM(M3:M18)</f>
        <v>0.5</v>
      </c>
      <c r="N19" s="74">
        <f>SUM(N3:N18)</f>
        <v>15</v>
      </c>
    </row>
    <row r="20" spans="1:14" x14ac:dyDescent="0.25">
      <c r="A20" s="78"/>
      <c r="B20" s="79" t="s">
        <v>33</v>
      </c>
      <c r="C20" s="80"/>
      <c r="E20" s="81"/>
      <c r="F20" s="80"/>
      <c r="G20" s="80"/>
      <c r="H20" s="80"/>
      <c r="I20" s="80"/>
      <c r="J20" s="82" t="s">
        <v>34</v>
      </c>
      <c r="K20" s="81"/>
      <c r="L20" s="81"/>
      <c r="M20" s="81"/>
      <c r="N20" s="80"/>
    </row>
    <row r="21" spans="1:14" ht="22.5" x14ac:dyDescent="0.25">
      <c r="A21" s="78"/>
      <c r="B21" s="83" t="s">
        <v>35</v>
      </c>
      <c r="C21" t="str">
        <f>B1</f>
        <v>ALBA MARTIN RODRIGUEZ</v>
      </c>
      <c r="F21" s="84" t="s">
        <v>137</v>
      </c>
      <c r="G21" s="80"/>
      <c r="I21" s="80"/>
      <c r="J21" s="85">
        <f>N19*4.33</f>
        <v>64.95</v>
      </c>
      <c r="K21" s="81"/>
      <c r="L21" s="81"/>
      <c r="M21" s="81"/>
      <c r="N21" s="80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2" workbookViewId="0">
      <selection activeCell="B26" sqref="B25:B26"/>
    </sheetView>
  </sheetViews>
  <sheetFormatPr baseColWidth="10" defaultRowHeight="15" x14ac:dyDescent="0.25"/>
  <cols>
    <col min="1" max="1" width="7.5703125" customWidth="1"/>
    <col min="2" max="2" width="16.5703125" customWidth="1"/>
    <col min="3" max="3" width="6.140625" customWidth="1"/>
    <col min="4" max="4" width="15.7109375" customWidth="1"/>
    <col min="5" max="5" width="5.7109375" customWidth="1"/>
    <col min="6" max="6" width="14.42578125" customWidth="1"/>
    <col min="7" max="7" width="5" customWidth="1"/>
    <col min="9" max="9" width="5.42578125" customWidth="1"/>
    <col min="10" max="10" width="14.7109375" customWidth="1"/>
    <col min="11" max="11" width="5.28515625" customWidth="1"/>
    <col min="12" max="12" width="15.7109375" customWidth="1"/>
    <col min="13" max="13" width="4.7109375" customWidth="1"/>
    <col min="14" max="14" width="5.57031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3.75" customHeight="1" x14ac:dyDescent="0.25">
      <c r="A3" s="186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87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7" customHeight="1" x14ac:dyDescent="0.25">
      <c r="A5" s="188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87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88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87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x14ac:dyDescent="0.25">
      <c r="A9" s="188"/>
      <c r="B9" s="109"/>
      <c r="C9" s="6"/>
      <c r="D9" s="110" t="s">
        <v>43</v>
      </c>
      <c r="E9" s="6"/>
      <c r="F9" s="110"/>
      <c r="G9" s="6"/>
      <c r="H9" s="110"/>
      <c r="I9" s="6"/>
      <c r="J9" s="110" t="s">
        <v>43</v>
      </c>
      <c r="K9" s="6"/>
      <c r="L9" s="110"/>
      <c r="M9" s="108"/>
      <c r="N9" s="111"/>
    </row>
    <row r="10" spans="1:14" x14ac:dyDescent="0.25">
      <c r="A10" s="187">
        <v>6.75</v>
      </c>
      <c r="B10" s="113"/>
      <c r="C10" s="11"/>
      <c r="D10" s="10" t="s">
        <v>15</v>
      </c>
      <c r="E10" s="114">
        <v>0.33</v>
      </c>
      <c r="F10" s="69"/>
      <c r="G10" s="11"/>
      <c r="H10" s="69"/>
      <c r="I10" s="11"/>
      <c r="J10" s="69" t="s">
        <v>11</v>
      </c>
      <c r="K10" s="11">
        <v>1.23</v>
      </c>
      <c r="L10" s="69"/>
      <c r="M10" s="112"/>
      <c r="N10" s="115">
        <f>C10+E10+G10+I10+K10</f>
        <v>1.56</v>
      </c>
    </row>
    <row r="11" spans="1:14" ht="27.75" customHeight="1" x14ac:dyDescent="0.25">
      <c r="A11" s="15"/>
      <c r="B11" s="155"/>
      <c r="C11" s="15"/>
      <c r="D11" s="43"/>
      <c r="E11" s="15"/>
      <c r="F11" s="44"/>
      <c r="G11" s="15"/>
      <c r="H11" s="156"/>
      <c r="I11" s="15"/>
      <c r="J11" s="156"/>
      <c r="K11" s="15"/>
      <c r="L11" s="155" t="s">
        <v>68</v>
      </c>
      <c r="M11" s="15"/>
      <c r="N11" s="43"/>
    </row>
    <row r="12" spans="1:14" x14ac:dyDescent="0.25">
      <c r="A12" s="22">
        <v>2.17</v>
      </c>
      <c r="B12" s="57"/>
      <c r="C12" s="22"/>
      <c r="D12" s="47"/>
      <c r="E12" s="22"/>
      <c r="F12" s="27"/>
      <c r="G12" s="22"/>
      <c r="H12" s="157"/>
      <c r="I12" s="22"/>
      <c r="J12" s="157"/>
      <c r="K12" s="22"/>
      <c r="L12" s="57" t="s">
        <v>69</v>
      </c>
      <c r="M12" s="22">
        <v>0.5</v>
      </c>
      <c r="N12" s="11">
        <f>M12+K12+I12+G12+E12+C12</f>
        <v>0.5</v>
      </c>
    </row>
    <row r="13" spans="1:14" x14ac:dyDescent="0.25">
      <c r="A13" s="207"/>
      <c r="B13" s="16" t="s">
        <v>112</v>
      </c>
      <c r="C13" s="43"/>
      <c r="D13" s="16" t="s">
        <v>112</v>
      </c>
      <c r="E13" s="43"/>
      <c r="F13" s="16" t="s">
        <v>112</v>
      </c>
      <c r="G13" s="43"/>
      <c r="H13" s="16" t="s">
        <v>112</v>
      </c>
      <c r="I13" s="43"/>
      <c r="J13" s="16" t="s">
        <v>112</v>
      </c>
      <c r="K13" s="43"/>
      <c r="L13" s="17"/>
      <c r="M13" s="17"/>
      <c r="N13" s="17"/>
    </row>
    <row r="14" spans="1:14" x14ac:dyDescent="0.25">
      <c r="A14" s="208">
        <v>21.65</v>
      </c>
      <c r="B14" s="23"/>
      <c r="C14" s="47">
        <v>1</v>
      </c>
      <c r="D14" s="23"/>
      <c r="E14" s="47">
        <v>1</v>
      </c>
      <c r="F14" s="23"/>
      <c r="G14" s="47">
        <v>1</v>
      </c>
      <c r="H14" s="23"/>
      <c r="I14" s="47">
        <v>1</v>
      </c>
      <c r="J14" s="23"/>
      <c r="K14" s="47">
        <v>1</v>
      </c>
      <c r="L14" s="21"/>
      <c r="M14" s="21"/>
      <c r="N14" s="21">
        <f>C14+E14+G14+I14+K14+M14</f>
        <v>5</v>
      </c>
    </row>
    <row r="15" spans="1:14" ht="15.75" customHeight="1" x14ac:dyDescent="0.25">
      <c r="A15" s="107"/>
      <c r="B15" s="140" t="s">
        <v>129</v>
      </c>
      <c r="C15" s="209"/>
      <c r="D15" s="129"/>
      <c r="E15" s="172"/>
      <c r="F15" s="140"/>
      <c r="G15" s="177"/>
      <c r="H15" s="140" t="s">
        <v>129</v>
      </c>
      <c r="I15" s="177"/>
      <c r="J15" s="129"/>
      <c r="K15" s="177"/>
      <c r="L15" s="128"/>
      <c r="M15" s="128"/>
      <c r="N15" s="107"/>
    </row>
    <row r="16" spans="1:14" x14ac:dyDescent="0.25">
      <c r="A16" s="115">
        <v>7</v>
      </c>
      <c r="B16" s="112" t="s">
        <v>11</v>
      </c>
      <c r="C16" s="115">
        <v>0.81</v>
      </c>
      <c r="D16" s="113"/>
      <c r="E16" s="171"/>
      <c r="F16" s="113"/>
      <c r="G16" s="166"/>
      <c r="H16" s="112" t="s">
        <v>11</v>
      </c>
      <c r="I16" s="166">
        <v>0.8</v>
      </c>
      <c r="J16" s="113"/>
      <c r="K16" s="166"/>
      <c r="L16" s="113"/>
      <c r="M16" s="112"/>
      <c r="N16" s="115">
        <f>C16+E16+G16+I16+K16+M16</f>
        <v>1.61</v>
      </c>
    </row>
    <row r="17" spans="1:14" x14ac:dyDescent="0.25">
      <c r="A17" s="3">
        <f>SUM(A3:A16)</f>
        <v>58.57</v>
      </c>
      <c r="B17" s="73"/>
      <c r="C17" s="74">
        <f>SUM(C3:C16)</f>
        <v>3.9</v>
      </c>
      <c r="D17" s="75"/>
      <c r="E17" s="74">
        <f>SUM(E3:E16)</f>
        <v>1.33</v>
      </c>
      <c r="F17" s="77"/>
      <c r="G17" s="74">
        <f>SUM(G3:G16)</f>
        <v>2.91</v>
      </c>
      <c r="H17" s="77"/>
      <c r="I17" s="74">
        <f>SUM(I3:I16)</f>
        <v>1.8</v>
      </c>
      <c r="J17" s="77"/>
      <c r="K17" s="74">
        <f>SUM(K3:K16)</f>
        <v>3.06</v>
      </c>
      <c r="L17" s="75"/>
      <c r="M17" s="74">
        <f>SUM(M3:M16)</f>
        <v>0.5</v>
      </c>
      <c r="N17" s="74">
        <f>SUM(N3:N16)</f>
        <v>13.5</v>
      </c>
    </row>
    <row r="18" spans="1:14" x14ac:dyDescent="0.25">
      <c r="A18" s="78"/>
      <c r="B18" s="79" t="s">
        <v>33</v>
      </c>
      <c r="C18" s="80"/>
      <c r="E18" s="81"/>
      <c r="F18" s="80"/>
      <c r="G18" s="80"/>
      <c r="H18" s="80"/>
      <c r="I18" s="80"/>
      <c r="J18" s="82" t="s">
        <v>34</v>
      </c>
      <c r="K18" s="81"/>
      <c r="L18" s="81"/>
      <c r="M18" s="81"/>
      <c r="N18" s="80"/>
    </row>
    <row r="19" spans="1:14" x14ac:dyDescent="0.25">
      <c r="A19" s="78"/>
      <c r="B19" s="83" t="s">
        <v>35</v>
      </c>
      <c r="C19" t="str">
        <f>B1</f>
        <v>ALBA MARTIN RODRIGUEZ</v>
      </c>
      <c r="F19" s="84" t="s">
        <v>135</v>
      </c>
      <c r="G19" s="80"/>
      <c r="I19" s="80"/>
      <c r="J19" s="85">
        <f>N17*4.33</f>
        <v>58.454999999999998</v>
      </c>
      <c r="K19" s="81"/>
      <c r="L19" s="81"/>
      <c r="M19" s="81"/>
      <c r="N19" s="80"/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5" x14ac:dyDescent="0.25"/>
  <cols>
    <col min="1" max="1" width="7.85546875" customWidth="1"/>
    <col min="2" max="2" width="15" customWidth="1"/>
    <col min="3" max="3" width="4.85546875" customWidth="1"/>
    <col min="4" max="4" width="16.42578125" customWidth="1"/>
    <col min="5" max="5" width="4.28515625" customWidth="1"/>
    <col min="6" max="6" width="17.7109375" customWidth="1"/>
    <col min="7" max="7" width="5.5703125" customWidth="1"/>
    <col min="9" max="9" width="5.85546875" customWidth="1"/>
    <col min="10" max="10" width="18.140625" customWidth="1"/>
    <col min="11" max="11" width="5.85546875" customWidth="1"/>
    <col min="12" max="12" width="14.140625" customWidth="1"/>
    <col min="13" max="13" width="5" customWidth="1"/>
    <col min="14" max="14" width="5.710937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5.5" customHeight="1" x14ac:dyDescent="0.25">
      <c r="A3" s="186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87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5.5" customHeight="1" x14ac:dyDescent="0.25">
      <c r="A5" s="188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87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88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87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x14ac:dyDescent="0.25">
      <c r="A9" s="188"/>
      <c r="B9" s="109"/>
      <c r="C9" s="6"/>
      <c r="D9" s="110" t="s">
        <v>43</v>
      </c>
      <c r="E9" s="6"/>
      <c r="F9" s="110"/>
      <c r="G9" s="6"/>
      <c r="H9" s="110"/>
      <c r="I9" s="6"/>
      <c r="J9" s="110" t="s">
        <v>43</v>
      </c>
      <c r="K9" s="6"/>
      <c r="L9" s="110"/>
      <c r="M9" s="108"/>
      <c r="N9" s="111"/>
    </row>
    <row r="10" spans="1:14" x14ac:dyDescent="0.25">
      <c r="A10" s="187">
        <v>6.75</v>
      </c>
      <c r="B10" s="113"/>
      <c r="C10" s="11"/>
      <c r="D10" s="10" t="s">
        <v>15</v>
      </c>
      <c r="E10" s="114">
        <v>0.33</v>
      </c>
      <c r="F10" s="69"/>
      <c r="G10" s="11"/>
      <c r="H10" s="69"/>
      <c r="I10" s="11"/>
      <c r="J10" s="69" t="s">
        <v>11</v>
      </c>
      <c r="K10" s="11">
        <v>1.23</v>
      </c>
      <c r="L10" s="69"/>
      <c r="M10" s="112"/>
      <c r="N10" s="115">
        <f>C10+E10+G10+I10+K10</f>
        <v>1.56</v>
      </c>
    </row>
    <row r="11" spans="1:14" ht="22.5" x14ac:dyDescent="0.25">
      <c r="A11" s="15"/>
      <c r="B11" s="155"/>
      <c r="C11" s="15"/>
      <c r="D11" s="43"/>
      <c r="E11" s="15"/>
      <c r="F11" s="44"/>
      <c r="G11" s="15"/>
      <c r="H11" s="156"/>
      <c r="I11" s="15"/>
      <c r="J11" s="156"/>
      <c r="K11" s="15"/>
      <c r="L11" s="155" t="s">
        <v>68</v>
      </c>
      <c r="M11" s="15"/>
      <c r="N11" s="43"/>
    </row>
    <row r="12" spans="1:14" x14ac:dyDescent="0.25">
      <c r="A12" s="22">
        <v>2.17</v>
      </c>
      <c r="B12" s="57"/>
      <c r="C12" s="22"/>
      <c r="D12" s="47"/>
      <c r="E12" s="22"/>
      <c r="F12" s="27"/>
      <c r="G12" s="22"/>
      <c r="H12" s="157"/>
      <c r="I12" s="22"/>
      <c r="J12" s="157"/>
      <c r="K12" s="22"/>
      <c r="L12" s="57" t="s">
        <v>69</v>
      </c>
      <c r="M12" s="22">
        <v>0.5</v>
      </c>
      <c r="N12" s="11">
        <f>M12+K12+I12+G12+E12+C12</f>
        <v>0.5</v>
      </c>
    </row>
    <row r="13" spans="1:14" x14ac:dyDescent="0.25">
      <c r="A13" s="207"/>
      <c r="B13" s="16" t="s">
        <v>112</v>
      </c>
      <c r="C13" s="43"/>
      <c r="D13" s="16" t="s">
        <v>112</v>
      </c>
      <c r="E13" s="43"/>
      <c r="F13" s="16" t="s">
        <v>112</v>
      </c>
      <c r="G13" s="43"/>
      <c r="H13" s="16" t="s">
        <v>112</v>
      </c>
      <c r="I13" s="43"/>
      <c r="J13" s="16" t="s">
        <v>112</v>
      </c>
      <c r="K13" s="43"/>
      <c r="L13" s="17"/>
      <c r="M13" s="17"/>
      <c r="N13" s="17"/>
    </row>
    <row r="14" spans="1:14" x14ac:dyDescent="0.25">
      <c r="A14" s="208">
        <v>21.65</v>
      </c>
      <c r="B14" s="23"/>
      <c r="C14" s="47">
        <v>1</v>
      </c>
      <c r="D14" s="23"/>
      <c r="E14" s="47">
        <v>1</v>
      </c>
      <c r="F14" s="23"/>
      <c r="G14" s="47">
        <v>1</v>
      </c>
      <c r="H14" s="23"/>
      <c r="I14" s="47">
        <v>1</v>
      </c>
      <c r="J14" s="23"/>
      <c r="K14" s="47">
        <v>1</v>
      </c>
      <c r="L14" s="21"/>
      <c r="M14" s="21"/>
      <c r="N14" s="21">
        <f>C14+E14+G14+I14+K14+M14</f>
        <v>5</v>
      </c>
    </row>
    <row r="15" spans="1:14" ht="24.75" x14ac:dyDescent="0.25">
      <c r="A15" s="107"/>
      <c r="B15" s="140" t="s">
        <v>129</v>
      </c>
      <c r="C15" s="209"/>
      <c r="D15" s="129"/>
      <c r="E15" s="172"/>
      <c r="F15" s="140"/>
      <c r="G15" s="177"/>
      <c r="H15" s="140" t="s">
        <v>129</v>
      </c>
      <c r="I15" s="177"/>
      <c r="J15" s="129"/>
      <c r="K15" s="177"/>
      <c r="L15" s="128"/>
      <c r="M15" s="128"/>
      <c r="N15" s="107"/>
    </row>
    <row r="16" spans="1:14" x14ac:dyDescent="0.25">
      <c r="A16" s="115">
        <v>7</v>
      </c>
      <c r="B16" s="112" t="s">
        <v>11</v>
      </c>
      <c r="C16" s="115">
        <v>0.81</v>
      </c>
      <c r="D16" s="113"/>
      <c r="E16" s="171"/>
      <c r="F16" s="113"/>
      <c r="G16" s="166"/>
      <c r="H16" s="112" t="s">
        <v>11</v>
      </c>
      <c r="I16" s="166">
        <v>0.8</v>
      </c>
      <c r="J16" s="113"/>
      <c r="K16" s="166"/>
      <c r="L16" s="113"/>
      <c r="M16" s="112"/>
      <c r="N16" s="115">
        <f>C16+E16+G16+I16+K16+M16</f>
        <v>1.61</v>
      </c>
    </row>
    <row r="17" spans="1:14" ht="22.5" x14ac:dyDescent="0.25">
      <c r="A17" s="182"/>
      <c r="B17" s="210"/>
      <c r="C17" s="211"/>
      <c r="D17" s="212" t="s">
        <v>130</v>
      </c>
      <c r="E17" s="210"/>
      <c r="F17" s="212"/>
      <c r="G17" s="210"/>
      <c r="H17" s="210"/>
      <c r="I17" s="5"/>
      <c r="J17" s="212"/>
      <c r="K17" s="5"/>
      <c r="L17" s="212" t="s">
        <v>130</v>
      </c>
      <c r="M17" s="5"/>
      <c r="N17" s="6"/>
    </row>
    <row r="18" spans="1:14" x14ac:dyDescent="0.25">
      <c r="A18" s="183">
        <v>6.26</v>
      </c>
      <c r="B18" s="213"/>
      <c r="C18" s="214"/>
      <c r="D18" s="213" t="s">
        <v>15</v>
      </c>
      <c r="E18" s="213">
        <v>0.33</v>
      </c>
      <c r="F18" s="213"/>
      <c r="G18" s="213"/>
      <c r="H18" s="213"/>
      <c r="I18" s="10"/>
      <c r="J18" s="214"/>
      <c r="K18" s="10"/>
      <c r="L18" s="214" t="s">
        <v>11</v>
      </c>
      <c r="M18" s="10">
        <v>1.1200000000000001</v>
      </c>
      <c r="N18" s="147">
        <f>C18+E18+G18+I18+K18+M18</f>
        <v>1.4500000000000002</v>
      </c>
    </row>
    <row r="19" spans="1:14" ht="22.5" x14ac:dyDescent="0.25">
      <c r="A19" s="215"/>
      <c r="B19" s="66"/>
      <c r="C19" s="160"/>
      <c r="D19" s="66" t="s">
        <v>131</v>
      </c>
      <c r="E19" s="67"/>
      <c r="F19" s="66"/>
      <c r="G19" s="67"/>
      <c r="H19" s="66"/>
      <c r="I19" s="160"/>
      <c r="J19" s="86"/>
      <c r="K19" s="5"/>
      <c r="L19" s="86" t="s">
        <v>132</v>
      </c>
      <c r="M19" s="5"/>
      <c r="N19" s="5"/>
    </row>
    <row r="20" spans="1:14" x14ac:dyDescent="0.25">
      <c r="A20" s="216">
        <v>4.93</v>
      </c>
      <c r="B20" s="69"/>
      <c r="C20" s="148"/>
      <c r="D20" s="69" t="s">
        <v>15</v>
      </c>
      <c r="E20" s="70">
        <v>0.33</v>
      </c>
      <c r="F20" s="69"/>
      <c r="G20" s="70"/>
      <c r="H20" s="69"/>
      <c r="I20" s="148"/>
      <c r="J20" s="10"/>
      <c r="K20" s="10"/>
      <c r="L20" s="10" t="s">
        <v>11</v>
      </c>
      <c r="M20" s="10">
        <v>0.81</v>
      </c>
      <c r="N20" s="10">
        <f>C20+E20+G20+I20+K20+M20</f>
        <v>1.1400000000000001</v>
      </c>
    </row>
    <row r="21" spans="1:14" x14ac:dyDescent="0.25">
      <c r="A21" s="3">
        <f>SUM(A3:A20)</f>
        <v>69.759999999999991</v>
      </c>
      <c r="B21" s="73"/>
      <c r="C21" s="74">
        <f>SUM(C3:C20)</f>
        <v>3.9</v>
      </c>
      <c r="D21" s="75"/>
      <c r="E21" s="74">
        <f>SUM(E3:E20)</f>
        <v>1.9900000000000002</v>
      </c>
      <c r="F21" s="77"/>
      <c r="G21" s="74">
        <f>SUM(G3:G20)</f>
        <v>2.91</v>
      </c>
      <c r="H21" s="77"/>
      <c r="I21" s="74">
        <f>SUM(I3:I20)</f>
        <v>1.8</v>
      </c>
      <c r="J21" s="77"/>
      <c r="K21" s="74">
        <f>SUM(K3:K20)</f>
        <v>3.06</v>
      </c>
      <c r="L21" s="75"/>
      <c r="M21" s="74">
        <f>SUM(M4:M20)</f>
        <v>2.4300000000000002</v>
      </c>
      <c r="N21" s="74">
        <f>SUM(N4:N20)</f>
        <v>16.09</v>
      </c>
    </row>
    <row r="22" spans="1:14" x14ac:dyDescent="0.25">
      <c r="A22" s="78"/>
      <c r="B22" s="79" t="s">
        <v>33</v>
      </c>
      <c r="C22" s="80"/>
      <c r="E22" s="81"/>
      <c r="F22" s="80"/>
      <c r="G22" s="80"/>
      <c r="H22" s="80"/>
      <c r="I22" s="80"/>
      <c r="J22" s="82" t="s">
        <v>34</v>
      </c>
      <c r="K22" s="81"/>
      <c r="L22" s="81"/>
      <c r="M22" s="81"/>
      <c r="N22" s="80"/>
    </row>
    <row r="23" spans="1:14" ht="22.5" x14ac:dyDescent="0.25">
      <c r="A23" s="78"/>
      <c r="B23" s="83" t="s">
        <v>35</v>
      </c>
      <c r="C23" t="str">
        <f>B1</f>
        <v>ALBA MARTIN RODRIGUEZ</v>
      </c>
      <c r="F23" s="84" t="s">
        <v>133</v>
      </c>
      <c r="G23" s="80"/>
      <c r="I23" s="80"/>
      <c r="J23" s="85">
        <f>N21*4.33</f>
        <v>69.669700000000006</v>
      </c>
      <c r="K23" s="81"/>
      <c r="L23" s="81"/>
      <c r="M23" s="81"/>
      <c r="N23" s="80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5"/>
  <cols>
    <col min="1" max="1" width="6.140625" customWidth="1"/>
    <col min="2" max="2" width="15.5703125" customWidth="1"/>
    <col min="3" max="3" width="5.7109375" customWidth="1"/>
    <col min="5" max="5" width="4.85546875" customWidth="1"/>
    <col min="6" max="6" width="16.42578125" customWidth="1"/>
    <col min="7" max="7" width="5.28515625" customWidth="1"/>
    <col min="9" max="9" width="5.140625" customWidth="1"/>
    <col min="10" max="10" width="15.7109375" customWidth="1"/>
    <col min="11" max="11" width="5.42578125" customWidth="1"/>
    <col min="12" max="12" width="13.140625" customWidth="1"/>
    <col min="13" max="13" width="5.28515625" customWidth="1"/>
    <col min="14" max="14" width="5.8554687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0.75" customHeight="1" x14ac:dyDescent="0.25">
      <c r="A3" s="186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87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33.75" customHeight="1" x14ac:dyDescent="0.25">
      <c r="A5" s="188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87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88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87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x14ac:dyDescent="0.25">
      <c r="A9" s="188"/>
      <c r="B9" s="109"/>
      <c r="C9" s="6"/>
      <c r="D9" s="110" t="s">
        <v>43</v>
      </c>
      <c r="E9" s="6"/>
      <c r="F9" s="110"/>
      <c r="G9" s="6"/>
      <c r="H9" s="110"/>
      <c r="I9" s="6"/>
      <c r="J9" s="110" t="s">
        <v>43</v>
      </c>
      <c r="K9" s="6"/>
      <c r="L9" s="110"/>
      <c r="M9" s="108"/>
      <c r="N9" s="111"/>
    </row>
    <row r="10" spans="1:14" x14ac:dyDescent="0.25">
      <c r="A10" s="187">
        <v>6.75</v>
      </c>
      <c r="B10" s="113"/>
      <c r="C10" s="11"/>
      <c r="D10" s="10" t="s">
        <v>15</v>
      </c>
      <c r="E10" s="114">
        <v>0.33</v>
      </c>
      <c r="F10" s="69"/>
      <c r="G10" s="11"/>
      <c r="H10" s="69"/>
      <c r="I10" s="11"/>
      <c r="J10" s="69" t="s">
        <v>11</v>
      </c>
      <c r="K10" s="11">
        <v>1.23</v>
      </c>
      <c r="L10" s="69"/>
      <c r="M10" s="112"/>
      <c r="N10" s="115">
        <f>C10+E10+G10+I10+K10</f>
        <v>1.56</v>
      </c>
    </row>
    <row r="11" spans="1:14" ht="22.5" x14ac:dyDescent="0.25">
      <c r="A11" s="15"/>
      <c r="B11" s="155"/>
      <c r="C11" s="15"/>
      <c r="D11" s="43"/>
      <c r="E11" s="15"/>
      <c r="F11" s="44"/>
      <c r="G11" s="15"/>
      <c r="H11" s="156"/>
      <c r="I11" s="15"/>
      <c r="J11" s="156"/>
      <c r="K11" s="15"/>
      <c r="L11" s="155" t="s">
        <v>68</v>
      </c>
      <c r="M11" s="15"/>
      <c r="N11" s="43"/>
    </row>
    <row r="12" spans="1:14" x14ac:dyDescent="0.25">
      <c r="A12" s="22">
        <v>2.17</v>
      </c>
      <c r="B12" s="57"/>
      <c r="C12" s="22"/>
      <c r="D12" s="47"/>
      <c r="E12" s="22"/>
      <c r="F12" s="27"/>
      <c r="G12" s="22"/>
      <c r="H12" s="157"/>
      <c r="I12" s="22"/>
      <c r="J12" s="157"/>
      <c r="K12" s="22"/>
      <c r="L12" s="57" t="s">
        <v>69</v>
      </c>
      <c r="M12" s="22">
        <v>0.5</v>
      </c>
      <c r="N12" s="11">
        <f>M12+K12+I12+G12+E12+C12</f>
        <v>0.5</v>
      </c>
    </row>
    <row r="13" spans="1:14" x14ac:dyDescent="0.25">
      <c r="A13" s="207"/>
      <c r="B13" s="16" t="s">
        <v>112</v>
      </c>
      <c r="C13" s="43"/>
      <c r="D13" s="16" t="s">
        <v>112</v>
      </c>
      <c r="E13" s="43"/>
      <c r="F13" s="16" t="s">
        <v>112</v>
      </c>
      <c r="G13" s="43"/>
      <c r="H13" s="16" t="s">
        <v>112</v>
      </c>
      <c r="I13" s="43"/>
      <c r="J13" s="16" t="s">
        <v>112</v>
      </c>
      <c r="K13" s="43"/>
      <c r="L13" s="17"/>
      <c r="M13" s="17"/>
      <c r="N13" s="17"/>
    </row>
    <row r="14" spans="1:14" x14ac:dyDescent="0.25">
      <c r="A14" s="208">
        <v>21.65</v>
      </c>
      <c r="B14" s="23"/>
      <c r="C14" s="47">
        <v>1</v>
      </c>
      <c r="D14" s="23"/>
      <c r="E14" s="47">
        <v>1</v>
      </c>
      <c r="F14" s="23"/>
      <c r="G14" s="47">
        <v>1</v>
      </c>
      <c r="H14" s="23"/>
      <c r="I14" s="47">
        <v>1</v>
      </c>
      <c r="J14" s="23"/>
      <c r="K14" s="47">
        <v>1</v>
      </c>
      <c r="L14" s="21"/>
      <c r="M14" s="21"/>
      <c r="N14" s="21">
        <f>C14+E14+G14+I14+K14+M14</f>
        <v>5</v>
      </c>
    </row>
    <row r="15" spans="1:14" ht="24.75" x14ac:dyDescent="0.25">
      <c r="A15" s="107"/>
      <c r="B15" s="140" t="s">
        <v>129</v>
      </c>
      <c r="C15" s="209"/>
      <c r="D15" s="129"/>
      <c r="E15" s="172"/>
      <c r="F15" s="140"/>
      <c r="G15" s="177"/>
      <c r="H15" s="140" t="s">
        <v>129</v>
      </c>
      <c r="I15" s="177"/>
      <c r="J15" s="129"/>
      <c r="K15" s="177"/>
      <c r="L15" s="128"/>
      <c r="M15" s="128"/>
      <c r="N15" s="107"/>
    </row>
    <row r="16" spans="1:14" x14ac:dyDescent="0.25">
      <c r="A16" s="115">
        <v>7</v>
      </c>
      <c r="B16" s="112" t="s">
        <v>11</v>
      </c>
      <c r="C16" s="115">
        <v>0.81</v>
      </c>
      <c r="D16" s="113"/>
      <c r="E16" s="171"/>
      <c r="F16" s="113"/>
      <c r="G16" s="166"/>
      <c r="H16" s="112" t="s">
        <v>11</v>
      </c>
      <c r="I16" s="166">
        <v>0.8</v>
      </c>
      <c r="J16" s="113"/>
      <c r="K16" s="166"/>
      <c r="L16" s="113"/>
      <c r="M16" s="112"/>
      <c r="N16" s="115">
        <f>C16+E16+G16+I16+K16+M16</f>
        <v>1.61</v>
      </c>
    </row>
    <row r="17" spans="1:14" x14ac:dyDescent="0.25">
      <c r="A17" s="3">
        <f>SUM(A3:A16)</f>
        <v>58.57</v>
      </c>
      <c r="B17" s="73"/>
      <c r="C17" s="74">
        <f>SUM(C3:C16)</f>
        <v>3.9</v>
      </c>
      <c r="D17" s="75"/>
      <c r="E17" s="74">
        <f>SUM(E3:E16)</f>
        <v>1.33</v>
      </c>
      <c r="F17" s="77"/>
      <c r="G17" s="74">
        <f>SUM(G3:G16)</f>
        <v>2.91</v>
      </c>
      <c r="H17" s="77"/>
      <c r="I17" s="74">
        <f>SUM(I3:I16)</f>
        <v>1.8</v>
      </c>
      <c r="J17" s="77"/>
      <c r="K17" s="74">
        <f>SUM(K3:K16)</f>
        <v>3.06</v>
      </c>
      <c r="L17" s="75"/>
      <c r="M17" s="74">
        <f>SUM(M4:M16)</f>
        <v>0.5</v>
      </c>
      <c r="N17" s="74">
        <f>SUM(N4:N16)</f>
        <v>13.5</v>
      </c>
    </row>
    <row r="18" spans="1:14" x14ac:dyDescent="0.25">
      <c r="A18" s="78"/>
      <c r="B18" s="79" t="s">
        <v>33</v>
      </c>
      <c r="C18" s="80"/>
      <c r="E18" s="81"/>
      <c r="F18" s="80"/>
      <c r="G18" s="80"/>
      <c r="H18" s="80"/>
      <c r="I18" s="80"/>
      <c r="J18" s="82" t="s">
        <v>34</v>
      </c>
      <c r="K18" s="81"/>
      <c r="L18" s="81"/>
      <c r="M18" s="81"/>
      <c r="N18" s="80"/>
    </row>
    <row r="19" spans="1:14" ht="22.5" x14ac:dyDescent="0.25">
      <c r="A19" s="78"/>
      <c r="B19" s="83" t="s">
        <v>35</v>
      </c>
      <c r="C19" t="str">
        <f>B1</f>
        <v>ALBA MARTIN RODRIGUEZ</v>
      </c>
      <c r="F19" s="84" t="s">
        <v>134</v>
      </c>
      <c r="G19" s="80"/>
      <c r="I19" s="80"/>
      <c r="J19" s="85">
        <f>N17*4.33</f>
        <v>58.454999999999998</v>
      </c>
      <c r="K19" s="81"/>
      <c r="L19" s="81"/>
      <c r="M19" s="81"/>
      <c r="N19" s="80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9" sqref="A9:N10"/>
    </sheetView>
  </sheetViews>
  <sheetFormatPr baseColWidth="10" defaultRowHeight="15" x14ac:dyDescent="0.25"/>
  <cols>
    <col min="1" max="1" width="6.5703125" customWidth="1"/>
    <col min="2" max="2" width="16.140625" customWidth="1"/>
    <col min="3" max="3" width="5" customWidth="1"/>
    <col min="4" max="4" width="15.28515625" customWidth="1"/>
    <col min="5" max="5" width="4.7109375" customWidth="1"/>
    <col min="6" max="6" width="15.5703125" customWidth="1"/>
    <col min="7" max="7" width="5" customWidth="1"/>
    <col min="8" max="8" width="14.7109375" customWidth="1"/>
    <col min="9" max="9" width="5.28515625" customWidth="1"/>
    <col min="10" max="10" width="13.5703125" customWidth="1"/>
    <col min="11" max="11" width="4.85546875" customWidth="1"/>
    <col min="12" max="12" width="14.7109375" customWidth="1"/>
    <col min="13" max="13" width="4" customWidth="1"/>
    <col min="14" max="14" width="6.140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48.75" x14ac:dyDescent="0.25">
      <c r="A3" s="186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87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48.75" x14ac:dyDescent="0.25">
      <c r="A5" s="188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87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88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87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4" x14ac:dyDescent="0.25">
      <c r="A9" s="188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87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188"/>
      <c r="B11" s="109"/>
      <c r="C11" s="6"/>
      <c r="D11" s="110" t="s">
        <v>43</v>
      </c>
      <c r="E11" s="6"/>
      <c r="F11" s="110"/>
      <c r="G11" s="6"/>
      <c r="H11" s="110"/>
      <c r="I11" s="6"/>
      <c r="J11" s="110" t="s">
        <v>43</v>
      </c>
      <c r="K11" s="6"/>
      <c r="L11" s="110"/>
      <c r="M11" s="108"/>
      <c r="N11" s="111"/>
    </row>
    <row r="12" spans="1:14" x14ac:dyDescent="0.25">
      <c r="A12" s="187">
        <v>6.75</v>
      </c>
      <c r="B12" s="113"/>
      <c r="C12" s="11"/>
      <c r="D12" s="10" t="s">
        <v>15</v>
      </c>
      <c r="E12" s="114">
        <v>0.33</v>
      </c>
      <c r="F12" s="69"/>
      <c r="G12" s="11"/>
      <c r="H12" s="69"/>
      <c r="I12" s="11"/>
      <c r="J12" s="69" t="s">
        <v>11</v>
      </c>
      <c r="K12" s="11">
        <v>1.23</v>
      </c>
      <c r="L12" s="69"/>
      <c r="M12" s="112"/>
      <c r="N12" s="115">
        <f>C12+E12+G12+I12+K12</f>
        <v>1.56</v>
      </c>
    </row>
    <row r="13" spans="1:14" ht="22.5" customHeight="1" x14ac:dyDescent="0.25">
      <c r="A13" s="15"/>
      <c r="B13" s="155"/>
      <c r="C13" s="15"/>
      <c r="D13" s="43"/>
      <c r="E13" s="15"/>
      <c r="F13" s="44"/>
      <c r="G13" s="15"/>
      <c r="H13" s="156"/>
      <c r="I13" s="15"/>
      <c r="J13" s="156"/>
      <c r="K13" s="15"/>
      <c r="L13" s="155" t="s">
        <v>68</v>
      </c>
      <c r="M13" s="15"/>
      <c r="N13" s="43"/>
    </row>
    <row r="14" spans="1:14" ht="14.25" customHeight="1" x14ac:dyDescent="0.25">
      <c r="A14" s="22">
        <v>2.17</v>
      </c>
      <c r="B14" s="57"/>
      <c r="C14" s="22"/>
      <c r="D14" s="47"/>
      <c r="E14" s="22"/>
      <c r="F14" s="27"/>
      <c r="G14" s="22"/>
      <c r="H14" s="157"/>
      <c r="I14" s="22"/>
      <c r="J14" s="157"/>
      <c r="K14" s="22"/>
      <c r="L14" s="57" t="s">
        <v>69</v>
      </c>
      <c r="M14" s="22">
        <v>0.5</v>
      </c>
      <c r="N14" s="11">
        <f>M14+K14+I14+G14+E14+C14</f>
        <v>0.5</v>
      </c>
    </row>
    <row r="15" spans="1:14" x14ac:dyDescent="0.25">
      <c r="A15" s="189"/>
      <c r="B15" s="66" t="s">
        <v>112</v>
      </c>
      <c r="C15" s="160"/>
      <c r="D15" s="66" t="s">
        <v>112</v>
      </c>
      <c r="E15" s="160"/>
      <c r="F15" s="66" t="s">
        <v>112</v>
      </c>
      <c r="G15" s="160"/>
      <c r="H15" s="66" t="s">
        <v>112</v>
      </c>
      <c r="I15" s="160"/>
      <c r="J15" s="66" t="s">
        <v>112</v>
      </c>
      <c r="K15" s="160"/>
      <c r="L15" s="5"/>
      <c r="M15" s="5"/>
      <c r="N15" s="5"/>
    </row>
    <row r="16" spans="1:14" x14ac:dyDescent="0.25">
      <c r="A16" s="190">
        <v>21.65</v>
      </c>
      <c r="B16" s="69"/>
      <c r="C16" s="148">
        <v>1</v>
      </c>
      <c r="D16" s="69"/>
      <c r="E16" s="148">
        <v>1</v>
      </c>
      <c r="F16" s="69"/>
      <c r="G16" s="148">
        <v>1</v>
      </c>
      <c r="H16" s="69"/>
      <c r="I16" s="148">
        <v>1</v>
      </c>
      <c r="J16" s="69"/>
      <c r="K16" s="148">
        <v>1</v>
      </c>
      <c r="L16" s="10"/>
      <c r="M16" s="10"/>
      <c r="N16" s="10">
        <f>C16+E16+G16+I16+K16+M16</f>
        <v>5</v>
      </c>
    </row>
    <row r="17" spans="1:14" ht="19.5" customHeight="1" x14ac:dyDescent="0.25">
      <c r="A17" s="186"/>
      <c r="B17" s="184"/>
      <c r="C17" s="128"/>
      <c r="D17" s="134" t="s">
        <v>116</v>
      </c>
      <c r="E17" s="128"/>
      <c r="F17" s="129"/>
      <c r="G17" s="128"/>
      <c r="H17" s="134" t="s">
        <v>116</v>
      </c>
      <c r="I17" s="128"/>
      <c r="J17" s="134"/>
      <c r="K17" s="128"/>
      <c r="L17" s="128"/>
      <c r="M17" s="128"/>
      <c r="N17" s="128"/>
    </row>
    <row r="18" spans="1:14" x14ac:dyDescent="0.25">
      <c r="A18" s="186">
        <v>13</v>
      </c>
      <c r="B18" s="128"/>
      <c r="C18" s="112"/>
      <c r="D18" s="138" t="s">
        <v>117</v>
      </c>
      <c r="E18" s="112">
        <v>1.5</v>
      </c>
      <c r="F18" s="113"/>
      <c r="G18" s="112"/>
      <c r="H18" s="185">
        <v>0.35416666666666669</v>
      </c>
      <c r="I18" s="112">
        <v>1.5</v>
      </c>
      <c r="J18" s="138"/>
      <c r="K18" s="112"/>
      <c r="L18" s="112"/>
      <c r="M18" s="112"/>
      <c r="N18" s="112">
        <f>C18+E18+G18+I18+K18</f>
        <v>3</v>
      </c>
    </row>
    <row r="19" spans="1:14" x14ac:dyDescent="0.25">
      <c r="A19" s="132"/>
      <c r="B19" s="109" t="s">
        <v>120</v>
      </c>
      <c r="C19" s="111"/>
      <c r="D19" s="168"/>
      <c r="E19" s="169"/>
      <c r="F19" s="191"/>
      <c r="G19" s="169"/>
      <c r="H19" s="168"/>
      <c r="I19" s="169"/>
      <c r="J19" s="168"/>
      <c r="K19" s="192"/>
      <c r="L19" s="133"/>
      <c r="M19" s="108"/>
      <c r="N19" s="165"/>
    </row>
    <row r="20" spans="1:14" x14ac:dyDescent="0.25">
      <c r="A20" s="130">
        <v>4.33</v>
      </c>
      <c r="B20" s="193" t="s">
        <v>121</v>
      </c>
      <c r="C20" s="107">
        <v>1</v>
      </c>
      <c r="D20" s="194"/>
      <c r="E20" s="172"/>
      <c r="F20" s="150"/>
      <c r="G20" s="172"/>
      <c r="H20" s="194"/>
      <c r="I20" s="172"/>
      <c r="J20" s="194"/>
      <c r="K20" s="195"/>
      <c r="L20" s="129"/>
      <c r="M20" s="128"/>
      <c r="N20" s="177">
        <f>C20+E20+G20+I20+K20+M20</f>
        <v>1</v>
      </c>
    </row>
    <row r="21" spans="1:14" ht="26.25" customHeight="1" x14ac:dyDescent="0.25">
      <c r="A21" s="6"/>
      <c r="B21" s="66" t="s">
        <v>122</v>
      </c>
      <c r="C21" s="8"/>
      <c r="D21" s="66" t="s">
        <v>122</v>
      </c>
      <c r="E21" s="67"/>
      <c r="F21" s="66" t="s">
        <v>122</v>
      </c>
      <c r="G21" s="8"/>
      <c r="H21" s="66" t="s">
        <v>122</v>
      </c>
      <c r="I21" s="8"/>
      <c r="J21" s="66" t="s">
        <v>122</v>
      </c>
      <c r="K21" s="8"/>
      <c r="L21" s="5"/>
      <c r="M21" s="6"/>
      <c r="N21" s="6"/>
    </row>
    <row r="22" spans="1:14" x14ac:dyDescent="0.25">
      <c r="A22" s="11">
        <v>14.08</v>
      </c>
      <c r="B22" s="196" t="s">
        <v>15</v>
      </c>
      <c r="C22" s="9">
        <v>0.36</v>
      </c>
      <c r="D22" s="10" t="s">
        <v>18</v>
      </c>
      <c r="E22" s="9">
        <v>0.36</v>
      </c>
      <c r="F22" s="69" t="s">
        <v>15</v>
      </c>
      <c r="G22" s="9">
        <v>0.36</v>
      </c>
      <c r="H22" s="10" t="s">
        <v>123</v>
      </c>
      <c r="I22" s="9">
        <v>1.81</v>
      </c>
      <c r="J22" s="10" t="s">
        <v>15</v>
      </c>
      <c r="K22" s="9">
        <v>0.36</v>
      </c>
      <c r="L22" s="10"/>
      <c r="M22" s="11"/>
      <c r="N22" s="11">
        <f>M22+K22+I22+G22+E22+C22</f>
        <v>3.2499999999999996</v>
      </c>
    </row>
    <row r="23" spans="1:14" x14ac:dyDescent="0.25">
      <c r="A23" s="5">
        <v>4</v>
      </c>
      <c r="B23" s="197"/>
      <c r="C23" s="198"/>
      <c r="D23" s="197" t="s">
        <v>124</v>
      </c>
      <c r="E23" s="198">
        <v>0.92</v>
      </c>
      <c r="F23" s="66"/>
      <c r="G23" s="6"/>
      <c r="H23" s="66"/>
      <c r="I23" s="6"/>
      <c r="J23" s="5"/>
      <c r="K23" s="199"/>
      <c r="L23" s="5"/>
      <c r="M23" s="5"/>
      <c r="N23" s="199">
        <v>0.92</v>
      </c>
    </row>
    <row r="24" spans="1:14" x14ac:dyDescent="0.25">
      <c r="A24" s="200">
        <v>4.33</v>
      </c>
      <c r="B24" s="201"/>
      <c r="C24" s="202"/>
      <c r="D24" s="201" t="s">
        <v>125</v>
      </c>
      <c r="E24" s="202">
        <v>1</v>
      </c>
      <c r="F24" s="203"/>
      <c r="G24" s="204"/>
      <c r="H24" s="203"/>
      <c r="I24" s="204"/>
      <c r="J24" s="200"/>
      <c r="K24" s="205"/>
      <c r="L24" s="200"/>
      <c r="M24" s="200"/>
      <c r="N24" s="206">
        <f>C24+E24+G24+I24+K24</f>
        <v>1</v>
      </c>
    </row>
    <row r="25" spans="1:14" x14ac:dyDescent="0.25">
      <c r="A25" s="3">
        <f>SUM(A3:A24)</f>
        <v>97.309999999999988</v>
      </c>
      <c r="B25" s="73"/>
      <c r="C25" s="74">
        <f>SUM(C3:C24)</f>
        <v>4.7</v>
      </c>
      <c r="D25" s="75"/>
      <c r="E25" s="74">
        <f>SUM(E3:E24)</f>
        <v>5.1100000000000003</v>
      </c>
      <c r="F25" s="77"/>
      <c r="G25" s="74">
        <f>SUM(G3:G24)</f>
        <v>4.1500000000000004</v>
      </c>
      <c r="H25" s="77"/>
      <c r="I25" s="74">
        <f>SUM(I3:I24)</f>
        <v>4.3100000000000005</v>
      </c>
      <c r="J25" s="77"/>
      <c r="K25" s="74">
        <f>SUM(K3:K24)</f>
        <v>3.67</v>
      </c>
      <c r="L25" s="75"/>
      <c r="M25" s="74">
        <f>SUM(M3:M24)</f>
        <v>0.5</v>
      </c>
      <c r="N25" s="74">
        <f>SUM(N3:N24)</f>
        <v>22.44</v>
      </c>
    </row>
    <row r="26" spans="1:14" x14ac:dyDescent="0.25">
      <c r="A26" s="78"/>
      <c r="B26" s="79" t="s">
        <v>33</v>
      </c>
      <c r="C26" s="80"/>
      <c r="E26" s="81"/>
      <c r="F26" s="80"/>
      <c r="G26" s="80"/>
      <c r="H26" s="80"/>
      <c r="I26" s="80"/>
      <c r="J26" s="82" t="s">
        <v>34</v>
      </c>
      <c r="K26" s="81"/>
      <c r="L26" s="81"/>
      <c r="M26" s="81"/>
      <c r="N26" s="80"/>
    </row>
    <row r="27" spans="1:14" x14ac:dyDescent="0.25">
      <c r="A27" s="78"/>
      <c r="B27" s="83" t="s">
        <v>35</v>
      </c>
      <c r="C27" t="str">
        <f>B1</f>
        <v>ALBA MARTIN RODRIGUEZ</v>
      </c>
      <c r="F27" s="84" t="s">
        <v>115</v>
      </c>
      <c r="G27" s="80"/>
      <c r="I27" s="80"/>
      <c r="J27" s="85">
        <f>N25*4.33</f>
        <v>97.165200000000013</v>
      </c>
      <c r="K27" s="81"/>
      <c r="L27" s="81"/>
      <c r="M27" s="81"/>
      <c r="N27" s="80"/>
    </row>
    <row r="29" spans="1:14" x14ac:dyDescent="0.25">
      <c r="F29" t="s">
        <v>126</v>
      </c>
    </row>
    <row r="30" spans="1:14" x14ac:dyDescent="0.25">
      <c r="F30" t="s">
        <v>127</v>
      </c>
    </row>
    <row r="31" spans="1:14" x14ac:dyDescent="0.25">
      <c r="F31" t="s">
        <v>128</v>
      </c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sqref="A1:N30"/>
    </sheetView>
  </sheetViews>
  <sheetFormatPr baseColWidth="10" defaultRowHeight="15" x14ac:dyDescent="0.25"/>
  <cols>
    <col min="1" max="1" width="5.85546875" customWidth="1"/>
    <col min="2" max="2" width="20.85546875" customWidth="1"/>
    <col min="3" max="3" width="4.5703125" customWidth="1"/>
    <col min="4" max="4" width="12.7109375" customWidth="1"/>
    <col min="5" max="5" width="4.42578125" customWidth="1"/>
    <col min="6" max="6" width="20.5703125" customWidth="1"/>
    <col min="7" max="7" width="4.7109375" customWidth="1"/>
    <col min="8" max="8" width="14.140625" customWidth="1"/>
    <col min="9" max="9" width="4.42578125" customWidth="1"/>
    <col min="10" max="10" width="14.42578125" customWidth="1"/>
    <col min="11" max="11" width="4.5703125" customWidth="1"/>
    <col min="12" max="12" width="5.85546875" customWidth="1"/>
    <col min="13" max="13" width="3.7109375" customWidth="1"/>
    <col min="14" max="14" width="5.8554687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7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30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17.25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108"/>
      <c r="B11" s="109"/>
      <c r="C11" s="6"/>
      <c r="D11" s="110" t="s">
        <v>43</v>
      </c>
      <c r="E11" s="6"/>
      <c r="F11" s="110"/>
      <c r="G11" s="6"/>
      <c r="H11" s="110"/>
      <c r="I11" s="6"/>
      <c r="J11" s="110" t="s">
        <v>43</v>
      </c>
      <c r="K11" s="6"/>
      <c r="L11" s="110"/>
      <c r="M11" s="108"/>
      <c r="N11" s="111"/>
    </row>
    <row r="12" spans="1:14" x14ac:dyDescent="0.25">
      <c r="A12" s="112">
        <v>6.75</v>
      </c>
      <c r="B12" s="113"/>
      <c r="C12" s="11"/>
      <c r="D12" s="10" t="s">
        <v>15</v>
      </c>
      <c r="E12" s="114">
        <v>0.33</v>
      </c>
      <c r="F12" s="69"/>
      <c r="G12" s="11"/>
      <c r="H12" s="69"/>
      <c r="I12" s="11"/>
      <c r="J12" s="69" t="s">
        <v>11</v>
      </c>
      <c r="K12" s="11">
        <v>1.23</v>
      </c>
      <c r="L12" s="69"/>
      <c r="M12" s="112"/>
      <c r="N12" s="115">
        <f>C12+E12+G12+I12+K12</f>
        <v>1.56</v>
      </c>
    </row>
    <row r="13" spans="1:14" x14ac:dyDescent="0.25">
      <c r="A13" s="107"/>
      <c r="B13" s="146" t="s">
        <v>103</v>
      </c>
      <c r="C13" s="104"/>
      <c r="D13" s="146"/>
      <c r="E13" s="4"/>
      <c r="F13" s="146"/>
      <c r="G13" s="4"/>
      <c r="H13" s="147"/>
      <c r="I13" s="4"/>
      <c r="J13" s="146"/>
      <c r="K13" s="4"/>
      <c r="L13" s="147"/>
      <c r="M13" s="147"/>
      <c r="N13" s="104"/>
    </row>
    <row r="14" spans="1:14" x14ac:dyDescent="0.25">
      <c r="A14" s="115">
        <v>6.5</v>
      </c>
      <c r="B14" s="146" t="s">
        <v>11</v>
      </c>
      <c r="C14" s="104">
        <v>1.5</v>
      </c>
      <c r="D14" s="146"/>
      <c r="E14" s="4"/>
      <c r="F14" s="146"/>
      <c r="G14" s="9"/>
      <c r="H14" s="10"/>
      <c r="I14" s="9"/>
      <c r="J14" s="69"/>
      <c r="K14" s="9"/>
      <c r="L14" s="10"/>
      <c r="M14" s="10"/>
      <c r="N14" s="11">
        <f>C14+E14+G14+I14+K14+M14</f>
        <v>1.5</v>
      </c>
    </row>
    <row r="15" spans="1:14" ht="15" customHeight="1" x14ac:dyDescent="0.25">
      <c r="A15" s="111"/>
      <c r="B15" s="135" t="s">
        <v>104</v>
      </c>
      <c r="C15" s="111"/>
      <c r="D15" s="108"/>
      <c r="E15" s="165"/>
      <c r="F15" s="133" t="s">
        <v>104</v>
      </c>
      <c r="G15" s="67"/>
      <c r="H15" s="66"/>
      <c r="I15" s="67"/>
      <c r="J15" s="66" t="s">
        <v>104</v>
      </c>
      <c r="K15" s="67"/>
      <c r="L15" s="66"/>
      <c r="M15" s="66"/>
      <c r="N15" s="68"/>
    </row>
    <row r="16" spans="1:14" x14ac:dyDescent="0.25">
      <c r="A16" s="107">
        <v>7.08</v>
      </c>
      <c r="B16" s="128" t="s">
        <v>15</v>
      </c>
      <c r="C16" s="107">
        <v>0.5</v>
      </c>
      <c r="D16" s="146"/>
      <c r="E16" s="145"/>
      <c r="F16" s="146" t="s">
        <v>15</v>
      </c>
      <c r="G16" s="145">
        <v>0.63</v>
      </c>
      <c r="H16" s="146"/>
      <c r="I16" s="145"/>
      <c r="J16" s="146" t="s">
        <v>15</v>
      </c>
      <c r="K16" s="145">
        <v>0.5</v>
      </c>
      <c r="L16" s="146"/>
      <c r="M16" s="146"/>
      <c r="N16" s="173">
        <f>C16+G16+K16+M16</f>
        <v>1.63</v>
      </c>
    </row>
    <row r="17" spans="1:14" ht="20.25" customHeight="1" x14ac:dyDescent="0.25">
      <c r="A17" s="107"/>
      <c r="B17" s="174"/>
      <c r="C17" s="107"/>
      <c r="D17" s="174"/>
      <c r="E17" s="175"/>
      <c r="F17" s="176" t="s">
        <v>105</v>
      </c>
      <c r="G17" s="177"/>
      <c r="H17" s="174"/>
      <c r="I17" s="177"/>
      <c r="J17" s="174"/>
      <c r="K17" s="177"/>
      <c r="L17" s="128"/>
      <c r="M17" s="128"/>
      <c r="N17" s="107"/>
    </row>
    <row r="18" spans="1:14" x14ac:dyDescent="0.25">
      <c r="A18" s="132">
        <v>6</v>
      </c>
      <c r="B18" s="180"/>
      <c r="C18" s="108"/>
      <c r="D18" s="181" t="s">
        <v>106</v>
      </c>
      <c r="E18" s="108"/>
      <c r="F18" s="133"/>
      <c r="G18" s="108"/>
      <c r="H18" s="181" t="s">
        <v>106</v>
      </c>
      <c r="I18" s="179"/>
      <c r="J18" s="181" t="s">
        <v>106</v>
      </c>
      <c r="K18" s="108"/>
      <c r="L18" s="108"/>
      <c r="M18" s="108"/>
      <c r="N18" s="111"/>
    </row>
    <row r="19" spans="1:14" x14ac:dyDescent="0.25">
      <c r="A19" s="130"/>
      <c r="B19" s="112"/>
      <c r="C19" s="112"/>
      <c r="D19" s="113" t="s">
        <v>11</v>
      </c>
      <c r="E19" s="112">
        <v>0.89</v>
      </c>
      <c r="F19" s="113"/>
      <c r="G19" s="112"/>
      <c r="H19" s="112" t="s">
        <v>15</v>
      </c>
      <c r="I19" s="112">
        <v>0.25</v>
      </c>
      <c r="J19" s="113" t="s">
        <v>15</v>
      </c>
      <c r="K19" s="112">
        <v>0.25</v>
      </c>
      <c r="L19" s="112"/>
      <c r="M19" s="112"/>
      <c r="N19" s="115">
        <f>C19+E19+G19+I19+K19+M19</f>
        <v>1.3900000000000001</v>
      </c>
    </row>
    <row r="20" spans="1:14" x14ac:dyDescent="0.25">
      <c r="A20" s="132">
        <v>6</v>
      </c>
      <c r="B20" s="2"/>
      <c r="C20" s="108"/>
      <c r="D20" s="178" t="s">
        <v>107</v>
      </c>
      <c r="E20" s="108"/>
      <c r="F20" s="133"/>
      <c r="G20" s="108"/>
      <c r="H20" s="178" t="s">
        <v>107</v>
      </c>
      <c r="I20" s="179"/>
      <c r="J20" s="178" t="s">
        <v>107</v>
      </c>
      <c r="K20" s="108"/>
      <c r="L20" s="108"/>
      <c r="M20" s="108"/>
      <c r="N20" s="111"/>
    </row>
    <row r="21" spans="1:14" x14ac:dyDescent="0.25">
      <c r="A21" s="130"/>
      <c r="B21" s="112"/>
      <c r="C21" s="112"/>
      <c r="D21" s="113" t="s">
        <v>11</v>
      </c>
      <c r="E21" s="112">
        <v>0.88</v>
      </c>
      <c r="F21" s="113"/>
      <c r="G21" s="112"/>
      <c r="H21" s="112"/>
      <c r="I21" s="112">
        <v>0.25</v>
      </c>
      <c r="J21" s="113"/>
      <c r="K21" s="112">
        <v>0.25</v>
      </c>
      <c r="L21" s="112"/>
      <c r="M21" s="112"/>
      <c r="N21" s="115">
        <f>C21+E21+G21+I21+K21+M21</f>
        <v>1.38</v>
      </c>
    </row>
    <row r="22" spans="1:14" x14ac:dyDescent="0.25">
      <c r="A22" s="132">
        <v>6</v>
      </c>
      <c r="B22" s="2"/>
      <c r="C22" s="108"/>
      <c r="D22" s="178" t="s">
        <v>108</v>
      </c>
      <c r="E22" s="108"/>
      <c r="F22" s="133"/>
      <c r="G22" s="108"/>
      <c r="H22" s="178" t="s">
        <v>108</v>
      </c>
      <c r="I22" s="179"/>
      <c r="J22" s="178" t="s">
        <v>108</v>
      </c>
      <c r="K22" s="108"/>
      <c r="L22" s="108"/>
      <c r="M22" s="108"/>
      <c r="N22" s="111"/>
    </row>
    <row r="23" spans="1:14" x14ac:dyDescent="0.25">
      <c r="A23" s="130"/>
      <c r="B23" s="112"/>
      <c r="C23" s="112"/>
      <c r="D23" s="113" t="s">
        <v>15</v>
      </c>
      <c r="E23" s="112">
        <v>0.25</v>
      </c>
      <c r="F23" s="113"/>
      <c r="G23" s="112"/>
      <c r="H23" s="112" t="s">
        <v>11</v>
      </c>
      <c r="I23" s="112">
        <v>0.88</v>
      </c>
      <c r="J23" s="113" t="s">
        <v>15</v>
      </c>
      <c r="K23" s="112">
        <v>0.25</v>
      </c>
      <c r="L23" s="112"/>
      <c r="M23" s="112"/>
      <c r="N23" s="115">
        <f>C23+E23+G23+I23+K23+M23</f>
        <v>1.38</v>
      </c>
    </row>
    <row r="24" spans="1:14" x14ac:dyDescent="0.25">
      <c r="A24" s="132">
        <v>6</v>
      </c>
      <c r="B24" s="2"/>
      <c r="C24" s="108"/>
      <c r="D24" s="178" t="s">
        <v>109</v>
      </c>
      <c r="E24" s="108"/>
      <c r="F24" s="133"/>
      <c r="G24" s="108"/>
      <c r="H24" s="178" t="s">
        <v>109</v>
      </c>
      <c r="I24" s="179"/>
      <c r="J24" s="178" t="s">
        <v>109</v>
      </c>
      <c r="K24" s="108"/>
      <c r="L24" s="108"/>
      <c r="M24" s="108"/>
      <c r="N24" s="111"/>
    </row>
    <row r="25" spans="1:14" x14ac:dyDescent="0.25">
      <c r="A25" s="130"/>
      <c r="B25" s="112"/>
      <c r="C25" s="112"/>
      <c r="D25" s="113" t="s">
        <v>15</v>
      </c>
      <c r="E25" s="112">
        <v>0.25</v>
      </c>
      <c r="F25" s="113"/>
      <c r="G25" s="112"/>
      <c r="H25" s="112" t="s">
        <v>11</v>
      </c>
      <c r="I25" s="112">
        <v>0.89</v>
      </c>
      <c r="J25" s="113" t="s">
        <v>15</v>
      </c>
      <c r="K25" s="112">
        <v>0.25</v>
      </c>
      <c r="L25" s="112"/>
      <c r="M25" s="112"/>
      <c r="N25" s="115">
        <f>C25+E25+G25+I25+K25+M25</f>
        <v>1.3900000000000001</v>
      </c>
    </row>
    <row r="26" spans="1:14" x14ac:dyDescent="0.25">
      <c r="A26" s="182"/>
      <c r="B26" s="66"/>
      <c r="C26" s="160"/>
      <c r="D26" s="66" t="s">
        <v>112</v>
      </c>
      <c r="E26" s="160"/>
      <c r="F26" s="66" t="s">
        <v>112</v>
      </c>
      <c r="G26" s="160"/>
      <c r="H26" s="66"/>
      <c r="I26" s="160"/>
      <c r="J26" s="66" t="s">
        <v>112</v>
      </c>
      <c r="K26" s="160"/>
      <c r="L26" s="5"/>
      <c r="M26" s="5"/>
      <c r="N26" s="5"/>
    </row>
    <row r="27" spans="1:14" x14ac:dyDescent="0.25">
      <c r="A27" s="183">
        <v>12.99</v>
      </c>
      <c r="B27" s="69"/>
      <c r="C27" s="148"/>
      <c r="D27" s="69"/>
      <c r="E27" s="148">
        <v>1</v>
      </c>
      <c r="F27" s="69"/>
      <c r="G27" s="148">
        <v>1</v>
      </c>
      <c r="H27" s="69"/>
      <c r="I27" s="148"/>
      <c r="J27" s="69"/>
      <c r="K27" s="148">
        <v>1</v>
      </c>
      <c r="L27" s="10"/>
      <c r="M27" s="10"/>
      <c r="N27" s="10">
        <f>C27+E27+G27+I27+K27+M27</f>
        <v>3</v>
      </c>
    </row>
    <row r="28" spans="1:14" x14ac:dyDescent="0.25">
      <c r="A28" s="72">
        <f>SUM(A3:A27)</f>
        <v>84.32</v>
      </c>
      <c r="B28" s="73"/>
      <c r="C28" s="74">
        <f>SUM(C3:C27)</f>
        <v>4.34</v>
      </c>
      <c r="D28" s="75"/>
      <c r="E28" s="74">
        <f>SUM(E3:E27)</f>
        <v>3.6</v>
      </c>
      <c r="F28" s="77"/>
      <c r="G28" s="74">
        <f>SUM(G3:G27)</f>
        <v>4.42</v>
      </c>
      <c r="H28" s="77"/>
      <c r="I28" s="74">
        <f>SUM(I3:I27)</f>
        <v>2.27</v>
      </c>
      <c r="J28" s="77"/>
      <c r="K28" s="74">
        <f>SUM(K3:K27)</f>
        <v>4.8100000000000005</v>
      </c>
      <c r="L28" s="75"/>
      <c r="M28" s="74">
        <f>SUM(M3:M12)</f>
        <v>0</v>
      </c>
      <c r="N28" s="74">
        <f>SUM(N3:N27)</f>
        <v>19.439999999999998</v>
      </c>
    </row>
    <row r="29" spans="1:14" x14ac:dyDescent="0.25">
      <c r="A29" s="78"/>
      <c r="B29" s="79" t="s">
        <v>33</v>
      </c>
      <c r="C29" s="80"/>
      <c r="E29" s="81"/>
      <c r="F29" s="80"/>
      <c r="G29" s="80"/>
      <c r="H29" s="80"/>
      <c r="I29" s="80"/>
      <c r="J29" s="82" t="s">
        <v>34</v>
      </c>
      <c r="K29" s="81"/>
      <c r="L29" s="81"/>
      <c r="M29" s="81"/>
      <c r="N29" s="80"/>
    </row>
    <row r="30" spans="1:14" x14ac:dyDescent="0.25">
      <c r="A30" s="78"/>
      <c r="B30" s="83" t="s">
        <v>35</v>
      </c>
      <c r="C30" t="str">
        <f>B1</f>
        <v>ALBA MARTIN RODRIGUEZ</v>
      </c>
      <c r="F30" s="84" t="s">
        <v>113</v>
      </c>
      <c r="G30" s="80"/>
      <c r="I30" s="80"/>
      <c r="J30" s="85">
        <f>N28*4.33</f>
        <v>84.17519999999999</v>
      </c>
      <c r="K30" s="81"/>
      <c r="L30" s="81"/>
      <c r="M30" s="81"/>
      <c r="N30" s="80"/>
    </row>
    <row r="32" spans="1:14" x14ac:dyDescent="0.25">
      <c r="F32" t="s">
        <v>111</v>
      </c>
    </row>
    <row r="33" spans="6:6" x14ac:dyDescent="0.25">
      <c r="F33" t="s">
        <v>114</v>
      </c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9" workbookViewId="0">
      <selection sqref="A1:N28"/>
    </sheetView>
  </sheetViews>
  <sheetFormatPr baseColWidth="10" defaultRowHeight="15" x14ac:dyDescent="0.25"/>
  <cols>
    <col min="1" max="1" width="6.42578125" customWidth="1"/>
    <col min="2" max="2" width="20.140625" customWidth="1"/>
    <col min="3" max="3" width="5.7109375" customWidth="1"/>
    <col min="4" max="4" width="12.140625" customWidth="1"/>
    <col min="5" max="5" width="5.140625" customWidth="1"/>
    <col min="6" max="6" width="21.140625" customWidth="1"/>
    <col min="7" max="7" width="4.7109375" customWidth="1"/>
    <col min="8" max="8" width="15" customWidth="1"/>
    <col min="9" max="9" width="4.5703125" customWidth="1"/>
    <col min="10" max="10" width="18.28515625" customWidth="1"/>
    <col min="11" max="11" width="4.42578125" customWidth="1"/>
    <col min="12" max="12" width="3.140625" customWidth="1"/>
    <col min="13" max="13" width="2.85546875" customWidth="1"/>
    <col min="14" max="14" width="6.28515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3.75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4.75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4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108"/>
      <c r="B11" s="109"/>
      <c r="C11" s="6"/>
      <c r="D11" s="110" t="s">
        <v>43</v>
      </c>
      <c r="E11" s="6"/>
      <c r="F11" s="110"/>
      <c r="G11" s="6"/>
      <c r="H11" s="110"/>
      <c r="I11" s="6"/>
      <c r="J11" s="110" t="s">
        <v>43</v>
      </c>
      <c r="K11" s="6"/>
      <c r="L11" s="110"/>
      <c r="M11" s="108"/>
      <c r="N11" s="111"/>
    </row>
    <row r="12" spans="1:14" x14ac:dyDescent="0.25">
      <c r="A12" s="112">
        <v>6.75</v>
      </c>
      <c r="B12" s="113"/>
      <c r="C12" s="11"/>
      <c r="D12" s="10" t="s">
        <v>15</v>
      </c>
      <c r="E12" s="114">
        <v>0.33</v>
      </c>
      <c r="F12" s="69"/>
      <c r="G12" s="11"/>
      <c r="H12" s="69"/>
      <c r="I12" s="11"/>
      <c r="J12" s="69" t="s">
        <v>11</v>
      </c>
      <c r="K12" s="11">
        <v>1.23</v>
      </c>
      <c r="L12" s="69"/>
      <c r="M12" s="112"/>
      <c r="N12" s="115">
        <f>C12+E12+G12+I12+K12</f>
        <v>1.56</v>
      </c>
    </row>
    <row r="13" spans="1:14" x14ac:dyDescent="0.25">
      <c r="A13" s="107"/>
      <c r="B13" s="146" t="s">
        <v>103</v>
      </c>
      <c r="C13" s="104"/>
      <c r="D13" s="146"/>
      <c r="E13" s="4"/>
      <c r="F13" s="146"/>
      <c r="G13" s="4"/>
      <c r="H13" s="147"/>
      <c r="I13" s="4"/>
      <c r="J13" s="146"/>
      <c r="K13" s="4"/>
      <c r="L13" s="147"/>
      <c r="M13" s="147"/>
      <c r="N13" s="104"/>
    </row>
    <row r="14" spans="1:14" x14ac:dyDescent="0.25">
      <c r="A14" s="115">
        <v>6.5</v>
      </c>
      <c r="B14" s="146" t="s">
        <v>11</v>
      </c>
      <c r="C14" s="104">
        <v>1.5</v>
      </c>
      <c r="D14" s="146"/>
      <c r="E14" s="4"/>
      <c r="F14" s="146"/>
      <c r="G14" s="9"/>
      <c r="H14" s="10"/>
      <c r="I14" s="9"/>
      <c r="J14" s="69"/>
      <c r="K14" s="9"/>
      <c r="L14" s="10"/>
      <c r="M14" s="10"/>
      <c r="N14" s="11">
        <f>C14+E14+G14+I14+K14+M14</f>
        <v>1.5</v>
      </c>
    </row>
    <row r="15" spans="1:14" ht="18.75" customHeight="1" x14ac:dyDescent="0.25">
      <c r="A15" s="111"/>
      <c r="B15" s="135" t="s">
        <v>104</v>
      </c>
      <c r="C15" s="111"/>
      <c r="D15" s="108"/>
      <c r="E15" s="165"/>
      <c r="F15" s="133" t="s">
        <v>104</v>
      </c>
      <c r="G15" s="67"/>
      <c r="H15" s="66"/>
      <c r="I15" s="67"/>
      <c r="J15" s="66" t="s">
        <v>104</v>
      </c>
      <c r="K15" s="67"/>
      <c r="L15" s="66"/>
      <c r="M15" s="66"/>
      <c r="N15" s="68"/>
    </row>
    <row r="16" spans="1:14" x14ac:dyDescent="0.25">
      <c r="A16" s="107">
        <v>7.08</v>
      </c>
      <c r="B16" s="128" t="s">
        <v>15</v>
      </c>
      <c r="C16" s="107">
        <v>0.5</v>
      </c>
      <c r="D16" s="146"/>
      <c r="E16" s="145"/>
      <c r="F16" s="146" t="s">
        <v>15</v>
      </c>
      <c r="G16" s="145">
        <v>0.63</v>
      </c>
      <c r="H16" s="146"/>
      <c r="I16" s="145"/>
      <c r="J16" s="146" t="s">
        <v>15</v>
      </c>
      <c r="K16" s="145">
        <v>0.5</v>
      </c>
      <c r="L16" s="146"/>
      <c r="M16" s="146"/>
      <c r="N16" s="173">
        <f>C16+G16+K16+M16</f>
        <v>1.63</v>
      </c>
    </row>
    <row r="17" spans="1:14" ht="18" x14ac:dyDescent="0.25">
      <c r="A17" s="107"/>
      <c r="B17" s="174"/>
      <c r="C17" s="107"/>
      <c r="D17" s="174"/>
      <c r="E17" s="175"/>
      <c r="F17" s="176" t="s">
        <v>105</v>
      </c>
      <c r="G17" s="177"/>
      <c r="H17" s="174"/>
      <c r="I17" s="177"/>
      <c r="J17" s="174"/>
      <c r="K17" s="177"/>
      <c r="L17" s="128"/>
      <c r="M17" s="128"/>
      <c r="N17" s="107"/>
    </row>
    <row r="18" spans="1:14" x14ac:dyDescent="0.25">
      <c r="A18" s="132">
        <v>6</v>
      </c>
      <c r="B18" s="180"/>
      <c r="C18" s="108"/>
      <c r="D18" s="181" t="s">
        <v>106</v>
      </c>
      <c r="E18" s="108"/>
      <c r="F18" s="133"/>
      <c r="G18" s="108"/>
      <c r="H18" s="181" t="s">
        <v>106</v>
      </c>
      <c r="I18" s="179"/>
      <c r="J18" s="181" t="s">
        <v>106</v>
      </c>
      <c r="K18" s="108"/>
      <c r="L18" s="108"/>
      <c r="M18" s="108"/>
      <c r="N18" s="111"/>
    </row>
    <row r="19" spans="1:14" x14ac:dyDescent="0.25">
      <c r="A19" s="130"/>
      <c r="B19" s="112"/>
      <c r="C19" s="112"/>
      <c r="D19" s="113" t="s">
        <v>11</v>
      </c>
      <c r="E19" s="112">
        <v>0.89</v>
      </c>
      <c r="F19" s="113"/>
      <c r="G19" s="112"/>
      <c r="H19" s="112" t="s">
        <v>15</v>
      </c>
      <c r="I19" s="112">
        <v>0.25</v>
      </c>
      <c r="J19" s="113" t="s">
        <v>15</v>
      </c>
      <c r="K19" s="112">
        <v>0.25</v>
      </c>
      <c r="L19" s="112"/>
      <c r="M19" s="112"/>
      <c r="N19" s="115">
        <f>C19+E19+G19+I19+K19+M19</f>
        <v>1.3900000000000001</v>
      </c>
    </row>
    <row r="20" spans="1:14" x14ac:dyDescent="0.25">
      <c r="A20" s="132">
        <v>6</v>
      </c>
      <c r="B20" s="2"/>
      <c r="C20" s="108"/>
      <c r="D20" s="178" t="s">
        <v>107</v>
      </c>
      <c r="E20" s="108"/>
      <c r="F20" s="133"/>
      <c r="G20" s="108"/>
      <c r="H20" s="178" t="s">
        <v>107</v>
      </c>
      <c r="I20" s="179"/>
      <c r="J20" s="178" t="s">
        <v>107</v>
      </c>
      <c r="K20" s="108"/>
      <c r="L20" s="108"/>
      <c r="M20" s="108"/>
      <c r="N20" s="111"/>
    </row>
    <row r="21" spans="1:14" x14ac:dyDescent="0.25">
      <c r="A21" s="130"/>
      <c r="B21" s="112"/>
      <c r="C21" s="112"/>
      <c r="D21" s="113" t="s">
        <v>11</v>
      </c>
      <c r="E21" s="112">
        <v>0.88</v>
      </c>
      <c r="F21" s="113"/>
      <c r="G21" s="112"/>
      <c r="H21" s="112"/>
      <c r="I21" s="112">
        <v>0.25</v>
      </c>
      <c r="J21" s="113"/>
      <c r="K21" s="112">
        <v>0.25</v>
      </c>
      <c r="L21" s="112"/>
      <c r="M21" s="112"/>
      <c r="N21" s="115">
        <f>C21+E21+G21+I21+K21+M21</f>
        <v>1.38</v>
      </c>
    </row>
    <row r="22" spans="1:14" x14ac:dyDescent="0.25">
      <c r="A22" s="132">
        <v>6</v>
      </c>
      <c r="B22" s="2"/>
      <c r="C22" s="108"/>
      <c r="D22" s="178" t="s">
        <v>108</v>
      </c>
      <c r="E22" s="108"/>
      <c r="F22" s="133"/>
      <c r="G22" s="108"/>
      <c r="H22" s="178" t="s">
        <v>108</v>
      </c>
      <c r="I22" s="179"/>
      <c r="J22" s="178" t="s">
        <v>108</v>
      </c>
      <c r="K22" s="108"/>
      <c r="L22" s="108"/>
      <c r="M22" s="108"/>
      <c r="N22" s="111"/>
    </row>
    <row r="23" spans="1:14" x14ac:dyDescent="0.25">
      <c r="A23" s="130"/>
      <c r="B23" s="112"/>
      <c r="C23" s="112"/>
      <c r="D23" s="113" t="s">
        <v>15</v>
      </c>
      <c r="E23" s="112">
        <v>0.25</v>
      </c>
      <c r="F23" s="113"/>
      <c r="G23" s="112"/>
      <c r="H23" s="112" t="s">
        <v>11</v>
      </c>
      <c r="I23" s="112">
        <v>0.88</v>
      </c>
      <c r="J23" s="113" t="s">
        <v>15</v>
      </c>
      <c r="K23" s="112">
        <v>0.25</v>
      </c>
      <c r="L23" s="112"/>
      <c r="M23" s="112"/>
      <c r="N23" s="115">
        <f>C23+E23+G23+I23+K23+M23</f>
        <v>1.38</v>
      </c>
    </row>
    <row r="24" spans="1:14" x14ac:dyDescent="0.25">
      <c r="A24" s="132">
        <v>6</v>
      </c>
      <c r="B24" s="2"/>
      <c r="C24" s="108"/>
      <c r="D24" s="178" t="s">
        <v>109</v>
      </c>
      <c r="E24" s="108"/>
      <c r="F24" s="133"/>
      <c r="G24" s="108"/>
      <c r="H24" s="178" t="s">
        <v>109</v>
      </c>
      <c r="I24" s="179"/>
      <c r="J24" s="178" t="s">
        <v>109</v>
      </c>
      <c r="K24" s="108"/>
      <c r="L24" s="108"/>
      <c r="M24" s="108"/>
      <c r="N24" s="111"/>
    </row>
    <row r="25" spans="1:14" x14ac:dyDescent="0.25">
      <c r="A25" s="130"/>
      <c r="B25" s="112"/>
      <c r="C25" s="112"/>
      <c r="D25" s="113" t="s">
        <v>15</v>
      </c>
      <c r="E25" s="112">
        <v>0.25</v>
      </c>
      <c r="F25" s="113"/>
      <c r="G25" s="112"/>
      <c r="H25" s="112" t="s">
        <v>11</v>
      </c>
      <c r="I25" s="112">
        <v>0.89</v>
      </c>
      <c r="J25" s="113" t="s">
        <v>15</v>
      </c>
      <c r="K25" s="112">
        <v>0.25</v>
      </c>
      <c r="L25" s="112"/>
      <c r="M25" s="112"/>
      <c r="N25" s="115">
        <f>C25+E25+G25+I25+K25+M25</f>
        <v>1.3900000000000001</v>
      </c>
    </row>
    <row r="26" spans="1:14" x14ac:dyDescent="0.25">
      <c r="A26" s="72">
        <f>SUM(A3:A25)</f>
        <v>71.33</v>
      </c>
      <c r="B26" s="73"/>
      <c r="C26" s="74">
        <f>SUM(C3:C25)</f>
        <v>4.34</v>
      </c>
      <c r="D26" s="75"/>
      <c r="E26" s="74">
        <f>SUM(E3:E25)</f>
        <v>2.6</v>
      </c>
      <c r="F26" s="77"/>
      <c r="G26" s="74">
        <f>SUM(G3:G25)</f>
        <v>3.42</v>
      </c>
      <c r="H26" s="77"/>
      <c r="I26" s="74">
        <f>SUM(I3:I25)</f>
        <v>2.27</v>
      </c>
      <c r="J26" s="77"/>
      <c r="K26" s="74">
        <f>SUM(K3:K25)</f>
        <v>3.81</v>
      </c>
      <c r="L26" s="75"/>
      <c r="M26" s="74">
        <f>SUM(M3:M12)</f>
        <v>0</v>
      </c>
      <c r="N26" s="74">
        <f>SUM(N3:N25)</f>
        <v>16.439999999999998</v>
      </c>
    </row>
    <row r="27" spans="1:14" x14ac:dyDescent="0.25">
      <c r="A27" s="78"/>
      <c r="B27" s="79" t="s">
        <v>33</v>
      </c>
      <c r="C27" s="80"/>
      <c r="E27" s="81"/>
      <c r="F27" s="80"/>
      <c r="G27" s="80"/>
      <c r="H27" s="80"/>
      <c r="I27" s="80"/>
      <c r="J27" s="82" t="s">
        <v>34</v>
      </c>
      <c r="K27" s="81"/>
      <c r="L27" s="81"/>
      <c r="M27" s="81"/>
      <c r="N27" s="80"/>
    </row>
    <row r="28" spans="1:14" x14ac:dyDescent="0.25">
      <c r="A28" s="78"/>
      <c r="B28" s="83" t="s">
        <v>35</v>
      </c>
      <c r="C28" t="str">
        <f>B1</f>
        <v>ALBA MARTIN RODRIGUEZ</v>
      </c>
      <c r="F28" s="84" t="s">
        <v>118</v>
      </c>
      <c r="G28" s="80"/>
      <c r="I28" s="80"/>
      <c r="J28" s="85">
        <f>N26*4.33</f>
        <v>71.185199999999995</v>
      </c>
      <c r="K28" s="81"/>
      <c r="L28" s="81"/>
      <c r="M28" s="81"/>
      <c r="N28" s="80"/>
    </row>
    <row r="30" spans="1:14" x14ac:dyDescent="0.25">
      <c r="F30" t="s">
        <v>111</v>
      </c>
    </row>
    <row r="31" spans="1:14" x14ac:dyDescent="0.25">
      <c r="F31" t="s">
        <v>119</v>
      </c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sqref="A1:N32"/>
    </sheetView>
  </sheetViews>
  <sheetFormatPr baseColWidth="10" defaultRowHeight="15" x14ac:dyDescent="0.25"/>
  <cols>
    <col min="1" max="1" width="5.7109375" customWidth="1"/>
    <col min="2" max="2" width="19.5703125" customWidth="1"/>
    <col min="3" max="3" width="4.7109375" customWidth="1"/>
    <col min="4" max="4" width="14.28515625" customWidth="1"/>
    <col min="5" max="5" width="6.140625" customWidth="1"/>
    <col min="6" max="6" width="20.5703125" customWidth="1"/>
    <col min="7" max="7" width="6" customWidth="1"/>
    <col min="8" max="8" width="17.7109375" customWidth="1"/>
    <col min="9" max="9" width="4.85546875" customWidth="1"/>
    <col min="10" max="10" width="20.28515625" customWidth="1"/>
    <col min="11" max="11" width="5.42578125" customWidth="1"/>
    <col min="12" max="12" width="5.140625" customWidth="1"/>
    <col min="13" max="13" width="5.85546875" customWidth="1"/>
    <col min="14" max="14" width="7.140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1.7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15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95"/>
      <c r="B11" s="96"/>
      <c r="C11" s="97"/>
      <c r="D11" s="96" t="s">
        <v>41</v>
      </c>
      <c r="E11" s="98"/>
      <c r="F11" s="96"/>
      <c r="G11" s="97"/>
      <c r="H11" s="99"/>
      <c r="I11" s="97"/>
      <c r="J11" s="96" t="s">
        <v>42</v>
      </c>
      <c r="K11" s="97"/>
      <c r="L11" s="96"/>
      <c r="M11" s="100"/>
      <c r="N11" s="97"/>
    </row>
    <row r="12" spans="1:14" x14ac:dyDescent="0.25">
      <c r="A12" s="101">
        <v>6.01</v>
      </c>
      <c r="B12" s="102"/>
      <c r="C12" s="103"/>
      <c r="D12" s="102" t="s">
        <v>15</v>
      </c>
      <c r="E12" s="104">
        <v>0.33</v>
      </c>
      <c r="F12" s="102"/>
      <c r="G12" s="103"/>
      <c r="H12" s="105"/>
      <c r="I12" s="103"/>
      <c r="J12" s="102" t="s">
        <v>11</v>
      </c>
      <c r="K12" s="104">
        <v>1.06</v>
      </c>
      <c r="L12" s="102"/>
      <c r="M12" s="106"/>
      <c r="N12" s="107">
        <f>C12+E12+G12+I12+K12+M12</f>
        <v>1.3900000000000001</v>
      </c>
    </row>
    <row r="13" spans="1:14" x14ac:dyDescent="0.25">
      <c r="A13" s="108"/>
      <c r="B13" s="109"/>
      <c r="C13" s="6"/>
      <c r="D13" s="110" t="s">
        <v>43</v>
      </c>
      <c r="E13" s="6"/>
      <c r="F13" s="110"/>
      <c r="G13" s="6"/>
      <c r="H13" s="110"/>
      <c r="I13" s="6"/>
      <c r="J13" s="110" t="s">
        <v>43</v>
      </c>
      <c r="K13" s="6"/>
      <c r="L13" s="110"/>
      <c r="M13" s="108"/>
      <c r="N13" s="111"/>
    </row>
    <row r="14" spans="1:14" x14ac:dyDescent="0.25">
      <c r="A14" s="112">
        <v>6.75</v>
      </c>
      <c r="B14" s="113"/>
      <c r="C14" s="11"/>
      <c r="D14" s="10" t="s">
        <v>15</v>
      </c>
      <c r="E14" s="114">
        <v>0.33</v>
      </c>
      <c r="F14" s="69"/>
      <c r="G14" s="11"/>
      <c r="H14" s="69"/>
      <c r="I14" s="11"/>
      <c r="J14" s="69" t="s">
        <v>11</v>
      </c>
      <c r="K14" s="11">
        <v>1.23</v>
      </c>
      <c r="L14" s="69"/>
      <c r="M14" s="112"/>
      <c r="N14" s="115">
        <f>C14+E14+G14+I14+K14</f>
        <v>1.56</v>
      </c>
    </row>
    <row r="15" spans="1:14" x14ac:dyDescent="0.25">
      <c r="A15" s="107"/>
      <c r="B15" s="146" t="s">
        <v>103</v>
      </c>
      <c r="C15" s="104"/>
      <c r="D15" s="146"/>
      <c r="E15" s="4"/>
      <c r="F15" s="146"/>
      <c r="G15" s="4"/>
      <c r="H15" s="147"/>
      <c r="I15" s="4"/>
      <c r="J15" s="146"/>
      <c r="K15" s="4"/>
      <c r="L15" s="147"/>
      <c r="M15" s="147"/>
      <c r="N15" s="104"/>
    </row>
    <row r="16" spans="1:14" x14ac:dyDescent="0.25">
      <c r="A16" s="115">
        <v>6.5</v>
      </c>
      <c r="B16" s="146" t="s">
        <v>11</v>
      </c>
      <c r="C16" s="104">
        <v>1.5</v>
      </c>
      <c r="D16" s="146"/>
      <c r="E16" s="4"/>
      <c r="F16" s="146"/>
      <c r="G16" s="9"/>
      <c r="H16" s="10"/>
      <c r="I16" s="9"/>
      <c r="J16" s="69"/>
      <c r="K16" s="9"/>
      <c r="L16" s="10"/>
      <c r="M16" s="10"/>
      <c r="N16" s="11">
        <f>C16+E16+G16+I16+K16+M16</f>
        <v>1.5</v>
      </c>
    </row>
    <row r="17" spans="1:14" x14ac:dyDescent="0.25">
      <c r="A17" s="111"/>
      <c r="B17" s="135" t="s">
        <v>104</v>
      </c>
      <c r="C17" s="111"/>
      <c r="D17" s="108"/>
      <c r="E17" s="165"/>
      <c r="F17" s="133" t="s">
        <v>104</v>
      </c>
      <c r="G17" s="67"/>
      <c r="H17" s="66"/>
      <c r="I17" s="67"/>
      <c r="J17" s="66" t="s">
        <v>104</v>
      </c>
      <c r="K17" s="67"/>
      <c r="L17" s="66"/>
      <c r="M17" s="66"/>
      <c r="N17" s="68"/>
    </row>
    <row r="18" spans="1:14" x14ac:dyDescent="0.25">
      <c r="A18" s="107">
        <v>7.08</v>
      </c>
      <c r="B18" s="128" t="s">
        <v>15</v>
      </c>
      <c r="C18" s="107">
        <v>0.5</v>
      </c>
      <c r="D18" s="146"/>
      <c r="E18" s="145"/>
      <c r="F18" s="146" t="s">
        <v>15</v>
      </c>
      <c r="G18" s="145">
        <v>0.63</v>
      </c>
      <c r="H18" s="146"/>
      <c r="I18" s="145"/>
      <c r="J18" s="146" t="s">
        <v>15</v>
      </c>
      <c r="K18" s="145">
        <v>0.5</v>
      </c>
      <c r="L18" s="146"/>
      <c r="M18" s="146"/>
      <c r="N18" s="173">
        <f>C18+G18+K18+M18</f>
        <v>1.63</v>
      </c>
    </row>
    <row r="19" spans="1:14" ht="18" x14ac:dyDescent="0.25">
      <c r="A19" s="107"/>
      <c r="B19" s="174"/>
      <c r="C19" s="107"/>
      <c r="D19" s="174"/>
      <c r="E19" s="175"/>
      <c r="F19" s="176" t="s">
        <v>105</v>
      </c>
      <c r="G19" s="177"/>
      <c r="H19" s="174"/>
      <c r="I19" s="177"/>
      <c r="J19" s="174"/>
      <c r="K19" s="177"/>
      <c r="L19" s="128"/>
      <c r="M19" s="128"/>
      <c r="N19" s="107"/>
    </row>
    <row r="20" spans="1:14" x14ac:dyDescent="0.25">
      <c r="A20" s="132">
        <v>6</v>
      </c>
      <c r="B20" s="180"/>
      <c r="C20" s="108"/>
      <c r="D20" s="181" t="s">
        <v>106</v>
      </c>
      <c r="E20" s="108"/>
      <c r="F20" s="133"/>
      <c r="G20" s="108"/>
      <c r="H20" s="181" t="s">
        <v>106</v>
      </c>
      <c r="I20" s="179"/>
      <c r="J20" s="181" t="s">
        <v>106</v>
      </c>
      <c r="K20" s="108"/>
      <c r="L20" s="108"/>
      <c r="M20" s="108"/>
      <c r="N20" s="111"/>
    </row>
    <row r="21" spans="1:14" x14ac:dyDescent="0.25">
      <c r="A21" s="130"/>
      <c r="B21" s="112"/>
      <c r="C21" s="112"/>
      <c r="D21" s="113" t="s">
        <v>11</v>
      </c>
      <c r="E21" s="112">
        <v>0.89</v>
      </c>
      <c r="F21" s="113"/>
      <c r="G21" s="112"/>
      <c r="H21" s="112" t="s">
        <v>15</v>
      </c>
      <c r="I21" s="112">
        <v>0.25</v>
      </c>
      <c r="J21" s="113" t="s">
        <v>15</v>
      </c>
      <c r="K21" s="112">
        <v>0.25</v>
      </c>
      <c r="L21" s="112"/>
      <c r="M21" s="112"/>
      <c r="N21" s="115">
        <f>C21+E21+G21+I21+K21+M21</f>
        <v>1.3900000000000001</v>
      </c>
    </row>
    <row r="22" spans="1:14" x14ac:dyDescent="0.25">
      <c r="A22" s="132">
        <v>6</v>
      </c>
      <c r="B22" s="2"/>
      <c r="C22" s="108"/>
      <c r="D22" s="178" t="s">
        <v>107</v>
      </c>
      <c r="E22" s="108"/>
      <c r="F22" s="133"/>
      <c r="G22" s="108"/>
      <c r="H22" s="178" t="s">
        <v>107</v>
      </c>
      <c r="I22" s="179"/>
      <c r="J22" s="178" t="s">
        <v>107</v>
      </c>
      <c r="K22" s="108"/>
      <c r="L22" s="108"/>
      <c r="M22" s="108"/>
      <c r="N22" s="111"/>
    </row>
    <row r="23" spans="1:14" x14ac:dyDescent="0.25">
      <c r="A23" s="130"/>
      <c r="B23" s="112"/>
      <c r="C23" s="112"/>
      <c r="D23" s="113" t="s">
        <v>11</v>
      </c>
      <c r="E23" s="112">
        <v>0.88</v>
      </c>
      <c r="F23" s="113"/>
      <c r="G23" s="112"/>
      <c r="H23" s="112"/>
      <c r="I23" s="112">
        <v>0.25</v>
      </c>
      <c r="J23" s="113"/>
      <c r="K23" s="112">
        <v>0.25</v>
      </c>
      <c r="L23" s="112"/>
      <c r="M23" s="112"/>
      <c r="N23" s="115">
        <f>C23+E23+G23+I23+K23+M23</f>
        <v>1.38</v>
      </c>
    </row>
    <row r="24" spans="1:14" x14ac:dyDescent="0.25">
      <c r="A24" s="132">
        <v>6</v>
      </c>
      <c r="B24" s="2"/>
      <c r="C24" s="108"/>
      <c r="D24" s="178" t="s">
        <v>108</v>
      </c>
      <c r="E24" s="108"/>
      <c r="F24" s="133"/>
      <c r="G24" s="108"/>
      <c r="H24" s="178" t="s">
        <v>108</v>
      </c>
      <c r="I24" s="179"/>
      <c r="J24" s="178" t="s">
        <v>108</v>
      </c>
      <c r="K24" s="108"/>
      <c r="L24" s="108"/>
      <c r="M24" s="108"/>
      <c r="N24" s="111"/>
    </row>
    <row r="25" spans="1:14" x14ac:dyDescent="0.25">
      <c r="A25" s="130"/>
      <c r="B25" s="112"/>
      <c r="C25" s="112"/>
      <c r="D25" s="113" t="s">
        <v>15</v>
      </c>
      <c r="E25" s="112">
        <v>0.25</v>
      </c>
      <c r="F25" s="113"/>
      <c r="G25" s="112"/>
      <c r="H25" s="112" t="s">
        <v>11</v>
      </c>
      <c r="I25" s="112">
        <v>0.88</v>
      </c>
      <c r="J25" s="113" t="s">
        <v>15</v>
      </c>
      <c r="K25" s="112">
        <v>0.25</v>
      </c>
      <c r="L25" s="112"/>
      <c r="M25" s="112"/>
      <c r="N25" s="115">
        <f>C25+E25+G25+I25+K25+M25</f>
        <v>1.38</v>
      </c>
    </row>
    <row r="26" spans="1:14" x14ac:dyDescent="0.25">
      <c r="A26" s="132">
        <v>6</v>
      </c>
      <c r="B26" s="2"/>
      <c r="C26" s="108"/>
      <c r="D26" s="178" t="s">
        <v>109</v>
      </c>
      <c r="E26" s="108"/>
      <c r="F26" s="133"/>
      <c r="G26" s="108"/>
      <c r="H26" s="178" t="s">
        <v>109</v>
      </c>
      <c r="I26" s="179"/>
      <c r="J26" s="178" t="s">
        <v>109</v>
      </c>
      <c r="K26" s="108"/>
      <c r="L26" s="108"/>
      <c r="M26" s="108"/>
      <c r="N26" s="111"/>
    </row>
    <row r="27" spans="1:14" x14ac:dyDescent="0.25">
      <c r="A27" s="130"/>
      <c r="B27" s="112"/>
      <c r="C27" s="112"/>
      <c r="D27" s="113" t="s">
        <v>15</v>
      </c>
      <c r="E27" s="112">
        <v>0.25</v>
      </c>
      <c r="F27" s="113"/>
      <c r="G27" s="112"/>
      <c r="H27" s="112" t="s">
        <v>11</v>
      </c>
      <c r="I27" s="112">
        <v>0.89</v>
      </c>
      <c r="J27" s="113" t="s">
        <v>15</v>
      </c>
      <c r="K27" s="112">
        <v>0.25</v>
      </c>
      <c r="L27" s="112"/>
      <c r="M27" s="112"/>
      <c r="N27" s="115">
        <f>C27+E27+G27+I27+K27+M27</f>
        <v>1.3900000000000001</v>
      </c>
    </row>
    <row r="28" spans="1:14" x14ac:dyDescent="0.25">
      <c r="A28" s="72">
        <f>SUM(A3:A27)</f>
        <v>77.34</v>
      </c>
      <c r="B28" s="73"/>
      <c r="C28" s="74">
        <f>SUM(C3:C27)</f>
        <v>4.34</v>
      </c>
      <c r="D28" s="75"/>
      <c r="E28" s="74">
        <f>SUM(E3:E27)</f>
        <v>2.93</v>
      </c>
      <c r="F28" s="77"/>
      <c r="G28" s="74">
        <f>SUM(G3:G27)</f>
        <v>3.42</v>
      </c>
      <c r="H28" s="77"/>
      <c r="I28" s="74">
        <f>SUM(I3:I27)</f>
        <v>2.27</v>
      </c>
      <c r="J28" s="77"/>
      <c r="K28" s="74">
        <f>SUM(K3:K27)</f>
        <v>4.87</v>
      </c>
      <c r="L28" s="75"/>
      <c r="M28" s="74">
        <f>SUM(M3:M14)</f>
        <v>0</v>
      </c>
      <c r="N28" s="74">
        <f>SUM(N3:N27)</f>
        <v>17.829999999999998</v>
      </c>
    </row>
    <row r="29" spans="1:14" x14ac:dyDescent="0.25">
      <c r="A29" s="78"/>
      <c r="B29" s="79" t="s">
        <v>33</v>
      </c>
      <c r="C29" s="80"/>
      <c r="E29" s="81"/>
      <c r="F29" s="80"/>
      <c r="G29" s="80"/>
      <c r="H29" s="80"/>
      <c r="I29" s="80"/>
      <c r="J29" s="82" t="s">
        <v>34</v>
      </c>
      <c r="K29" s="81"/>
      <c r="L29" s="81"/>
      <c r="M29" s="81"/>
      <c r="N29" s="80"/>
    </row>
    <row r="30" spans="1:14" x14ac:dyDescent="0.25">
      <c r="A30" s="78"/>
      <c r="B30" s="83" t="s">
        <v>35</v>
      </c>
      <c r="C30" t="str">
        <f>B1</f>
        <v>ALBA MARTIN RODRIGUEZ</v>
      </c>
      <c r="F30" s="84" t="s">
        <v>110</v>
      </c>
      <c r="G30" s="80"/>
      <c r="I30" s="80"/>
      <c r="J30" s="85">
        <f>N28*4.33</f>
        <v>77.20389999999999</v>
      </c>
      <c r="K30" s="81"/>
      <c r="L30" s="81"/>
      <c r="M30" s="81"/>
      <c r="N30" s="80"/>
    </row>
    <row r="32" spans="1:14" x14ac:dyDescent="0.25">
      <c r="F32" t="s">
        <v>111</v>
      </c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8"/>
    </sheetView>
  </sheetViews>
  <sheetFormatPr baseColWidth="10" defaultRowHeight="15" x14ac:dyDescent="0.25"/>
  <cols>
    <col min="1" max="1" width="6.28515625" customWidth="1"/>
    <col min="2" max="2" width="15.7109375" customWidth="1"/>
    <col min="3" max="3" width="6.85546875" customWidth="1"/>
    <col min="5" max="5" width="5.7109375" customWidth="1"/>
    <col min="6" max="6" width="17.140625" customWidth="1"/>
    <col min="7" max="7" width="6.7109375" customWidth="1"/>
    <col min="9" max="9" width="6.85546875" customWidth="1"/>
    <col min="10" max="10" width="16.140625" customWidth="1"/>
    <col min="11" max="11" width="7.42578125" customWidth="1"/>
    <col min="12" max="12" width="6.28515625" customWidth="1"/>
    <col min="13" max="13" width="6.140625" customWidth="1"/>
    <col min="14" max="14" width="7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4.75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4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95"/>
      <c r="B11" s="96"/>
      <c r="C11" s="97"/>
      <c r="D11" s="96" t="s">
        <v>41</v>
      </c>
      <c r="E11" s="98"/>
      <c r="F11" s="96"/>
      <c r="G11" s="97"/>
      <c r="H11" s="99"/>
      <c r="I11" s="97"/>
      <c r="J11" s="96" t="s">
        <v>42</v>
      </c>
      <c r="K11" s="97"/>
      <c r="L11" s="96"/>
      <c r="M11" s="100"/>
      <c r="N11" s="97"/>
    </row>
    <row r="12" spans="1:14" x14ac:dyDescent="0.25">
      <c r="A12" s="101">
        <v>6.01</v>
      </c>
      <c r="B12" s="102"/>
      <c r="C12" s="103"/>
      <c r="D12" s="102" t="s">
        <v>15</v>
      </c>
      <c r="E12" s="104">
        <v>0.33</v>
      </c>
      <c r="F12" s="102"/>
      <c r="G12" s="103"/>
      <c r="H12" s="105"/>
      <c r="I12" s="103"/>
      <c r="J12" s="102" t="s">
        <v>11</v>
      </c>
      <c r="K12" s="104">
        <v>1.06</v>
      </c>
      <c r="L12" s="102"/>
      <c r="M12" s="106"/>
      <c r="N12" s="107">
        <f>C12+E12+G12+I12+K12+M12</f>
        <v>1.3900000000000001</v>
      </c>
    </row>
    <row r="13" spans="1:14" x14ac:dyDescent="0.25">
      <c r="A13" s="108"/>
      <c r="B13" s="109"/>
      <c r="C13" s="6"/>
      <c r="D13" s="110" t="s">
        <v>43</v>
      </c>
      <c r="E13" s="6"/>
      <c r="F13" s="110"/>
      <c r="G13" s="6"/>
      <c r="H13" s="110"/>
      <c r="I13" s="6"/>
      <c r="J13" s="110" t="s">
        <v>43</v>
      </c>
      <c r="K13" s="6"/>
      <c r="L13" s="110"/>
      <c r="M13" s="108"/>
      <c r="N13" s="111"/>
    </row>
    <row r="14" spans="1:14" x14ac:dyDescent="0.25">
      <c r="A14" s="112">
        <v>6.75</v>
      </c>
      <c r="B14" s="113"/>
      <c r="C14" s="11"/>
      <c r="D14" s="10" t="s">
        <v>15</v>
      </c>
      <c r="E14" s="114">
        <v>0.33</v>
      </c>
      <c r="F14" s="69"/>
      <c r="G14" s="11"/>
      <c r="H14" s="69"/>
      <c r="I14" s="11"/>
      <c r="J14" s="69" t="s">
        <v>11</v>
      </c>
      <c r="K14" s="11">
        <v>1.23</v>
      </c>
      <c r="L14" s="69"/>
      <c r="M14" s="112"/>
      <c r="N14" s="115">
        <f>C14+E14+G14+I14+K14</f>
        <v>1.56</v>
      </c>
    </row>
    <row r="15" spans="1:14" x14ac:dyDescent="0.25">
      <c r="A15" s="72">
        <f>SUM(A3:A14)</f>
        <v>39.76</v>
      </c>
      <c r="B15" s="73"/>
      <c r="C15" s="74">
        <f>SUM(C3:C14)</f>
        <v>2.34</v>
      </c>
      <c r="D15" s="75"/>
      <c r="E15" s="74">
        <f>SUM(E3:E14)</f>
        <v>0.66</v>
      </c>
      <c r="F15" s="77"/>
      <c r="G15" s="74">
        <f>SUM(G3:G14)</f>
        <v>2.79</v>
      </c>
      <c r="H15" s="77"/>
      <c r="I15" s="74">
        <f>SUM(I3:I14)</f>
        <v>0</v>
      </c>
      <c r="J15" s="77"/>
      <c r="K15" s="74">
        <f>SUM(K3:K14)</f>
        <v>3.37</v>
      </c>
      <c r="L15" s="75"/>
      <c r="M15" s="74">
        <f>SUM(M3:M14)</f>
        <v>0</v>
      </c>
      <c r="N15" s="74">
        <f>SUM(N3:N14)</f>
        <v>9.16</v>
      </c>
    </row>
    <row r="16" spans="1:14" x14ac:dyDescent="0.25">
      <c r="A16" s="78"/>
      <c r="B16" s="79" t="s">
        <v>33</v>
      </c>
      <c r="C16" s="80"/>
      <c r="E16" s="81"/>
      <c r="F16" s="80"/>
      <c r="G16" s="80"/>
      <c r="H16" s="80"/>
      <c r="I16" s="80"/>
      <c r="J16" s="82" t="s">
        <v>34</v>
      </c>
      <c r="K16" s="81"/>
      <c r="L16" s="81"/>
      <c r="M16" s="81"/>
      <c r="N16" s="80"/>
    </row>
    <row r="17" spans="1:14" x14ac:dyDescent="0.25">
      <c r="A17" s="78"/>
      <c r="B17" s="83" t="s">
        <v>35</v>
      </c>
      <c r="C17" t="str">
        <f>B1</f>
        <v>ALBA MARTIN RODRIGUEZ</v>
      </c>
      <c r="F17" s="84" t="s">
        <v>102</v>
      </c>
      <c r="G17" s="80"/>
      <c r="I17" s="80"/>
      <c r="J17" s="85">
        <f>N15*4.33</f>
        <v>39.662800000000004</v>
      </c>
      <c r="K17" s="81"/>
      <c r="L17" s="81"/>
      <c r="M17" s="81"/>
      <c r="N17" s="80"/>
    </row>
    <row r="19" spans="1:14" x14ac:dyDescent="0.25">
      <c r="F19" t="s">
        <v>101</v>
      </c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5" x14ac:dyDescent="0.25"/>
  <cols>
    <col min="1" max="1" width="6.28515625" customWidth="1"/>
    <col min="2" max="2" width="17.42578125" customWidth="1"/>
    <col min="3" max="3" width="6.42578125" customWidth="1"/>
    <col min="4" max="4" width="14.85546875" customWidth="1"/>
    <col min="5" max="5" width="5.7109375" customWidth="1"/>
    <col min="6" max="6" width="17.85546875" customWidth="1"/>
    <col min="7" max="7" width="6" customWidth="1"/>
    <col min="8" max="8" width="16.85546875" customWidth="1"/>
    <col min="9" max="9" width="5.42578125" customWidth="1"/>
    <col min="10" max="10" width="16.7109375" customWidth="1"/>
    <col min="11" max="11" width="5.85546875" customWidth="1"/>
    <col min="12" max="12" width="6.85546875" customWidth="1"/>
    <col min="13" max="13" width="6.140625" customWidth="1"/>
    <col min="14" max="14" width="6.28515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4.75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4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95"/>
      <c r="B11" s="96"/>
      <c r="C11" s="97"/>
      <c r="D11" s="96" t="s">
        <v>41</v>
      </c>
      <c r="E11" s="98"/>
      <c r="F11" s="96"/>
      <c r="G11" s="97"/>
      <c r="H11" s="99"/>
      <c r="I11" s="97"/>
      <c r="J11" s="96" t="s">
        <v>42</v>
      </c>
      <c r="K11" s="97"/>
      <c r="L11" s="96"/>
      <c r="M11" s="100"/>
      <c r="N11" s="97"/>
    </row>
    <row r="12" spans="1:14" x14ac:dyDescent="0.25">
      <c r="A12" s="101">
        <v>6.01</v>
      </c>
      <c r="B12" s="102"/>
      <c r="C12" s="103"/>
      <c r="D12" s="102" t="s">
        <v>15</v>
      </c>
      <c r="E12" s="104">
        <v>0.33</v>
      </c>
      <c r="F12" s="102"/>
      <c r="G12" s="103"/>
      <c r="H12" s="105"/>
      <c r="I12" s="103"/>
      <c r="J12" s="102" t="s">
        <v>11</v>
      </c>
      <c r="K12" s="104">
        <v>1.06</v>
      </c>
      <c r="L12" s="102"/>
      <c r="M12" s="106"/>
      <c r="N12" s="107">
        <f>C12+E12+G12+I12+K12+M12</f>
        <v>1.3900000000000001</v>
      </c>
    </row>
    <row r="13" spans="1:14" x14ac:dyDescent="0.25">
      <c r="A13" s="108"/>
      <c r="B13" s="109"/>
      <c r="C13" s="6"/>
      <c r="D13" s="110" t="s">
        <v>43</v>
      </c>
      <c r="E13" s="6"/>
      <c r="F13" s="110"/>
      <c r="G13" s="6"/>
      <c r="H13" s="110"/>
      <c r="I13" s="6"/>
      <c r="J13" s="110" t="s">
        <v>43</v>
      </c>
      <c r="K13" s="6"/>
      <c r="L13" s="110"/>
      <c r="M13" s="108"/>
      <c r="N13" s="111"/>
    </row>
    <row r="14" spans="1:14" x14ac:dyDescent="0.25">
      <c r="A14" s="112">
        <v>6.75</v>
      </c>
      <c r="B14" s="113"/>
      <c r="C14" s="11"/>
      <c r="D14" s="10" t="s">
        <v>15</v>
      </c>
      <c r="E14" s="114">
        <v>0.33</v>
      </c>
      <c r="F14" s="69"/>
      <c r="G14" s="11"/>
      <c r="H14" s="69"/>
      <c r="I14" s="11"/>
      <c r="J14" s="69" t="s">
        <v>11</v>
      </c>
      <c r="K14" s="11">
        <v>1.23</v>
      </c>
      <c r="L14" s="69"/>
      <c r="M14" s="112"/>
      <c r="N14" s="115">
        <f>C14+E14+G14+I14+K14</f>
        <v>1.56</v>
      </c>
    </row>
    <row r="15" spans="1:14" x14ac:dyDescent="0.25">
      <c r="A15" s="132"/>
      <c r="B15" s="140" t="s">
        <v>87</v>
      </c>
      <c r="C15" s="108"/>
      <c r="D15" s="158"/>
      <c r="E15" s="108"/>
      <c r="F15" s="140" t="s">
        <v>87</v>
      </c>
      <c r="G15" s="108"/>
      <c r="H15" s="140"/>
      <c r="I15" s="133"/>
      <c r="J15" s="140" t="s">
        <v>87</v>
      </c>
      <c r="K15" s="165"/>
      <c r="L15" s="108"/>
      <c r="M15" s="108"/>
      <c r="N15" s="108"/>
    </row>
    <row r="16" spans="1:14" x14ac:dyDescent="0.25">
      <c r="A16" s="130">
        <v>5</v>
      </c>
      <c r="B16" s="113" t="s">
        <v>88</v>
      </c>
      <c r="C16" s="112">
        <v>0.25</v>
      </c>
      <c r="D16" s="112"/>
      <c r="E16" s="131"/>
      <c r="F16" s="113" t="s">
        <v>11</v>
      </c>
      <c r="G16" s="112">
        <v>0.56999999999999995</v>
      </c>
      <c r="H16" s="112"/>
      <c r="I16" s="112"/>
      <c r="J16" s="112" t="s">
        <v>88</v>
      </c>
      <c r="K16" s="166">
        <v>0.33</v>
      </c>
      <c r="L16" s="112"/>
      <c r="M16" s="112"/>
      <c r="N16" s="112">
        <f>C16+E16+G16+I16+K16+M16</f>
        <v>1.1499999999999999</v>
      </c>
    </row>
    <row r="17" spans="1:14" x14ac:dyDescent="0.25">
      <c r="A17" s="167"/>
      <c r="B17" s="168" t="s">
        <v>89</v>
      </c>
      <c r="C17" s="108"/>
      <c r="D17" s="168"/>
      <c r="E17" s="133"/>
      <c r="F17" s="168" t="s">
        <v>89</v>
      </c>
      <c r="G17" s="133"/>
      <c r="H17" s="168"/>
      <c r="I17" s="133"/>
      <c r="J17" s="168" t="s">
        <v>89</v>
      </c>
      <c r="K17" s="169"/>
      <c r="L17" s="133"/>
      <c r="M17" s="108"/>
      <c r="N17" s="108"/>
    </row>
    <row r="18" spans="1:14" x14ac:dyDescent="0.25">
      <c r="A18" s="170">
        <v>8.27</v>
      </c>
      <c r="B18" s="141" t="s">
        <v>15</v>
      </c>
      <c r="C18" s="112">
        <v>0.33</v>
      </c>
      <c r="D18" s="141"/>
      <c r="E18" s="113"/>
      <c r="F18" s="141" t="s">
        <v>11</v>
      </c>
      <c r="G18" s="113">
        <v>1.25</v>
      </c>
      <c r="H18" s="141"/>
      <c r="I18" s="113"/>
      <c r="J18" s="141" t="s">
        <v>15</v>
      </c>
      <c r="K18" s="171">
        <v>0.33</v>
      </c>
      <c r="L18" s="113"/>
      <c r="M18" s="112"/>
      <c r="N18" s="112">
        <f>C18+E18+G18+I18+K18+M18</f>
        <v>1.9100000000000001</v>
      </c>
    </row>
    <row r="19" spans="1:14" x14ac:dyDescent="0.25">
      <c r="A19" s="132"/>
      <c r="B19" s="140" t="s">
        <v>90</v>
      </c>
      <c r="C19" s="128"/>
      <c r="D19" s="129"/>
      <c r="E19" s="129"/>
      <c r="F19" s="128"/>
      <c r="G19" s="128"/>
      <c r="H19" s="140" t="s">
        <v>90</v>
      </c>
      <c r="I19" s="128"/>
      <c r="J19" s="129"/>
      <c r="K19" s="172"/>
      <c r="L19" s="140"/>
      <c r="M19" s="108"/>
      <c r="N19" s="108"/>
    </row>
    <row r="20" spans="1:14" x14ac:dyDescent="0.25">
      <c r="A20" s="130">
        <v>8</v>
      </c>
      <c r="B20" s="141" t="s">
        <v>11</v>
      </c>
      <c r="C20" s="112">
        <v>0.92</v>
      </c>
      <c r="D20" s="113"/>
      <c r="E20" s="113"/>
      <c r="F20" s="112"/>
      <c r="G20" s="112"/>
      <c r="H20" s="141" t="s">
        <v>11</v>
      </c>
      <c r="I20" s="112">
        <v>0.92</v>
      </c>
      <c r="J20" s="113"/>
      <c r="K20" s="171"/>
      <c r="L20" s="113"/>
      <c r="M20" s="112"/>
      <c r="N20" s="112">
        <f>C20+E20+G20+I20+K20+M20</f>
        <v>1.84</v>
      </c>
    </row>
    <row r="21" spans="1:14" ht="24.75" x14ac:dyDescent="0.25">
      <c r="A21" s="167"/>
      <c r="B21" s="168" t="s">
        <v>91</v>
      </c>
      <c r="C21" s="108"/>
      <c r="D21" s="168"/>
      <c r="E21" s="133"/>
      <c r="F21" s="168" t="s">
        <v>92</v>
      </c>
      <c r="G21" s="133"/>
      <c r="H21" s="168"/>
      <c r="I21" s="133"/>
      <c r="J21" s="168" t="s">
        <v>93</v>
      </c>
      <c r="K21" s="169"/>
      <c r="L21" s="133"/>
      <c r="M21" s="108"/>
      <c r="N21" s="108"/>
    </row>
    <row r="22" spans="1:14" x14ac:dyDescent="0.25">
      <c r="A22" s="170">
        <v>11.5</v>
      </c>
      <c r="B22" s="141" t="s">
        <v>11</v>
      </c>
      <c r="C22" s="112">
        <v>0.88</v>
      </c>
      <c r="D22" s="141"/>
      <c r="E22" s="113"/>
      <c r="F22" s="141" t="s">
        <v>11</v>
      </c>
      <c r="G22" s="113">
        <v>0.88</v>
      </c>
      <c r="H22" s="141"/>
      <c r="I22" s="113"/>
      <c r="J22" s="141" t="s">
        <v>11</v>
      </c>
      <c r="K22" s="171">
        <v>0.89</v>
      </c>
      <c r="L22" s="113"/>
      <c r="M22" s="112"/>
      <c r="N22" s="112">
        <f>K22+G22+C22</f>
        <v>2.65</v>
      </c>
    </row>
    <row r="23" spans="1:14" x14ac:dyDescent="0.25">
      <c r="A23" s="132"/>
      <c r="B23" s="140"/>
      <c r="C23" s="128"/>
      <c r="D23" s="129" t="s">
        <v>94</v>
      </c>
      <c r="E23" s="129"/>
      <c r="F23" s="129"/>
      <c r="G23" s="128"/>
      <c r="H23" s="140"/>
      <c r="I23" s="128"/>
      <c r="J23" s="129" t="s">
        <v>94</v>
      </c>
      <c r="K23" s="172"/>
      <c r="L23" s="140"/>
      <c r="M23" s="108"/>
      <c r="N23" s="108"/>
    </row>
    <row r="24" spans="1:14" ht="12" customHeight="1" x14ac:dyDescent="0.25">
      <c r="A24" s="130">
        <v>5</v>
      </c>
      <c r="B24" s="141"/>
      <c r="C24" s="112"/>
      <c r="D24" s="113" t="s">
        <v>11</v>
      </c>
      <c r="E24" s="113">
        <v>0.5</v>
      </c>
      <c r="F24" s="113"/>
      <c r="G24" s="112"/>
      <c r="H24" s="112"/>
      <c r="I24" s="112"/>
      <c r="J24" s="113" t="s">
        <v>95</v>
      </c>
      <c r="K24" s="171">
        <v>0.65</v>
      </c>
      <c r="L24" s="113"/>
      <c r="M24" s="112"/>
      <c r="N24" s="112">
        <f>C24+E24+G24+I24+K24+M24</f>
        <v>1.1499999999999999</v>
      </c>
    </row>
    <row r="25" spans="1:14" ht="24.75" customHeight="1" x14ac:dyDescent="0.25">
      <c r="A25" s="132"/>
      <c r="B25" s="140"/>
      <c r="C25" s="128"/>
      <c r="D25" s="129"/>
      <c r="E25" s="129"/>
      <c r="F25" s="129"/>
      <c r="G25" s="128"/>
      <c r="H25" s="140" t="s">
        <v>96</v>
      </c>
      <c r="I25" s="128"/>
      <c r="J25" s="129"/>
      <c r="K25" s="165"/>
      <c r="L25" s="108"/>
      <c r="M25" s="108"/>
      <c r="N25" s="108"/>
    </row>
    <row r="26" spans="1:14" x14ac:dyDescent="0.25">
      <c r="A26" s="130">
        <v>4</v>
      </c>
      <c r="B26" s="141"/>
      <c r="C26" s="112"/>
      <c r="D26" s="113"/>
      <c r="E26" s="113"/>
      <c r="F26" s="113"/>
      <c r="G26" s="112"/>
      <c r="H26" s="112"/>
      <c r="I26" s="112">
        <v>0.92</v>
      </c>
      <c r="J26" s="113"/>
      <c r="K26" s="166"/>
      <c r="L26" s="113"/>
      <c r="M26" s="112"/>
      <c r="N26" s="112">
        <f>C26+E26+G26+I26+K26+M26</f>
        <v>0.92</v>
      </c>
    </row>
    <row r="27" spans="1:14" x14ac:dyDescent="0.25">
      <c r="A27" s="72">
        <f>SUM(A3:A26)</f>
        <v>81.53</v>
      </c>
      <c r="B27" s="73"/>
      <c r="C27" s="74">
        <f>SUM(C3:C26)</f>
        <v>4.72</v>
      </c>
      <c r="D27" s="75"/>
      <c r="E27" s="74">
        <f>SUM(E3:E26)</f>
        <v>1.1600000000000001</v>
      </c>
      <c r="F27" s="77"/>
      <c r="G27" s="74">
        <f>SUM(G3:G26)</f>
        <v>5.4899999999999993</v>
      </c>
      <c r="H27" s="77"/>
      <c r="I27" s="74">
        <f>SUM(I3:I26)</f>
        <v>1.84</v>
      </c>
      <c r="J27" s="77"/>
      <c r="K27" s="74">
        <f>SUM(K3:K26)</f>
        <v>5.57</v>
      </c>
      <c r="L27" s="75"/>
      <c r="M27" s="74">
        <f>SUM(M3:M26)</f>
        <v>0</v>
      </c>
      <c r="N27" s="74">
        <f>SUM(N3:N26)</f>
        <v>18.78</v>
      </c>
    </row>
    <row r="28" spans="1:14" x14ac:dyDescent="0.25">
      <c r="A28" s="78"/>
      <c r="B28" s="79" t="s">
        <v>33</v>
      </c>
      <c r="C28" s="80"/>
      <c r="E28" s="81"/>
      <c r="F28" s="80"/>
      <c r="G28" s="80"/>
      <c r="H28" s="80"/>
      <c r="I28" s="80"/>
      <c r="J28" s="82" t="s">
        <v>34</v>
      </c>
      <c r="K28" s="81"/>
      <c r="L28" s="81"/>
      <c r="M28" s="81"/>
      <c r="N28" s="80"/>
    </row>
    <row r="29" spans="1:14" x14ac:dyDescent="0.25">
      <c r="A29" s="78"/>
      <c r="B29" s="83" t="s">
        <v>35</v>
      </c>
      <c r="C29" t="str">
        <f>B1</f>
        <v>ALBA MARTIN RODRIGUEZ</v>
      </c>
      <c r="F29" s="84" t="s">
        <v>98</v>
      </c>
      <c r="G29" s="80"/>
      <c r="I29" s="80"/>
      <c r="J29" s="85">
        <f>N27*4.33</f>
        <v>81.317400000000006</v>
      </c>
      <c r="K29" s="81"/>
      <c r="L29" s="81"/>
      <c r="M29" s="81"/>
      <c r="N29" s="80"/>
    </row>
    <row r="31" spans="1:14" x14ac:dyDescent="0.25">
      <c r="F31" t="s">
        <v>99</v>
      </c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 x14ac:dyDescent="0.25"/>
  <cols>
    <col min="1" max="1" width="7.5703125" customWidth="1"/>
    <col min="3" max="3" width="6.7109375" customWidth="1"/>
    <col min="4" max="4" width="9.28515625" customWidth="1"/>
    <col min="5" max="5" width="7.5703125" customWidth="1"/>
    <col min="7" max="7" width="6.42578125" customWidth="1"/>
    <col min="9" max="9" width="6.42578125" customWidth="1"/>
    <col min="10" max="10" width="9.7109375" customWidth="1"/>
    <col min="11" max="11" width="6.7109375" customWidth="1"/>
    <col min="13" max="13" width="7.28515625" customWidth="1"/>
    <col min="14" max="14" width="8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226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4.5" x14ac:dyDescent="0.25">
      <c r="A3" s="258"/>
      <c r="B3" s="124" t="s">
        <v>168</v>
      </c>
      <c r="C3" s="258"/>
      <c r="D3" s="124"/>
      <c r="E3" s="258"/>
      <c r="F3" s="39"/>
      <c r="G3" s="39"/>
      <c r="H3" s="39"/>
      <c r="I3" s="258"/>
      <c r="J3" s="39"/>
      <c r="K3" s="39"/>
      <c r="L3" s="39"/>
      <c r="M3" s="39"/>
      <c r="N3" s="39"/>
    </row>
    <row r="4" spans="1:14" x14ac:dyDescent="0.25">
      <c r="A4" s="259">
        <v>10.83</v>
      </c>
      <c r="B4" s="42" t="s">
        <v>11</v>
      </c>
      <c r="C4" s="259">
        <v>2.5</v>
      </c>
      <c r="D4" s="42"/>
      <c r="E4" s="259"/>
      <c r="F4" s="42"/>
      <c r="G4" s="42"/>
      <c r="H4" s="42"/>
      <c r="I4" s="259"/>
      <c r="J4" s="42"/>
      <c r="K4" s="42"/>
      <c r="L4" s="42"/>
      <c r="M4" s="42"/>
      <c r="N4" s="259">
        <f>C4</f>
        <v>2.5</v>
      </c>
    </row>
    <row r="5" spans="1:14" ht="57" x14ac:dyDescent="0.25">
      <c r="A5" s="260"/>
      <c r="B5" s="124" t="s">
        <v>169</v>
      </c>
      <c r="C5" s="260"/>
      <c r="D5" s="124"/>
      <c r="E5" s="260"/>
      <c r="F5" s="61"/>
      <c r="G5" s="61"/>
      <c r="H5" s="61"/>
      <c r="I5" s="260"/>
      <c r="J5" s="61"/>
      <c r="K5" s="61"/>
      <c r="L5" s="61"/>
      <c r="M5" s="61"/>
      <c r="N5" s="61"/>
    </row>
    <row r="6" spans="1:14" x14ac:dyDescent="0.25">
      <c r="A6" s="259">
        <v>0.5</v>
      </c>
      <c r="B6" s="42"/>
      <c r="C6" s="259">
        <v>0.12</v>
      </c>
      <c r="D6" s="42"/>
      <c r="E6" s="259"/>
      <c r="F6" s="42"/>
      <c r="G6" s="42"/>
      <c r="H6" s="42"/>
      <c r="I6" s="259"/>
      <c r="J6" s="42"/>
      <c r="K6" s="42"/>
      <c r="L6" s="42"/>
      <c r="M6" s="42"/>
      <c r="N6" s="259">
        <f>C6</f>
        <v>0.12</v>
      </c>
    </row>
    <row r="7" spans="1:14" ht="23.25" x14ac:dyDescent="0.25">
      <c r="A7" s="260"/>
      <c r="B7" s="124" t="s">
        <v>170</v>
      </c>
      <c r="C7" s="260"/>
      <c r="D7" s="124"/>
      <c r="E7" s="260"/>
      <c r="F7" s="61"/>
      <c r="G7" s="61"/>
      <c r="H7" s="61"/>
      <c r="I7" s="260"/>
      <c r="J7" s="61"/>
      <c r="K7" s="61"/>
      <c r="L7" s="61"/>
      <c r="M7" s="61"/>
      <c r="N7" s="260"/>
    </row>
    <row r="8" spans="1:14" ht="23.25" x14ac:dyDescent="0.25">
      <c r="A8" s="260">
        <v>1.73</v>
      </c>
      <c r="B8" s="261" t="s">
        <v>171</v>
      </c>
      <c r="C8" s="260">
        <v>0.4</v>
      </c>
      <c r="D8" s="261"/>
      <c r="E8" s="260"/>
      <c r="F8" s="61"/>
      <c r="G8" s="61"/>
      <c r="H8" s="61"/>
      <c r="I8" s="260"/>
      <c r="J8" s="61"/>
      <c r="K8" s="61"/>
      <c r="L8" s="61"/>
      <c r="M8" s="61"/>
      <c r="N8" s="260">
        <v>0.4</v>
      </c>
    </row>
    <row r="9" spans="1:14" ht="33.75" x14ac:dyDescent="0.25">
      <c r="A9" s="15"/>
      <c r="B9" s="155"/>
      <c r="C9" s="15"/>
      <c r="D9" s="43"/>
      <c r="E9" s="15"/>
      <c r="F9" s="44"/>
      <c r="G9" s="15"/>
      <c r="H9" s="156"/>
      <c r="I9" s="15"/>
      <c r="J9" s="156"/>
      <c r="K9" s="15"/>
      <c r="L9" s="155" t="s">
        <v>68</v>
      </c>
      <c r="M9" s="15"/>
      <c r="N9" s="43"/>
    </row>
    <row r="10" spans="1:14" x14ac:dyDescent="0.25">
      <c r="A10" s="22">
        <v>2.17</v>
      </c>
      <c r="B10" s="57"/>
      <c r="C10" s="22"/>
      <c r="D10" s="47"/>
      <c r="E10" s="22"/>
      <c r="F10" s="27"/>
      <c r="G10" s="22"/>
      <c r="H10" s="157"/>
      <c r="I10" s="22"/>
      <c r="J10" s="157"/>
      <c r="K10" s="22"/>
      <c r="L10" s="57" t="s">
        <v>69</v>
      </c>
      <c r="M10" s="22">
        <v>0.5</v>
      </c>
      <c r="N10" s="11">
        <f>M10+K10+I10+G10+E10+C10</f>
        <v>0.5</v>
      </c>
    </row>
    <row r="11" spans="1:14" x14ac:dyDescent="0.25">
      <c r="A11" s="226">
        <f>SUM(A3:A10)</f>
        <v>15.23</v>
      </c>
      <c r="B11" s="73"/>
      <c r="C11" s="74">
        <f>SUM(C3:C10)</f>
        <v>3.02</v>
      </c>
      <c r="D11" s="75"/>
      <c r="E11" s="74">
        <f>SUM(E3:E10)</f>
        <v>0</v>
      </c>
      <c r="F11" s="77"/>
      <c r="G11" s="76">
        <v>0</v>
      </c>
      <c r="H11" s="77"/>
      <c r="I11" s="74">
        <v>0</v>
      </c>
      <c r="J11" s="77"/>
      <c r="K11" s="76"/>
      <c r="L11" s="75"/>
      <c r="M11" s="74">
        <f>SUM(M9:M10)</f>
        <v>0.5</v>
      </c>
      <c r="N11" s="76">
        <f>SUM(N3:N10)</f>
        <v>3.52</v>
      </c>
    </row>
    <row r="12" spans="1:14" x14ac:dyDescent="0.25">
      <c r="A12" s="78"/>
      <c r="B12" s="79" t="s">
        <v>33</v>
      </c>
      <c r="C12" s="80"/>
      <c r="E12" s="81"/>
      <c r="F12" s="80"/>
      <c r="G12" s="80"/>
      <c r="H12" s="80"/>
      <c r="I12" s="80"/>
      <c r="J12" s="82" t="s">
        <v>34</v>
      </c>
      <c r="K12" s="81"/>
      <c r="L12" s="81"/>
      <c r="M12" s="81"/>
      <c r="N12" s="80"/>
    </row>
    <row r="13" spans="1:14" ht="22.5" x14ac:dyDescent="0.25">
      <c r="A13" s="78"/>
      <c r="B13" s="83" t="s">
        <v>35</v>
      </c>
      <c r="C13" t="str">
        <f>B1</f>
        <v>ALBA MARTIN RODRIGUEZ</v>
      </c>
      <c r="F13" s="84">
        <v>44839</v>
      </c>
      <c r="G13" s="80"/>
      <c r="I13" s="80"/>
      <c r="J13" s="85">
        <f>N11*4.33</f>
        <v>15.2416</v>
      </c>
      <c r="K13" s="81"/>
      <c r="L13" s="81"/>
      <c r="M13" s="81"/>
      <c r="N13" s="80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5" workbookViewId="0">
      <selection sqref="A1:N32"/>
    </sheetView>
  </sheetViews>
  <sheetFormatPr baseColWidth="10" defaultRowHeight="15" x14ac:dyDescent="0.25"/>
  <cols>
    <col min="1" max="1" width="5.85546875" customWidth="1"/>
    <col min="2" max="2" width="20.140625" customWidth="1"/>
    <col min="3" max="3" width="5.85546875" customWidth="1"/>
    <col min="4" max="4" width="15.42578125" customWidth="1"/>
    <col min="5" max="5" width="4.7109375" customWidth="1"/>
    <col min="6" max="6" width="17.140625" customWidth="1"/>
    <col min="7" max="7" width="4.85546875" customWidth="1"/>
    <col min="9" max="9" width="4.7109375" customWidth="1"/>
    <col min="10" max="10" width="18.140625" customWidth="1"/>
    <col min="11" max="11" width="4.7109375" customWidth="1"/>
    <col min="12" max="12" width="14.85546875" customWidth="1"/>
    <col min="13" max="13" width="6.42578125" customWidth="1"/>
    <col min="14" max="14" width="6.57031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4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9.25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ht="25.5" customHeight="1" x14ac:dyDescent="0.25">
      <c r="A11" s="15"/>
      <c r="B11" s="155"/>
      <c r="C11" s="15"/>
      <c r="D11" s="43"/>
      <c r="E11" s="15"/>
      <c r="F11" s="44"/>
      <c r="G11" s="15"/>
      <c r="H11" s="156"/>
      <c r="I11" s="15"/>
      <c r="J11" s="156"/>
      <c r="K11" s="15"/>
      <c r="L11" s="155" t="s">
        <v>68</v>
      </c>
      <c r="M11" s="15"/>
      <c r="N11" s="43"/>
    </row>
    <row r="12" spans="1:14" x14ac:dyDescent="0.25">
      <c r="A12" s="22">
        <v>2.17</v>
      </c>
      <c r="B12" s="57"/>
      <c r="C12" s="22"/>
      <c r="D12" s="47"/>
      <c r="E12" s="22"/>
      <c r="F12" s="27"/>
      <c r="G12" s="22"/>
      <c r="H12" s="157"/>
      <c r="I12" s="22"/>
      <c r="J12" s="157"/>
      <c r="K12" s="22"/>
      <c r="L12" s="57" t="s">
        <v>69</v>
      </c>
      <c r="M12" s="22">
        <v>0.5</v>
      </c>
      <c r="N12" s="11">
        <f>M12+K12+I12+G12+E12+C12</f>
        <v>0.5</v>
      </c>
    </row>
    <row r="13" spans="1:14" x14ac:dyDescent="0.25">
      <c r="A13" s="95"/>
      <c r="B13" s="96"/>
      <c r="C13" s="97"/>
      <c r="D13" s="96" t="s">
        <v>41</v>
      </c>
      <c r="E13" s="98"/>
      <c r="F13" s="96"/>
      <c r="G13" s="97"/>
      <c r="H13" s="99"/>
      <c r="I13" s="97"/>
      <c r="J13" s="96" t="s">
        <v>42</v>
      </c>
      <c r="K13" s="97"/>
      <c r="L13" s="96"/>
      <c r="M13" s="100"/>
      <c r="N13" s="97"/>
    </row>
    <row r="14" spans="1:14" x14ac:dyDescent="0.25">
      <c r="A14" s="101">
        <v>6.01</v>
      </c>
      <c r="B14" s="102"/>
      <c r="C14" s="103"/>
      <c r="D14" s="102" t="s">
        <v>15</v>
      </c>
      <c r="E14" s="104">
        <v>0.33</v>
      </c>
      <c r="F14" s="102"/>
      <c r="G14" s="103"/>
      <c r="H14" s="105"/>
      <c r="I14" s="103"/>
      <c r="J14" s="102" t="s">
        <v>11</v>
      </c>
      <c r="K14" s="104">
        <v>1.06</v>
      </c>
      <c r="L14" s="102"/>
      <c r="M14" s="106"/>
      <c r="N14" s="107">
        <f>C14+E14+G14+I14+K14+M14</f>
        <v>1.3900000000000001</v>
      </c>
    </row>
    <row r="15" spans="1:14" x14ac:dyDescent="0.25">
      <c r="A15" s="108"/>
      <c r="B15" s="109"/>
      <c r="C15" s="6"/>
      <c r="D15" s="110" t="s">
        <v>43</v>
      </c>
      <c r="E15" s="6"/>
      <c r="F15" s="110"/>
      <c r="G15" s="6"/>
      <c r="H15" s="110"/>
      <c r="I15" s="6"/>
      <c r="J15" s="110" t="s">
        <v>43</v>
      </c>
      <c r="K15" s="6"/>
      <c r="L15" s="110"/>
      <c r="M15" s="108"/>
      <c r="N15" s="111"/>
    </row>
    <row r="16" spans="1:14" x14ac:dyDescent="0.25">
      <c r="A16" s="112">
        <v>6.75</v>
      </c>
      <c r="B16" s="113"/>
      <c r="C16" s="11"/>
      <c r="D16" s="10" t="s">
        <v>15</v>
      </c>
      <c r="E16" s="114">
        <v>0.33</v>
      </c>
      <c r="F16" s="69"/>
      <c r="G16" s="11"/>
      <c r="H16" s="69"/>
      <c r="I16" s="11"/>
      <c r="J16" s="69" t="s">
        <v>11</v>
      </c>
      <c r="K16" s="11">
        <v>1.23</v>
      </c>
      <c r="L16" s="69"/>
      <c r="M16" s="112"/>
      <c r="N16" s="115">
        <f>C16+E16+G16+I16+K16</f>
        <v>1.56</v>
      </c>
    </row>
    <row r="17" spans="1:14" x14ac:dyDescent="0.25">
      <c r="A17" s="132"/>
      <c r="B17" s="140" t="s">
        <v>87</v>
      </c>
      <c r="C17" s="108"/>
      <c r="D17" s="158"/>
      <c r="E17" s="108"/>
      <c r="F17" s="140" t="s">
        <v>87</v>
      </c>
      <c r="G17" s="108"/>
      <c r="H17" s="140"/>
      <c r="I17" s="133"/>
      <c r="J17" s="140" t="s">
        <v>87</v>
      </c>
      <c r="K17" s="165"/>
      <c r="L17" s="108"/>
      <c r="M17" s="108"/>
      <c r="N17" s="108"/>
    </row>
    <row r="18" spans="1:14" x14ac:dyDescent="0.25">
      <c r="A18" s="130">
        <v>5</v>
      </c>
      <c r="B18" s="113" t="s">
        <v>88</v>
      </c>
      <c r="C18" s="112">
        <v>0.25</v>
      </c>
      <c r="D18" s="112"/>
      <c r="E18" s="131"/>
      <c r="F18" s="113" t="s">
        <v>11</v>
      </c>
      <c r="G18" s="112">
        <v>0.56999999999999995</v>
      </c>
      <c r="H18" s="112"/>
      <c r="I18" s="112"/>
      <c r="J18" s="112" t="s">
        <v>88</v>
      </c>
      <c r="K18" s="166">
        <v>0.33</v>
      </c>
      <c r="L18" s="112"/>
      <c r="M18" s="112"/>
      <c r="N18" s="112">
        <f>C18+E18+G18+I18+K18+M18</f>
        <v>1.1499999999999999</v>
      </c>
    </row>
    <row r="19" spans="1:14" x14ac:dyDescent="0.25">
      <c r="A19" s="167"/>
      <c r="B19" s="168" t="s">
        <v>89</v>
      </c>
      <c r="C19" s="108"/>
      <c r="D19" s="168"/>
      <c r="E19" s="133"/>
      <c r="F19" s="168" t="s">
        <v>89</v>
      </c>
      <c r="G19" s="133"/>
      <c r="H19" s="168"/>
      <c r="I19" s="133"/>
      <c r="J19" s="168" t="s">
        <v>89</v>
      </c>
      <c r="K19" s="169"/>
      <c r="L19" s="133"/>
      <c r="M19" s="108"/>
      <c r="N19" s="108"/>
    </row>
    <row r="20" spans="1:14" x14ac:dyDescent="0.25">
      <c r="A20" s="170">
        <v>8.27</v>
      </c>
      <c r="B20" s="141" t="s">
        <v>15</v>
      </c>
      <c r="C20" s="112">
        <v>0.33</v>
      </c>
      <c r="D20" s="141"/>
      <c r="E20" s="113"/>
      <c r="F20" s="141" t="s">
        <v>11</v>
      </c>
      <c r="G20" s="113">
        <v>1.25</v>
      </c>
      <c r="H20" s="141"/>
      <c r="I20" s="113"/>
      <c r="J20" s="141" t="s">
        <v>15</v>
      </c>
      <c r="K20" s="171">
        <v>0.33</v>
      </c>
      <c r="L20" s="113"/>
      <c r="M20" s="112"/>
      <c r="N20" s="112">
        <f>C20+E20+G20+I20+K20+M20</f>
        <v>1.9100000000000001</v>
      </c>
    </row>
    <row r="21" spans="1:14" ht="16.5" customHeight="1" x14ac:dyDescent="0.25">
      <c r="A21" s="132"/>
      <c r="B21" s="140" t="s">
        <v>90</v>
      </c>
      <c r="C21" s="128"/>
      <c r="D21" s="129"/>
      <c r="E21" s="129"/>
      <c r="F21" s="128"/>
      <c r="G21" s="128"/>
      <c r="H21" s="140" t="s">
        <v>90</v>
      </c>
      <c r="I21" s="128"/>
      <c r="J21" s="129"/>
      <c r="K21" s="172"/>
      <c r="L21" s="140"/>
      <c r="M21" s="108"/>
      <c r="N21" s="108"/>
    </row>
    <row r="22" spans="1:14" x14ac:dyDescent="0.25">
      <c r="A22" s="130">
        <v>8</v>
      </c>
      <c r="B22" s="141" t="s">
        <v>11</v>
      </c>
      <c r="C22" s="112">
        <v>0.92</v>
      </c>
      <c r="D22" s="113"/>
      <c r="E22" s="113"/>
      <c r="F22" s="112"/>
      <c r="G22" s="112"/>
      <c r="H22" s="141" t="s">
        <v>11</v>
      </c>
      <c r="I22" s="112">
        <v>0.92</v>
      </c>
      <c r="J22" s="113"/>
      <c r="K22" s="171"/>
      <c r="L22" s="113"/>
      <c r="M22" s="112"/>
      <c r="N22" s="112">
        <f>C22+E22+G22+I22+K22+M22</f>
        <v>1.84</v>
      </c>
    </row>
    <row r="23" spans="1:14" ht="14.25" customHeight="1" x14ac:dyDescent="0.25">
      <c r="A23" s="167"/>
      <c r="B23" s="168" t="s">
        <v>91</v>
      </c>
      <c r="C23" s="108"/>
      <c r="D23" s="168"/>
      <c r="E23" s="133"/>
      <c r="F23" s="168" t="s">
        <v>92</v>
      </c>
      <c r="G23" s="133"/>
      <c r="H23" s="168"/>
      <c r="I23" s="133"/>
      <c r="J23" s="168" t="s">
        <v>93</v>
      </c>
      <c r="K23" s="169"/>
      <c r="L23" s="133"/>
      <c r="M23" s="108"/>
      <c r="N23" s="108"/>
    </row>
    <row r="24" spans="1:14" x14ac:dyDescent="0.25">
      <c r="A24" s="170">
        <v>11.5</v>
      </c>
      <c r="B24" s="141" t="s">
        <v>11</v>
      </c>
      <c r="C24" s="112">
        <v>0.88</v>
      </c>
      <c r="D24" s="141"/>
      <c r="E24" s="113"/>
      <c r="F24" s="141" t="s">
        <v>11</v>
      </c>
      <c r="G24" s="113">
        <v>0.88</v>
      </c>
      <c r="H24" s="141"/>
      <c r="I24" s="113"/>
      <c r="J24" s="141" t="s">
        <v>11</v>
      </c>
      <c r="K24" s="171">
        <v>0.89</v>
      </c>
      <c r="L24" s="113"/>
      <c r="M24" s="112"/>
      <c r="N24" s="112">
        <f>K24+G24+C24</f>
        <v>2.65</v>
      </c>
    </row>
    <row r="25" spans="1:14" ht="15.75" customHeight="1" x14ac:dyDescent="0.25">
      <c r="A25" s="132"/>
      <c r="B25" s="140"/>
      <c r="C25" s="128"/>
      <c r="D25" s="129" t="s">
        <v>94</v>
      </c>
      <c r="E25" s="129"/>
      <c r="F25" s="129"/>
      <c r="G25" s="128"/>
      <c r="H25" s="140"/>
      <c r="I25" s="128"/>
      <c r="J25" s="129" t="s">
        <v>94</v>
      </c>
      <c r="K25" s="172"/>
      <c r="L25" s="140"/>
      <c r="M25" s="108"/>
      <c r="N25" s="108"/>
    </row>
    <row r="26" spans="1:14" x14ac:dyDescent="0.25">
      <c r="A26" s="130">
        <v>5</v>
      </c>
      <c r="B26" s="141"/>
      <c r="C26" s="112"/>
      <c r="D26" s="113" t="s">
        <v>11</v>
      </c>
      <c r="E26" s="113">
        <v>0.5</v>
      </c>
      <c r="F26" s="113"/>
      <c r="G26" s="112"/>
      <c r="H26" s="112"/>
      <c r="I26" s="112"/>
      <c r="J26" s="113" t="s">
        <v>95</v>
      </c>
      <c r="K26" s="171">
        <v>0.65</v>
      </c>
      <c r="L26" s="113"/>
      <c r="M26" s="112"/>
      <c r="N26" s="112">
        <f>C26+E26+G26+I26+K26+M26</f>
        <v>1.1499999999999999</v>
      </c>
    </row>
    <row r="27" spans="1:14" ht="36.75" x14ac:dyDescent="0.25">
      <c r="A27" s="132"/>
      <c r="B27" s="140"/>
      <c r="C27" s="128"/>
      <c r="D27" s="129"/>
      <c r="E27" s="129"/>
      <c r="F27" s="129"/>
      <c r="G27" s="128"/>
      <c r="H27" s="140" t="s">
        <v>96</v>
      </c>
      <c r="I27" s="128"/>
      <c r="J27" s="129"/>
      <c r="K27" s="165"/>
      <c r="L27" s="108"/>
      <c r="M27" s="108"/>
      <c r="N27" s="108"/>
    </row>
    <row r="28" spans="1:14" x14ac:dyDescent="0.25">
      <c r="A28" s="130">
        <v>4</v>
      </c>
      <c r="B28" s="141"/>
      <c r="C28" s="112"/>
      <c r="D28" s="113"/>
      <c r="E28" s="113"/>
      <c r="F28" s="113"/>
      <c r="G28" s="112"/>
      <c r="H28" s="112"/>
      <c r="I28" s="112">
        <v>0.92</v>
      </c>
      <c r="J28" s="113"/>
      <c r="K28" s="166"/>
      <c r="L28" s="113"/>
      <c r="M28" s="112"/>
      <c r="N28" s="112">
        <f>C28+E28+G28+I28+K28+M28</f>
        <v>0.92</v>
      </c>
    </row>
    <row r="29" spans="1:14" ht="16.5" customHeight="1" x14ac:dyDescent="0.25">
      <c r="A29" s="72">
        <f>SUM(A3:A28)</f>
        <v>83.7</v>
      </c>
      <c r="B29" s="73"/>
      <c r="C29" s="74">
        <f>SUM(C3:C28)</f>
        <v>4.72</v>
      </c>
      <c r="D29" s="75"/>
      <c r="E29" s="74">
        <f>SUM(E3:E28)</f>
        <v>1.1600000000000001</v>
      </c>
      <c r="F29" s="77"/>
      <c r="G29" s="74">
        <f>SUM(G3:G28)</f>
        <v>5.4899999999999993</v>
      </c>
      <c r="H29" s="77"/>
      <c r="I29" s="74">
        <f>SUM(I3:I28)</f>
        <v>1.84</v>
      </c>
      <c r="J29" s="77"/>
      <c r="K29" s="74">
        <f>SUM(K3:K28)</f>
        <v>5.57</v>
      </c>
      <c r="L29" s="75"/>
      <c r="M29" s="74">
        <f>SUM(M3:M28)</f>
        <v>0.5</v>
      </c>
      <c r="N29" s="74">
        <f>SUM(N3:N28)</f>
        <v>19.28</v>
      </c>
    </row>
    <row r="30" spans="1:14" x14ac:dyDescent="0.25">
      <c r="A30" s="78"/>
      <c r="B30" s="79" t="s">
        <v>33</v>
      </c>
      <c r="C30" s="80"/>
      <c r="E30" s="81"/>
      <c r="F30" s="80"/>
      <c r="G30" s="80"/>
      <c r="H30" s="80"/>
      <c r="I30" s="80"/>
      <c r="J30" s="82" t="s">
        <v>34</v>
      </c>
      <c r="K30" s="81"/>
      <c r="L30" s="81"/>
      <c r="M30" s="81"/>
      <c r="N30" s="80"/>
    </row>
    <row r="31" spans="1:14" x14ac:dyDescent="0.25">
      <c r="A31" s="78"/>
      <c r="B31" s="83" t="s">
        <v>35</v>
      </c>
      <c r="C31" t="str">
        <f>B1</f>
        <v>ALBA MARTIN RODRIGUEZ</v>
      </c>
      <c r="F31" s="84" t="s">
        <v>97</v>
      </c>
      <c r="G31" s="80"/>
      <c r="I31" s="80"/>
      <c r="J31" s="85">
        <f>N29*4.33</f>
        <v>83.482400000000013</v>
      </c>
      <c r="K31" s="81"/>
      <c r="L31" s="81"/>
      <c r="M31" s="81"/>
      <c r="N31" s="80"/>
    </row>
    <row r="33" spans="6:6" x14ac:dyDescent="0.25">
      <c r="F33" t="s">
        <v>100</v>
      </c>
    </row>
    <row r="38" spans="6:6" x14ac:dyDescent="0.25">
      <c r="F38" t="s">
        <v>86</v>
      </c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3" workbookViewId="0">
      <selection sqref="A1:N22"/>
    </sheetView>
  </sheetViews>
  <sheetFormatPr baseColWidth="10" defaultRowHeight="15" x14ac:dyDescent="0.25"/>
  <cols>
    <col min="1" max="1" width="6.7109375" customWidth="1"/>
    <col min="2" max="2" width="17.7109375" customWidth="1"/>
    <col min="3" max="3" width="5" customWidth="1"/>
    <col min="5" max="5" width="5.5703125" customWidth="1"/>
    <col min="6" max="6" width="15.5703125" customWidth="1"/>
    <col min="7" max="7" width="4.7109375" customWidth="1"/>
    <col min="9" max="9" width="4.85546875" customWidth="1"/>
    <col min="10" max="10" width="17.28515625" customWidth="1"/>
    <col min="11" max="11" width="5.140625" customWidth="1"/>
    <col min="12" max="12" width="13.85546875" customWidth="1"/>
    <col min="13" max="13" width="5.7109375" customWidth="1"/>
    <col min="14" max="14" width="5.57031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7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6.2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7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ht="27" customHeight="1" x14ac:dyDescent="0.25">
      <c r="A11" s="15"/>
      <c r="B11" s="155"/>
      <c r="C11" s="15"/>
      <c r="D11" s="43"/>
      <c r="E11" s="15"/>
      <c r="F11" s="44"/>
      <c r="G11" s="15"/>
      <c r="H11" s="156"/>
      <c r="I11" s="15"/>
      <c r="J11" s="156"/>
      <c r="K11" s="15"/>
      <c r="L11" s="155" t="s">
        <v>68</v>
      </c>
      <c r="M11" s="15"/>
      <c r="N11" s="43"/>
    </row>
    <row r="12" spans="1:14" x14ac:dyDescent="0.25">
      <c r="A12" s="22">
        <v>2.17</v>
      </c>
      <c r="B12" s="57"/>
      <c r="C12" s="22"/>
      <c r="D12" s="47"/>
      <c r="E12" s="22"/>
      <c r="F12" s="27"/>
      <c r="G12" s="22"/>
      <c r="H12" s="157"/>
      <c r="I12" s="22"/>
      <c r="J12" s="157"/>
      <c r="K12" s="22"/>
      <c r="L12" s="57" t="s">
        <v>69</v>
      </c>
      <c r="M12" s="22">
        <v>0.5</v>
      </c>
      <c r="N12" s="11">
        <f>M12+K12+I12+G12+E12+C12</f>
        <v>0.5</v>
      </c>
    </row>
    <row r="13" spans="1:14" x14ac:dyDescent="0.25">
      <c r="A13" s="95"/>
      <c r="B13" s="96"/>
      <c r="C13" s="97"/>
      <c r="D13" s="96" t="s">
        <v>41</v>
      </c>
      <c r="E13" s="98"/>
      <c r="F13" s="96"/>
      <c r="G13" s="97"/>
      <c r="H13" s="99"/>
      <c r="I13" s="97"/>
      <c r="J13" s="96" t="s">
        <v>42</v>
      </c>
      <c r="K13" s="97"/>
      <c r="L13" s="96"/>
      <c r="M13" s="100"/>
      <c r="N13" s="97"/>
    </row>
    <row r="14" spans="1:14" x14ac:dyDescent="0.25">
      <c r="A14" s="101">
        <v>6.01</v>
      </c>
      <c r="B14" s="102"/>
      <c r="C14" s="103"/>
      <c r="D14" s="102" t="s">
        <v>15</v>
      </c>
      <c r="E14" s="104">
        <v>0.33</v>
      </c>
      <c r="F14" s="102"/>
      <c r="G14" s="103"/>
      <c r="H14" s="105"/>
      <c r="I14" s="103"/>
      <c r="J14" s="102" t="s">
        <v>11</v>
      </c>
      <c r="K14" s="104">
        <v>1.06</v>
      </c>
      <c r="L14" s="102"/>
      <c r="M14" s="106"/>
      <c r="N14" s="107">
        <f>C14+E14+G14+I14+K14+M14</f>
        <v>1.3900000000000001</v>
      </c>
    </row>
    <row r="15" spans="1:14" x14ac:dyDescent="0.25">
      <c r="A15" s="108"/>
      <c r="B15" s="109"/>
      <c r="C15" s="6"/>
      <c r="D15" s="110" t="s">
        <v>43</v>
      </c>
      <c r="E15" s="6"/>
      <c r="F15" s="110"/>
      <c r="G15" s="6"/>
      <c r="H15" s="110"/>
      <c r="I15" s="6"/>
      <c r="J15" s="110" t="s">
        <v>43</v>
      </c>
      <c r="K15" s="6"/>
      <c r="L15" s="110"/>
      <c r="M15" s="108"/>
      <c r="N15" s="111"/>
    </row>
    <row r="16" spans="1:14" x14ac:dyDescent="0.25">
      <c r="A16" s="112">
        <v>6.75</v>
      </c>
      <c r="B16" s="113"/>
      <c r="C16" s="11"/>
      <c r="D16" s="10" t="s">
        <v>15</v>
      </c>
      <c r="E16" s="114">
        <v>0.33</v>
      </c>
      <c r="F16" s="69"/>
      <c r="G16" s="11"/>
      <c r="H16" s="69"/>
      <c r="I16" s="11"/>
      <c r="J16" s="69" t="s">
        <v>11</v>
      </c>
      <c r="K16" s="11">
        <v>1.23</v>
      </c>
      <c r="L16" s="69"/>
      <c r="M16" s="112"/>
      <c r="N16" s="115">
        <f>C16+E16+G16+I16+K16</f>
        <v>1.56</v>
      </c>
    </row>
    <row r="17" spans="1:14" x14ac:dyDescent="0.25">
      <c r="A17" s="72">
        <f>SUM(A3:A16)</f>
        <v>41.93</v>
      </c>
      <c r="B17" s="73"/>
      <c r="C17" s="74">
        <f>SUM(C3:C16)</f>
        <v>2.34</v>
      </c>
      <c r="D17" s="75"/>
      <c r="E17" s="74">
        <f>SUM(E3:E16)</f>
        <v>0.66</v>
      </c>
      <c r="F17" s="77"/>
      <c r="G17" s="74">
        <f>SUM(G3:G16)</f>
        <v>2.79</v>
      </c>
      <c r="H17" s="77"/>
      <c r="I17" s="74">
        <f>SUM(I3:I16)</f>
        <v>0</v>
      </c>
      <c r="J17" s="77"/>
      <c r="K17" s="74">
        <f>SUM(K3:K16)</f>
        <v>3.37</v>
      </c>
      <c r="L17" s="75"/>
      <c r="M17" s="74">
        <f>SUM(M3:M16)</f>
        <v>0.5</v>
      </c>
      <c r="N17" s="74">
        <f>SUM(N3:N16)</f>
        <v>9.66</v>
      </c>
    </row>
    <row r="18" spans="1:14" x14ac:dyDescent="0.25">
      <c r="A18" s="78"/>
      <c r="B18" s="79" t="s">
        <v>33</v>
      </c>
      <c r="C18" s="80"/>
      <c r="E18" s="81"/>
      <c r="F18" s="80"/>
      <c r="G18" s="80"/>
      <c r="H18" s="80"/>
      <c r="I18" s="80"/>
      <c r="J18" s="82" t="s">
        <v>34</v>
      </c>
      <c r="K18" s="81"/>
      <c r="L18" s="81"/>
      <c r="M18" s="81"/>
      <c r="N18" s="80"/>
    </row>
    <row r="19" spans="1:14" x14ac:dyDescent="0.25">
      <c r="A19" s="78"/>
      <c r="B19" s="83" t="s">
        <v>35</v>
      </c>
      <c r="C19" t="str">
        <f>B1</f>
        <v>ALBA MARTIN RODRIGUEZ</v>
      </c>
      <c r="F19" s="84" t="s">
        <v>85</v>
      </c>
      <c r="G19" s="80"/>
      <c r="I19" s="80"/>
      <c r="J19" s="85">
        <f>N17*4.33</f>
        <v>41.827800000000003</v>
      </c>
      <c r="K19" s="81"/>
      <c r="L19" s="81"/>
      <c r="M19" s="81"/>
      <c r="N19" s="80"/>
    </row>
    <row r="21" spans="1:14" x14ac:dyDescent="0.25">
      <c r="F21" t="s">
        <v>80</v>
      </c>
    </row>
    <row r="22" spans="1:14" x14ac:dyDescent="0.25">
      <c r="F22" t="s">
        <v>86</v>
      </c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10" workbookViewId="0">
      <selection sqref="A1:N24"/>
    </sheetView>
  </sheetViews>
  <sheetFormatPr baseColWidth="10" defaultRowHeight="15" x14ac:dyDescent="0.25"/>
  <cols>
    <col min="1" max="1" width="5.5703125" customWidth="1"/>
    <col min="2" max="2" width="15.5703125" customWidth="1"/>
    <col min="3" max="3" width="5.28515625" customWidth="1"/>
    <col min="5" max="5" width="5.140625" customWidth="1"/>
    <col min="6" max="6" width="16.42578125" customWidth="1"/>
    <col min="7" max="7" width="5.28515625" customWidth="1"/>
    <col min="9" max="9" width="4.85546875" customWidth="1"/>
    <col min="10" max="10" width="14.85546875" customWidth="1"/>
    <col min="11" max="11" width="6" customWidth="1"/>
    <col min="12" max="12" width="15.42578125" customWidth="1"/>
    <col min="13" max="13" width="4.7109375" customWidth="1"/>
    <col min="14" max="14" width="5.710937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2.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7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ht="24" customHeight="1" x14ac:dyDescent="0.25">
      <c r="A11" s="15"/>
      <c r="B11" s="155"/>
      <c r="C11" s="15"/>
      <c r="D11" s="43"/>
      <c r="E11" s="15"/>
      <c r="F11" s="44"/>
      <c r="G11" s="15"/>
      <c r="H11" s="156"/>
      <c r="I11" s="15"/>
      <c r="J11" s="156"/>
      <c r="K11" s="15"/>
      <c r="L11" s="155" t="s">
        <v>68</v>
      </c>
      <c r="M11" s="15"/>
      <c r="N11" s="43"/>
    </row>
    <row r="12" spans="1:14" x14ac:dyDescent="0.25">
      <c r="A12" s="22">
        <v>2.17</v>
      </c>
      <c r="B12" s="57"/>
      <c r="C12" s="22"/>
      <c r="D12" s="47"/>
      <c r="E12" s="22"/>
      <c r="F12" s="27"/>
      <c r="G12" s="22"/>
      <c r="H12" s="157"/>
      <c r="I12" s="22"/>
      <c r="J12" s="157"/>
      <c r="K12" s="22"/>
      <c r="L12" s="57" t="s">
        <v>69</v>
      </c>
      <c r="M12" s="22">
        <v>0.5</v>
      </c>
      <c r="N12" s="11">
        <f>M12+K12+I12+G12+E12+C12</f>
        <v>0.5</v>
      </c>
    </row>
    <row r="13" spans="1:14" x14ac:dyDescent="0.25">
      <c r="A13" s="95"/>
      <c r="B13" s="96"/>
      <c r="C13" s="97"/>
      <c r="D13" s="96" t="s">
        <v>41</v>
      </c>
      <c r="E13" s="98"/>
      <c r="F13" s="96"/>
      <c r="G13" s="97"/>
      <c r="H13" s="99"/>
      <c r="I13" s="97"/>
      <c r="J13" s="96" t="s">
        <v>42</v>
      </c>
      <c r="K13" s="97"/>
      <c r="L13" s="96"/>
      <c r="M13" s="100"/>
      <c r="N13" s="97"/>
    </row>
    <row r="14" spans="1:14" x14ac:dyDescent="0.25">
      <c r="A14" s="101">
        <v>6.01</v>
      </c>
      <c r="B14" s="102"/>
      <c r="C14" s="103"/>
      <c r="D14" s="102" t="s">
        <v>15</v>
      </c>
      <c r="E14" s="104">
        <v>0.33</v>
      </c>
      <c r="F14" s="102"/>
      <c r="G14" s="103"/>
      <c r="H14" s="105"/>
      <c r="I14" s="103"/>
      <c r="J14" s="102" t="s">
        <v>11</v>
      </c>
      <c r="K14" s="104">
        <v>1.06</v>
      </c>
      <c r="L14" s="102"/>
      <c r="M14" s="106"/>
      <c r="N14" s="107">
        <f>C14+E14+G14+I14+K14+M14</f>
        <v>1.3900000000000001</v>
      </c>
    </row>
    <row r="15" spans="1:14" x14ac:dyDescent="0.25">
      <c r="A15" s="108"/>
      <c r="B15" s="109"/>
      <c r="C15" s="6"/>
      <c r="D15" s="110" t="s">
        <v>43</v>
      </c>
      <c r="E15" s="6"/>
      <c r="F15" s="110"/>
      <c r="G15" s="6"/>
      <c r="H15" s="110"/>
      <c r="I15" s="6"/>
      <c r="J15" s="110" t="s">
        <v>43</v>
      </c>
      <c r="K15" s="6"/>
      <c r="L15" s="110"/>
      <c r="M15" s="108"/>
      <c r="N15" s="111"/>
    </row>
    <row r="16" spans="1:14" x14ac:dyDescent="0.25">
      <c r="A16" s="112">
        <v>6.75</v>
      </c>
      <c r="B16" s="113"/>
      <c r="C16" s="11"/>
      <c r="D16" s="10" t="s">
        <v>15</v>
      </c>
      <c r="E16" s="114">
        <v>0.33</v>
      </c>
      <c r="F16" s="69"/>
      <c r="G16" s="11"/>
      <c r="H16" s="69"/>
      <c r="I16" s="11"/>
      <c r="J16" s="69" t="s">
        <v>11</v>
      </c>
      <c r="K16" s="11">
        <v>1.23</v>
      </c>
      <c r="L16" s="69"/>
      <c r="M16" s="112"/>
      <c r="N16" s="115">
        <f>C16+E16+G16+I16+K16</f>
        <v>1.56</v>
      </c>
    </row>
    <row r="17" spans="1:14" x14ac:dyDescent="0.25">
      <c r="A17" s="160"/>
      <c r="B17" s="66" t="s">
        <v>81</v>
      </c>
      <c r="C17" s="5"/>
      <c r="D17" s="66"/>
      <c r="E17" s="161"/>
      <c r="F17" s="66" t="s">
        <v>81</v>
      </c>
      <c r="G17" s="162"/>
      <c r="H17" s="66" t="s">
        <v>81</v>
      </c>
      <c r="I17" s="8"/>
      <c r="J17" s="66" t="s">
        <v>82</v>
      </c>
      <c r="K17" s="162"/>
      <c r="L17" s="5"/>
      <c r="M17" s="5"/>
      <c r="N17" s="5"/>
    </row>
    <row r="18" spans="1:14" x14ac:dyDescent="0.25">
      <c r="A18" s="148">
        <v>14.86</v>
      </c>
      <c r="B18" s="69" t="s">
        <v>15</v>
      </c>
      <c r="C18" s="10">
        <v>0.33</v>
      </c>
      <c r="D18" s="69"/>
      <c r="E18" s="163"/>
      <c r="F18" s="69" t="s">
        <v>18</v>
      </c>
      <c r="G18" s="164">
        <v>0.33</v>
      </c>
      <c r="H18" s="69" t="s">
        <v>11</v>
      </c>
      <c r="I18" s="9">
        <v>2.44</v>
      </c>
      <c r="J18" s="69" t="s">
        <v>15</v>
      </c>
      <c r="K18" s="164">
        <v>0.33</v>
      </c>
      <c r="L18" s="10"/>
      <c r="M18" s="10"/>
      <c r="N18" s="10">
        <f>K18+I18+G18+C18</f>
        <v>3.43</v>
      </c>
    </row>
    <row r="19" spans="1:14" x14ac:dyDescent="0.25">
      <c r="A19" s="72">
        <f>SUM(A3:A18)</f>
        <v>56.79</v>
      </c>
      <c r="B19" s="73"/>
      <c r="C19" s="74">
        <f>SUM(C3:C18)</f>
        <v>2.67</v>
      </c>
      <c r="D19" s="75"/>
      <c r="E19" s="74">
        <f>SUM(E3:E18)</f>
        <v>0.66</v>
      </c>
      <c r="F19" s="77"/>
      <c r="G19" s="74">
        <f>SUM(G3:G18)</f>
        <v>3.12</v>
      </c>
      <c r="H19" s="77"/>
      <c r="I19" s="74">
        <f>SUM(I3:I18)</f>
        <v>2.44</v>
      </c>
      <c r="J19" s="77"/>
      <c r="K19" s="74">
        <f>SUM(K3:K18)</f>
        <v>3.7</v>
      </c>
      <c r="L19" s="75"/>
      <c r="M19" s="74">
        <f>SUM(M3:M18)</f>
        <v>0.5</v>
      </c>
      <c r="N19" s="74">
        <f>SUM(N3:N18)</f>
        <v>13.09</v>
      </c>
    </row>
    <row r="20" spans="1:14" x14ac:dyDescent="0.25">
      <c r="A20" s="78"/>
      <c r="B20" s="79" t="s">
        <v>33</v>
      </c>
      <c r="C20" s="80"/>
      <c r="E20" s="81"/>
      <c r="F20" s="80"/>
      <c r="G20" s="80"/>
      <c r="H20" s="80"/>
      <c r="I20" s="80"/>
      <c r="J20" s="82" t="s">
        <v>34</v>
      </c>
      <c r="K20" s="81"/>
      <c r="L20" s="81"/>
      <c r="M20" s="81"/>
      <c r="N20" s="80"/>
    </row>
    <row r="21" spans="1:14" ht="22.5" x14ac:dyDescent="0.25">
      <c r="A21" s="78"/>
      <c r="B21" s="83" t="s">
        <v>35</v>
      </c>
      <c r="C21" t="str">
        <f>B1</f>
        <v>ALBA MARTIN RODRIGUEZ</v>
      </c>
      <c r="F21" s="84" t="s">
        <v>83</v>
      </c>
      <c r="G21" s="80"/>
      <c r="I21" s="80"/>
      <c r="J21" s="85">
        <f>N19*4.33</f>
        <v>56.679699999999997</v>
      </c>
      <c r="K21" s="81"/>
      <c r="L21" s="81"/>
      <c r="M21" s="81"/>
      <c r="N21" s="80"/>
    </row>
    <row r="23" spans="1:14" x14ac:dyDescent="0.25">
      <c r="F23" t="s">
        <v>80</v>
      </c>
    </row>
    <row r="24" spans="1:14" x14ac:dyDescent="0.25">
      <c r="F24" t="s">
        <v>84</v>
      </c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0" workbookViewId="0">
      <selection sqref="A1:N25"/>
    </sheetView>
  </sheetViews>
  <sheetFormatPr baseColWidth="10" defaultRowHeight="15" x14ac:dyDescent="0.25"/>
  <cols>
    <col min="1" max="1" width="7" customWidth="1"/>
    <col min="2" max="2" width="19.140625" customWidth="1"/>
    <col min="3" max="3" width="5.7109375" customWidth="1"/>
    <col min="5" max="5" width="6.28515625" customWidth="1"/>
    <col min="6" max="6" width="22" customWidth="1"/>
    <col min="7" max="7" width="5" customWidth="1"/>
    <col min="9" max="9" width="5.5703125" customWidth="1"/>
    <col min="10" max="10" width="19.140625" customWidth="1"/>
    <col min="11" max="11" width="5.28515625" customWidth="1"/>
    <col min="12" max="12" width="14" customWidth="1"/>
    <col min="13" max="13" width="5.28515625" customWidth="1"/>
    <col min="14" max="14" width="5.8554687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5.5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5.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12.75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ht="19.5" customHeight="1" x14ac:dyDescent="0.25">
      <c r="A11" s="15"/>
      <c r="B11" s="155"/>
      <c r="C11" s="15"/>
      <c r="D11" s="43"/>
      <c r="E11" s="15"/>
      <c r="F11" s="44"/>
      <c r="G11" s="15"/>
      <c r="H11" s="156"/>
      <c r="I11" s="15"/>
      <c r="J11" s="156"/>
      <c r="K11" s="15"/>
      <c r="L11" s="155" t="s">
        <v>68</v>
      </c>
      <c r="M11" s="15"/>
      <c r="N11" s="43"/>
    </row>
    <row r="12" spans="1:14" x14ac:dyDescent="0.25">
      <c r="A12" s="22">
        <v>2.17</v>
      </c>
      <c r="B12" s="57"/>
      <c r="C12" s="22"/>
      <c r="D12" s="47"/>
      <c r="E12" s="22"/>
      <c r="F12" s="27"/>
      <c r="G12" s="22"/>
      <c r="H12" s="157"/>
      <c r="I12" s="22"/>
      <c r="J12" s="157"/>
      <c r="K12" s="22"/>
      <c r="L12" s="57" t="s">
        <v>69</v>
      </c>
      <c r="M12" s="22">
        <v>0.5</v>
      </c>
      <c r="N12" s="11">
        <f>M12+K12+I12+G12+E12+C12</f>
        <v>0.5</v>
      </c>
    </row>
    <row r="13" spans="1:14" ht="12" customHeight="1" x14ac:dyDescent="0.25">
      <c r="A13" s="132"/>
      <c r="B13" s="142"/>
      <c r="C13" s="128"/>
      <c r="D13" s="142" t="s">
        <v>64</v>
      </c>
      <c r="E13" s="128"/>
      <c r="F13" s="140"/>
      <c r="G13" s="129"/>
      <c r="H13" s="142"/>
      <c r="I13" s="128"/>
      <c r="J13" s="140" t="s">
        <v>65</v>
      </c>
      <c r="K13" s="129"/>
      <c r="L13" s="108"/>
      <c r="M13" s="108"/>
      <c r="N13" s="108"/>
    </row>
    <row r="14" spans="1:14" x14ac:dyDescent="0.25">
      <c r="A14" s="130">
        <v>3</v>
      </c>
      <c r="B14" s="149"/>
      <c r="C14" s="112"/>
      <c r="D14" s="149" t="s">
        <v>11</v>
      </c>
      <c r="E14" s="112">
        <v>0.45</v>
      </c>
      <c r="F14" s="141"/>
      <c r="G14" s="113"/>
      <c r="H14" s="149"/>
      <c r="I14" s="112"/>
      <c r="J14" s="141" t="s">
        <v>15</v>
      </c>
      <c r="K14" s="113">
        <v>0.24</v>
      </c>
      <c r="L14" s="113"/>
      <c r="M14" s="112"/>
      <c r="N14" s="115">
        <f>C14+E14+G14+I14+K14+M14</f>
        <v>0.69</v>
      </c>
    </row>
    <row r="15" spans="1:14" x14ac:dyDescent="0.25">
      <c r="A15" s="95"/>
      <c r="B15" s="96"/>
      <c r="C15" s="97"/>
      <c r="D15" s="96" t="s">
        <v>41</v>
      </c>
      <c r="E15" s="98"/>
      <c r="F15" s="96"/>
      <c r="G15" s="97"/>
      <c r="H15" s="99"/>
      <c r="I15" s="97"/>
      <c r="J15" s="96" t="s">
        <v>42</v>
      </c>
      <c r="K15" s="97"/>
      <c r="L15" s="96"/>
      <c r="M15" s="100"/>
      <c r="N15" s="97"/>
    </row>
    <row r="16" spans="1:14" x14ac:dyDescent="0.25">
      <c r="A16" s="101">
        <v>6.01</v>
      </c>
      <c r="B16" s="102"/>
      <c r="C16" s="103"/>
      <c r="D16" s="102" t="s">
        <v>15</v>
      </c>
      <c r="E16" s="104">
        <v>0.33</v>
      </c>
      <c r="F16" s="102"/>
      <c r="G16" s="103"/>
      <c r="H16" s="105"/>
      <c r="I16" s="103"/>
      <c r="J16" s="102" t="s">
        <v>11</v>
      </c>
      <c r="K16" s="104">
        <v>1.06</v>
      </c>
      <c r="L16" s="102"/>
      <c r="M16" s="106"/>
      <c r="N16" s="107">
        <f>C16+E16+G16+I16+K16+M16</f>
        <v>1.3900000000000001</v>
      </c>
    </row>
    <row r="17" spans="1:14" x14ac:dyDescent="0.25">
      <c r="A17" s="108"/>
      <c r="B17" s="109"/>
      <c r="C17" s="6"/>
      <c r="D17" s="110" t="s">
        <v>43</v>
      </c>
      <c r="E17" s="6"/>
      <c r="F17" s="110"/>
      <c r="G17" s="6"/>
      <c r="H17" s="110"/>
      <c r="I17" s="6"/>
      <c r="J17" s="110" t="s">
        <v>43</v>
      </c>
      <c r="K17" s="6"/>
      <c r="L17" s="110"/>
      <c r="M17" s="108"/>
      <c r="N17" s="111"/>
    </row>
    <row r="18" spans="1:14" x14ac:dyDescent="0.25">
      <c r="A18" s="112">
        <v>6.75</v>
      </c>
      <c r="B18" s="113"/>
      <c r="C18" s="11"/>
      <c r="D18" s="10" t="s">
        <v>15</v>
      </c>
      <c r="E18" s="114">
        <v>0.33</v>
      </c>
      <c r="F18" s="69"/>
      <c r="G18" s="11"/>
      <c r="H18" s="69"/>
      <c r="I18" s="11"/>
      <c r="J18" s="69" t="s">
        <v>11</v>
      </c>
      <c r="K18" s="11">
        <v>1.23</v>
      </c>
      <c r="L18" s="69"/>
      <c r="M18" s="112"/>
      <c r="N18" s="115">
        <f>C18+E18+G18+I18+K18</f>
        <v>1.56</v>
      </c>
    </row>
    <row r="19" spans="1:14" x14ac:dyDescent="0.25">
      <c r="A19" s="160"/>
      <c r="B19" s="66" t="s">
        <v>81</v>
      </c>
      <c r="C19" s="5"/>
      <c r="D19" s="66"/>
      <c r="E19" s="161"/>
      <c r="F19" s="66" t="s">
        <v>81</v>
      </c>
      <c r="G19" s="162"/>
      <c r="H19" s="66" t="s">
        <v>81</v>
      </c>
      <c r="I19" s="8"/>
      <c r="J19" s="66" t="s">
        <v>82</v>
      </c>
      <c r="K19" s="162"/>
      <c r="L19" s="5"/>
      <c r="M19" s="5"/>
      <c r="N19" s="5"/>
    </row>
    <row r="20" spans="1:14" x14ac:dyDescent="0.25">
      <c r="A20" s="148">
        <v>14.86</v>
      </c>
      <c r="B20" s="69" t="s">
        <v>15</v>
      </c>
      <c r="C20" s="10">
        <v>0.33</v>
      </c>
      <c r="D20" s="69"/>
      <c r="E20" s="163"/>
      <c r="F20" s="69" t="s">
        <v>18</v>
      </c>
      <c r="G20" s="164">
        <v>0.33</v>
      </c>
      <c r="H20" s="69" t="s">
        <v>11</v>
      </c>
      <c r="I20" s="9">
        <v>2.44</v>
      </c>
      <c r="J20" s="69" t="s">
        <v>15</v>
      </c>
      <c r="K20" s="164">
        <v>0.33</v>
      </c>
      <c r="L20" s="10"/>
      <c r="M20" s="10"/>
      <c r="N20" s="10">
        <f>K20+I20+G20+C20</f>
        <v>3.43</v>
      </c>
    </row>
    <row r="21" spans="1:14" x14ac:dyDescent="0.25">
      <c r="A21" s="72">
        <f>SUM(A3:A20)</f>
        <v>59.79</v>
      </c>
      <c r="B21" s="73"/>
      <c r="C21" s="74">
        <f>SUM(C3:C20)</f>
        <v>2.67</v>
      </c>
      <c r="D21" s="75"/>
      <c r="E21" s="74">
        <f>SUM(E3:E20)</f>
        <v>1.1100000000000001</v>
      </c>
      <c r="F21" s="77"/>
      <c r="G21" s="74">
        <f>SUM(G3:G20)</f>
        <v>3.12</v>
      </c>
      <c r="H21" s="77"/>
      <c r="I21" s="74">
        <f>SUM(I3:I20)</f>
        <v>2.44</v>
      </c>
      <c r="J21" s="77"/>
      <c r="K21" s="74">
        <f>SUM(K3:K20)</f>
        <v>3.94</v>
      </c>
      <c r="L21" s="75"/>
      <c r="M21" s="74">
        <f>SUM(M3:M20)</f>
        <v>0.5</v>
      </c>
      <c r="N21" s="74">
        <f>SUM(N3:N20)</f>
        <v>13.780000000000001</v>
      </c>
    </row>
    <row r="22" spans="1:14" x14ac:dyDescent="0.25">
      <c r="A22" s="78"/>
      <c r="B22" s="79" t="s">
        <v>33</v>
      </c>
      <c r="C22" s="80"/>
      <c r="E22" s="81"/>
      <c r="F22" s="80"/>
      <c r="G22" s="80"/>
      <c r="H22" s="80"/>
      <c r="I22" s="80"/>
      <c r="J22" s="82" t="s">
        <v>34</v>
      </c>
      <c r="K22" s="81"/>
      <c r="L22" s="81"/>
      <c r="M22" s="81"/>
      <c r="N22" s="80"/>
    </row>
    <row r="23" spans="1:14" x14ac:dyDescent="0.25">
      <c r="A23" s="78"/>
      <c r="B23" s="83" t="s">
        <v>35</v>
      </c>
      <c r="C23" t="str">
        <f>B1</f>
        <v>ALBA MARTIN RODRIGUEZ</v>
      </c>
      <c r="F23" s="84" t="s">
        <v>79</v>
      </c>
      <c r="G23" s="80"/>
      <c r="I23" s="80"/>
      <c r="J23" s="85">
        <f>N21*4.33</f>
        <v>59.667400000000008</v>
      </c>
      <c r="K23" s="81"/>
      <c r="L23" s="81"/>
      <c r="M23" s="81"/>
      <c r="N23" s="80"/>
    </row>
    <row r="25" spans="1:14" x14ac:dyDescent="0.25">
      <c r="F25" t="s">
        <v>80</v>
      </c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7" workbookViewId="0">
      <selection sqref="A1:N23"/>
    </sheetView>
  </sheetViews>
  <sheetFormatPr baseColWidth="10" defaultRowHeight="15" x14ac:dyDescent="0.25"/>
  <cols>
    <col min="1" max="1" width="5.85546875" customWidth="1"/>
    <col min="2" max="2" width="19.5703125" customWidth="1"/>
    <col min="3" max="3" width="4.42578125" customWidth="1"/>
    <col min="5" max="5" width="5.28515625" customWidth="1"/>
    <col min="6" max="6" width="20.7109375" customWidth="1"/>
    <col min="7" max="7" width="5.42578125" customWidth="1"/>
    <col min="8" max="8" width="6" customWidth="1"/>
    <col min="9" max="9" width="4.42578125" customWidth="1"/>
    <col min="10" max="10" width="19.28515625" customWidth="1"/>
    <col min="11" max="11" width="5" customWidth="1"/>
    <col min="12" max="12" width="13.5703125" customWidth="1"/>
    <col min="13" max="13" width="5.85546875" customWidth="1"/>
    <col min="14" max="14" width="6.425781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6.2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13.5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ht="19.5" customHeight="1" x14ac:dyDescent="0.25">
      <c r="A11" s="15"/>
      <c r="B11" s="155"/>
      <c r="C11" s="15"/>
      <c r="D11" s="43"/>
      <c r="E11" s="15"/>
      <c r="F11" s="44"/>
      <c r="G11" s="15"/>
      <c r="H11" s="156"/>
      <c r="I11" s="15"/>
      <c r="J11" s="156"/>
      <c r="K11" s="15"/>
      <c r="L11" s="155" t="s">
        <v>68</v>
      </c>
      <c r="M11" s="15"/>
      <c r="N11" s="43"/>
    </row>
    <row r="12" spans="1:14" ht="13.5" customHeight="1" x14ac:dyDescent="0.25">
      <c r="A12" s="22">
        <v>2.17</v>
      </c>
      <c r="B12" s="57"/>
      <c r="C12" s="22"/>
      <c r="D12" s="47"/>
      <c r="E12" s="22"/>
      <c r="F12" s="27"/>
      <c r="G12" s="22"/>
      <c r="H12" s="157"/>
      <c r="I12" s="22"/>
      <c r="J12" s="157"/>
      <c r="K12" s="22"/>
      <c r="L12" s="57" t="s">
        <v>69</v>
      </c>
      <c r="M12" s="22">
        <v>0.5</v>
      </c>
      <c r="N12" s="11">
        <f>M12+K12+I12+G12+E12+C12</f>
        <v>0.5</v>
      </c>
    </row>
    <row r="13" spans="1:14" ht="13.5" customHeight="1" x14ac:dyDescent="0.25">
      <c r="A13" s="132"/>
      <c r="B13" s="142"/>
      <c r="C13" s="128"/>
      <c r="D13" s="142" t="s">
        <v>64</v>
      </c>
      <c r="E13" s="128"/>
      <c r="F13" s="140"/>
      <c r="G13" s="129"/>
      <c r="H13" s="142"/>
      <c r="I13" s="128"/>
      <c r="J13" s="140" t="s">
        <v>65</v>
      </c>
      <c r="K13" s="129"/>
      <c r="L13" s="108"/>
      <c r="M13" s="108"/>
      <c r="N13" s="108"/>
    </row>
    <row r="14" spans="1:14" ht="13.5" customHeight="1" x14ac:dyDescent="0.25">
      <c r="A14" s="130">
        <v>3</v>
      </c>
      <c r="B14" s="149"/>
      <c r="C14" s="112"/>
      <c r="D14" s="149" t="s">
        <v>11</v>
      </c>
      <c r="E14" s="112">
        <v>0.45</v>
      </c>
      <c r="F14" s="141"/>
      <c r="G14" s="113"/>
      <c r="H14" s="149"/>
      <c r="I14" s="112"/>
      <c r="J14" s="141" t="s">
        <v>15</v>
      </c>
      <c r="K14" s="113">
        <v>0.24</v>
      </c>
      <c r="L14" s="113"/>
      <c r="M14" s="112"/>
      <c r="N14" s="115">
        <f>C14+E14+G14+I14+K14+M14</f>
        <v>0.69</v>
      </c>
    </row>
    <row r="15" spans="1:14" ht="13.5" customHeight="1" x14ac:dyDescent="0.25">
      <c r="A15" s="95"/>
      <c r="B15" s="96"/>
      <c r="C15" s="97"/>
      <c r="D15" s="96" t="s">
        <v>41</v>
      </c>
      <c r="E15" s="98"/>
      <c r="F15" s="96"/>
      <c r="G15" s="97"/>
      <c r="H15" s="99"/>
      <c r="I15" s="97"/>
      <c r="J15" s="96" t="s">
        <v>42</v>
      </c>
      <c r="K15" s="97"/>
      <c r="L15" s="96"/>
      <c r="M15" s="100"/>
      <c r="N15" s="97"/>
    </row>
    <row r="16" spans="1:14" ht="13.5" customHeight="1" x14ac:dyDescent="0.25">
      <c r="A16" s="101">
        <v>6.01</v>
      </c>
      <c r="B16" s="102"/>
      <c r="C16" s="103"/>
      <c r="D16" s="102" t="s">
        <v>15</v>
      </c>
      <c r="E16" s="104">
        <v>0.33</v>
      </c>
      <c r="F16" s="102"/>
      <c r="G16" s="103"/>
      <c r="H16" s="105"/>
      <c r="I16" s="103"/>
      <c r="J16" s="102" t="s">
        <v>11</v>
      </c>
      <c r="K16" s="104">
        <v>1.06</v>
      </c>
      <c r="L16" s="102"/>
      <c r="M16" s="106"/>
      <c r="N16" s="107">
        <f>C16+E16+G16+I16+K16+M16</f>
        <v>1.3900000000000001</v>
      </c>
    </row>
    <row r="17" spans="1:14" x14ac:dyDescent="0.25">
      <c r="A17" s="108"/>
      <c r="B17" s="109"/>
      <c r="C17" s="6"/>
      <c r="D17" s="110" t="s">
        <v>43</v>
      </c>
      <c r="E17" s="6"/>
      <c r="F17" s="110"/>
      <c r="G17" s="6"/>
      <c r="H17" s="110"/>
      <c r="I17" s="6"/>
      <c r="J17" s="110" t="s">
        <v>43</v>
      </c>
      <c r="K17" s="6"/>
      <c r="L17" s="110"/>
      <c r="M17" s="108"/>
      <c r="N17" s="111"/>
    </row>
    <row r="18" spans="1:14" x14ac:dyDescent="0.25">
      <c r="A18" s="112">
        <v>6.75</v>
      </c>
      <c r="B18" s="113"/>
      <c r="C18" s="11"/>
      <c r="D18" s="10" t="s">
        <v>15</v>
      </c>
      <c r="E18" s="114">
        <v>0.33</v>
      </c>
      <c r="F18" s="69"/>
      <c r="G18" s="11"/>
      <c r="H18" s="69"/>
      <c r="I18" s="11"/>
      <c r="J18" s="69" t="s">
        <v>11</v>
      </c>
      <c r="K18" s="11">
        <v>1.23</v>
      </c>
      <c r="L18" s="69"/>
      <c r="M18" s="112"/>
      <c r="N18" s="115">
        <f>C18+E18+G18+I18+K18</f>
        <v>1.56</v>
      </c>
    </row>
    <row r="19" spans="1:14" x14ac:dyDescent="0.25">
      <c r="A19" s="72">
        <f>SUM(A3:A18)</f>
        <v>44.93</v>
      </c>
      <c r="B19" s="73"/>
      <c r="C19" s="74">
        <f>SUM(C3:C18)</f>
        <v>2.34</v>
      </c>
      <c r="D19" s="75"/>
      <c r="E19" s="74">
        <f>SUM(E3:E18)</f>
        <v>1.1100000000000001</v>
      </c>
      <c r="F19" s="77"/>
      <c r="G19" s="74">
        <f>SUM(G3:G18)</f>
        <v>2.79</v>
      </c>
      <c r="H19" s="77"/>
      <c r="I19" s="74">
        <f>SUM(I3:I18)</f>
        <v>0</v>
      </c>
      <c r="J19" s="77"/>
      <c r="K19" s="74">
        <f>SUM(K3:K18)</f>
        <v>3.61</v>
      </c>
      <c r="L19" s="75"/>
      <c r="M19" s="74">
        <f>SUM(M3:M18)</f>
        <v>0.5</v>
      </c>
      <c r="N19" s="74">
        <f>SUM(N3:N18)</f>
        <v>10.350000000000001</v>
      </c>
    </row>
    <row r="20" spans="1:14" x14ac:dyDescent="0.25">
      <c r="A20" s="78"/>
      <c r="B20" s="79" t="s">
        <v>33</v>
      </c>
      <c r="C20" s="80"/>
      <c r="E20" s="81"/>
      <c r="F20" s="80"/>
      <c r="G20" s="80"/>
      <c r="H20" s="80"/>
      <c r="I20" s="80"/>
      <c r="J20" s="82" t="s">
        <v>34</v>
      </c>
      <c r="K20" s="81"/>
      <c r="L20" s="81"/>
      <c r="M20" s="81"/>
      <c r="N20" s="80"/>
    </row>
    <row r="21" spans="1:14" x14ac:dyDescent="0.25">
      <c r="A21" s="78"/>
      <c r="B21" s="83" t="s">
        <v>35</v>
      </c>
      <c r="C21" t="str">
        <f>B1</f>
        <v>ALBA MARTIN RODRIGUEZ</v>
      </c>
      <c r="F21" s="84" t="s">
        <v>77</v>
      </c>
      <c r="G21" s="80"/>
      <c r="I21" s="80"/>
      <c r="J21" s="85">
        <f>N19*4.33</f>
        <v>44.815500000000007</v>
      </c>
      <c r="K21" s="81"/>
      <c r="L21" s="81"/>
      <c r="M21" s="81"/>
      <c r="N21" s="80"/>
    </row>
    <row r="23" spans="1:14" x14ac:dyDescent="0.25">
      <c r="F23" t="s">
        <v>78</v>
      </c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5" workbookViewId="0">
      <selection sqref="A1:N31"/>
    </sheetView>
  </sheetViews>
  <sheetFormatPr baseColWidth="10" defaultRowHeight="15" x14ac:dyDescent="0.25"/>
  <cols>
    <col min="1" max="1" width="5.7109375" customWidth="1"/>
    <col min="2" max="2" width="14.85546875" customWidth="1"/>
    <col min="3" max="3" width="6.7109375" customWidth="1"/>
    <col min="5" max="5" width="6.140625" customWidth="1"/>
    <col min="6" max="6" width="14.28515625" customWidth="1"/>
    <col min="7" max="7" width="6.42578125" customWidth="1"/>
    <col min="8" max="8" width="14.28515625" customWidth="1"/>
    <col min="9" max="9" width="5.28515625" customWidth="1"/>
    <col min="10" max="10" width="14.140625" customWidth="1"/>
    <col min="11" max="11" width="6.28515625" customWidth="1"/>
    <col min="12" max="12" width="14.28515625" customWidth="1"/>
    <col min="13" max="13" width="5.42578125" customWidth="1"/>
    <col min="14" max="14" width="5.28515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5.5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31.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4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116"/>
      <c r="B11" s="117"/>
      <c r="C11" s="116"/>
      <c r="D11" s="117"/>
      <c r="E11" s="116"/>
      <c r="F11" s="117"/>
      <c r="G11" s="116"/>
      <c r="H11" s="117"/>
      <c r="I11" s="116"/>
      <c r="J11" s="117"/>
      <c r="K11" s="116"/>
      <c r="L11" s="118" t="s">
        <v>51</v>
      </c>
      <c r="M11" s="116"/>
      <c r="N11" s="116"/>
    </row>
    <row r="12" spans="1:14" x14ac:dyDescent="0.25">
      <c r="A12" s="119">
        <v>2.16</v>
      </c>
      <c r="B12" s="120"/>
      <c r="C12" s="119"/>
      <c r="D12" s="121"/>
      <c r="E12" s="119"/>
      <c r="F12" s="122"/>
      <c r="G12" s="119"/>
      <c r="H12" s="121"/>
      <c r="I12" s="119"/>
      <c r="J12" s="120"/>
      <c r="K12" s="119"/>
      <c r="L12" s="123" t="s">
        <v>15</v>
      </c>
      <c r="M12" s="119">
        <v>0.5</v>
      </c>
      <c r="N12" s="11">
        <f>C12+E12+G12+I12+K12+M12</f>
        <v>0.5</v>
      </c>
    </row>
    <row r="13" spans="1:14" x14ac:dyDescent="0.25">
      <c r="A13" s="6"/>
      <c r="B13" s="5"/>
      <c r="C13" s="6"/>
      <c r="D13" s="5"/>
      <c r="E13" s="68"/>
      <c r="F13" s="66"/>
      <c r="G13" s="68"/>
      <c r="H13" s="5"/>
      <c r="I13" s="6"/>
      <c r="J13" s="5"/>
      <c r="K13" s="6"/>
      <c r="L13" s="5" t="s">
        <v>52</v>
      </c>
      <c r="M13" s="6"/>
      <c r="N13" s="6"/>
    </row>
    <row r="14" spans="1:14" ht="23.25" x14ac:dyDescent="0.25">
      <c r="A14" s="11">
        <v>1.04</v>
      </c>
      <c r="B14" s="69"/>
      <c r="C14" s="11"/>
      <c r="D14" s="69"/>
      <c r="E14" s="71"/>
      <c r="F14" s="69"/>
      <c r="G14" s="11"/>
      <c r="H14" s="69"/>
      <c r="I14" s="11"/>
      <c r="J14" s="69"/>
      <c r="K14" s="11"/>
      <c r="L14" s="69" t="s">
        <v>53</v>
      </c>
      <c r="M14" s="11">
        <v>0.24</v>
      </c>
      <c r="N14" s="11">
        <f>C14+E14+G14+I14+K14+M14</f>
        <v>0.24</v>
      </c>
    </row>
    <row r="15" spans="1:14" x14ac:dyDescent="0.25">
      <c r="A15" s="6"/>
      <c r="B15" s="124"/>
      <c r="C15" s="6"/>
      <c r="D15" s="125"/>
      <c r="E15" s="6"/>
      <c r="F15" s="124"/>
      <c r="G15" s="6"/>
      <c r="H15" s="124"/>
      <c r="I15" s="68"/>
      <c r="J15" s="124"/>
      <c r="K15" s="6"/>
      <c r="L15" s="124" t="s">
        <v>54</v>
      </c>
      <c r="M15" s="6"/>
      <c r="N15" s="6"/>
    </row>
    <row r="16" spans="1:14" x14ac:dyDescent="0.25">
      <c r="A16" s="11">
        <v>1.08</v>
      </c>
      <c r="B16" s="10"/>
      <c r="C16" s="11"/>
      <c r="D16" s="10"/>
      <c r="E16" s="114"/>
      <c r="F16" s="69"/>
      <c r="G16" s="11"/>
      <c r="H16" s="10"/>
      <c r="I16" s="11"/>
      <c r="J16" s="10"/>
      <c r="K16" s="11"/>
      <c r="L16" s="10" t="s">
        <v>15</v>
      </c>
      <c r="M16" s="11">
        <v>0.25</v>
      </c>
      <c r="N16" s="11">
        <f>C16+E16+G16+I16+K16+M16</f>
        <v>0.25</v>
      </c>
    </row>
    <row r="17" spans="1:14" ht="22.5" x14ac:dyDescent="0.25">
      <c r="A17" s="15"/>
      <c r="B17" s="155"/>
      <c r="C17" s="15"/>
      <c r="D17" s="43"/>
      <c r="E17" s="15"/>
      <c r="F17" s="44"/>
      <c r="G17" s="15"/>
      <c r="H17" s="156"/>
      <c r="I17" s="15"/>
      <c r="J17" s="156"/>
      <c r="K17" s="15"/>
      <c r="L17" s="155" t="s">
        <v>68</v>
      </c>
      <c r="M17" s="15"/>
      <c r="N17" s="43"/>
    </row>
    <row r="18" spans="1:14" x14ac:dyDescent="0.25">
      <c r="A18" s="22">
        <v>2.17</v>
      </c>
      <c r="B18" s="57"/>
      <c r="C18" s="22"/>
      <c r="D18" s="47"/>
      <c r="E18" s="22"/>
      <c r="F18" s="27"/>
      <c r="G18" s="22"/>
      <c r="H18" s="157"/>
      <c r="I18" s="22"/>
      <c r="J18" s="157"/>
      <c r="K18" s="22"/>
      <c r="L18" s="57" t="s">
        <v>69</v>
      </c>
      <c r="M18" s="22">
        <v>0.5</v>
      </c>
      <c r="N18" s="11">
        <f>M18+K18+I18+G18+E18+C18</f>
        <v>0.5</v>
      </c>
    </row>
    <row r="19" spans="1:14" x14ac:dyDescent="0.25">
      <c r="A19" s="132"/>
      <c r="B19" s="140" t="s">
        <v>57</v>
      </c>
      <c r="C19" s="128"/>
      <c r="D19" s="140" t="s">
        <v>57</v>
      </c>
      <c r="E19" s="129"/>
      <c r="F19" s="140" t="s">
        <v>57</v>
      </c>
      <c r="G19" s="129"/>
      <c r="H19" s="140" t="s">
        <v>57</v>
      </c>
      <c r="I19" s="129"/>
      <c r="J19" s="140" t="s">
        <v>57</v>
      </c>
      <c r="K19" s="129"/>
      <c r="L19" s="108"/>
      <c r="M19" s="108"/>
      <c r="N19" s="108"/>
    </row>
    <row r="20" spans="1:14" x14ac:dyDescent="0.25">
      <c r="A20" s="130">
        <v>10.3</v>
      </c>
      <c r="B20" s="141" t="s">
        <v>15</v>
      </c>
      <c r="C20" s="112">
        <v>0.21</v>
      </c>
      <c r="D20" s="141" t="s">
        <v>11</v>
      </c>
      <c r="E20" s="113">
        <v>1.54</v>
      </c>
      <c r="F20" s="141" t="s">
        <v>15</v>
      </c>
      <c r="G20" s="113">
        <v>0.21</v>
      </c>
      <c r="H20" s="141" t="s">
        <v>15</v>
      </c>
      <c r="I20" s="113">
        <v>0.21</v>
      </c>
      <c r="J20" s="141" t="s">
        <v>15</v>
      </c>
      <c r="K20" s="113">
        <v>0.21</v>
      </c>
      <c r="L20" s="113"/>
      <c r="M20" s="112"/>
      <c r="N20" s="112">
        <v>2.38</v>
      </c>
    </row>
    <row r="21" spans="1:14" x14ac:dyDescent="0.25">
      <c r="A21" s="132"/>
      <c r="B21" s="142" t="s">
        <v>58</v>
      </c>
      <c r="C21" s="128"/>
      <c r="D21" s="142"/>
      <c r="E21" s="128"/>
      <c r="F21" s="129"/>
      <c r="G21" s="128"/>
      <c r="H21" s="140"/>
      <c r="I21" s="128"/>
      <c r="J21" s="142" t="s">
        <v>58</v>
      </c>
      <c r="K21" s="108"/>
      <c r="L21" s="142"/>
      <c r="M21" s="108"/>
      <c r="N21" s="108"/>
    </row>
    <row r="22" spans="1:14" x14ac:dyDescent="0.25">
      <c r="A22" s="130">
        <v>7</v>
      </c>
      <c r="B22" s="143" t="s">
        <v>15</v>
      </c>
      <c r="C22" s="112">
        <v>0.33</v>
      </c>
      <c r="D22" s="143"/>
      <c r="E22" s="112"/>
      <c r="F22" s="113"/>
      <c r="G22" s="112"/>
      <c r="H22" s="112"/>
      <c r="I22" s="112"/>
      <c r="J22" s="113" t="s">
        <v>11</v>
      </c>
      <c r="K22" s="112">
        <v>1.28</v>
      </c>
      <c r="L22" s="113"/>
      <c r="M22" s="112"/>
      <c r="N22" s="112">
        <f>C22+K22</f>
        <v>1.61</v>
      </c>
    </row>
    <row r="23" spans="1:14" ht="15.75" customHeight="1" x14ac:dyDescent="0.25">
      <c r="A23" s="132"/>
      <c r="B23" s="142"/>
      <c r="C23" s="128"/>
      <c r="D23" s="142" t="s">
        <v>64</v>
      </c>
      <c r="E23" s="128"/>
      <c r="F23" s="140"/>
      <c r="G23" s="129"/>
      <c r="H23" s="142"/>
      <c r="I23" s="128"/>
      <c r="J23" s="140" t="s">
        <v>65</v>
      </c>
      <c r="K23" s="129"/>
      <c r="L23" s="108"/>
      <c r="M23" s="108"/>
      <c r="N23" s="108"/>
    </row>
    <row r="24" spans="1:14" x14ac:dyDescent="0.25">
      <c r="A24" s="130">
        <v>3</v>
      </c>
      <c r="B24" s="149"/>
      <c r="C24" s="112"/>
      <c r="D24" s="149" t="s">
        <v>11</v>
      </c>
      <c r="E24" s="112">
        <v>0.45</v>
      </c>
      <c r="F24" s="141"/>
      <c r="G24" s="113"/>
      <c r="H24" s="149"/>
      <c r="I24" s="112"/>
      <c r="J24" s="141" t="s">
        <v>15</v>
      </c>
      <c r="K24" s="113">
        <v>0.24</v>
      </c>
      <c r="L24" s="113"/>
      <c r="M24" s="112"/>
      <c r="N24" s="115">
        <f>C24+E24+G24+I24+K24+M24</f>
        <v>0.69</v>
      </c>
    </row>
    <row r="25" spans="1:14" x14ac:dyDescent="0.25">
      <c r="A25" s="95"/>
      <c r="B25" s="96"/>
      <c r="C25" s="97"/>
      <c r="D25" s="96" t="s">
        <v>41</v>
      </c>
      <c r="E25" s="98"/>
      <c r="F25" s="96"/>
      <c r="G25" s="97"/>
      <c r="H25" s="99"/>
      <c r="I25" s="97"/>
      <c r="J25" s="96" t="s">
        <v>42</v>
      </c>
      <c r="K25" s="97"/>
      <c r="L25" s="96"/>
      <c r="M25" s="100"/>
      <c r="N25" s="97"/>
    </row>
    <row r="26" spans="1:14" x14ac:dyDescent="0.25">
      <c r="A26" s="101">
        <v>6.01</v>
      </c>
      <c r="B26" s="102"/>
      <c r="C26" s="103"/>
      <c r="D26" s="102" t="s">
        <v>15</v>
      </c>
      <c r="E26" s="104">
        <v>0.33</v>
      </c>
      <c r="F26" s="102"/>
      <c r="G26" s="103"/>
      <c r="H26" s="105"/>
      <c r="I26" s="103"/>
      <c r="J26" s="102" t="s">
        <v>11</v>
      </c>
      <c r="K26" s="104">
        <v>1.06</v>
      </c>
      <c r="L26" s="102"/>
      <c r="M26" s="106"/>
      <c r="N26" s="107">
        <f>C26+E26+G26+I26+K26+M26</f>
        <v>1.3900000000000001</v>
      </c>
    </row>
    <row r="27" spans="1:14" x14ac:dyDescent="0.25">
      <c r="A27" s="108"/>
      <c r="B27" s="109"/>
      <c r="C27" s="6"/>
      <c r="D27" s="110" t="s">
        <v>43</v>
      </c>
      <c r="E27" s="6"/>
      <c r="F27" s="110"/>
      <c r="G27" s="6"/>
      <c r="H27" s="110"/>
      <c r="I27" s="6"/>
      <c r="J27" s="110" t="s">
        <v>43</v>
      </c>
      <c r="K27" s="6"/>
      <c r="L27" s="110"/>
      <c r="M27" s="108"/>
      <c r="N27" s="111"/>
    </row>
    <row r="28" spans="1:14" x14ac:dyDescent="0.25">
      <c r="A28" s="112">
        <v>6.75</v>
      </c>
      <c r="B28" s="113"/>
      <c r="C28" s="11"/>
      <c r="D28" s="10" t="s">
        <v>15</v>
      </c>
      <c r="E28" s="114">
        <v>0.33</v>
      </c>
      <c r="F28" s="69"/>
      <c r="G28" s="11"/>
      <c r="H28" s="69"/>
      <c r="I28" s="11"/>
      <c r="J28" s="69" t="s">
        <v>11</v>
      </c>
      <c r="K28" s="11">
        <v>1.23</v>
      </c>
      <c r="L28" s="69"/>
      <c r="M28" s="112"/>
      <c r="N28" s="115">
        <f>C28+E28+G28+I28+K28</f>
        <v>1.56</v>
      </c>
    </row>
    <row r="29" spans="1:14" x14ac:dyDescent="0.25">
      <c r="A29" s="72">
        <f>SUM(A3:A28)</f>
        <v>66.509999999999991</v>
      </c>
      <c r="B29" s="73"/>
      <c r="C29" s="74">
        <f>SUM(C3:C28)</f>
        <v>2.88</v>
      </c>
      <c r="D29" s="75"/>
      <c r="E29" s="74">
        <f>SUM(E3:E28)</f>
        <v>2.65</v>
      </c>
      <c r="F29" s="77"/>
      <c r="G29" s="74">
        <f>SUM(G3:G28)</f>
        <v>3</v>
      </c>
      <c r="H29" s="77"/>
      <c r="I29" s="74">
        <f>SUM(I3:I28)</f>
        <v>0.21</v>
      </c>
      <c r="J29" s="77"/>
      <c r="K29" s="74">
        <f>SUM(K3:K28)</f>
        <v>5.1000000000000005</v>
      </c>
      <c r="L29" s="75"/>
      <c r="M29" s="74">
        <f>SUM(M3:M28)</f>
        <v>1.49</v>
      </c>
      <c r="N29" s="74">
        <f>SUM(N3:N28)</f>
        <v>15.33</v>
      </c>
    </row>
    <row r="30" spans="1:14" x14ac:dyDescent="0.25">
      <c r="A30" s="78"/>
      <c r="B30" s="79" t="s">
        <v>33</v>
      </c>
      <c r="C30" s="80"/>
      <c r="E30" s="81"/>
      <c r="F30" s="80"/>
      <c r="G30" s="80"/>
      <c r="H30" s="80"/>
      <c r="I30" s="80"/>
      <c r="J30" s="82" t="s">
        <v>34</v>
      </c>
      <c r="K30" s="81"/>
      <c r="L30" s="81"/>
      <c r="M30" s="81"/>
      <c r="N30" s="80"/>
    </row>
    <row r="31" spans="1:14" ht="22.5" x14ac:dyDescent="0.25">
      <c r="A31" s="78"/>
      <c r="B31" s="83" t="s">
        <v>35</v>
      </c>
      <c r="C31" t="str">
        <f>B1</f>
        <v>ALBA MARTIN RODRIGUEZ</v>
      </c>
      <c r="F31" s="84" t="s">
        <v>76</v>
      </c>
      <c r="G31" s="80"/>
      <c r="I31" s="80"/>
      <c r="J31" s="85">
        <f>N29*4.33</f>
        <v>66.378900000000002</v>
      </c>
      <c r="K31" s="81"/>
      <c r="L31" s="81"/>
      <c r="M31" s="81"/>
      <c r="N31" s="80"/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32" workbookViewId="0">
      <selection sqref="A1:N41"/>
    </sheetView>
  </sheetViews>
  <sheetFormatPr baseColWidth="10" defaultRowHeight="15" x14ac:dyDescent="0.25"/>
  <cols>
    <col min="1" max="1" width="5.28515625" customWidth="1"/>
    <col min="2" max="2" width="19.42578125" customWidth="1"/>
    <col min="3" max="3" width="4.5703125" customWidth="1"/>
    <col min="5" max="5" width="5.28515625" customWidth="1"/>
    <col min="6" max="6" width="22.85546875" customWidth="1"/>
    <col min="7" max="7" width="4.140625" customWidth="1"/>
    <col min="9" max="9" width="4.140625" customWidth="1"/>
    <col min="10" max="10" width="19.140625" customWidth="1"/>
    <col min="11" max="11" width="4.28515625" customWidth="1"/>
    <col min="12" max="12" width="14.28515625" customWidth="1"/>
    <col min="13" max="13" width="4.42578125" customWidth="1"/>
    <col min="14" max="14" width="5.140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2.5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ht="12" customHeight="1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4.7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ht="12.75" customHeight="1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13.5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ht="13.5" customHeight="1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ht="12" customHeight="1" x14ac:dyDescent="0.25">
      <c r="A11" s="116"/>
      <c r="B11" s="117"/>
      <c r="C11" s="116"/>
      <c r="D11" s="117"/>
      <c r="E11" s="116"/>
      <c r="F11" s="117"/>
      <c r="G11" s="116"/>
      <c r="H11" s="117"/>
      <c r="I11" s="116"/>
      <c r="J11" s="117"/>
      <c r="K11" s="116"/>
      <c r="L11" s="118" t="s">
        <v>51</v>
      </c>
      <c r="M11" s="116"/>
      <c r="N11" s="116"/>
    </row>
    <row r="12" spans="1:14" x14ac:dyDescent="0.25">
      <c r="A12" s="119">
        <v>2.16</v>
      </c>
      <c r="B12" s="120"/>
      <c r="C12" s="119"/>
      <c r="D12" s="121"/>
      <c r="E12" s="119"/>
      <c r="F12" s="122"/>
      <c r="G12" s="119"/>
      <c r="H12" s="121"/>
      <c r="I12" s="119"/>
      <c r="J12" s="120"/>
      <c r="K12" s="119"/>
      <c r="L12" s="123" t="s">
        <v>15</v>
      </c>
      <c r="M12" s="119">
        <v>0.5</v>
      </c>
      <c r="N12" s="11">
        <f>C12+E12+G12+I12+K12+M12</f>
        <v>0.5</v>
      </c>
    </row>
    <row r="13" spans="1:14" x14ac:dyDescent="0.25">
      <c r="A13" s="6"/>
      <c r="B13" s="5"/>
      <c r="C13" s="6"/>
      <c r="D13" s="5"/>
      <c r="E13" s="68"/>
      <c r="F13" s="66"/>
      <c r="G13" s="68"/>
      <c r="H13" s="5"/>
      <c r="I13" s="6"/>
      <c r="J13" s="5"/>
      <c r="K13" s="6"/>
      <c r="L13" s="5" t="s">
        <v>52</v>
      </c>
      <c r="M13" s="6"/>
      <c r="N13" s="6"/>
    </row>
    <row r="14" spans="1:14" ht="15.75" customHeight="1" x14ac:dyDescent="0.25">
      <c r="A14" s="11">
        <v>1.04</v>
      </c>
      <c r="B14" s="69"/>
      <c r="C14" s="11"/>
      <c r="D14" s="69"/>
      <c r="E14" s="71"/>
      <c r="F14" s="69"/>
      <c r="G14" s="11"/>
      <c r="H14" s="69"/>
      <c r="I14" s="11"/>
      <c r="J14" s="69"/>
      <c r="K14" s="11"/>
      <c r="L14" s="69" t="s">
        <v>53</v>
      </c>
      <c r="M14" s="11">
        <v>0.24</v>
      </c>
      <c r="N14" s="11">
        <f>C14+E14+G14+I14+K14+M14</f>
        <v>0.24</v>
      </c>
    </row>
    <row r="15" spans="1:14" ht="12.75" customHeight="1" x14ac:dyDescent="0.25">
      <c r="A15" s="6"/>
      <c r="B15" s="124"/>
      <c r="C15" s="6"/>
      <c r="D15" s="125"/>
      <c r="E15" s="6"/>
      <c r="F15" s="124"/>
      <c r="G15" s="6"/>
      <c r="H15" s="124"/>
      <c r="I15" s="68"/>
      <c r="J15" s="124"/>
      <c r="K15" s="6"/>
      <c r="L15" s="124" t="s">
        <v>54</v>
      </c>
      <c r="M15" s="6"/>
      <c r="N15" s="6"/>
    </row>
    <row r="16" spans="1:14" x14ac:dyDescent="0.25">
      <c r="A16" s="11">
        <v>1.08</v>
      </c>
      <c r="B16" s="10"/>
      <c r="C16" s="11"/>
      <c r="D16" s="10"/>
      <c r="E16" s="114"/>
      <c r="F16" s="69"/>
      <c r="G16" s="11"/>
      <c r="H16" s="10"/>
      <c r="I16" s="11"/>
      <c r="J16" s="10"/>
      <c r="K16" s="11"/>
      <c r="L16" s="10" t="s">
        <v>15</v>
      </c>
      <c r="M16" s="11">
        <v>0.25</v>
      </c>
      <c r="N16" s="11">
        <f>C16+E16+G16+I16+K16+M16</f>
        <v>0.25</v>
      </c>
    </row>
    <row r="17" spans="1:14" ht="15.75" customHeight="1" x14ac:dyDescent="0.25">
      <c r="A17" s="15"/>
      <c r="B17" s="155"/>
      <c r="C17" s="15"/>
      <c r="D17" s="43"/>
      <c r="E17" s="15"/>
      <c r="F17" s="44"/>
      <c r="G17" s="15"/>
      <c r="H17" s="156"/>
      <c r="I17" s="15"/>
      <c r="J17" s="156"/>
      <c r="K17" s="15"/>
      <c r="L17" s="155" t="s">
        <v>68</v>
      </c>
      <c r="M17" s="15"/>
      <c r="N17" s="43"/>
    </row>
    <row r="18" spans="1:14" x14ac:dyDescent="0.25">
      <c r="A18" s="22">
        <v>2.17</v>
      </c>
      <c r="B18" s="57"/>
      <c r="C18" s="22"/>
      <c r="D18" s="47"/>
      <c r="E18" s="22"/>
      <c r="F18" s="27"/>
      <c r="G18" s="22"/>
      <c r="H18" s="157"/>
      <c r="I18" s="22"/>
      <c r="J18" s="157"/>
      <c r="K18" s="22"/>
      <c r="L18" s="57" t="s">
        <v>69</v>
      </c>
      <c r="M18" s="22">
        <v>0.5</v>
      </c>
      <c r="N18" s="11">
        <f>M18+K18+I18+G18+E18+C18</f>
        <v>0.5</v>
      </c>
    </row>
    <row r="19" spans="1:14" x14ac:dyDescent="0.25">
      <c r="A19" s="132"/>
      <c r="B19" s="140" t="s">
        <v>57</v>
      </c>
      <c r="C19" s="128"/>
      <c r="D19" s="140" t="s">
        <v>57</v>
      </c>
      <c r="E19" s="129"/>
      <c r="F19" s="140" t="s">
        <v>57</v>
      </c>
      <c r="G19" s="129"/>
      <c r="H19" s="140" t="s">
        <v>57</v>
      </c>
      <c r="I19" s="129"/>
      <c r="J19" s="140" t="s">
        <v>57</v>
      </c>
      <c r="K19" s="129"/>
      <c r="L19" s="108"/>
      <c r="M19" s="108"/>
      <c r="N19" s="108"/>
    </row>
    <row r="20" spans="1:14" ht="12" customHeight="1" x14ac:dyDescent="0.25">
      <c r="A20" s="130">
        <v>10.3</v>
      </c>
      <c r="B20" s="141" t="s">
        <v>15</v>
      </c>
      <c r="C20" s="112">
        <v>0.21</v>
      </c>
      <c r="D20" s="141" t="s">
        <v>11</v>
      </c>
      <c r="E20" s="113">
        <v>1.54</v>
      </c>
      <c r="F20" s="141" t="s">
        <v>15</v>
      </c>
      <c r="G20" s="113">
        <v>0.21</v>
      </c>
      <c r="H20" s="141" t="s">
        <v>15</v>
      </c>
      <c r="I20" s="113">
        <v>0.21</v>
      </c>
      <c r="J20" s="141" t="s">
        <v>15</v>
      </c>
      <c r="K20" s="113">
        <v>0.21</v>
      </c>
      <c r="L20" s="113"/>
      <c r="M20" s="112"/>
      <c r="N20" s="112">
        <v>2.38</v>
      </c>
    </row>
    <row r="21" spans="1:14" x14ac:dyDescent="0.25">
      <c r="A21" s="132"/>
      <c r="B21" s="142" t="s">
        <v>58</v>
      </c>
      <c r="C21" s="128"/>
      <c r="D21" s="142"/>
      <c r="E21" s="128"/>
      <c r="F21" s="129"/>
      <c r="G21" s="128"/>
      <c r="H21" s="140"/>
      <c r="I21" s="128"/>
      <c r="J21" s="142" t="s">
        <v>58</v>
      </c>
      <c r="K21" s="108"/>
      <c r="L21" s="142"/>
      <c r="M21" s="108"/>
      <c r="N21" s="108"/>
    </row>
    <row r="22" spans="1:14" ht="11.25" customHeight="1" x14ac:dyDescent="0.25">
      <c r="A22" s="130">
        <v>7</v>
      </c>
      <c r="B22" s="143" t="s">
        <v>15</v>
      </c>
      <c r="C22" s="112">
        <v>0.33</v>
      </c>
      <c r="D22" s="143"/>
      <c r="E22" s="112"/>
      <c r="F22" s="113"/>
      <c r="G22" s="112"/>
      <c r="H22" s="112"/>
      <c r="I22" s="112"/>
      <c r="J22" s="113" t="s">
        <v>11</v>
      </c>
      <c r="K22" s="112">
        <v>1.28</v>
      </c>
      <c r="L22" s="113"/>
      <c r="M22" s="112"/>
      <c r="N22" s="112">
        <f>C22+K22</f>
        <v>1.61</v>
      </c>
    </row>
    <row r="23" spans="1:14" ht="12.75" customHeight="1" x14ac:dyDescent="0.25">
      <c r="A23" s="144"/>
      <c r="B23" s="142" t="s">
        <v>60</v>
      </c>
      <c r="C23" s="4"/>
      <c r="D23" s="142" t="s">
        <v>60</v>
      </c>
      <c r="E23" s="145"/>
      <c r="F23" s="142" t="s">
        <v>60</v>
      </c>
      <c r="G23" s="145"/>
      <c r="H23" s="142" t="s">
        <v>60</v>
      </c>
      <c r="I23" s="146"/>
      <c r="J23" s="142" t="s">
        <v>60</v>
      </c>
      <c r="K23" s="146"/>
      <c r="L23" s="147"/>
      <c r="M23" s="4"/>
      <c r="N23" s="4"/>
    </row>
    <row r="24" spans="1:14" ht="12" customHeight="1" x14ac:dyDescent="0.25">
      <c r="A24" s="148">
        <v>15</v>
      </c>
      <c r="B24" s="149" t="s">
        <v>15</v>
      </c>
      <c r="C24" s="9">
        <v>0.35</v>
      </c>
      <c r="D24" s="149" t="s">
        <v>11</v>
      </c>
      <c r="E24" s="70">
        <v>2.06</v>
      </c>
      <c r="F24" s="149" t="s">
        <v>15</v>
      </c>
      <c r="G24" s="70">
        <v>0.35</v>
      </c>
      <c r="H24" s="149" t="s">
        <v>15</v>
      </c>
      <c r="I24" s="69">
        <v>0.35</v>
      </c>
      <c r="J24" s="149" t="s">
        <v>15</v>
      </c>
      <c r="K24" s="69">
        <v>0.35</v>
      </c>
      <c r="L24" s="10"/>
      <c r="M24" s="9"/>
      <c r="N24" s="9">
        <f>C24+E24+G24+I24+K24+M24</f>
        <v>3.4600000000000004</v>
      </c>
    </row>
    <row r="25" spans="1:14" ht="12.75" customHeight="1" x14ac:dyDescent="0.25">
      <c r="A25" s="144"/>
      <c r="B25" s="150"/>
      <c r="C25" s="4"/>
      <c r="D25" s="150"/>
      <c r="E25" s="145"/>
      <c r="F25" s="151" t="s">
        <v>61</v>
      </c>
      <c r="G25" s="145"/>
      <c r="H25" s="151"/>
      <c r="I25" s="146"/>
      <c r="J25" s="151"/>
      <c r="K25" s="146"/>
      <c r="L25" s="152"/>
      <c r="M25" s="4"/>
      <c r="N25" s="4"/>
    </row>
    <row r="26" spans="1:14" ht="20.25" customHeight="1" x14ac:dyDescent="0.25">
      <c r="A26" s="144">
        <v>1.25</v>
      </c>
      <c r="B26" s="150"/>
      <c r="C26" s="4"/>
      <c r="D26" s="150"/>
      <c r="E26" s="145"/>
      <c r="F26" s="151" t="s">
        <v>62</v>
      </c>
      <c r="G26" s="145">
        <v>0.28999999999999998</v>
      </c>
      <c r="H26" s="151"/>
      <c r="I26" s="146"/>
      <c r="J26" s="151"/>
      <c r="K26" s="146"/>
      <c r="L26" s="152"/>
      <c r="M26" s="4"/>
      <c r="N26" s="4">
        <f>C26+E26+G26+I26+K26+M26</f>
        <v>0.28999999999999998</v>
      </c>
    </row>
    <row r="27" spans="1:14" ht="12.75" customHeight="1" x14ac:dyDescent="0.25">
      <c r="A27" s="132"/>
      <c r="B27" s="109" t="s">
        <v>72</v>
      </c>
      <c r="C27" s="108"/>
      <c r="D27" s="159"/>
      <c r="E27" s="108"/>
      <c r="F27" s="109" t="s">
        <v>72</v>
      </c>
      <c r="G27" s="108"/>
      <c r="H27" s="109"/>
      <c r="I27" s="133"/>
      <c r="J27" s="109" t="s">
        <v>72</v>
      </c>
      <c r="K27" s="108"/>
      <c r="L27" s="159"/>
      <c r="M27" s="108"/>
      <c r="N27" s="108"/>
    </row>
    <row r="28" spans="1:14" ht="12.75" customHeight="1" x14ac:dyDescent="0.25">
      <c r="A28" s="130">
        <v>7</v>
      </c>
      <c r="B28" s="112" t="s">
        <v>18</v>
      </c>
      <c r="C28" s="112">
        <v>0.25</v>
      </c>
      <c r="D28" s="112"/>
      <c r="E28" s="131"/>
      <c r="F28" s="112" t="s">
        <v>11</v>
      </c>
      <c r="G28" s="112">
        <v>1.03</v>
      </c>
      <c r="H28" s="113"/>
      <c r="I28" s="112"/>
      <c r="J28" s="113" t="s">
        <v>73</v>
      </c>
      <c r="K28" s="112">
        <v>0.33</v>
      </c>
      <c r="L28" s="112"/>
      <c r="M28" s="112"/>
      <c r="N28" s="112">
        <f>C28+E28+G28+I28+K28+M28</f>
        <v>1.61</v>
      </c>
    </row>
    <row r="29" spans="1:14" ht="11.25" customHeight="1" x14ac:dyDescent="0.25">
      <c r="A29" s="132"/>
      <c r="B29" s="140" t="s">
        <v>74</v>
      </c>
      <c r="C29" s="108"/>
      <c r="D29" s="158"/>
      <c r="E29" s="108"/>
      <c r="F29" s="140"/>
      <c r="G29" s="108"/>
      <c r="H29" s="140"/>
      <c r="I29" s="133"/>
      <c r="J29" s="140" t="s">
        <v>74</v>
      </c>
      <c r="K29" s="108"/>
      <c r="L29" s="108"/>
      <c r="M29" s="108"/>
      <c r="N29" s="108"/>
    </row>
    <row r="30" spans="1:14" ht="12" customHeight="1" x14ac:dyDescent="0.25">
      <c r="A30" s="130">
        <v>6</v>
      </c>
      <c r="B30" s="112" t="s">
        <v>75</v>
      </c>
      <c r="C30" s="112">
        <v>0.38</v>
      </c>
      <c r="D30" s="112"/>
      <c r="E30" s="131"/>
      <c r="F30" s="113"/>
      <c r="G30" s="112"/>
      <c r="H30" s="112"/>
      <c r="I30" s="112"/>
      <c r="J30" s="112" t="s">
        <v>11</v>
      </c>
      <c r="K30" s="112">
        <v>1</v>
      </c>
      <c r="L30" s="112"/>
      <c r="M30" s="112"/>
      <c r="N30" s="112">
        <f>C30+E30+G30+I30+K30+M30</f>
        <v>1.38</v>
      </c>
    </row>
    <row r="31" spans="1:14" ht="11.25" customHeight="1" x14ac:dyDescent="0.25">
      <c r="A31" s="118"/>
      <c r="B31" s="43"/>
      <c r="C31" s="118"/>
      <c r="D31" s="118"/>
      <c r="E31" s="118"/>
      <c r="F31" s="153"/>
      <c r="G31" s="118"/>
      <c r="H31" s="117" t="s">
        <v>63</v>
      </c>
      <c r="I31" s="118"/>
      <c r="J31" s="117"/>
      <c r="K31" s="118"/>
      <c r="L31" s="117"/>
      <c r="M31" s="118"/>
      <c r="N31" s="118"/>
    </row>
    <row r="32" spans="1:14" ht="12.75" customHeight="1" x14ac:dyDescent="0.25">
      <c r="A32" s="154">
        <v>4.74</v>
      </c>
      <c r="B32" s="47"/>
      <c r="C32" s="154"/>
      <c r="D32" s="154"/>
      <c r="E32" s="154"/>
      <c r="F32" s="122"/>
      <c r="G32" s="154"/>
      <c r="H32" s="120" t="s">
        <v>11</v>
      </c>
      <c r="I32" s="154">
        <v>1.0900000000000001</v>
      </c>
      <c r="J32" s="120"/>
      <c r="K32" s="154"/>
      <c r="L32" s="120"/>
      <c r="M32" s="154"/>
      <c r="N32" s="154">
        <f>M32+K32+I32+G32+E32+C32</f>
        <v>1.0900000000000001</v>
      </c>
    </row>
    <row r="33" spans="1:14" ht="12.75" customHeight="1" x14ac:dyDescent="0.25">
      <c r="A33" s="132"/>
      <c r="B33" s="142"/>
      <c r="C33" s="128"/>
      <c r="D33" s="142" t="s">
        <v>64</v>
      </c>
      <c r="E33" s="128"/>
      <c r="F33" s="140"/>
      <c r="G33" s="129"/>
      <c r="H33" s="142"/>
      <c r="I33" s="128"/>
      <c r="J33" s="140" t="s">
        <v>65</v>
      </c>
      <c r="K33" s="129"/>
      <c r="L33" s="108"/>
      <c r="M33" s="108"/>
      <c r="N33" s="108"/>
    </row>
    <row r="34" spans="1:14" ht="12.75" customHeight="1" x14ac:dyDescent="0.25">
      <c r="A34" s="130">
        <v>3</v>
      </c>
      <c r="B34" s="149"/>
      <c r="C34" s="112"/>
      <c r="D34" s="149" t="s">
        <v>11</v>
      </c>
      <c r="E34" s="112">
        <v>0.45</v>
      </c>
      <c r="F34" s="141"/>
      <c r="G34" s="113"/>
      <c r="H34" s="149"/>
      <c r="I34" s="112"/>
      <c r="J34" s="141" t="s">
        <v>15</v>
      </c>
      <c r="K34" s="113">
        <v>0.24</v>
      </c>
      <c r="L34" s="113"/>
      <c r="M34" s="112"/>
      <c r="N34" s="115">
        <f>C34+E34+G34+I34+K34+M34</f>
        <v>0.69</v>
      </c>
    </row>
    <row r="35" spans="1:14" ht="14.25" customHeight="1" x14ac:dyDescent="0.25">
      <c r="A35" s="95"/>
      <c r="B35" s="96"/>
      <c r="C35" s="97"/>
      <c r="D35" s="96" t="s">
        <v>41</v>
      </c>
      <c r="E35" s="98"/>
      <c r="F35" s="96"/>
      <c r="G35" s="97"/>
      <c r="H35" s="99"/>
      <c r="I35" s="97"/>
      <c r="J35" s="96" t="s">
        <v>42</v>
      </c>
      <c r="K35" s="97"/>
      <c r="L35" s="96"/>
      <c r="M35" s="100"/>
      <c r="N35" s="97"/>
    </row>
    <row r="36" spans="1:14" ht="13.5" customHeight="1" x14ac:dyDescent="0.25">
      <c r="A36" s="101">
        <v>6.01</v>
      </c>
      <c r="B36" s="102"/>
      <c r="C36" s="103"/>
      <c r="D36" s="102" t="s">
        <v>15</v>
      </c>
      <c r="E36" s="104">
        <v>0.33</v>
      </c>
      <c r="F36" s="102"/>
      <c r="G36" s="103"/>
      <c r="H36" s="105"/>
      <c r="I36" s="103"/>
      <c r="J36" s="102" t="s">
        <v>11</v>
      </c>
      <c r="K36" s="104">
        <v>1.06</v>
      </c>
      <c r="L36" s="102"/>
      <c r="M36" s="106"/>
      <c r="N36" s="107">
        <f>C36+E36+G36+I36+K36+M36</f>
        <v>1.3900000000000001</v>
      </c>
    </row>
    <row r="37" spans="1:14" ht="11.25" customHeight="1" x14ac:dyDescent="0.25">
      <c r="A37" s="108"/>
      <c r="B37" s="109"/>
      <c r="C37" s="6"/>
      <c r="D37" s="110" t="s">
        <v>43</v>
      </c>
      <c r="E37" s="6"/>
      <c r="F37" s="110"/>
      <c r="G37" s="6"/>
      <c r="H37" s="110"/>
      <c r="I37" s="6"/>
      <c r="J37" s="110" t="s">
        <v>43</v>
      </c>
      <c r="K37" s="6"/>
      <c r="L37" s="110"/>
      <c r="M37" s="108"/>
      <c r="N37" s="111"/>
    </row>
    <row r="38" spans="1:14" ht="13.5" customHeight="1" x14ac:dyDescent="0.25">
      <c r="A38" s="112">
        <v>6.75</v>
      </c>
      <c r="B38" s="113"/>
      <c r="C38" s="11"/>
      <c r="D38" s="10" t="s">
        <v>15</v>
      </c>
      <c r="E38" s="114">
        <v>0.33</v>
      </c>
      <c r="F38" s="69"/>
      <c r="G38" s="11"/>
      <c r="H38" s="69"/>
      <c r="I38" s="11"/>
      <c r="J38" s="69" t="s">
        <v>11</v>
      </c>
      <c r="K38" s="11">
        <v>1.23</v>
      </c>
      <c r="L38" s="69"/>
      <c r="M38" s="112"/>
      <c r="N38" s="115">
        <f>C38+E38+G38+I38+K38</f>
        <v>1.56</v>
      </c>
    </row>
    <row r="39" spans="1:14" x14ac:dyDescent="0.25">
      <c r="A39" s="72">
        <f>SUM(A3:A38)</f>
        <v>100.5</v>
      </c>
      <c r="B39" s="73"/>
      <c r="C39" s="74">
        <f>SUM(C3:C38)</f>
        <v>3.86</v>
      </c>
      <c r="D39" s="75"/>
      <c r="E39" s="74">
        <f>SUM(E3:E38)</f>
        <v>4.71</v>
      </c>
      <c r="F39" s="77"/>
      <c r="G39" s="74">
        <f>SUM(G3:G38)</f>
        <v>4.67</v>
      </c>
      <c r="H39" s="77"/>
      <c r="I39" s="74">
        <f>SUM(I3:I38)</f>
        <v>1.65</v>
      </c>
      <c r="J39" s="77"/>
      <c r="K39" s="74">
        <f>SUM(K3:K38)</f>
        <v>6.7800000000000011</v>
      </c>
      <c r="L39" s="75"/>
      <c r="M39" s="74">
        <f>SUM(M3:M38)</f>
        <v>1.49</v>
      </c>
      <c r="N39" s="74">
        <f>SUM(N3:N38)</f>
        <v>23.16</v>
      </c>
    </row>
    <row r="40" spans="1:14" x14ac:dyDescent="0.25">
      <c r="A40" s="78"/>
      <c r="B40" s="79" t="s">
        <v>33</v>
      </c>
      <c r="C40" s="80"/>
      <c r="E40" s="81"/>
      <c r="F40" s="80"/>
      <c r="G40" s="80"/>
      <c r="H40" s="80"/>
      <c r="I40" s="80"/>
      <c r="J40" s="82" t="s">
        <v>34</v>
      </c>
      <c r="K40" s="81"/>
      <c r="L40" s="81"/>
      <c r="M40" s="81"/>
      <c r="N40" s="80"/>
    </row>
    <row r="41" spans="1:14" x14ac:dyDescent="0.25">
      <c r="A41" s="78"/>
      <c r="B41" s="83" t="s">
        <v>35</v>
      </c>
      <c r="C41" t="str">
        <f>B1</f>
        <v>ALBA MARTIN RODRIGUEZ</v>
      </c>
      <c r="F41" s="84" t="s">
        <v>70</v>
      </c>
      <c r="G41" s="80"/>
      <c r="I41" s="80"/>
      <c r="J41" s="85">
        <f>N39*4.33</f>
        <v>100.28280000000001</v>
      </c>
      <c r="K41" s="81"/>
      <c r="L41" s="81"/>
      <c r="M41" s="81"/>
      <c r="N41" s="80"/>
    </row>
    <row r="43" spans="1:14" x14ac:dyDescent="0.25">
      <c r="F43" t="s">
        <v>59</v>
      </c>
    </row>
    <row r="44" spans="1:14" x14ac:dyDescent="0.25">
      <c r="F44" t="s">
        <v>71</v>
      </c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9" workbookViewId="0">
      <selection sqref="A1:N28"/>
    </sheetView>
  </sheetViews>
  <sheetFormatPr baseColWidth="10" defaultRowHeight="15" x14ac:dyDescent="0.25"/>
  <cols>
    <col min="1" max="1" width="6" customWidth="1"/>
    <col min="2" max="2" width="15" customWidth="1"/>
    <col min="3" max="3" width="5.5703125" customWidth="1"/>
    <col min="5" max="5" width="4.7109375" customWidth="1"/>
    <col min="6" max="6" width="16.85546875" customWidth="1"/>
    <col min="7" max="7" width="5.7109375" customWidth="1"/>
    <col min="9" max="9" width="5.140625" customWidth="1"/>
    <col min="10" max="10" width="14.85546875" customWidth="1"/>
    <col min="11" max="11" width="5.5703125" customWidth="1"/>
    <col min="12" max="12" width="13.42578125" customWidth="1"/>
    <col min="13" max="13" width="5.42578125" customWidth="1"/>
    <col min="14" max="14" width="4.8554687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7.75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8.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0.25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116"/>
      <c r="B11" s="117"/>
      <c r="C11" s="116"/>
      <c r="D11" s="117"/>
      <c r="E11" s="116"/>
      <c r="F11" s="117"/>
      <c r="G11" s="116"/>
      <c r="H11" s="117"/>
      <c r="I11" s="116"/>
      <c r="J11" s="117"/>
      <c r="K11" s="116"/>
      <c r="L11" s="118" t="s">
        <v>51</v>
      </c>
      <c r="M11" s="116"/>
      <c r="N11" s="116"/>
    </row>
    <row r="12" spans="1:14" x14ac:dyDescent="0.25">
      <c r="A12" s="119">
        <v>2.16</v>
      </c>
      <c r="B12" s="120"/>
      <c r="C12" s="119"/>
      <c r="D12" s="121"/>
      <c r="E12" s="119"/>
      <c r="F12" s="122"/>
      <c r="G12" s="119"/>
      <c r="H12" s="121"/>
      <c r="I12" s="119"/>
      <c r="J12" s="120"/>
      <c r="K12" s="119"/>
      <c r="L12" s="123" t="s">
        <v>15</v>
      </c>
      <c r="M12" s="119">
        <v>0.5</v>
      </c>
      <c r="N12" s="11">
        <f>C12+E12+G12+I12+K12+M12</f>
        <v>0.5</v>
      </c>
    </row>
    <row r="13" spans="1:14" x14ac:dyDescent="0.25">
      <c r="A13" s="6"/>
      <c r="B13" s="5"/>
      <c r="C13" s="6"/>
      <c r="D13" s="5"/>
      <c r="E13" s="68"/>
      <c r="F13" s="66"/>
      <c r="G13" s="68"/>
      <c r="H13" s="5"/>
      <c r="I13" s="6"/>
      <c r="J13" s="5"/>
      <c r="K13" s="6"/>
      <c r="L13" s="5" t="s">
        <v>52</v>
      </c>
      <c r="M13" s="6"/>
      <c r="N13" s="6"/>
    </row>
    <row r="14" spans="1:14" ht="23.25" x14ac:dyDescent="0.25">
      <c r="A14" s="11">
        <v>1.04</v>
      </c>
      <c r="B14" s="69"/>
      <c r="C14" s="11"/>
      <c r="D14" s="69"/>
      <c r="E14" s="71"/>
      <c r="F14" s="69"/>
      <c r="G14" s="11"/>
      <c r="H14" s="69"/>
      <c r="I14" s="11"/>
      <c r="J14" s="69"/>
      <c r="K14" s="11"/>
      <c r="L14" s="69" t="s">
        <v>53</v>
      </c>
      <c r="M14" s="11">
        <v>0.24</v>
      </c>
      <c r="N14" s="11">
        <f>C14+E14+G14+I14+K14+M14</f>
        <v>0.24</v>
      </c>
    </row>
    <row r="15" spans="1:14" x14ac:dyDescent="0.25">
      <c r="A15" s="6"/>
      <c r="B15" s="124"/>
      <c r="C15" s="6"/>
      <c r="D15" s="125"/>
      <c r="E15" s="6"/>
      <c r="F15" s="124"/>
      <c r="G15" s="6"/>
      <c r="H15" s="124"/>
      <c r="I15" s="68"/>
      <c r="J15" s="124"/>
      <c r="K15" s="6"/>
      <c r="L15" s="124" t="s">
        <v>54</v>
      </c>
      <c r="M15" s="6"/>
      <c r="N15" s="6"/>
    </row>
    <row r="16" spans="1:14" x14ac:dyDescent="0.25">
      <c r="A16" s="11">
        <v>1.08</v>
      </c>
      <c r="B16" s="10"/>
      <c r="C16" s="11"/>
      <c r="D16" s="10"/>
      <c r="E16" s="114"/>
      <c r="F16" s="69"/>
      <c r="G16" s="11"/>
      <c r="H16" s="10"/>
      <c r="I16" s="11"/>
      <c r="J16" s="10"/>
      <c r="K16" s="11"/>
      <c r="L16" s="10" t="s">
        <v>15</v>
      </c>
      <c r="M16" s="11">
        <v>0.25</v>
      </c>
      <c r="N16" s="11">
        <f>C16+E16+G16+I16+K16+M16</f>
        <v>0.25</v>
      </c>
    </row>
    <row r="17" spans="1:14" ht="24" customHeight="1" x14ac:dyDescent="0.25">
      <c r="A17" s="15"/>
      <c r="B17" s="155"/>
      <c r="C17" s="15"/>
      <c r="D17" s="43"/>
      <c r="E17" s="15"/>
      <c r="F17" s="44"/>
      <c r="G17" s="15"/>
      <c r="H17" s="156"/>
      <c r="I17" s="15"/>
      <c r="J17" s="156"/>
      <c r="K17" s="15"/>
      <c r="L17" s="155" t="s">
        <v>68</v>
      </c>
      <c r="M17" s="15"/>
      <c r="N17" s="43"/>
    </row>
    <row r="18" spans="1:14" x14ac:dyDescent="0.25">
      <c r="A18" s="22">
        <v>2.17</v>
      </c>
      <c r="B18" s="57"/>
      <c r="C18" s="22"/>
      <c r="D18" s="47"/>
      <c r="E18" s="22"/>
      <c r="F18" s="27"/>
      <c r="G18" s="22"/>
      <c r="H18" s="157"/>
      <c r="I18" s="22"/>
      <c r="J18" s="157"/>
      <c r="K18" s="22"/>
      <c r="L18" s="57" t="s">
        <v>69</v>
      </c>
      <c r="M18" s="22">
        <v>0.5</v>
      </c>
      <c r="N18" s="11">
        <f>M18+K18+I18+G18+E18+C18</f>
        <v>0.5</v>
      </c>
    </row>
    <row r="19" spans="1:14" x14ac:dyDescent="0.25">
      <c r="A19" s="132"/>
      <c r="B19" s="109" t="s">
        <v>57</v>
      </c>
      <c r="C19" s="108"/>
      <c r="D19" s="109" t="s">
        <v>57</v>
      </c>
      <c r="E19" s="133"/>
      <c r="F19" s="109" t="s">
        <v>57</v>
      </c>
      <c r="G19" s="133"/>
      <c r="H19" s="109" t="s">
        <v>57</v>
      </c>
      <c r="I19" s="133"/>
      <c r="J19" s="109" t="s">
        <v>57</v>
      </c>
      <c r="K19" s="133"/>
      <c r="L19" s="108"/>
      <c r="M19" s="108"/>
      <c r="N19" s="108"/>
    </row>
    <row r="20" spans="1:14" x14ac:dyDescent="0.25">
      <c r="A20" s="130">
        <v>10.3</v>
      </c>
      <c r="B20" s="141" t="s">
        <v>15</v>
      </c>
      <c r="C20" s="112">
        <v>0.21</v>
      </c>
      <c r="D20" s="141" t="s">
        <v>11</v>
      </c>
      <c r="E20" s="113">
        <v>1.54</v>
      </c>
      <c r="F20" s="141" t="s">
        <v>15</v>
      </c>
      <c r="G20" s="113">
        <v>0.21</v>
      </c>
      <c r="H20" s="141" t="s">
        <v>15</v>
      </c>
      <c r="I20" s="113">
        <v>0.21</v>
      </c>
      <c r="J20" s="141" t="s">
        <v>15</v>
      </c>
      <c r="K20" s="113">
        <v>0.21</v>
      </c>
      <c r="L20" s="113"/>
      <c r="M20" s="112"/>
      <c r="N20" s="112">
        <v>2.38</v>
      </c>
    </row>
    <row r="21" spans="1:14" x14ac:dyDescent="0.25">
      <c r="A21" s="132"/>
      <c r="B21" s="142" t="s">
        <v>58</v>
      </c>
      <c r="C21" s="128"/>
      <c r="D21" s="142"/>
      <c r="E21" s="128"/>
      <c r="F21" s="129"/>
      <c r="G21" s="128"/>
      <c r="H21" s="140"/>
      <c r="I21" s="128"/>
      <c r="J21" s="142" t="s">
        <v>58</v>
      </c>
      <c r="K21" s="108"/>
      <c r="L21" s="142"/>
      <c r="M21" s="108"/>
      <c r="N21" s="108"/>
    </row>
    <row r="22" spans="1:14" x14ac:dyDescent="0.25">
      <c r="A22" s="130">
        <v>7</v>
      </c>
      <c r="B22" s="143" t="s">
        <v>15</v>
      </c>
      <c r="C22" s="112">
        <v>0.33</v>
      </c>
      <c r="D22" s="143"/>
      <c r="E22" s="112"/>
      <c r="F22" s="113"/>
      <c r="G22" s="112"/>
      <c r="H22" s="112"/>
      <c r="I22" s="112"/>
      <c r="J22" s="113" t="s">
        <v>11</v>
      </c>
      <c r="K22" s="112">
        <v>1.28</v>
      </c>
      <c r="L22" s="113"/>
      <c r="M22" s="112"/>
      <c r="N22" s="112">
        <f>C22+K22</f>
        <v>1.61</v>
      </c>
    </row>
    <row r="23" spans="1:14" x14ac:dyDescent="0.25">
      <c r="A23" s="72">
        <f>SUM(A3:A22)</f>
        <v>50.75</v>
      </c>
      <c r="B23" s="73"/>
      <c r="C23" s="74">
        <f>SUM(C3:C22)</f>
        <v>2.88</v>
      </c>
      <c r="D23" s="75"/>
      <c r="E23" s="74">
        <f>SUM(E3:E22)</f>
        <v>1.54</v>
      </c>
      <c r="F23" s="77"/>
      <c r="G23" s="74">
        <f>SUM(G3:G22)</f>
        <v>3</v>
      </c>
      <c r="H23" s="77"/>
      <c r="I23" s="74">
        <f>SUM(I3:I22)</f>
        <v>0.21</v>
      </c>
      <c r="J23" s="77"/>
      <c r="K23" s="74">
        <f>SUM(K3:K22)</f>
        <v>2.5700000000000003</v>
      </c>
      <c r="L23" s="75"/>
      <c r="M23" s="74">
        <f>SUM(M3:M22)</f>
        <v>1.49</v>
      </c>
      <c r="N23" s="74">
        <f>SUM(N3:N22)</f>
        <v>11.69</v>
      </c>
    </row>
    <row r="24" spans="1:14" x14ac:dyDescent="0.25">
      <c r="A24" s="78"/>
      <c r="B24" s="79" t="s">
        <v>33</v>
      </c>
      <c r="C24" s="80"/>
      <c r="E24" s="81"/>
      <c r="F24" s="80"/>
      <c r="G24" s="80"/>
      <c r="H24" s="80"/>
      <c r="I24" s="80"/>
      <c r="J24" s="82" t="s">
        <v>34</v>
      </c>
      <c r="K24" s="81"/>
      <c r="L24" s="81"/>
      <c r="M24" s="81"/>
      <c r="N24" s="80"/>
    </row>
    <row r="25" spans="1:14" ht="22.5" x14ac:dyDescent="0.25">
      <c r="A25" s="78"/>
      <c r="B25" s="83" t="s">
        <v>35</v>
      </c>
      <c r="C25" t="str">
        <f>B1</f>
        <v>ALBA MARTIN RODRIGUEZ</v>
      </c>
      <c r="F25" s="84" t="s">
        <v>67</v>
      </c>
      <c r="G25" s="80"/>
      <c r="I25" s="80"/>
      <c r="J25" s="85">
        <f>N23*4.33</f>
        <v>50.617699999999999</v>
      </c>
      <c r="K25" s="81"/>
      <c r="L25" s="81"/>
      <c r="M25" s="81"/>
      <c r="N25" s="80"/>
    </row>
    <row r="27" spans="1:14" x14ac:dyDescent="0.25">
      <c r="F27" t="s">
        <v>59</v>
      </c>
    </row>
    <row r="28" spans="1:14" x14ac:dyDescent="0.25">
      <c r="F28" t="s">
        <v>66</v>
      </c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8" workbookViewId="0">
      <selection sqref="A1:N25"/>
    </sheetView>
  </sheetViews>
  <sheetFormatPr baseColWidth="10" defaultRowHeight="15" x14ac:dyDescent="0.25"/>
  <cols>
    <col min="1" max="1" width="6" customWidth="1"/>
    <col min="2" max="2" width="17.7109375" customWidth="1"/>
    <col min="3" max="3" width="4.7109375" customWidth="1"/>
    <col min="4" max="4" width="11.28515625" customWidth="1"/>
    <col min="5" max="5" width="4.5703125" customWidth="1"/>
    <col min="6" max="6" width="18" customWidth="1"/>
    <col min="7" max="7" width="4.42578125" customWidth="1"/>
    <col min="9" max="9" width="4.85546875" customWidth="1"/>
    <col min="10" max="10" width="18.7109375" customWidth="1"/>
    <col min="11" max="11" width="5.42578125" customWidth="1"/>
    <col min="12" max="12" width="13" customWidth="1"/>
    <col min="13" max="13" width="5.140625" customWidth="1"/>
    <col min="14" max="14" width="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5.5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9.2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1" customHeight="1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116"/>
      <c r="B11" s="117"/>
      <c r="C11" s="116"/>
      <c r="D11" s="117"/>
      <c r="E11" s="116"/>
      <c r="F11" s="117"/>
      <c r="G11" s="116"/>
      <c r="H11" s="117"/>
      <c r="I11" s="116"/>
      <c r="J11" s="117"/>
      <c r="K11" s="116"/>
      <c r="L11" s="118" t="s">
        <v>51</v>
      </c>
      <c r="M11" s="116"/>
      <c r="N11" s="116"/>
    </row>
    <row r="12" spans="1:14" x14ac:dyDescent="0.25">
      <c r="A12" s="119">
        <v>2.16</v>
      </c>
      <c r="B12" s="120"/>
      <c r="C12" s="119"/>
      <c r="D12" s="121"/>
      <c r="E12" s="119"/>
      <c r="F12" s="122"/>
      <c r="G12" s="119"/>
      <c r="H12" s="121"/>
      <c r="I12" s="119"/>
      <c r="J12" s="120"/>
      <c r="K12" s="119"/>
      <c r="L12" s="123" t="s">
        <v>15</v>
      </c>
      <c r="M12" s="119">
        <v>0.5</v>
      </c>
      <c r="N12" s="11">
        <f>C12+E12+G12+I12+K12+M12</f>
        <v>0.5</v>
      </c>
    </row>
    <row r="13" spans="1:14" x14ac:dyDescent="0.25">
      <c r="A13" s="6"/>
      <c r="B13" s="5"/>
      <c r="C13" s="6"/>
      <c r="D13" s="5"/>
      <c r="E13" s="68"/>
      <c r="F13" s="66"/>
      <c r="G13" s="68"/>
      <c r="H13" s="5"/>
      <c r="I13" s="6"/>
      <c r="J13" s="5"/>
      <c r="K13" s="6"/>
      <c r="L13" s="5" t="s">
        <v>52</v>
      </c>
      <c r="M13" s="6"/>
      <c r="N13" s="6"/>
    </row>
    <row r="14" spans="1:14" ht="23.25" x14ac:dyDescent="0.25">
      <c r="A14" s="11">
        <v>1.04</v>
      </c>
      <c r="B14" s="69"/>
      <c r="C14" s="11"/>
      <c r="D14" s="69"/>
      <c r="E14" s="71"/>
      <c r="F14" s="69"/>
      <c r="G14" s="11"/>
      <c r="H14" s="69"/>
      <c r="I14" s="11"/>
      <c r="J14" s="69"/>
      <c r="K14" s="11"/>
      <c r="L14" s="69" t="s">
        <v>53</v>
      </c>
      <c r="M14" s="11">
        <v>0.24</v>
      </c>
      <c r="N14" s="11">
        <f>C14+E14+G14+I14+K14+M14</f>
        <v>0.24</v>
      </c>
    </row>
    <row r="15" spans="1:14" x14ac:dyDescent="0.25">
      <c r="A15" s="6"/>
      <c r="B15" s="124"/>
      <c r="C15" s="6"/>
      <c r="D15" s="125"/>
      <c r="E15" s="6"/>
      <c r="F15" s="124"/>
      <c r="G15" s="6"/>
      <c r="H15" s="124"/>
      <c r="I15" s="68"/>
      <c r="J15" s="124"/>
      <c r="K15" s="6"/>
      <c r="L15" s="124" t="s">
        <v>54</v>
      </c>
      <c r="M15" s="6"/>
      <c r="N15" s="6"/>
    </row>
    <row r="16" spans="1:14" x14ac:dyDescent="0.25">
      <c r="A16" s="11">
        <v>1.08</v>
      </c>
      <c r="B16" s="10"/>
      <c r="C16" s="11"/>
      <c r="D16" s="10"/>
      <c r="E16" s="114"/>
      <c r="F16" s="69"/>
      <c r="G16" s="11"/>
      <c r="H16" s="10"/>
      <c r="I16" s="11"/>
      <c r="J16" s="10"/>
      <c r="K16" s="11"/>
      <c r="L16" s="10" t="s">
        <v>15</v>
      </c>
      <c r="M16" s="11">
        <v>0.25</v>
      </c>
      <c r="N16" s="11">
        <f>C16+E16+G16+I16+K16+M16</f>
        <v>0.25</v>
      </c>
    </row>
    <row r="17" spans="1:14" ht="16.5" customHeight="1" x14ac:dyDescent="0.25">
      <c r="A17" s="132"/>
      <c r="B17" s="140" t="s">
        <v>57</v>
      </c>
      <c r="C17" s="128"/>
      <c r="D17" s="140" t="s">
        <v>57</v>
      </c>
      <c r="E17" s="129"/>
      <c r="F17" s="140" t="s">
        <v>57</v>
      </c>
      <c r="G17" s="129"/>
      <c r="H17" s="140" t="s">
        <v>57</v>
      </c>
      <c r="I17" s="129"/>
      <c r="J17" s="140" t="s">
        <v>57</v>
      </c>
      <c r="K17" s="129"/>
      <c r="L17" s="108"/>
      <c r="M17" s="108"/>
      <c r="N17" s="108"/>
    </row>
    <row r="18" spans="1:14" ht="15" customHeight="1" x14ac:dyDescent="0.25">
      <c r="A18" s="130">
        <v>10.3</v>
      </c>
      <c r="B18" s="141" t="s">
        <v>15</v>
      </c>
      <c r="C18" s="112">
        <v>0.21</v>
      </c>
      <c r="D18" s="141" t="s">
        <v>11</v>
      </c>
      <c r="E18" s="113">
        <v>1.54</v>
      </c>
      <c r="F18" s="141" t="s">
        <v>15</v>
      </c>
      <c r="G18" s="113">
        <v>0.21</v>
      </c>
      <c r="H18" s="141" t="s">
        <v>15</v>
      </c>
      <c r="I18" s="113">
        <v>0.21</v>
      </c>
      <c r="J18" s="141" t="s">
        <v>15</v>
      </c>
      <c r="K18" s="113">
        <v>0.21</v>
      </c>
      <c r="L18" s="113"/>
      <c r="M18" s="112"/>
      <c r="N18" s="112">
        <v>2.38</v>
      </c>
    </row>
    <row r="19" spans="1:14" x14ac:dyDescent="0.25">
      <c r="A19" s="132"/>
      <c r="B19" s="142" t="s">
        <v>58</v>
      </c>
      <c r="C19" s="128"/>
      <c r="D19" s="142"/>
      <c r="E19" s="128"/>
      <c r="F19" s="129"/>
      <c r="G19" s="128"/>
      <c r="H19" s="140"/>
      <c r="I19" s="128"/>
      <c r="J19" s="142" t="s">
        <v>58</v>
      </c>
      <c r="K19" s="108"/>
      <c r="L19" s="142"/>
      <c r="M19" s="108"/>
      <c r="N19" s="108"/>
    </row>
    <row r="20" spans="1:14" x14ac:dyDescent="0.25">
      <c r="A20" s="130">
        <v>7</v>
      </c>
      <c r="B20" s="143" t="s">
        <v>15</v>
      </c>
      <c r="C20" s="112">
        <v>0.33</v>
      </c>
      <c r="D20" s="143"/>
      <c r="E20" s="112"/>
      <c r="F20" s="113"/>
      <c r="G20" s="112"/>
      <c r="H20" s="112"/>
      <c r="I20" s="112"/>
      <c r="J20" s="113" t="s">
        <v>11</v>
      </c>
      <c r="K20" s="112">
        <v>1.28</v>
      </c>
      <c r="L20" s="113"/>
      <c r="M20" s="112"/>
      <c r="N20" s="112">
        <f>C20+K20</f>
        <v>1.61</v>
      </c>
    </row>
    <row r="21" spans="1:14" x14ac:dyDescent="0.25">
      <c r="A21" s="72">
        <f>SUM(A3:A20)</f>
        <v>48.58</v>
      </c>
      <c r="B21" s="73"/>
      <c r="C21" s="74">
        <f>SUM(C3:C20)</f>
        <v>2.88</v>
      </c>
      <c r="D21" s="75"/>
      <c r="E21" s="74">
        <f>SUM(E3:E20)</f>
        <v>1.54</v>
      </c>
      <c r="F21" s="77"/>
      <c r="G21" s="74">
        <f>SUM(G3:G20)</f>
        <v>3</v>
      </c>
      <c r="H21" s="77"/>
      <c r="I21" s="74">
        <f>SUM(I3:I20)</f>
        <v>0.21</v>
      </c>
      <c r="J21" s="77"/>
      <c r="K21" s="74">
        <f>SUM(K3:K20)</f>
        <v>2.5700000000000003</v>
      </c>
      <c r="L21" s="75"/>
      <c r="M21" s="74">
        <f>SUM(M3:M20)</f>
        <v>0.99</v>
      </c>
      <c r="N21" s="74">
        <f>SUM(N3:N20)</f>
        <v>11.19</v>
      </c>
    </row>
    <row r="22" spans="1:14" x14ac:dyDescent="0.25">
      <c r="A22" s="78"/>
      <c r="B22" s="79" t="s">
        <v>33</v>
      </c>
      <c r="C22" s="80"/>
      <c r="E22" s="81"/>
      <c r="F22" s="80"/>
      <c r="G22" s="80"/>
      <c r="H22" s="80"/>
      <c r="I22" s="80"/>
      <c r="J22" s="82" t="s">
        <v>34</v>
      </c>
      <c r="K22" s="81"/>
      <c r="L22" s="81"/>
      <c r="M22" s="81"/>
      <c r="N22" s="80"/>
    </row>
    <row r="23" spans="1:14" x14ac:dyDescent="0.25">
      <c r="A23" s="78"/>
      <c r="B23" s="83" t="s">
        <v>35</v>
      </c>
      <c r="C23" t="str">
        <f>B1</f>
        <v>ALBA MARTIN RODRIGUEZ</v>
      </c>
      <c r="F23" s="84" t="s">
        <v>56</v>
      </c>
      <c r="G23" s="80"/>
      <c r="I23" s="80"/>
      <c r="J23" s="85">
        <f>N21*4.33</f>
        <v>48.4527</v>
      </c>
      <c r="K23" s="81"/>
      <c r="L23" s="81"/>
      <c r="M23" s="81"/>
      <c r="N23" s="80"/>
    </row>
    <row r="25" spans="1:14" x14ac:dyDescent="0.25">
      <c r="F25" t="s">
        <v>59</v>
      </c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0"/>
    </sheetView>
  </sheetViews>
  <sheetFormatPr baseColWidth="10" defaultRowHeight="15" x14ac:dyDescent="0.25"/>
  <cols>
    <col min="1" max="1" width="7.5703125" customWidth="1"/>
    <col min="2" max="2" width="16.28515625" customWidth="1"/>
    <col min="3" max="3" width="6.42578125" customWidth="1"/>
    <col min="5" max="5" width="5.42578125" customWidth="1"/>
    <col min="6" max="6" width="14.28515625" customWidth="1"/>
    <col min="7" max="7" width="5.85546875" customWidth="1"/>
    <col min="8" max="8" width="8.140625" customWidth="1"/>
    <col min="9" max="9" width="6.140625" customWidth="1"/>
    <col min="10" max="10" width="14.28515625" customWidth="1"/>
    <col min="11" max="11" width="6.42578125" customWidth="1"/>
    <col min="12" max="12" width="13.28515625" customWidth="1"/>
    <col min="13" max="13" width="5.7109375" customWidth="1"/>
    <col min="14" max="14" width="6.28515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0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29.25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4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116"/>
      <c r="B11" s="117"/>
      <c r="C11" s="116"/>
      <c r="D11" s="117"/>
      <c r="E11" s="116"/>
      <c r="F11" s="117"/>
      <c r="G11" s="116"/>
      <c r="H11" s="117"/>
      <c r="I11" s="116"/>
      <c r="J11" s="117"/>
      <c r="K11" s="116"/>
      <c r="L11" s="118" t="s">
        <v>51</v>
      </c>
      <c r="M11" s="116"/>
      <c r="N11" s="116"/>
    </row>
    <row r="12" spans="1:14" x14ac:dyDescent="0.25">
      <c r="A12" s="119">
        <v>2.16</v>
      </c>
      <c r="B12" s="120"/>
      <c r="C12" s="119"/>
      <c r="D12" s="121"/>
      <c r="E12" s="119"/>
      <c r="F12" s="122"/>
      <c r="G12" s="119"/>
      <c r="H12" s="121"/>
      <c r="I12" s="119"/>
      <c r="J12" s="120"/>
      <c r="K12" s="119"/>
      <c r="L12" s="123" t="s">
        <v>15</v>
      </c>
      <c r="M12" s="119">
        <v>0.5</v>
      </c>
      <c r="N12" s="11">
        <f>C12+E12+G12+I12+K12+M12</f>
        <v>0.5</v>
      </c>
    </row>
    <row r="13" spans="1:14" x14ac:dyDescent="0.25">
      <c r="A13" s="6"/>
      <c r="B13" s="5"/>
      <c r="C13" s="6"/>
      <c r="D13" s="5"/>
      <c r="E13" s="68"/>
      <c r="F13" s="66"/>
      <c r="G13" s="68"/>
      <c r="H13" s="5"/>
      <c r="I13" s="6"/>
      <c r="J13" s="5"/>
      <c r="K13" s="6"/>
      <c r="L13" s="5" t="s">
        <v>52</v>
      </c>
      <c r="M13" s="6"/>
      <c r="N13" s="6"/>
    </row>
    <row r="14" spans="1:14" ht="26.25" customHeight="1" x14ac:dyDescent="0.25">
      <c r="A14" s="11">
        <v>1.04</v>
      </c>
      <c r="B14" s="69"/>
      <c r="C14" s="11"/>
      <c r="D14" s="69"/>
      <c r="E14" s="71"/>
      <c r="F14" s="69"/>
      <c r="G14" s="11"/>
      <c r="H14" s="69"/>
      <c r="I14" s="11"/>
      <c r="J14" s="69"/>
      <c r="K14" s="11"/>
      <c r="L14" s="69" t="s">
        <v>53</v>
      </c>
      <c r="M14" s="11">
        <v>0.24</v>
      </c>
      <c r="N14" s="11">
        <f>C14+E14+G14+I14+K14+M14</f>
        <v>0.24</v>
      </c>
    </row>
    <row r="15" spans="1:14" ht="13.5" customHeight="1" x14ac:dyDescent="0.25">
      <c r="A15" s="6"/>
      <c r="B15" s="124"/>
      <c r="C15" s="6"/>
      <c r="D15" s="125"/>
      <c r="E15" s="6"/>
      <c r="F15" s="124"/>
      <c r="G15" s="6"/>
      <c r="H15" s="124"/>
      <c r="I15" s="68"/>
      <c r="J15" s="124"/>
      <c r="K15" s="6"/>
      <c r="L15" s="124" t="s">
        <v>54</v>
      </c>
      <c r="M15" s="6"/>
      <c r="N15" s="6"/>
    </row>
    <row r="16" spans="1:14" x14ac:dyDescent="0.25">
      <c r="A16" s="11">
        <v>1.08</v>
      </c>
      <c r="B16" s="10"/>
      <c r="C16" s="11"/>
      <c r="D16" s="10"/>
      <c r="E16" s="114"/>
      <c r="F16" s="69"/>
      <c r="G16" s="11"/>
      <c r="H16" s="10"/>
      <c r="I16" s="11"/>
      <c r="J16" s="10"/>
      <c r="K16" s="11"/>
      <c r="L16" s="10" t="s">
        <v>15</v>
      </c>
      <c r="M16" s="11">
        <v>0.25</v>
      </c>
      <c r="N16" s="11">
        <f>C16+E16+G16+I16+K16+M16</f>
        <v>0.25</v>
      </c>
    </row>
    <row r="17" spans="1:14" x14ac:dyDescent="0.25">
      <c r="A17" s="72">
        <f>SUM(A3:A16)</f>
        <v>31.28</v>
      </c>
      <c r="B17" s="73"/>
      <c r="C17" s="74">
        <f>SUM(C3:C16)</f>
        <v>2.34</v>
      </c>
      <c r="D17" s="75"/>
      <c r="E17" s="74">
        <f>SUM(E3:E10)</f>
        <v>0</v>
      </c>
      <c r="F17" s="77"/>
      <c r="G17" s="74">
        <f>SUM(G3:G16)</f>
        <v>2.79</v>
      </c>
      <c r="H17" s="77"/>
      <c r="I17" s="74">
        <f>SUM(I3:I10)</f>
        <v>0</v>
      </c>
      <c r="J17" s="77"/>
      <c r="K17" s="74">
        <f>SUM(K3:K16)</f>
        <v>1.08</v>
      </c>
      <c r="L17" s="75"/>
      <c r="M17" s="74">
        <f>SUM(M3:M16)</f>
        <v>0.99</v>
      </c>
      <c r="N17" s="74">
        <f>SUM(N3:N16)</f>
        <v>7.2</v>
      </c>
    </row>
    <row r="18" spans="1:14" x14ac:dyDescent="0.25">
      <c r="A18" s="78"/>
      <c r="B18" s="79" t="s">
        <v>33</v>
      </c>
      <c r="C18" s="80"/>
      <c r="E18" s="81"/>
      <c r="F18" s="80"/>
      <c r="G18" s="80"/>
      <c r="H18" s="80"/>
      <c r="I18" s="80"/>
      <c r="J18" s="82" t="s">
        <v>34</v>
      </c>
      <c r="K18" s="81"/>
      <c r="L18" s="81"/>
      <c r="M18" s="81"/>
      <c r="N18" s="80"/>
    </row>
    <row r="19" spans="1:14" x14ac:dyDescent="0.25">
      <c r="A19" s="78"/>
      <c r="B19" s="83" t="s">
        <v>35</v>
      </c>
      <c r="C19" t="str">
        <f>B1</f>
        <v>ALBA MARTIN RODRIGUEZ</v>
      </c>
      <c r="F19" s="84" t="s">
        <v>50</v>
      </c>
      <c r="G19" s="80"/>
      <c r="I19" s="80"/>
      <c r="J19" s="85">
        <f>N17*4.33</f>
        <v>31.176000000000002</v>
      </c>
      <c r="K19" s="81"/>
      <c r="L19" s="81"/>
      <c r="M19" s="81"/>
      <c r="N19" s="80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1" max="1" width="8.5703125" customWidth="1"/>
    <col min="3" max="3" width="7.7109375" customWidth="1"/>
    <col min="4" max="4" width="14.85546875" customWidth="1"/>
    <col min="5" max="5" width="8.42578125" customWidth="1"/>
    <col min="7" max="7" width="6.140625" customWidth="1"/>
    <col min="9" max="9" width="7.42578125" customWidth="1"/>
    <col min="11" max="11" width="7.42578125" customWidth="1"/>
    <col min="12" max="12" width="8.85546875" customWidth="1"/>
    <col min="13" max="13" width="7.28515625" customWidth="1"/>
    <col min="14" max="14" width="7.710937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226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258"/>
      <c r="B3" s="39"/>
      <c r="C3" s="39"/>
      <c r="D3" s="124" t="s">
        <v>168</v>
      </c>
      <c r="E3" s="258"/>
      <c r="F3" s="39"/>
      <c r="G3" s="39"/>
      <c r="H3" s="39"/>
      <c r="I3" s="258"/>
      <c r="J3" s="39"/>
      <c r="K3" s="39"/>
      <c r="L3" s="39"/>
      <c r="M3" s="39"/>
      <c r="N3" s="39"/>
    </row>
    <row r="4" spans="1:14" x14ac:dyDescent="0.25">
      <c r="A4" s="259">
        <v>10.83</v>
      </c>
      <c r="B4" s="42"/>
      <c r="C4" s="42"/>
      <c r="D4" s="42" t="s">
        <v>11</v>
      </c>
      <c r="E4" s="259">
        <v>2.5</v>
      </c>
      <c r="F4" s="42"/>
      <c r="G4" s="42"/>
      <c r="H4" s="42"/>
      <c r="I4" s="259"/>
      <c r="J4" s="42"/>
      <c r="K4" s="42"/>
      <c r="L4" s="42"/>
      <c r="M4" s="42"/>
      <c r="N4" s="259">
        <f>E4</f>
        <v>2.5</v>
      </c>
    </row>
    <row r="5" spans="1:14" ht="34.5" x14ac:dyDescent="0.25">
      <c r="A5" s="260"/>
      <c r="B5" s="61"/>
      <c r="C5" s="61"/>
      <c r="D5" s="124" t="s">
        <v>169</v>
      </c>
      <c r="E5" s="260"/>
      <c r="F5" s="61"/>
      <c r="G5" s="61"/>
      <c r="H5" s="61"/>
      <c r="I5" s="260"/>
      <c r="J5" s="61"/>
      <c r="K5" s="61"/>
      <c r="L5" s="61"/>
      <c r="M5" s="61"/>
      <c r="N5" s="61"/>
    </row>
    <row r="6" spans="1:14" x14ac:dyDescent="0.25">
      <c r="A6" s="259">
        <v>0.5</v>
      </c>
      <c r="B6" s="42"/>
      <c r="C6" s="42"/>
      <c r="D6" s="42"/>
      <c r="E6" s="259">
        <v>0.12</v>
      </c>
      <c r="F6" s="42"/>
      <c r="G6" s="42"/>
      <c r="H6" s="42"/>
      <c r="I6" s="259"/>
      <c r="J6" s="42"/>
      <c r="K6" s="42"/>
      <c r="L6" s="42"/>
      <c r="M6" s="42"/>
      <c r="N6" s="259">
        <f>E6</f>
        <v>0.12</v>
      </c>
    </row>
    <row r="7" spans="1:14" ht="15.75" customHeight="1" x14ac:dyDescent="0.25">
      <c r="A7" s="260"/>
      <c r="B7" s="61"/>
      <c r="C7" s="61"/>
      <c r="D7" s="124" t="s">
        <v>170</v>
      </c>
      <c r="E7" s="260"/>
      <c r="F7" s="61"/>
      <c r="G7" s="61"/>
      <c r="H7" s="61"/>
      <c r="I7" s="260"/>
      <c r="J7" s="61"/>
      <c r="K7" s="61"/>
      <c r="L7" s="61"/>
      <c r="M7" s="61"/>
      <c r="N7" s="260"/>
    </row>
    <row r="8" spans="1:14" ht="12" customHeight="1" x14ac:dyDescent="0.25">
      <c r="A8" s="260">
        <v>1.73</v>
      </c>
      <c r="B8" s="61"/>
      <c r="C8" s="61"/>
      <c r="D8" s="261" t="s">
        <v>171</v>
      </c>
      <c r="E8" s="260">
        <v>0.4</v>
      </c>
      <c r="F8" s="61"/>
      <c r="G8" s="61"/>
      <c r="H8" s="61"/>
      <c r="I8" s="260"/>
      <c r="J8" s="61"/>
      <c r="K8" s="61"/>
      <c r="L8" s="61"/>
      <c r="M8" s="61"/>
      <c r="N8" s="260">
        <v>0.4</v>
      </c>
    </row>
    <row r="9" spans="1:14" ht="33.75" x14ac:dyDescent="0.25">
      <c r="A9" s="15"/>
      <c r="B9" s="155"/>
      <c r="C9" s="15"/>
      <c r="D9" s="43"/>
      <c r="E9" s="15"/>
      <c r="F9" s="44"/>
      <c r="G9" s="15"/>
      <c r="H9" s="156"/>
      <c r="I9" s="15"/>
      <c r="J9" s="156"/>
      <c r="K9" s="15"/>
      <c r="L9" s="155" t="s">
        <v>68</v>
      </c>
      <c r="M9" s="15"/>
      <c r="N9" s="43"/>
    </row>
    <row r="10" spans="1:14" x14ac:dyDescent="0.25">
      <c r="A10" s="22">
        <v>2.17</v>
      </c>
      <c r="B10" s="57"/>
      <c r="C10" s="22"/>
      <c r="D10" s="47"/>
      <c r="E10" s="22"/>
      <c r="F10" s="27"/>
      <c r="G10" s="22"/>
      <c r="H10" s="157"/>
      <c r="I10" s="22"/>
      <c r="J10" s="157"/>
      <c r="K10" s="22"/>
      <c r="L10" s="57" t="s">
        <v>69</v>
      </c>
      <c r="M10" s="22">
        <v>0.5</v>
      </c>
      <c r="N10" s="11">
        <f>M10+K10+I10+G10+E10+C10</f>
        <v>0.5</v>
      </c>
    </row>
    <row r="11" spans="1:14" ht="45.75" x14ac:dyDescent="0.25">
      <c r="A11" s="221">
        <v>6</v>
      </c>
      <c r="B11" s="124" t="s">
        <v>45</v>
      </c>
      <c r="C11" s="107"/>
      <c r="D11" s="2"/>
      <c r="E11" s="107"/>
      <c r="F11" s="124" t="s">
        <v>45</v>
      </c>
      <c r="G11" s="107"/>
      <c r="H11" s="2"/>
      <c r="I11" s="195"/>
      <c r="J11" s="124" t="s">
        <v>45</v>
      </c>
      <c r="K11" s="177"/>
      <c r="L11" s="2"/>
      <c r="M11" s="128"/>
      <c r="N11" s="177"/>
    </row>
    <row r="12" spans="1:14" x14ac:dyDescent="0.25">
      <c r="A12" s="222"/>
      <c r="B12" s="112" t="s">
        <v>11</v>
      </c>
      <c r="C12" s="115">
        <v>0.88</v>
      </c>
      <c r="D12" s="112"/>
      <c r="E12" s="246"/>
      <c r="F12" s="113" t="s">
        <v>15</v>
      </c>
      <c r="G12" s="115">
        <v>0.25</v>
      </c>
      <c r="H12" s="112"/>
      <c r="I12" s="115"/>
      <c r="J12" s="112" t="s">
        <v>15</v>
      </c>
      <c r="K12" s="166">
        <v>0.25</v>
      </c>
      <c r="L12" s="112"/>
      <c r="M12" s="112"/>
      <c r="N12" s="166">
        <f>C12+E12+G12+I12+K12+M12</f>
        <v>1.38</v>
      </c>
    </row>
    <row r="13" spans="1:14" ht="45.75" x14ac:dyDescent="0.25">
      <c r="A13" s="223">
        <v>6</v>
      </c>
      <c r="B13" s="124" t="s">
        <v>46</v>
      </c>
      <c r="C13" s="111"/>
      <c r="D13" s="2"/>
      <c r="E13" s="111"/>
      <c r="F13" s="124" t="s">
        <v>46</v>
      </c>
      <c r="G13" s="111"/>
      <c r="H13" s="2"/>
      <c r="I13" s="192"/>
      <c r="J13" s="124" t="s">
        <v>46</v>
      </c>
      <c r="K13" s="165"/>
      <c r="L13" s="108"/>
      <c r="M13" s="108"/>
      <c r="N13" s="165"/>
    </row>
    <row r="14" spans="1:14" x14ac:dyDescent="0.25">
      <c r="A14" s="222"/>
      <c r="B14" s="112" t="s">
        <v>11</v>
      </c>
      <c r="C14" s="115">
        <v>0.88</v>
      </c>
      <c r="D14" s="112"/>
      <c r="E14" s="246"/>
      <c r="F14" s="113" t="s">
        <v>15</v>
      </c>
      <c r="G14" s="115">
        <v>0.25</v>
      </c>
      <c r="H14" s="112"/>
      <c r="I14" s="115"/>
      <c r="J14" s="112" t="s">
        <v>15</v>
      </c>
      <c r="K14" s="166">
        <v>0.25</v>
      </c>
      <c r="L14" s="112"/>
      <c r="M14" s="112"/>
      <c r="N14" s="166">
        <f>C14+E14+G14+I14+K14+M14</f>
        <v>1.38</v>
      </c>
    </row>
    <row r="15" spans="1:14" x14ac:dyDescent="0.25">
      <c r="A15" s="223">
        <v>9</v>
      </c>
      <c r="B15" s="108" t="s">
        <v>47</v>
      </c>
      <c r="C15" s="111"/>
      <c r="D15" s="108"/>
      <c r="E15" s="192"/>
      <c r="F15" s="133" t="s">
        <v>47</v>
      </c>
      <c r="G15" s="192"/>
      <c r="H15" s="108"/>
      <c r="I15" s="111"/>
      <c r="J15" s="108" t="s">
        <v>47</v>
      </c>
      <c r="K15" s="165"/>
      <c r="L15" s="108"/>
      <c r="M15" s="108"/>
      <c r="N15" s="165"/>
    </row>
    <row r="16" spans="1:14" x14ac:dyDescent="0.25">
      <c r="A16" s="222"/>
      <c r="B16" s="113" t="s">
        <v>15</v>
      </c>
      <c r="C16" s="115">
        <v>0.33</v>
      </c>
      <c r="D16" s="113"/>
      <c r="E16" s="217"/>
      <c r="F16" s="113" t="s">
        <v>11</v>
      </c>
      <c r="G16" s="115">
        <v>1.41</v>
      </c>
      <c r="H16" s="112"/>
      <c r="I16" s="115"/>
      <c r="J16" s="113" t="s">
        <v>15</v>
      </c>
      <c r="K16" s="166">
        <v>0.33</v>
      </c>
      <c r="L16" s="113"/>
      <c r="M16" s="112"/>
      <c r="N16" s="166">
        <f>C16+E16+G16+I16+K16+M16</f>
        <v>2.0699999999999998</v>
      </c>
    </row>
    <row r="17" spans="1:14" x14ac:dyDescent="0.25">
      <c r="A17" s="223"/>
      <c r="B17" s="109"/>
      <c r="C17" s="6"/>
      <c r="D17" s="110" t="s">
        <v>43</v>
      </c>
      <c r="E17" s="6"/>
      <c r="F17" s="110"/>
      <c r="G17" s="6"/>
      <c r="H17" s="110"/>
      <c r="I17" s="6"/>
      <c r="J17" s="110" t="s">
        <v>43</v>
      </c>
      <c r="K17" s="8"/>
      <c r="L17" s="110"/>
      <c r="M17" s="108"/>
      <c r="N17" s="165"/>
    </row>
    <row r="18" spans="1:14" x14ac:dyDescent="0.25">
      <c r="A18" s="222">
        <v>6.75</v>
      </c>
      <c r="B18" s="113"/>
      <c r="C18" s="11"/>
      <c r="D18" s="10" t="s">
        <v>15</v>
      </c>
      <c r="E18" s="114">
        <v>0.33</v>
      </c>
      <c r="F18" s="69"/>
      <c r="G18" s="11"/>
      <c r="H18" s="69"/>
      <c r="I18" s="11"/>
      <c r="J18" s="69" t="s">
        <v>11</v>
      </c>
      <c r="K18" s="9">
        <v>1.23</v>
      </c>
      <c r="L18" s="69"/>
      <c r="M18" s="112"/>
      <c r="N18" s="166">
        <f>C18+E18+G18+I18+K18</f>
        <v>1.56</v>
      </c>
    </row>
    <row r="19" spans="1:14" ht="22.5" x14ac:dyDescent="0.25">
      <c r="A19" s="199"/>
      <c r="B19" s="83" t="s">
        <v>48</v>
      </c>
      <c r="C19" s="251"/>
      <c r="D19" s="83"/>
      <c r="E19" s="251"/>
      <c r="F19" s="83" t="s">
        <v>48</v>
      </c>
      <c r="G19" s="251"/>
      <c r="H19" s="83"/>
      <c r="I19" s="251"/>
      <c r="J19" s="83" t="s">
        <v>48</v>
      </c>
      <c r="K19" s="252"/>
      <c r="L19" s="86"/>
      <c r="M19" s="86"/>
      <c r="N19" s="253"/>
    </row>
    <row r="20" spans="1:14" x14ac:dyDescent="0.25">
      <c r="A20" s="222">
        <v>6</v>
      </c>
      <c r="B20" s="137" t="s">
        <v>15</v>
      </c>
      <c r="C20" s="139">
        <v>0.25</v>
      </c>
      <c r="D20" s="137"/>
      <c r="E20" s="139"/>
      <c r="F20" s="137" t="s">
        <v>11</v>
      </c>
      <c r="G20" s="139">
        <v>0.88</v>
      </c>
      <c r="H20" s="137"/>
      <c r="I20" s="139"/>
      <c r="J20" s="137" t="s">
        <v>15</v>
      </c>
      <c r="K20" s="219">
        <v>0.25</v>
      </c>
      <c r="L20" s="138"/>
      <c r="M20" s="138"/>
      <c r="N20" s="219">
        <f t="shared" ref="N20" si="0">C20+E20+G20+I20+K20+M20</f>
        <v>1.38</v>
      </c>
    </row>
    <row r="21" spans="1:14" ht="24.75" x14ac:dyDescent="0.25">
      <c r="A21" s="107"/>
      <c r="B21" s="140" t="s">
        <v>129</v>
      </c>
      <c r="C21" s="209"/>
      <c r="D21" s="129"/>
      <c r="E21" s="195"/>
      <c r="F21" s="140"/>
      <c r="G21" s="107"/>
      <c r="H21" s="140" t="s">
        <v>129</v>
      </c>
      <c r="I21" s="107"/>
      <c r="J21" s="129"/>
      <c r="K21" s="177"/>
      <c r="L21" s="128"/>
      <c r="M21" s="128"/>
      <c r="N21" s="177"/>
    </row>
    <row r="22" spans="1:14" x14ac:dyDescent="0.25">
      <c r="A22" s="115">
        <v>7</v>
      </c>
      <c r="B22" s="112" t="s">
        <v>11</v>
      </c>
      <c r="C22" s="115">
        <v>0.81</v>
      </c>
      <c r="D22" s="113"/>
      <c r="E22" s="217"/>
      <c r="F22" s="113"/>
      <c r="G22" s="115"/>
      <c r="H22" s="112" t="s">
        <v>11</v>
      </c>
      <c r="I22" s="115">
        <v>0.8</v>
      </c>
      <c r="J22" s="113"/>
      <c r="K22" s="166"/>
      <c r="L22" s="113"/>
      <c r="M22" s="112"/>
      <c r="N22" s="166">
        <f>C22+E22+G22+I22+K22+M22</f>
        <v>1.61</v>
      </c>
    </row>
    <row r="23" spans="1:14" ht="24.75" x14ac:dyDescent="0.25">
      <c r="A23" s="111"/>
      <c r="B23" s="108"/>
      <c r="C23" s="111"/>
      <c r="D23" s="133"/>
      <c r="E23" s="192"/>
      <c r="F23" s="133" t="s">
        <v>136</v>
      </c>
      <c r="G23" s="111"/>
      <c r="H23" s="108"/>
      <c r="I23" s="111"/>
      <c r="J23" s="133"/>
      <c r="K23" s="165"/>
      <c r="L23" s="133"/>
      <c r="M23" s="108"/>
      <c r="N23" s="165"/>
    </row>
    <row r="24" spans="1:14" x14ac:dyDescent="0.25">
      <c r="A24" s="115">
        <v>6.5</v>
      </c>
      <c r="B24" s="112"/>
      <c r="C24" s="115"/>
      <c r="D24" s="113"/>
      <c r="E24" s="217"/>
      <c r="F24" s="113"/>
      <c r="G24" s="115">
        <v>1.5</v>
      </c>
      <c r="H24" s="112"/>
      <c r="I24" s="115"/>
      <c r="J24" s="113"/>
      <c r="K24" s="166"/>
      <c r="L24" s="113"/>
      <c r="M24" s="112"/>
      <c r="N24" s="166">
        <f>C24+E24+G24+I24+K24+M24</f>
        <v>1.5</v>
      </c>
    </row>
    <row r="25" spans="1:14" x14ac:dyDescent="0.25">
      <c r="A25" s="226">
        <f>SUM(A3:A24)</f>
        <v>62.480000000000004</v>
      </c>
      <c r="B25" s="73"/>
      <c r="C25" s="74">
        <f>SUM(C11:C24)</f>
        <v>3.15</v>
      </c>
      <c r="D25" s="75"/>
      <c r="E25" s="74">
        <f>SUM(E3:E24)</f>
        <v>3.35</v>
      </c>
      <c r="F25" s="77"/>
      <c r="G25" s="76">
        <f>SUM(G11:G24)</f>
        <v>4.29</v>
      </c>
      <c r="H25" s="77"/>
      <c r="I25" s="74">
        <f>SUM(I11:I24)</f>
        <v>0.8</v>
      </c>
      <c r="J25" s="77"/>
      <c r="K25" s="76">
        <f>SUM(K11:K24)</f>
        <v>2.31</v>
      </c>
      <c r="L25" s="75"/>
      <c r="M25" s="74">
        <f>SUM(M9:M24)</f>
        <v>0.5</v>
      </c>
      <c r="N25" s="76">
        <f>SUM(N3:N24)</f>
        <v>14.399999999999999</v>
      </c>
    </row>
    <row r="26" spans="1:14" x14ac:dyDescent="0.25">
      <c r="A26" s="78"/>
      <c r="B26" s="79" t="s">
        <v>33</v>
      </c>
      <c r="C26" s="80"/>
      <c r="E26" s="81"/>
      <c r="F26" s="80"/>
      <c r="G26" s="80"/>
      <c r="H26" s="80"/>
      <c r="I26" s="80"/>
      <c r="J26" s="82" t="s">
        <v>34</v>
      </c>
      <c r="K26" s="81"/>
      <c r="L26" s="81"/>
      <c r="M26" s="81"/>
      <c r="N26" s="80"/>
    </row>
    <row r="27" spans="1:14" ht="22.5" x14ac:dyDescent="0.25">
      <c r="A27" s="78"/>
      <c r="B27" s="83" t="s">
        <v>35</v>
      </c>
      <c r="C27" t="str">
        <f>B1</f>
        <v>ALBA MARTIN RODRIGUEZ</v>
      </c>
      <c r="F27" s="84">
        <v>44835</v>
      </c>
      <c r="G27" s="80"/>
      <c r="I27" s="80"/>
      <c r="J27" s="85">
        <f>N25*4.33</f>
        <v>62.351999999999997</v>
      </c>
      <c r="K27" s="81"/>
      <c r="L27" s="81"/>
      <c r="M27" s="81"/>
      <c r="N27" s="80"/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 x14ac:dyDescent="0.25"/>
  <cols>
    <col min="1" max="1" width="5.5703125" customWidth="1"/>
    <col min="2" max="2" width="16.140625" customWidth="1"/>
    <col min="3" max="3" width="5.5703125" customWidth="1"/>
    <col min="5" max="5" width="5.7109375" customWidth="1"/>
    <col min="6" max="6" width="15" customWidth="1"/>
    <col min="7" max="7" width="6.28515625" customWidth="1"/>
    <col min="10" max="10" width="15.140625" customWidth="1"/>
    <col min="11" max="11" width="6.7109375" customWidth="1"/>
    <col min="12" max="12" width="5.7109375" customWidth="1"/>
    <col min="13" max="13" width="8.28515625" customWidth="1"/>
    <col min="14" max="14" width="8.710937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0" customHeight="1" x14ac:dyDescent="0.25">
      <c r="A3" s="127">
        <v>6</v>
      </c>
      <c r="B3" s="126" t="s">
        <v>45</v>
      </c>
      <c r="C3" s="128"/>
      <c r="D3" s="2"/>
      <c r="E3" s="128"/>
      <c r="F3" s="126" t="s">
        <v>45</v>
      </c>
      <c r="G3" s="128"/>
      <c r="H3" s="2"/>
      <c r="I3" s="129"/>
      <c r="J3" s="126" t="s">
        <v>45</v>
      </c>
      <c r="K3" s="128"/>
      <c r="L3" s="2"/>
      <c r="M3" s="128"/>
      <c r="N3" s="107"/>
    </row>
    <row r="4" spans="1:14" x14ac:dyDescent="0.25">
      <c r="A4" s="130"/>
      <c r="B4" s="112" t="s">
        <v>11</v>
      </c>
      <c r="C4" s="112">
        <v>0.88</v>
      </c>
      <c r="D4" s="112"/>
      <c r="E4" s="131"/>
      <c r="F4" s="113" t="s">
        <v>15</v>
      </c>
      <c r="G4" s="112">
        <v>0.25</v>
      </c>
      <c r="H4" s="112"/>
      <c r="I4" s="112"/>
      <c r="J4" s="112" t="s">
        <v>15</v>
      </c>
      <c r="K4" s="112">
        <v>0.25</v>
      </c>
      <c r="L4" s="112"/>
      <c r="M4" s="112"/>
      <c r="N4" s="115">
        <f>C4+E4+G4+I4+K4+M4</f>
        <v>1.38</v>
      </c>
    </row>
    <row r="5" spans="1:14" ht="33" customHeight="1" x14ac:dyDescent="0.25">
      <c r="A5" s="132">
        <v>6</v>
      </c>
      <c r="B5" s="126" t="s">
        <v>46</v>
      </c>
      <c r="C5" s="108"/>
      <c r="D5" s="2"/>
      <c r="E5" s="108"/>
      <c r="F5" s="126" t="s">
        <v>46</v>
      </c>
      <c r="G5" s="108"/>
      <c r="H5" s="2"/>
      <c r="I5" s="133"/>
      <c r="J5" s="126" t="s">
        <v>46</v>
      </c>
      <c r="K5" s="108"/>
      <c r="L5" s="108"/>
      <c r="M5" s="108"/>
      <c r="N5" s="111"/>
    </row>
    <row r="6" spans="1:14" x14ac:dyDescent="0.25">
      <c r="A6" s="130"/>
      <c r="B6" s="112" t="s">
        <v>11</v>
      </c>
      <c r="C6" s="112">
        <v>0.88</v>
      </c>
      <c r="D6" s="112"/>
      <c r="E6" s="131"/>
      <c r="F6" s="113" t="s">
        <v>15</v>
      </c>
      <c r="G6" s="112">
        <v>0.25</v>
      </c>
      <c r="H6" s="112"/>
      <c r="I6" s="112"/>
      <c r="J6" s="112" t="s">
        <v>15</v>
      </c>
      <c r="K6" s="112">
        <v>0.25</v>
      </c>
      <c r="L6" s="112"/>
      <c r="M6" s="112"/>
      <c r="N6" s="115">
        <f>C6+E6+G6+I6+K6+M6</f>
        <v>1.38</v>
      </c>
    </row>
    <row r="7" spans="1:14" x14ac:dyDescent="0.25">
      <c r="A7" s="132">
        <v>9</v>
      </c>
      <c r="B7" s="108" t="s">
        <v>47</v>
      </c>
      <c r="C7" s="108"/>
      <c r="D7" s="108"/>
      <c r="E7" s="133"/>
      <c r="F7" s="133" t="s">
        <v>47</v>
      </c>
      <c r="G7" s="133"/>
      <c r="H7" s="108"/>
      <c r="I7" s="108"/>
      <c r="J7" s="108" t="s">
        <v>47</v>
      </c>
      <c r="K7" s="108"/>
      <c r="L7" s="108"/>
      <c r="M7" s="108"/>
      <c r="N7" s="111"/>
    </row>
    <row r="8" spans="1:14" x14ac:dyDescent="0.25">
      <c r="A8" s="130"/>
      <c r="B8" s="113" t="s">
        <v>15</v>
      </c>
      <c r="C8" s="112">
        <v>0.33</v>
      </c>
      <c r="D8" s="113"/>
      <c r="E8" s="113"/>
      <c r="F8" s="113" t="s">
        <v>11</v>
      </c>
      <c r="G8" s="112">
        <v>1.41</v>
      </c>
      <c r="H8" s="112"/>
      <c r="I8" s="112"/>
      <c r="J8" s="113" t="s">
        <v>15</v>
      </c>
      <c r="K8" s="112">
        <v>0.33</v>
      </c>
      <c r="L8" s="113"/>
      <c r="M8" s="112"/>
      <c r="N8" s="115">
        <f>C8+E8+G8+I8+K8+M8</f>
        <v>2.0699999999999998</v>
      </c>
    </row>
    <row r="9" spans="1:14" ht="24" x14ac:dyDescent="0.25">
      <c r="A9" s="132"/>
      <c r="B9" s="1" t="s">
        <v>48</v>
      </c>
      <c r="C9" s="134"/>
      <c r="D9" s="1"/>
      <c r="E9" s="134"/>
      <c r="F9" s="1" t="s">
        <v>48</v>
      </c>
      <c r="G9" s="134"/>
      <c r="H9" s="1"/>
      <c r="I9" s="134"/>
      <c r="J9" s="1" t="s">
        <v>48</v>
      </c>
      <c r="K9" s="134"/>
      <c r="L9" s="135"/>
      <c r="M9" s="135"/>
      <c r="N9" s="136"/>
    </row>
    <row r="10" spans="1:14" x14ac:dyDescent="0.25">
      <c r="A10" s="130">
        <v>6</v>
      </c>
      <c r="B10" s="137" t="s">
        <v>15</v>
      </c>
      <c r="C10" s="138">
        <v>0.25</v>
      </c>
      <c r="D10" s="137"/>
      <c r="E10" s="138"/>
      <c r="F10" s="137" t="s">
        <v>11</v>
      </c>
      <c r="G10" s="138">
        <v>0.88</v>
      </c>
      <c r="H10" s="137"/>
      <c r="I10" s="138"/>
      <c r="J10" s="137" t="s">
        <v>15</v>
      </c>
      <c r="K10" s="138">
        <v>0.25</v>
      </c>
      <c r="L10" s="138"/>
      <c r="M10" s="138"/>
      <c r="N10" s="139">
        <f t="shared" ref="N10" si="0">C10+E10+G10+I10+K10+M10</f>
        <v>1.38</v>
      </c>
    </row>
    <row r="11" spans="1:14" x14ac:dyDescent="0.25">
      <c r="A11" s="72">
        <f>SUM(A3:A10)</f>
        <v>27</v>
      </c>
      <c r="B11" s="73"/>
      <c r="C11" s="74">
        <f>SUM(C3:C10)</f>
        <v>2.34</v>
      </c>
      <c r="D11" s="75"/>
      <c r="E11" s="74">
        <f>SUM(E3:E10)</f>
        <v>0</v>
      </c>
      <c r="F11" s="77"/>
      <c r="G11" s="74">
        <f>SUM(G3:G10)</f>
        <v>2.79</v>
      </c>
      <c r="H11" s="77"/>
      <c r="I11" s="74">
        <f>SUM(I3:I10)</f>
        <v>0</v>
      </c>
      <c r="J11" s="77"/>
      <c r="K11" s="74">
        <f>SUM(K3:K10)</f>
        <v>1.08</v>
      </c>
      <c r="L11" s="75"/>
      <c r="M11" s="74">
        <f>SUM(M3:M10)</f>
        <v>0</v>
      </c>
      <c r="N11" s="74">
        <f>SUM(N3:N10)</f>
        <v>6.21</v>
      </c>
    </row>
    <row r="12" spans="1:14" x14ac:dyDescent="0.25">
      <c r="A12" s="78"/>
      <c r="B12" s="79" t="s">
        <v>33</v>
      </c>
      <c r="C12" s="80"/>
      <c r="E12" s="81"/>
      <c r="F12" s="80"/>
      <c r="G12" s="80"/>
      <c r="H12" s="80"/>
      <c r="I12" s="80"/>
      <c r="J12" s="82" t="s">
        <v>34</v>
      </c>
      <c r="K12" s="81"/>
      <c r="L12" s="81"/>
      <c r="M12" s="81"/>
      <c r="N12" s="80"/>
    </row>
    <row r="13" spans="1:14" x14ac:dyDescent="0.25">
      <c r="A13" s="78"/>
      <c r="B13" s="83" t="s">
        <v>35</v>
      </c>
      <c r="C13" t="str">
        <f>B1</f>
        <v>ALBA MARTIN RODRIGUEZ</v>
      </c>
      <c r="F13" s="84" t="s">
        <v>49</v>
      </c>
      <c r="G13" s="80"/>
      <c r="I13" s="80"/>
      <c r="J13" s="85">
        <f>N11*4.33</f>
        <v>26.889299999999999</v>
      </c>
      <c r="K13" s="81"/>
      <c r="L13" s="81"/>
      <c r="M13" s="81"/>
      <c r="N13" s="80"/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5"/>
    </sheetView>
  </sheetViews>
  <sheetFormatPr baseColWidth="10" defaultRowHeight="15" x14ac:dyDescent="0.25"/>
  <cols>
    <col min="1" max="1" width="7.28515625" customWidth="1"/>
    <col min="3" max="3" width="7.140625" customWidth="1"/>
    <col min="5" max="5" width="7.28515625" customWidth="1"/>
    <col min="11" max="11" width="5.42578125" customWidth="1"/>
    <col min="13" max="13" width="6.5703125" customWidth="1"/>
    <col min="14" max="14" width="7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95"/>
      <c r="B3" s="96"/>
      <c r="C3" s="97"/>
      <c r="D3" s="96" t="s">
        <v>41</v>
      </c>
      <c r="E3" s="98"/>
      <c r="F3" s="96"/>
      <c r="G3" s="97"/>
      <c r="H3" s="99"/>
      <c r="I3" s="97"/>
      <c r="J3" s="96" t="s">
        <v>42</v>
      </c>
      <c r="K3" s="97"/>
      <c r="L3" s="96"/>
      <c r="M3" s="100"/>
      <c r="N3" s="97"/>
    </row>
    <row r="4" spans="1:14" x14ac:dyDescent="0.25">
      <c r="A4" s="101">
        <v>6.01</v>
      </c>
      <c r="B4" s="102"/>
      <c r="C4" s="103"/>
      <c r="D4" s="102" t="s">
        <v>15</v>
      </c>
      <c r="E4" s="104">
        <v>0.33</v>
      </c>
      <c r="F4" s="102"/>
      <c r="G4" s="103"/>
      <c r="H4" s="105"/>
      <c r="I4" s="103"/>
      <c r="J4" s="102" t="s">
        <v>11</v>
      </c>
      <c r="K4" s="104">
        <v>1.06</v>
      </c>
      <c r="L4" s="102"/>
      <c r="M4" s="106"/>
      <c r="N4" s="107">
        <f>C4+E4+G4+I4+K4+M4</f>
        <v>1.3900000000000001</v>
      </c>
    </row>
    <row r="5" spans="1:14" x14ac:dyDescent="0.25">
      <c r="A5" s="108"/>
      <c r="B5" s="109"/>
      <c r="C5" s="6"/>
      <c r="D5" s="110" t="s">
        <v>43</v>
      </c>
      <c r="E5" s="6"/>
      <c r="F5" s="110"/>
      <c r="G5" s="6"/>
      <c r="H5" s="110"/>
      <c r="I5" s="6"/>
      <c r="J5" s="110" t="s">
        <v>43</v>
      </c>
      <c r="K5" s="6"/>
      <c r="L5" s="110"/>
      <c r="M5" s="108"/>
      <c r="N5" s="111"/>
    </row>
    <row r="6" spans="1:14" x14ac:dyDescent="0.25">
      <c r="A6" s="112">
        <v>6.75</v>
      </c>
      <c r="B6" s="113"/>
      <c r="C6" s="11"/>
      <c r="D6" s="10" t="s">
        <v>15</v>
      </c>
      <c r="E6" s="114">
        <v>0.33</v>
      </c>
      <c r="F6" s="69"/>
      <c r="G6" s="11"/>
      <c r="H6" s="69"/>
      <c r="I6" s="11"/>
      <c r="J6" s="69" t="s">
        <v>11</v>
      </c>
      <c r="K6" s="11">
        <v>1.23</v>
      </c>
      <c r="L6" s="69"/>
      <c r="M6" s="112"/>
      <c r="N6" s="115">
        <f>C6+E6+G6+I6+K6</f>
        <v>1.56</v>
      </c>
    </row>
    <row r="7" spans="1:14" x14ac:dyDescent="0.25">
      <c r="A7" s="72">
        <f>SUM(A3:A6)</f>
        <v>12.76</v>
      </c>
      <c r="B7" s="73"/>
      <c r="C7" s="74">
        <f>SUM(C3:C6)</f>
        <v>0</v>
      </c>
      <c r="D7" s="75"/>
      <c r="E7" s="74">
        <f>SUM(E3:E6)</f>
        <v>0.66</v>
      </c>
      <c r="F7" s="77"/>
      <c r="G7" s="74">
        <f>SUM(G3:G6)</f>
        <v>0</v>
      </c>
      <c r="H7" s="77"/>
      <c r="I7" s="74">
        <f>SUM(I3:I6)</f>
        <v>0</v>
      </c>
      <c r="J7" s="77"/>
      <c r="K7" s="74">
        <f>SUM(K3:K6)</f>
        <v>2.29</v>
      </c>
      <c r="L7" s="75"/>
      <c r="M7" s="74">
        <f>SUM(M3:M6)</f>
        <v>0</v>
      </c>
      <c r="N7" s="74">
        <f>SUM(N3:N6)</f>
        <v>2.95</v>
      </c>
    </row>
    <row r="8" spans="1:14" x14ac:dyDescent="0.25">
      <c r="A8" s="78"/>
      <c r="B8" s="79" t="s">
        <v>33</v>
      </c>
      <c r="C8" s="80"/>
      <c r="E8" s="81"/>
      <c r="F8" s="80"/>
      <c r="G8" s="80"/>
      <c r="H8" s="80"/>
      <c r="I8" s="80"/>
      <c r="J8" s="82" t="s">
        <v>34</v>
      </c>
      <c r="K8" s="81"/>
      <c r="L8" s="81"/>
      <c r="M8" s="81"/>
      <c r="N8" s="80"/>
    </row>
    <row r="9" spans="1:14" ht="22.5" x14ac:dyDescent="0.25">
      <c r="A9" s="78"/>
      <c r="B9" s="83" t="s">
        <v>35</v>
      </c>
      <c r="C9" t="str">
        <f>B1</f>
        <v>ALBA MARTIN RODRIGUEZ</v>
      </c>
      <c r="F9" s="84" t="s">
        <v>55</v>
      </c>
      <c r="G9" s="80"/>
      <c r="I9" s="80"/>
      <c r="J9" s="85">
        <f>N7*4.33</f>
        <v>12.7735</v>
      </c>
      <c r="K9" s="81"/>
      <c r="L9" s="81"/>
      <c r="M9" s="81"/>
      <c r="N9" s="80"/>
    </row>
    <row r="10" spans="1:14" x14ac:dyDescent="0.25">
      <c r="G10" t="s">
        <v>44</v>
      </c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6" workbookViewId="0">
      <selection sqref="A1:N37"/>
    </sheetView>
  </sheetViews>
  <sheetFormatPr baseColWidth="10" defaultRowHeight="15" x14ac:dyDescent="0.25"/>
  <cols>
    <col min="1" max="1" width="7.5703125" customWidth="1"/>
    <col min="2" max="2" width="17" customWidth="1"/>
    <col min="3" max="3" width="5.42578125" customWidth="1"/>
    <col min="4" max="4" width="18" customWidth="1"/>
    <col min="5" max="5" width="6" customWidth="1"/>
    <col min="6" max="6" width="18.5703125" customWidth="1"/>
    <col min="7" max="7" width="5.7109375" customWidth="1"/>
    <col min="8" max="8" width="16.7109375" customWidth="1"/>
    <col min="9" max="9" width="5.7109375" customWidth="1"/>
    <col min="10" max="10" width="16.42578125" customWidth="1"/>
    <col min="11" max="11" width="5.7109375" customWidth="1"/>
    <col min="12" max="13" width="4.28515625" customWidth="1"/>
    <col min="14" max="14" width="7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4"/>
      <c r="B3" s="5" t="s">
        <v>10</v>
      </c>
      <c r="C3" s="6"/>
      <c r="D3" s="7"/>
      <c r="E3" s="8"/>
      <c r="F3" s="5" t="s">
        <v>10</v>
      </c>
      <c r="G3" s="6"/>
      <c r="H3" s="5"/>
      <c r="I3" s="8"/>
      <c r="J3" s="5" t="s">
        <v>10</v>
      </c>
      <c r="K3" s="8"/>
      <c r="L3" s="5"/>
      <c r="M3" s="5"/>
      <c r="N3" s="8"/>
    </row>
    <row r="4" spans="1:14" x14ac:dyDescent="0.25">
      <c r="A4" s="9">
        <v>6.5</v>
      </c>
      <c r="B4" s="10" t="s">
        <v>11</v>
      </c>
      <c r="C4" s="11">
        <v>0.7</v>
      </c>
      <c r="D4" s="12"/>
      <c r="E4" s="9"/>
      <c r="F4" s="10" t="s">
        <v>12</v>
      </c>
      <c r="G4" s="11">
        <v>0.4</v>
      </c>
      <c r="H4" s="10"/>
      <c r="I4" s="9"/>
      <c r="J4" s="10" t="s">
        <v>12</v>
      </c>
      <c r="K4" s="9">
        <v>0.4</v>
      </c>
      <c r="L4" s="10"/>
      <c r="M4" s="10"/>
      <c r="N4" s="9">
        <f>C4+G4+K4</f>
        <v>1.5</v>
      </c>
    </row>
    <row r="5" spans="1:14" x14ac:dyDescent="0.25">
      <c r="A5" s="4"/>
      <c r="B5" s="5" t="s">
        <v>13</v>
      </c>
      <c r="C5" s="6"/>
      <c r="D5" s="7"/>
      <c r="E5" s="8"/>
      <c r="F5" s="5" t="s">
        <v>13</v>
      </c>
      <c r="G5" s="6"/>
      <c r="H5" s="5"/>
      <c r="I5" s="8"/>
      <c r="J5" s="5" t="s">
        <v>13</v>
      </c>
      <c r="K5" s="8"/>
      <c r="L5" s="5"/>
      <c r="M5" s="5"/>
      <c r="N5" s="8"/>
    </row>
    <row r="6" spans="1:14" x14ac:dyDescent="0.25">
      <c r="A6" s="9">
        <v>6</v>
      </c>
      <c r="B6" s="10" t="s">
        <v>11</v>
      </c>
      <c r="C6" s="11">
        <v>0.57999999999999996</v>
      </c>
      <c r="D6" s="12"/>
      <c r="E6" s="9"/>
      <c r="F6" s="10" t="s">
        <v>12</v>
      </c>
      <c r="G6" s="11">
        <v>0.4</v>
      </c>
      <c r="H6" s="10"/>
      <c r="I6" s="9"/>
      <c r="J6" s="10" t="s">
        <v>12</v>
      </c>
      <c r="K6" s="9">
        <v>0.4</v>
      </c>
      <c r="L6" s="10"/>
      <c r="M6" s="10"/>
      <c r="N6" s="9">
        <f>C6+G6+K6</f>
        <v>1.38</v>
      </c>
    </row>
    <row r="7" spans="1:14" x14ac:dyDescent="0.25">
      <c r="A7" s="4"/>
      <c r="B7" s="5" t="s">
        <v>14</v>
      </c>
      <c r="C7" s="6"/>
      <c r="D7" s="7"/>
      <c r="E7" s="8"/>
      <c r="F7" s="5" t="s">
        <v>14</v>
      </c>
      <c r="G7" s="6"/>
      <c r="H7" s="5"/>
      <c r="I7" s="8"/>
      <c r="J7" s="5" t="s">
        <v>14</v>
      </c>
      <c r="K7" s="8"/>
      <c r="L7" s="5"/>
      <c r="M7" s="5"/>
      <c r="N7" s="8"/>
    </row>
    <row r="8" spans="1:14" x14ac:dyDescent="0.25">
      <c r="A8" s="9">
        <v>7</v>
      </c>
      <c r="B8" s="10" t="s">
        <v>15</v>
      </c>
      <c r="C8" s="11">
        <v>0.33</v>
      </c>
      <c r="D8" s="12"/>
      <c r="E8" s="9"/>
      <c r="F8" s="10" t="s">
        <v>11</v>
      </c>
      <c r="G8" s="11">
        <v>0.95</v>
      </c>
      <c r="H8" s="10"/>
      <c r="I8" s="9"/>
      <c r="J8" s="10" t="s">
        <v>15</v>
      </c>
      <c r="K8" s="9">
        <v>0.33</v>
      </c>
      <c r="L8" s="10"/>
      <c r="M8" s="10"/>
      <c r="N8" s="9">
        <f>C8+G8+K8</f>
        <v>1.61</v>
      </c>
    </row>
    <row r="9" spans="1:14" x14ac:dyDescent="0.25">
      <c r="A9" s="13">
        <v>4.9800000000000004</v>
      </c>
      <c r="B9" s="14"/>
      <c r="C9" s="15"/>
      <c r="D9" s="16" t="s">
        <v>16</v>
      </c>
      <c r="E9" s="13"/>
      <c r="F9" s="16"/>
      <c r="G9" s="13"/>
      <c r="H9" s="17"/>
      <c r="I9" s="18"/>
      <c r="J9" s="16" t="s">
        <v>16</v>
      </c>
      <c r="K9" s="13"/>
      <c r="L9" s="17"/>
      <c r="M9" s="17"/>
      <c r="N9" s="19"/>
    </row>
    <row r="10" spans="1:14" x14ac:dyDescent="0.25">
      <c r="A10" s="20"/>
      <c r="B10" s="21"/>
      <c r="C10" s="22"/>
      <c r="D10" s="23" t="s">
        <v>11</v>
      </c>
      <c r="E10" s="20">
        <v>0.82</v>
      </c>
      <c r="F10" s="23"/>
      <c r="G10" s="20"/>
      <c r="H10" s="21"/>
      <c r="I10" s="20"/>
      <c r="J10" s="23" t="s">
        <v>15</v>
      </c>
      <c r="K10" s="20">
        <v>0.33</v>
      </c>
      <c r="L10" s="21"/>
      <c r="M10" s="21"/>
      <c r="N10" s="9">
        <f>E10+K10</f>
        <v>1.1499999999999999</v>
      </c>
    </row>
    <row r="11" spans="1:14" ht="16.5" customHeight="1" x14ac:dyDescent="0.25">
      <c r="A11" s="13"/>
      <c r="B11" s="16" t="s">
        <v>17</v>
      </c>
      <c r="C11" s="15"/>
      <c r="D11" s="16"/>
      <c r="E11" s="13"/>
      <c r="F11" s="16"/>
      <c r="G11" s="24"/>
      <c r="H11" s="16" t="s">
        <v>17</v>
      </c>
      <c r="I11" s="13"/>
      <c r="J11" s="16"/>
      <c r="K11" s="13"/>
      <c r="L11" s="17"/>
      <c r="M11" s="17"/>
      <c r="N11" s="25"/>
    </row>
    <row r="12" spans="1:14" x14ac:dyDescent="0.25">
      <c r="A12" s="20">
        <v>5.98</v>
      </c>
      <c r="B12" s="23" t="s">
        <v>18</v>
      </c>
      <c r="C12" s="26">
        <v>0.33</v>
      </c>
      <c r="D12" s="23"/>
      <c r="E12" s="27"/>
      <c r="F12" s="28"/>
      <c r="G12" s="29"/>
      <c r="H12" s="23" t="s">
        <v>11</v>
      </c>
      <c r="I12" s="20">
        <v>1.05</v>
      </c>
      <c r="J12" s="23"/>
      <c r="K12" s="20"/>
      <c r="L12" s="21"/>
      <c r="M12" s="21"/>
      <c r="N12" s="20">
        <v>1.38</v>
      </c>
    </row>
    <row r="13" spans="1:14" x14ac:dyDescent="0.25">
      <c r="A13" s="25">
        <v>3.25</v>
      </c>
      <c r="B13" s="30"/>
      <c r="C13" s="31"/>
      <c r="D13" s="32"/>
      <c r="E13" s="33"/>
      <c r="F13" s="34"/>
      <c r="G13" s="35"/>
      <c r="H13" s="32" t="s">
        <v>19</v>
      </c>
      <c r="I13" s="25">
        <v>0.75</v>
      </c>
      <c r="J13" s="32"/>
      <c r="K13" s="25"/>
      <c r="L13" s="30"/>
      <c r="M13" s="30"/>
      <c r="N13" s="25">
        <v>0.75</v>
      </c>
    </row>
    <row r="14" spans="1:14" x14ac:dyDescent="0.25">
      <c r="A14" s="20"/>
      <c r="B14" s="21"/>
      <c r="C14" s="22"/>
      <c r="D14" s="32"/>
      <c r="E14" s="20"/>
      <c r="F14" s="36"/>
      <c r="G14" s="22"/>
      <c r="H14" s="21"/>
      <c r="I14" s="20"/>
      <c r="J14" s="32"/>
      <c r="K14" s="20"/>
      <c r="L14" s="21"/>
      <c r="M14" s="21"/>
      <c r="N14" s="20"/>
    </row>
    <row r="15" spans="1:14" x14ac:dyDescent="0.25">
      <c r="A15" s="37"/>
      <c r="B15" s="38"/>
      <c r="C15" s="39"/>
      <c r="D15" s="38"/>
      <c r="E15" s="37"/>
      <c r="F15" s="38"/>
      <c r="G15" s="39"/>
      <c r="H15" s="17" t="s">
        <v>20</v>
      </c>
      <c r="I15" s="37"/>
      <c r="J15" s="38"/>
      <c r="K15" s="37"/>
      <c r="L15" s="38"/>
      <c r="M15" s="39"/>
      <c r="N15" s="37"/>
    </row>
    <row r="16" spans="1:14" x14ac:dyDescent="0.25">
      <c r="A16" s="40">
        <v>2</v>
      </c>
      <c r="B16" s="41"/>
      <c r="C16" s="42"/>
      <c r="D16" s="41"/>
      <c r="E16" s="40"/>
      <c r="F16" s="41"/>
      <c r="G16" s="42"/>
      <c r="H16" s="21" t="s">
        <v>11</v>
      </c>
      <c r="I16" s="40">
        <v>0.46</v>
      </c>
      <c r="J16" s="41"/>
      <c r="K16" s="40"/>
      <c r="L16" s="41"/>
      <c r="M16" s="42"/>
      <c r="N16" s="40">
        <f>C16+E16+G16+I16+K16+M16</f>
        <v>0.46</v>
      </c>
    </row>
    <row r="17" spans="1:14" x14ac:dyDescent="0.25">
      <c r="A17" s="13"/>
      <c r="B17" s="43"/>
      <c r="C17" s="43"/>
      <c r="D17" s="17" t="s">
        <v>21</v>
      </c>
      <c r="E17" s="13"/>
      <c r="F17" s="44"/>
      <c r="G17" s="15"/>
      <c r="H17" s="45"/>
      <c r="I17" s="13"/>
      <c r="J17" s="46" t="s">
        <v>22</v>
      </c>
      <c r="K17" s="13"/>
      <c r="L17" s="45"/>
      <c r="M17" s="43"/>
      <c r="N17" s="13"/>
    </row>
    <row r="18" spans="1:14" x14ac:dyDescent="0.25">
      <c r="A18" s="20">
        <v>7</v>
      </c>
      <c r="B18" s="47"/>
      <c r="C18" s="47"/>
      <c r="D18" s="21" t="s">
        <v>15</v>
      </c>
      <c r="E18" s="20">
        <v>0.5</v>
      </c>
      <c r="F18" s="27"/>
      <c r="G18" s="22"/>
      <c r="H18" s="48"/>
      <c r="I18" s="20"/>
      <c r="J18" s="49" t="s">
        <v>11</v>
      </c>
      <c r="K18" s="20">
        <v>1.1100000000000001</v>
      </c>
      <c r="L18" s="48"/>
      <c r="M18" s="47"/>
      <c r="N18" s="20">
        <f>C18+E18+G18+I18+K18</f>
        <v>1.61</v>
      </c>
    </row>
    <row r="19" spans="1:14" x14ac:dyDescent="0.25">
      <c r="A19" s="25"/>
      <c r="B19" s="17" t="s">
        <v>23</v>
      </c>
      <c r="C19" s="15"/>
      <c r="D19" s="50"/>
      <c r="E19" s="13"/>
      <c r="F19" s="17" t="s">
        <v>23</v>
      </c>
      <c r="G19" s="15"/>
      <c r="H19" s="17"/>
      <c r="I19" s="13"/>
      <c r="J19" s="17" t="s">
        <v>24</v>
      </c>
      <c r="K19" s="13"/>
      <c r="L19" s="17"/>
      <c r="M19" s="17"/>
      <c r="N19" s="13"/>
    </row>
    <row r="20" spans="1:14" x14ac:dyDescent="0.25">
      <c r="A20" s="20">
        <v>8</v>
      </c>
      <c r="B20" s="21" t="s">
        <v>15</v>
      </c>
      <c r="C20" s="22">
        <v>0.25</v>
      </c>
      <c r="D20" s="51"/>
      <c r="E20" s="20"/>
      <c r="F20" s="21" t="s">
        <v>11</v>
      </c>
      <c r="G20" s="22">
        <v>1.34</v>
      </c>
      <c r="H20" s="21"/>
      <c r="I20" s="20"/>
      <c r="J20" s="21" t="s">
        <v>15</v>
      </c>
      <c r="K20" s="20">
        <v>0.25</v>
      </c>
      <c r="L20" s="21"/>
      <c r="M20" s="21"/>
      <c r="N20" s="20">
        <f>C20+G20+K20</f>
        <v>1.84</v>
      </c>
    </row>
    <row r="21" spans="1:14" x14ac:dyDescent="0.25">
      <c r="A21" s="25"/>
      <c r="B21" s="17" t="s">
        <v>25</v>
      </c>
      <c r="C21" s="15"/>
      <c r="D21" s="50"/>
      <c r="E21" s="13"/>
      <c r="F21" s="17" t="s">
        <v>25</v>
      </c>
      <c r="G21" s="15"/>
      <c r="H21" s="17"/>
      <c r="I21" s="13"/>
      <c r="J21" s="17" t="s">
        <v>25</v>
      </c>
      <c r="K21" s="13"/>
      <c r="L21" s="17"/>
      <c r="M21" s="17"/>
      <c r="N21" s="13"/>
    </row>
    <row r="22" spans="1:14" x14ac:dyDescent="0.25">
      <c r="A22" s="20">
        <v>8</v>
      </c>
      <c r="B22" s="21" t="s">
        <v>11</v>
      </c>
      <c r="C22" s="22">
        <v>1.19</v>
      </c>
      <c r="D22" s="51"/>
      <c r="E22" s="20"/>
      <c r="F22" s="21" t="s">
        <v>15</v>
      </c>
      <c r="G22" s="22">
        <v>0.33</v>
      </c>
      <c r="H22" s="21"/>
      <c r="I22" s="20"/>
      <c r="J22" s="21" t="s">
        <v>15</v>
      </c>
      <c r="K22" s="20">
        <v>0.33</v>
      </c>
      <c r="L22" s="21"/>
      <c r="M22" s="21"/>
      <c r="N22" s="20">
        <f>C22+G22+K22</f>
        <v>1.85</v>
      </c>
    </row>
    <row r="23" spans="1:14" ht="11.25" customHeight="1" x14ac:dyDescent="0.25">
      <c r="A23" s="52"/>
      <c r="B23" s="53"/>
      <c r="C23" s="53"/>
      <c r="D23" s="53" t="s">
        <v>26</v>
      </c>
      <c r="E23" s="54"/>
      <c r="F23" s="55"/>
      <c r="G23" s="53"/>
      <c r="H23" s="53"/>
      <c r="I23" s="54"/>
      <c r="J23" s="56"/>
      <c r="K23" s="52"/>
      <c r="L23" s="53"/>
      <c r="M23" s="53"/>
      <c r="N23" s="52"/>
    </row>
    <row r="24" spans="1:14" x14ac:dyDescent="0.25">
      <c r="A24" s="57">
        <v>2.17</v>
      </c>
      <c r="B24" s="58"/>
      <c r="C24" s="58"/>
      <c r="D24" s="58" t="s">
        <v>11</v>
      </c>
      <c r="E24" s="57">
        <v>0.5</v>
      </c>
      <c r="F24" s="58"/>
      <c r="G24" s="58"/>
      <c r="H24" s="58"/>
      <c r="I24" s="57"/>
      <c r="J24" s="59"/>
      <c r="K24" s="57"/>
      <c r="L24" s="58"/>
      <c r="M24" s="58"/>
      <c r="N24" s="57">
        <f>C24+E24+G24+I24+K24+M24</f>
        <v>0.5</v>
      </c>
    </row>
    <row r="25" spans="1:14" ht="17.25" customHeight="1" x14ac:dyDescent="0.25">
      <c r="A25" s="25"/>
      <c r="B25" s="60"/>
      <c r="C25" s="32"/>
      <c r="D25" s="61" t="s">
        <v>27</v>
      </c>
      <c r="E25" s="62"/>
      <c r="F25" s="61" t="s">
        <v>27</v>
      </c>
      <c r="G25" s="63"/>
      <c r="H25" s="61"/>
      <c r="I25" s="64"/>
      <c r="J25" s="61" t="s">
        <v>27</v>
      </c>
      <c r="K25" s="33"/>
      <c r="L25" s="60"/>
      <c r="M25" s="32"/>
      <c r="N25" s="25"/>
    </row>
    <row r="26" spans="1:14" ht="22.5" customHeight="1" x14ac:dyDescent="0.25">
      <c r="A26" s="20">
        <v>9.52</v>
      </c>
      <c r="B26" s="28"/>
      <c r="C26" s="23"/>
      <c r="D26" s="58" t="s">
        <v>28</v>
      </c>
      <c r="E26" s="20">
        <v>1.53</v>
      </c>
      <c r="F26" s="58" t="s">
        <v>15</v>
      </c>
      <c r="G26" s="22">
        <v>0.33</v>
      </c>
      <c r="H26" s="42"/>
      <c r="I26" s="40"/>
      <c r="J26" s="58" t="s">
        <v>15</v>
      </c>
      <c r="K26" s="27">
        <v>0.33</v>
      </c>
      <c r="L26" s="23"/>
      <c r="M26" s="23"/>
      <c r="N26" s="20">
        <f>C26+E26+G26+I26+K26</f>
        <v>2.19</v>
      </c>
    </row>
    <row r="27" spans="1:14" x14ac:dyDescent="0.25">
      <c r="A27" s="25"/>
      <c r="B27" s="17"/>
      <c r="C27" s="15"/>
      <c r="D27" s="17" t="s">
        <v>29</v>
      </c>
      <c r="E27" s="13"/>
      <c r="F27" s="65"/>
      <c r="G27" s="15"/>
      <c r="H27" s="17"/>
      <c r="I27" s="13"/>
      <c r="J27" s="17" t="s">
        <v>29</v>
      </c>
      <c r="K27" s="13"/>
      <c r="L27" s="17"/>
      <c r="M27" s="17"/>
      <c r="N27" s="13"/>
    </row>
    <row r="28" spans="1:14" x14ac:dyDescent="0.25">
      <c r="A28" s="20">
        <v>7</v>
      </c>
      <c r="B28" s="21"/>
      <c r="C28" s="22"/>
      <c r="D28" s="21" t="s">
        <v>11</v>
      </c>
      <c r="E28" s="20">
        <v>1.29</v>
      </c>
      <c r="F28" s="36"/>
      <c r="G28" s="22"/>
      <c r="H28" s="21"/>
      <c r="I28" s="20"/>
      <c r="J28" s="21" t="s">
        <v>15</v>
      </c>
      <c r="K28" s="20">
        <v>0.33</v>
      </c>
      <c r="L28" s="21"/>
      <c r="M28" s="21"/>
      <c r="N28" s="20">
        <f>E28+K28</f>
        <v>1.62</v>
      </c>
    </row>
    <row r="29" spans="1:14" ht="25.5" customHeight="1" x14ac:dyDescent="0.25">
      <c r="A29" s="25"/>
      <c r="B29" s="17"/>
      <c r="C29" s="15"/>
      <c r="D29" s="16" t="s">
        <v>30</v>
      </c>
      <c r="E29" s="13"/>
      <c r="F29" s="65"/>
      <c r="G29" s="15"/>
      <c r="H29" s="17"/>
      <c r="I29" s="13"/>
      <c r="J29" s="16" t="s">
        <v>30</v>
      </c>
      <c r="K29" s="13"/>
      <c r="L29" s="17"/>
      <c r="M29" s="17"/>
      <c r="N29" s="13"/>
    </row>
    <row r="30" spans="1:14" x14ac:dyDescent="0.25">
      <c r="A30" s="20">
        <v>4.66</v>
      </c>
      <c r="B30" s="21"/>
      <c r="C30" s="22"/>
      <c r="D30" s="32" t="s">
        <v>11</v>
      </c>
      <c r="E30" s="20">
        <v>0.83</v>
      </c>
      <c r="F30" s="36"/>
      <c r="G30" s="22"/>
      <c r="H30" s="21"/>
      <c r="I30" s="20"/>
      <c r="J30" s="32" t="s">
        <v>15</v>
      </c>
      <c r="K30" s="20">
        <v>0.25</v>
      </c>
      <c r="L30" s="21"/>
      <c r="M30" s="21"/>
      <c r="N30" s="20">
        <f>E30+K30</f>
        <v>1.08</v>
      </c>
    </row>
    <row r="31" spans="1:14" x14ac:dyDescent="0.25">
      <c r="A31" s="8"/>
      <c r="B31" s="5"/>
      <c r="C31" s="6"/>
      <c r="D31" s="66"/>
      <c r="E31" s="67"/>
      <c r="F31" s="66" t="s">
        <v>31</v>
      </c>
      <c r="G31" s="68"/>
      <c r="H31" s="66"/>
      <c r="I31" s="8"/>
      <c r="J31" s="66"/>
      <c r="K31" s="8"/>
      <c r="L31" s="5"/>
      <c r="M31" s="5"/>
      <c r="N31" s="4"/>
    </row>
    <row r="32" spans="1:14" ht="14.25" customHeight="1" x14ac:dyDescent="0.25">
      <c r="A32" s="9">
        <v>2.25</v>
      </c>
      <c r="B32" s="10"/>
      <c r="C32" s="11"/>
      <c r="D32" s="69"/>
      <c r="E32" s="70"/>
      <c r="F32" s="69" t="s">
        <v>32</v>
      </c>
      <c r="G32" s="71">
        <v>0.52</v>
      </c>
      <c r="H32" s="69"/>
      <c r="I32" s="9"/>
      <c r="J32" s="69"/>
      <c r="K32" s="9"/>
      <c r="L32" s="10"/>
      <c r="M32" s="10"/>
      <c r="N32" s="9">
        <f>C32+E32+G32+I32+K32+M32</f>
        <v>0.52</v>
      </c>
    </row>
    <row r="33" spans="1:14" x14ac:dyDescent="0.25">
      <c r="A33" s="6">
        <v>4.25</v>
      </c>
      <c r="B33" s="86"/>
      <c r="C33" s="87"/>
      <c r="D33" s="86"/>
      <c r="E33" s="87"/>
      <c r="F33" s="86" t="s">
        <v>39</v>
      </c>
      <c r="G33" s="87"/>
      <c r="H33" s="88"/>
      <c r="I33" s="87"/>
      <c r="J33" s="86"/>
      <c r="K33" s="87"/>
      <c r="L33" s="86"/>
      <c r="M33" s="87"/>
      <c r="N33" s="89"/>
    </row>
    <row r="34" spans="1:14" x14ac:dyDescent="0.25">
      <c r="A34" s="11"/>
      <c r="B34" s="90"/>
      <c r="C34" s="91"/>
      <c r="D34" s="92"/>
      <c r="E34" s="91"/>
      <c r="F34" s="92" t="s">
        <v>11</v>
      </c>
      <c r="G34" s="91">
        <v>0.99</v>
      </c>
      <c r="H34" s="93"/>
      <c r="I34" s="91"/>
      <c r="J34" s="92"/>
      <c r="K34" s="94"/>
      <c r="L34" s="90"/>
      <c r="M34" s="94"/>
      <c r="N34" s="9">
        <f>C34+E34+G34+I34+K34+M34</f>
        <v>0.99</v>
      </c>
    </row>
    <row r="35" spans="1:14" x14ac:dyDescent="0.25">
      <c r="A35" s="72">
        <f>SUM(A3:A34)</f>
        <v>88.56</v>
      </c>
      <c r="B35" s="73"/>
      <c r="C35" s="74">
        <f>SUM(C3:C34)</f>
        <v>3.38</v>
      </c>
      <c r="D35" s="75"/>
      <c r="E35" s="74">
        <f>SUM(E3:E34)</f>
        <v>5.47</v>
      </c>
      <c r="F35" s="77"/>
      <c r="G35" s="74">
        <f>SUM(G3:G34)</f>
        <v>5.26</v>
      </c>
      <c r="H35" s="77"/>
      <c r="I35" s="74">
        <f>SUM(I3:I34)</f>
        <v>2.2600000000000002</v>
      </c>
      <c r="J35" s="77"/>
      <c r="K35" s="74">
        <f>SUM(K3:K34)</f>
        <v>4.0600000000000005</v>
      </c>
      <c r="L35" s="75"/>
      <c r="M35" s="74"/>
      <c r="N35" s="74">
        <f>SUM(N3:N34)</f>
        <v>20.43</v>
      </c>
    </row>
    <row r="36" spans="1:14" x14ac:dyDescent="0.25">
      <c r="A36" s="78"/>
      <c r="B36" s="79" t="s">
        <v>33</v>
      </c>
      <c r="C36" s="80"/>
      <c r="E36" s="81"/>
      <c r="F36" s="80"/>
      <c r="G36" s="80"/>
      <c r="H36" s="80"/>
      <c r="I36" s="80"/>
      <c r="J36" s="82" t="s">
        <v>34</v>
      </c>
      <c r="K36" s="81"/>
      <c r="L36" s="81"/>
      <c r="M36" s="81"/>
      <c r="N36" s="80"/>
    </row>
    <row r="37" spans="1:14" x14ac:dyDescent="0.25">
      <c r="A37" s="78"/>
      <c r="B37" s="83" t="s">
        <v>35</v>
      </c>
      <c r="C37" t="str">
        <f>B1</f>
        <v>ALBA MARTIN RODRIGUEZ</v>
      </c>
      <c r="F37" s="84" t="s">
        <v>40</v>
      </c>
      <c r="G37" s="80"/>
      <c r="I37" s="80"/>
      <c r="J37" s="85">
        <f>N35*4.33</f>
        <v>88.4619</v>
      </c>
      <c r="K37" s="81"/>
      <c r="L37" s="81"/>
      <c r="M37" s="81"/>
      <c r="N37" s="80"/>
    </row>
    <row r="38" spans="1:14" x14ac:dyDescent="0.25">
      <c r="F38" t="s">
        <v>38</v>
      </c>
    </row>
  </sheetData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2" workbookViewId="0">
      <selection sqref="A1:N36"/>
    </sheetView>
  </sheetViews>
  <sheetFormatPr baseColWidth="10" defaultColWidth="9.140625" defaultRowHeight="15" x14ac:dyDescent="0.25"/>
  <cols>
    <col min="1" max="1" width="6.7109375" customWidth="1"/>
    <col min="2" max="2" width="17.140625" customWidth="1"/>
    <col min="3" max="3" width="5.28515625" customWidth="1"/>
    <col min="4" max="4" width="20.85546875" customWidth="1"/>
    <col min="5" max="5" width="5.28515625" customWidth="1"/>
    <col min="6" max="6" width="17.140625" customWidth="1"/>
    <col min="7" max="7" width="4.42578125" bestFit="1" customWidth="1"/>
    <col min="8" max="8" width="18" customWidth="1"/>
    <col min="9" max="9" width="6.140625" customWidth="1"/>
    <col min="10" max="10" width="19.7109375" customWidth="1"/>
    <col min="11" max="11" width="6.140625" customWidth="1"/>
    <col min="12" max="13" width="4.42578125" customWidth="1"/>
    <col min="14" max="14" width="6.28515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4"/>
      <c r="B3" s="5" t="s">
        <v>10</v>
      </c>
      <c r="C3" s="6"/>
      <c r="D3" s="7"/>
      <c r="E3" s="8"/>
      <c r="F3" s="5" t="s">
        <v>10</v>
      </c>
      <c r="G3" s="6"/>
      <c r="H3" s="5"/>
      <c r="I3" s="8"/>
      <c r="J3" s="5" t="s">
        <v>10</v>
      </c>
      <c r="K3" s="8"/>
      <c r="L3" s="5"/>
      <c r="M3" s="5"/>
      <c r="N3" s="8"/>
    </row>
    <row r="4" spans="1:14" x14ac:dyDescent="0.25">
      <c r="A4" s="9">
        <v>6.5</v>
      </c>
      <c r="B4" s="10" t="s">
        <v>11</v>
      </c>
      <c r="C4" s="11">
        <v>0.7</v>
      </c>
      <c r="D4" s="12"/>
      <c r="E4" s="9"/>
      <c r="F4" s="10" t="s">
        <v>12</v>
      </c>
      <c r="G4" s="11">
        <v>0.4</v>
      </c>
      <c r="H4" s="10"/>
      <c r="I4" s="9"/>
      <c r="J4" s="10" t="s">
        <v>12</v>
      </c>
      <c r="K4" s="9">
        <v>0.4</v>
      </c>
      <c r="L4" s="10"/>
      <c r="M4" s="10"/>
      <c r="N4" s="9">
        <f>C4+G4+K4</f>
        <v>1.5</v>
      </c>
    </row>
    <row r="5" spans="1:14" x14ac:dyDescent="0.25">
      <c r="A5" s="4"/>
      <c r="B5" s="5" t="s">
        <v>13</v>
      </c>
      <c r="C5" s="6"/>
      <c r="D5" s="7"/>
      <c r="E5" s="8"/>
      <c r="F5" s="5" t="s">
        <v>13</v>
      </c>
      <c r="G5" s="6"/>
      <c r="H5" s="5"/>
      <c r="I5" s="8"/>
      <c r="J5" s="5" t="s">
        <v>13</v>
      </c>
      <c r="K5" s="8"/>
      <c r="L5" s="5"/>
      <c r="M5" s="5"/>
      <c r="N5" s="8"/>
    </row>
    <row r="6" spans="1:14" x14ac:dyDescent="0.25">
      <c r="A6" s="9">
        <v>6</v>
      </c>
      <c r="B6" s="10" t="s">
        <v>11</v>
      </c>
      <c r="C6" s="11">
        <v>0.57999999999999996</v>
      </c>
      <c r="D6" s="12"/>
      <c r="E6" s="9"/>
      <c r="F6" s="10" t="s">
        <v>12</v>
      </c>
      <c r="G6" s="11">
        <v>0.4</v>
      </c>
      <c r="H6" s="10"/>
      <c r="I6" s="9"/>
      <c r="J6" s="10" t="s">
        <v>12</v>
      </c>
      <c r="K6" s="9">
        <v>0.4</v>
      </c>
      <c r="L6" s="10"/>
      <c r="M6" s="10"/>
      <c r="N6" s="9">
        <f>C6+G6+K6</f>
        <v>1.38</v>
      </c>
    </row>
    <row r="7" spans="1:14" x14ac:dyDescent="0.25">
      <c r="A7" s="4"/>
      <c r="B7" s="5" t="s">
        <v>14</v>
      </c>
      <c r="C7" s="6"/>
      <c r="D7" s="7"/>
      <c r="E7" s="8"/>
      <c r="F7" s="5" t="s">
        <v>14</v>
      </c>
      <c r="G7" s="6"/>
      <c r="H7" s="5"/>
      <c r="I7" s="8"/>
      <c r="J7" s="5" t="s">
        <v>14</v>
      </c>
      <c r="K7" s="8"/>
      <c r="L7" s="5"/>
      <c r="M7" s="5"/>
      <c r="N7" s="8"/>
    </row>
    <row r="8" spans="1:14" x14ac:dyDescent="0.25">
      <c r="A8" s="9">
        <v>7</v>
      </c>
      <c r="B8" s="10" t="s">
        <v>15</v>
      </c>
      <c r="C8" s="11">
        <v>0.33</v>
      </c>
      <c r="D8" s="12"/>
      <c r="E8" s="9"/>
      <c r="F8" s="10" t="s">
        <v>11</v>
      </c>
      <c r="G8" s="11">
        <v>0.95</v>
      </c>
      <c r="H8" s="10"/>
      <c r="I8" s="9"/>
      <c r="J8" s="10" t="s">
        <v>15</v>
      </c>
      <c r="K8" s="9">
        <v>0.33</v>
      </c>
      <c r="L8" s="10"/>
      <c r="M8" s="10"/>
      <c r="N8" s="9">
        <f>C8+G8+K8</f>
        <v>1.61</v>
      </c>
    </row>
    <row r="9" spans="1:14" x14ac:dyDescent="0.25">
      <c r="A9" s="13">
        <v>4.9800000000000004</v>
      </c>
      <c r="B9" s="14"/>
      <c r="C9" s="15"/>
      <c r="D9" s="16" t="s">
        <v>16</v>
      </c>
      <c r="E9" s="13"/>
      <c r="F9" s="16"/>
      <c r="G9" s="13"/>
      <c r="H9" s="17"/>
      <c r="I9" s="18"/>
      <c r="J9" s="16" t="s">
        <v>16</v>
      </c>
      <c r="K9" s="13"/>
      <c r="L9" s="17"/>
      <c r="M9" s="17"/>
      <c r="N9" s="19"/>
    </row>
    <row r="10" spans="1:14" x14ac:dyDescent="0.25">
      <c r="A10" s="20"/>
      <c r="B10" s="21"/>
      <c r="C10" s="22"/>
      <c r="D10" s="23" t="s">
        <v>11</v>
      </c>
      <c r="E10" s="20">
        <v>0.82</v>
      </c>
      <c r="F10" s="23"/>
      <c r="G10" s="20"/>
      <c r="H10" s="21"/>
      <c r="I10" s="20"/>
      <c r="J10" s="23" t="s">
        <v>15</v>
      </c>
      <c r="K10" s="20">
        <v>0.33</v>
      </c>
      <c r="L10" s="21"/>
      <c r="M10" s="21"/>
      <c r="N10" s="9">
        <f>E10+K10</f>
        <v>1.1499999999999999</v>
      </c>
    </row>
    <row r="11" spans="1:14" ht="13.5" customHeight="1" x14ac:dyDescent="0.25">
      <c r="A11" s="13"/>
      <c r="B11" s="16" t="s">
        <v>17</v>
      </c>
      <c r="C11" s="15"/>
      <c r="D11" s="16"/>
      <c r="E11" s="13"/>
      <c r="F11" s="16"/>
      <c r="G11" s="24"/>
      <c r="H11" s="16" t="s">
        <v>17</v>
      </c>
      <c r="I11" s="13"/>
      <c r="J11" s="16"/>
      <c r="K11" s="13"/>
      <c r="L11" s="17"/>
      <c r="M11" s="17"/>
      <c r="N11" s="25"/>
    </row>
    <row r="12" spans="1:14" x14ac:dyDescent="0.25">
      <c r="A12" s="20">
        <v>5.98</v>
      </c>
      <c r="B12" s="23" t="s">
        <v>18</v>
      </c>
      <c r="C12" s="26">
        <v>0.33</v>
      </c>
      <c r="D12" s="23"/>
      <c r="E12" s="27"/>
      <c r="F12" s="28"/>
      <c r="G12" s="29"/>
      <c r="H12" s="23" t="s">
        <v>11</v>
      </c>
      <c r="I12" s="20">
        <v>1.05</v>
      </c>
      <c r="J12" s="23"/>
      <c r="K12" s="20"/>
      <c r="L12" s="21"/>
      <c r="M12" s="21"/>
      <c r="N12" s="20">
        <v>1.38</v>
      </c>
    </row>
    <row r="13" spans="1:14" x14ac:dyDescent="0.25">
      <c r="A13" s="25">
        <v>3.25</v>
      </c>
      <c r="B13" s="30"/>
      <c r="C13" s="31"/>
      <c r="D13" s="32"/>
      <c r="E13" s="33"/>
      <c r="F13" s="34"/>
      <c r="G13" s="35"/>
      <c r="H13" s="32" t="s">
        <v>19</v>
      </c>
      <c r="I13" s="25">
        <v>0.75</v>
      </c>
      <c r="J13" s="32"/>
      <c r="K13" s="25"/>
      <c r="L13" s="30"/>
      <c r="M13" s="30"/>
      <c r="N13" s="25">
        <v>0.75</v>
      </c>
    </row>
    <row r="14" spans="1:14" x14ac:dyDescent="0.25">
      <c r="A14" s="20"/>
      <c r="B14" s="21"/>
      <c r="C14" s="22"/>
      <c r="D14" s="32"/>
      <c r="E14" s="20"/>
      <c r="F14" s="36"/>
      <c r="G14" s="22"/>
      <c r="H14" s="21"/>
      <c r="I14" s="20"/>
      <c r="J14" s="32"/>
      <c r="K14" s="20"/>
      <c r="L14" s="21"/>
      <c r="M14" s="21"/>
      <c r="N14" s="20"/>
    </row>
    <row r="15" spans="1:14" x14ac:dyDescent="0.25">
      <c r="A15" s="37"/>
      <c r="B15" s="38"/>
      <c r="C15" s="39"/>
      <c r="D15" s="38"/>
      <c r="E15" s="37"/>
      <c r="F15" s="38"/>
      <c r="G15" s="39"/>
      <c r="H15" s="17" t="s">
        <v>20</v>
      </c>
      <c r="I15" s="37"/>
      <c r="J15" s="38"/>
      <c r="K15" s="37"/>
      <c r="L15" s="38"/>
      <c r="M15" s="39"/>
      <c r="N15" s="37"/>
    </row>
    <row r="16" spans="1:14" x14ac:dyDescent="0.25">
      <c r="A16" s="40">
        <v>2</v>
      </c>
      <c r="B16" s="41"/>
      <c r="C16" s="42"/>
      <c r="D16" s="41"/>
      <c r="E16" s="40"/>
      <c r="F16" s="41"/>
      <c r="G16" s="42"/>
      <c r="H16" s="21" t="s">
        <v>11</v>
      </c>
      <c r="I16" s="40">
        <v>0.46</v>
      </c>
      <c r="J16" s="41"/>
      <c r="K16" s="40"/>
      <c r="L16" s="41"/>
      <c r="M16" s="42"/>
      <c r="N16" s="40">
        <f>C16+E16+G16+I16+K16+M16</f>
        <v>0.46</v>
      </c>
    </row>
    <row r="17" spans="1:14" x14ac:dyDescent="0.25">
      <c r="A17" s="13"/>
      <c r="B17" s="43"/>
      <c r="C17" s="43"/>
      <c r="D17" s="17" t="s">
        <v>21</v>
      </c>
      <c r="E17" s="13"/>
      <c r="F17" s="44"/>
      <c r="G17" s="15"/>
      <c r="H17" s="45"/>
      <c r="I17" s="13"/>
      <c r="J17" s="46" t="s">
        <v>22</v>
      </c>
      <c r="K17" s="13"/>
      <c r="L17" s="45"/>
      <c r="M17" s="43"/>
      <c r="N17" s="13"/>
    </row>
    <row r="18" spans="1:14" x14ac:dyDescent="0.25">
      <c r="A18" s="20">
        <v>7</v>
      </c>
      <c r="B18" s="47"/>
      <c r="C18" s="47"/>
      <c r="D18" s="21" t="s">
        <v>15</v>
      </c>
      <c r="E18" s="20">
        <v>0.5</v>
      </c>
      <c r="F18" s="27"/>
      <c r="G18" s="22"/>
      <c r="H18" s="48"/>
      <c r="I18" s="20"/>
      <c r="J18" s="49" t="s">
        <v>11</v>
      </c>
      <c r="K18" s="20">
        <v>1.1100000000000001</v>
      </c>
      <c r="L18" s="48"/>
      <c r="M18" s="47"/>
      <c r="N18" s="20">
        <f>C18+E18+G18+I18+K18</f>
        <v>1.61</v>
      </c>
    </row>
    <row r="19" spans="1:14" x14ac:dyDescent="0.25">
      <c r="A19" s="25"/>
      <c r="B19" s="17" t="s">
        <v>23</v>
      </c>
      <c r="C19" s="15"/>
      <c r="D19" s="50"/>
      <c r="E19" s="13"/>
      <c r="F19" s="17" t="s">
        <v>23</v>
      </c>
      <c r="G19" s="15"/>
      <c r="H19" s="17"/>
      <c r="I19" s="13"/>
      <c r="J19" s="17" t="s">
        <v>24</v>
      </c>
      <c r="K19" s="13"/>
      <c r="L19" s="17"/>
      <c r="M19" s="17"/>
      <c r="N19" s="13"/>
    </row>
    <row r="20" spans="1:14" x14ac:dyDescent="0.25">
      <c r="A20" s="20">
        <v>8</v>
      </c>
      <c r="B20" s="21" t="s">
        <v>15</v>
      </c>
      <c r="C20" s="22">
        <v>0.25</v>
      </c>
      <c r="D20" s="51"/>
      <c r="E20" s="20"/>
      <c r="F20" s="21" t="s">
        <v>11</v>
      </c>
      <c r="G20" s="22">
        <v>1.34</v>
      </c>
      <c r="H20" s="21"/>
      <c r="I20" s="20"/>
      <c r="J20" s="21" t="s">
        <v>15</v>
      </c>
      <c r="K20" s="20">
        <v>0.25</v>
      </c>
      <c r="L20" s="21"/>
      <c r="M20" s="21"/>
      <c r="N20" s="20">
        <f>C20+G20+K20</f>
        <v>1.84</v>
      </c>
    </row>
    <row r="21" spans="1:14" x14ac:dyDescent="0.25">
      <c r="A21" s="25"/>
      <c r="B21" s="17" t="s">
        <v>25</v>
      </c>
      <c r="C21" s="15"/>
      <c r="D21" s="50"/>
      <c r="E21" s="13"/>
      <c r="F21" s="17" t="s">
        <v>25</v>
      </c>
      <c r="G21" s="15"/>
      <c r="H21" s="17"/>
      <c r="I21" s="13"/>
      <c r="J21" s="17" t="s">
        <v>25</v>
      </c>
      <c r="K21" s="13"/>
      <c r="L21" s="17"/>
      <c r="M21" s="17"/>
      <c r="N21" s="13"/>
    </row>
    <row r="22" spans="1:14" x14ac:dyDescent="0.25">
      <c r="A22" s="20">
        <v>8</v>
      </c>
      <c r="B22" s="21" t="s">
        <v>11</v>
      </c>
      <c r="C22" s="22">
        <v>1.19</v>
      </c>
      <c r="D22" s="51"/>
      <c r="E22" s="20"/>
      <c r="F22" s="21" t="s">
        <v>15</v>
      </c>
      <c r="G22" s="22">
        <v>0.33</v>
      </c>
      <c r="H22" s="21"/>
      <c r="I22" s="20"/>
      <c r="J22" s="21" t="s">
        <v>15</v>
      </c>
      <c r="K22" s="20">
        <v>0.33</v>
      </c>
      <c r="L22" s="21"/>
      <c r="M22" s="21"/>
      <c r="N22" s="20">
        <f>C22+G22+K22</f>
        <v>1.85</v>
      </c>
    </row>
    <row r="23" spans="1:14" ht="17.25" customHeight="1" x14ac:dyDescent="0.25">
      <c r="A23" s="52"/>
      <c r="B23" s="53"/>
      <c r="C23" s="53"/>
      <c r="D23" s="53" t="s">
        <v>26</v>
      </c>
      <c r="E23" s="54"/>
      <c r="F23" s="55"/>
      <c r="G23" s="53"/>
      <c r="H23" s="53"/>
      <c r="I23" s="54"/>
      <c r="J23" s="56"/>
      <c r="K23" s="52"/>
      <c r="L23" s="53"/>
      <c r="M23" s="53"/>
      <c r="N23" s="52"/>
    </row>
    <row r="24" spans="1:14" x14ac:dyDescent="0.25">
      <c r="A24" s="57">
        <v>2.17</v>
      </c>
      <c r="B24" s="58"/>
      <c r="C24" s="58"/>
      <c r="D24" s="58" t="s">
        <v>11</v>
      </c>
      <c r="E24" s="57">
        <v>0.5</v>
      </c>
      <c r="F24" s="58"/>
      <c r="G24" s="58"/>
      <c r="H24" s="58"/>
      <c r="I24" s="57"/>
      <c r="J24" s="59"/>
      <c r="K24" s="57"/>
      <c r="L24" s="58"/>
      <c r="M24" s="58"/>
      <c r="N24" s="57">
        <f>C24+E24+G24+I24+K24+M24</f>
        <v>0.5</v>
      </c>
    </row>
    <row r="25" spans="1:14" ht="12" customHeight="1" x14ac:dyDescent="0.25">
      <c r="A25" s="25"/>
      <c r="B25" s="60"/>
      <c r="C25" s="32"/>
      <c r="D25" s="61" t="s">
        <v>27</v>
      </c>
      <c r="E25" s="62"/>
      <c r="F25" s="61" t="s">
        <v>27</v>
      </c>
      <c r="G25" s="63"/>
      <c r="H25" s="61"/>
      <c r="I25" s="64"/>
      <c r="J25" s="61" t="s">
        <v>27</v>
      </c>
      <c r="K25" s="33"/>
      <c r="L25" s="60"/>
      <c r="M25" s="32"/>
      <c r="N25" s="25"/>
    </row>
    <row r="26" spans="1:14" ht="22.5" customHeight="1" x14ac:dyDescent="0.25">
      <c r="A26" s="20">
        <v>9.52</v>
      </c>
      <c r="B26" s="28"/>
      <c r="C26" s="23"/>
      <c r="D26" s="58" t="s">
        <v>28</v>
      </c>
      <c r="E26" s="20">
        <v>1.53</v>
      </c>
      <c r="F26" s="58" t="s">
        <v>15</v>
      </c>
      <c r="G26" s="22">
        <v>0.33</v>
      </c>
      <c r="H26" s="42"/>
      <c r="I26" s="40"/>
      <c r="J26" s="58" t="s">
        <v>15</v>
      </c>
      <c r="K26" s="27">
        <v>0.33</v>
      </c>
      <c r="L26" s="23"/>
      <c r="M26" s="23"/>
      <c r="N26" s="20">
        <f>C26+E26+G26+I26+K26</f>
        <v>2.19</v>
      </c>
    </row>
    <row r="27" spans="1:14" x14ac:dyDescent="0.25">
      <c r="A27" s="25"/>
      <c r="B27" s="17"/>
      <c r="C27" s="15"/>
      <c r="D27" s="17" t="s">
        <v>29</v>
      </c>
      <c r="E27" s="13"/>
      <c r="F27" s="65"/>
      <c r="G27" s="15"/>
      <c r="H27" s="17"/>
      <c r="I27" s="13"/>
      <c r="J27" s="17" t="s">
        <v>29</v>
      </c>
      <c r="K27" s="13"/>
      <c r="L27" s="17"/>
      <c r="M27" s="17"/>
      <c r="N27" s="13"/>
    </row>
    <row r="28" spans="1:14" x14ac:dyDescent="0.25">
      <c r="A28" s="20">
        <v>7</v>
      </c>
      <c r="B28" s="21"/>
      <c r="C28" s="22"/>
      <c r="D28" s="21" t="s">
        <v>11</v>
      </c>
      <c r="E28" s="20">
        <v>1.29</v>
      </c>
      <c r="F28" s="36"/>
      <c r="G28" s="22"/>
      <c r="H28" s="21"/>
      <c r="I28" s="20"/>
      <c r="J28" s="21" t="s">
        <v>15</v>
      </c>
      <c r="K28" s="20">
        <v>0.33</v>
      </c>
      <c r="L28" s="21"/>
      <c r="M28" s="21"/>
      <c r="N28" s="20">
        <f>E28+K28</f>
        <v>1.62</v>
      </c>
    </row>
    <row r="29" spans="1:14" ht="15" customHeight="1" x14ac:dyDescent="0.25">
      <c r="A29" s="25"/>
      <c r="B29" s="17"/>
      <c r="C29" s="15"/>
      <c r="D29" s="16" t="s">
        <v>30</v>
      </c>
      <c r="E29" s="13"/>
      <c r="F29" s="65"/>
      <c r="G29" s="15"/>
      <c r="H29" s="17"/>
      <c r="I29" s="13"/>
      <c r="J29" s="16" t="s">
        <v>30</v>
      </c>
      <c r="K29" s="13"/>
      <c r="L29" s="17"/>
      <c r="M29" s="17"/>
      <c r="N29" s="13"/>
    </row>
    <row r="30" spans="1:14" x14ac:dyDescent="0.25">
      <c r="A30" s="20">
        <v>4.66</v>
      </c>
      <c r="B30" s="21"/>
      <c r="C30" s="22"/>
      <c r="D30" s="32" t="s">
        <v>11</v>
      </c>
      <c r="E30" s="20">
        <v>0.83</v>
      </c>
      <c r="F30" s="36"/>
      <c r="G30" s="22"/>
      <c r="H30" s="21"/>
      <c r="I30" s="20"/>
      <c r="J30" s="32" t="s">
        <v>15</v>
      </c>
      <c r="K30" s="20">
        <v>0.25</v>
      </c>
      <c r="L30" s="21"/>
      <c r="M30" s="21"/>
      <c r="N30" s="20">
        <f>E30+K30</f>
        <v>1.08</v>
      </c>
    </row>
    <row r="31" spans="1:14" ht="14.25" customHeight="1" x14ac:dyDescent="0.25">
      <c r="A31" s="8"/>
      <c r="B31" s="5"/>
      <c r="C31" s="6"/>
      <c r="D31" s="66"/>
      <c r="E31" s="67"/>
      <c r="F31" s="66" t="s">
        <v>31</v>
      </c>
      <c r="G31" s="68"/>
      <c r="H31" s="66"/>
      <c r="I31" s="8"/>
      <c r="J31" s="66"/>
      <c r="K31" s="8"/>
      <c r="L31" s="5"/>
      <c r="M31" s="5"/>
      <c r="N31" s="4"/>
    </row>
    <row r="32" spans="1:14" ht="16.5" customHeight="1" x14ac:dyDescent="0.25">
      <c r="A32" s="9">
        <v>2.25</v>
      </c>
      <c r="B32" s="10"/>
      <c r="C32" s="11"/>
      <c r="D32" s="69"/>
      <c r="E32" s="70"/>
      <c r="F32" s="69" t="s">
        <v>32</v>
      </c>
      <c r="G32" s="71">
        <v>0.52</v>
      </c>
      <c r="H32" s="69"/>
      <c r="I32" s="9"/>
      <c r="J32" s="69"/>
      <c r="K32" s="9"/>
      <c r="L32" s="10"/>
      <c r="M32" s="10"/>
      <c r="N32" s="9">
        <f>C32+E32+G32+I32+K32+M32</f>
        <v>0.52</v>
      </c>
    </row>
    <row r="33" spans="1:14" x14ac:dyDescent="0.25">
      <c r="A33" s="72">
        <f>SUM(A3:A32)</f>
        <v>84.31</v>
      </c>
      <c r="B33" s="73"/>
      <c r="C33" s="74">
        <f>SUM(C3:C32)</f>
        <v>3.38</v>
      </c>
      <c r="D33" s="75"/>
      <c r="E33" s="76">
        <f>SUM(E3:E32)</f>
        <v>5.47</v>
      </c>
      <c r="F33" s="77"/>
      <c r="G33" s="74">
        <f>SUM(G3:G32)</f>
        <v>4.2699999999999996</v>
      </c>
      <c r="H33" s="77"/>
      <c r="I33" s="76">
        <f>SUM(I3:I32)</f>
        <v>2.2600000000000002</v>
      </c>
      <c r="J33" s="77"/>
      <c r="K33" s="76">
        <f>SUM(K3:K32)</f>
        <v>4.0600000000000005</v>
      </c>
      <c r="L33" s="75"/>
      <c r="M33" s="74"/>
      <c r="N33" s="76">
        <f>SUM(N3:N32)</f>
        <v>19.440000000000001</v>
      </c>
    </row>
    <row r="34" spans="1:14" x14ac:dyDescent="0.25">
      <c r="A34" s="78"/>
      <c r="B34" s="79" t="s">
        <v>33</v>
      </c>
      <c r="C34" s="80"/>
      <c r="E34" s="81"/>
      <c r="F34" s="80"/>
      <c r="G34" s="80"/>
      <c r="H34" s="80"/>
      <c r="I34" s="80"/>
      <c r="J34" s="82" t="s">
        <v>34</v>
      </c>
      <c r="K34" s="81"/>
      <c r="L34" s="81"/>
      <c r="M34" s="81"/>
      <c r="N34" s="80"/>
    </row>
    <row r="35" spans="1:14" ht="20.25" customHeight="1" x14ac:dyDescent="0.25">
      <c r="A35" s="78"/>
      <c r="B35" s="83" t="s">
        <v>35</v>
      </c>
      <c r="C35" t="str">
        <f>B1</f>
        <v>ALBA MARTIN RODRIGUEZ</v>
      </c>
      <c r="F35" s="84" t="s">
        <v>37</v>
      </c>
      <c r="G35" s="80"/>
      <c r="I35" s="80"/>
      <c r="J35" s="85">
        <f>N33*4.33</f>
        <v>84.175200000000004</v>
      </c>
      <c r="K35" s="81"/>
      <c r="L35" s="81"/>
      <c r="M35" s="81"/>
      <c r="N35" s="80"/>
    </row>
    <row r="36" spans="1:14" x14ac:dyDescent="0.25">
      <c r="F36" t="s">
        <v>38</v>
      </c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0" workbookViewId="0">
      <selection sqref="A1:N37"/>
    </sheetView>
  </sheetViews>
  <sheetFormatPr baseColWidth="10" defaultRowHeight="15" x14ac:dyDescent="0.25"/>
  <cols>
    <col min="1" max="1" width="7" customWidth="1"/>
    <col min="2" max="2" width="12.28515625" customWidth="1"/>
    <col min="3" max="3" width="5.5703125" customWidth="1"/>
    <col min="4" max="4" width="15.140625" customWidth="1"/>
    <col min="5" max="5" width="6.140625" customWidth="1"/>
    <col min="6" max="6" width="12.28515625" customWidth="1"/>
    <col min="7" max="7" width="6.42578125" customWidth="1"/>
    <col min="9" max="9" width="6.28515625" customWidth="1"/>
    <col min="10" max="10" width="12.28515625" customWidth="1"/>
    <col min="11" max="11" width="6" customWidth="1"/>
    <col min="12" max="12" width="9.42578125" customWidth="1"/>
    <col min="13" max="13" width="5.7109375" customWidth="1"/>
    <col min="14" max="14" width="6.140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226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8.75" customHeight="1" x14ac:dyDescent="0.25">
      <c r="A3" s="258"/>
      <c r="B3" s="39"/>
      <c r="C3" s="39"/>
      <c r="D3" s="124" t="s">
        <v>168</v>
      </c>
      <c r="E3" s="258"/>
      <c r="F3" s="39"/>
      <c r="G3" s="39"/>
      <c r="H3" s="39"/>
      <c r="I3" s="258"/>
      <c r="J3" s="39"/>
      <c r="K3" s="39"/>
      <c r="L3" s="39"/>
      <c r="M3" s="39"/>
      <c r="N3" s="39"/>
    </row>
    <row r="4" spans="1:14" x14ac:dyDescent="0.25">
      <c r="A4" s="259">
        <v>10.83</v>
      </c>
      <c r="B4" s="42"/>
      <c r="C4" s="42"/>
      <c r="D4" s="42" t="s">
        <v>11</v>
      </c>
      <c r="E4" s="259">
        <v>2.5</v>
      </c>
      <c r="F4" s="42"/>
      <c r="G4" s="42"/>
      <c r="H4" s="42"/>
      <c r="I4" s="259"/>
      <c r="J4" s="42"/>
      <c r="K4" s="42"/>
      <c r="L4" s="42"/>
      <c r="M4" s="42"/>
      <c r="N4" s="259">
        <f>E4</f>
        <v>2.5</v>
      </c>
    </row>
    <row r="5" spans="1:14" ht="34.5" x14ac:dyDescent="0.25">
      <c r="A5" s="260"/>
      <c r="B5" s="61"/>
      <c r="C5" s="61"/>
      <c r="D5" s="124" t="s">
        <v>169</v>
      </c>
      <c r="E5" s="260"/>
      <c r="F5" s="61"/>
      <c r="G5" s="61"/>
      <c r="H5" s="61"/>
      <c r="I5" s="260"/>
      <c r="J5" s="61"/>
      <c r="K5" s="61"/>
      <c r="L5" s="61"/>
      <c r="M5" s="61"/>
      <c r="N5" s="61"/>
    </row>
    <row r="6" spans="1:14" x14ac:dyDescent="0.25">
      <c r="A6" s="259">
        <v>0.5</v>
      </c>
      <c r="B6" s="42"/>
      <c r="C6" s="42"/>
      <c r="D6" s="42"/>
      <c r="E6" s="259">
        <v>0.12</v>
      </c>
      <c r="F6" s="42"/>
      <c r="G6" s="42"/>
      <c r="H6" s="42"/>
      <c r="I6" s="259"/>
      <c r="J6" s="42"/>
      <c r="K6" s="42"/>
      <c r="L6" s="42"/>
      <c r="M6" s="42"/>
      <c r="N6" s="259">
        <f>E6</f>
        <v>0.12</v>
      </c>
    </row>
    <row r="7" spans="1:14" x14ac:dyDescent="0.25">
      <c r="A7" s="260"/>
      <c r="B7" s="61"/>
      <c r="C7" s="61"/>
      <c r="D7" s="124" t="s">
        <v>170</v>
      </c>
      <c r="E7" s="260"/>
      <c r="F7" s="61"/>
      <c r="G7" s="61"/>
      <c r="H7" s="61"/>
      <c r="I7" s="260"/>
      <c r="J7" s="61"/>
      <c r="K7" s="61"/>
      <c r="L7" s="61"/>
      <c r="M7" s="61"/>
      <c r="N7" s="260"/>
    </row>
    <row r="8" spans="1:14" x14ac:dyDescent="0.25">
      <c r="A8" s="260">
        <v>1.73</v>
      </c>
      <c r="B8" s="61"/>
      <c r="C8" s="61"/>
      <c r="D8" s="261" t="s">
        <v>171</v>
      </c>
      <c r="E8" s="260">
        <v>0.4</v>
      </c>
      <c r="F8" s="61"/>
      <c r="G8" s="61"/>
      <c r="H8" s="61"/>
      <c r="I8" s="260"/>
      <c r="J8" s="61"/>
      <c r="K8" s="61"/>
      <c r="L8" s="61"/>
      <c r="M8" s="61"/>
      <c r="N8" s="260">
        <v>0.4</v>
      </c>
    </row>
    <row r="9" spans="1:14" ht="34.5" customHeight="1" x14ac:dyDescent="0.25">
      <c r="A9" s="15"/>
      <c r="B9" s="155"/>
      <c r="C9" s="15"/>
      <c r="D9" s="43"/>
      <c r="E9" s="15"/>
      <c r="F9" s="44"/>
      <c r="G9" s="15"/>
      <c r="H9" s="156"/>
      <c r="I9" s="15"/>
      <c r="J9" s="156"/>
      <c r="K9" s="15"/>
      <c r="L9" s="155" t="s">
        <v>68</v>
      </c>
      <c r="M9" s="15"/>
      <c r="N9" s="43"/>
    </row>
    <row r="10" spans="1:14" ht="13.5" customHeight="1" x14ac:dyDescent="0.25">
      <c r="A10" s="22">
        <v>2.17</v>
      </c>
      <c r="B10" s="57"/>
      <c r="C10" s="22"/>
      <c r="D10" s="47"/>
      <c r="E10" s="22"/>
      <c r="F10" s="27"/>
      <c r="G10" s="22"/>
      <c r="H10" s="157"/>
      <c r="I10" s="22"/>
      <c r="J10" s="157"/>
      <c r="K10" s="22"/>
      <c r="L10" s="57" t="s">
        <v>69</v>
      </c>
      <c r="M10" s="22">
        <v>0.5</v>
      </c>
      <c r="N10" s="11">
        <f>M10+K10+I10+G10+E10+C10</f>
        <v>0.5</v>
      </c>
    </row>
    <row r="11" spans="1:14" ht="25.9" customHeight="1" x14ac:dyDescent="0.25">
      <c r="A11" s="221">
        <v>6</v>
      </c>
      <c r="B11" s="124" t="s">
        <v>45</v>
      </c>
      <c r="C11" s="107"/>
      <c r="D11" s="2"/>
      <c r="E11" s="107"/>
      <c r="F11" s="124" t="s">
        <v>45</v>
      </c>
      <c r="G11" s="107"/>
      <c r="H11" s="2"/>
      <c r="I11" s="195"/>
      <c r="J11" s="124" t="s">
        <v>45</v>
      </c>
      <c r="K11" s="177"/>
      <c r="L11" s="2"/>
      <c r="M11" s="128"/>
      <c r="N11" s="177"/>
    </row>
    <row r="12" spans="1:14" x14ac:dyDescent="0.25">
      <c r="A12" s="222"/>
      <c r="B12" s="112" t="s">
        <v>11</v>
      </c>
      <c r="C12" s="115">
        <v>0.88</v>
      </c>
      <c r="D12" s="112"/>
      <c r="E12" s="246"/>
      <c r="F12" s="113" t="s">
        <v>15</v>
      </c>
      <c r="G12" s="115">
        <v>0.25</v>
      </c>
      <c r="H12" s="112"/>
      <c r="I12" s="115"/>
      <c r="J12" s="112" t="s">
        <v>15</v>
      </c>
      <c r="K12" s="166">
        <v>0.25</v>
      </c>
      <c r="L12" s="112"/>
      <c r="M12" s="112"/>
      <c r="N12" s="166">
        <f>C12+E12+G12+I12+K12+M12</f>
        <v>1.38</v>
      </c>
    </row>
    <row r="13" spans="1:14" ht="27.6" customHeight="1" x14ac:dyDescent="0.25">
      <c r="A13" s="223">
        <v>6</v>
      </c>
      <c r="B13" s="124" t="s">
        <v>46</v>
      </c>
      <c r="C13" s="111"/>
      <c r="D13" s="2"/>
      <c r="E13" s="111"/>
      <c r="F13" s="124" t="s">
        <v>46</v>
      </c>
      <c r="G13" s="111"/>
      <c r="H13" s="2"/>
      <c r="I13" s="192"/>
      <c r="J13" s="124" t="s">
        <v>46</v>
      </c>
      <c r="K13" s="165"/>
      <c r="L13" s="108"/>
      <c r="M13" s="108"/>
      <c r="N13" s="165"/>
    </row>
    <row r="14" spans="1:14" x14ac:dyDescent="0.25">
      <c r="A14" s="222"/>
      <c r="B14" s="112" t="s">
        <v>11</v>
      </c>
      <c r="C14" s="115">
        <v>0.88</v>
      </c>
      <c r="D14" s="112"/>
      <c r="E14" s="246"/>
      <c r="F14" s="113" t="s">
        <v>15</v>
      </c>
      <c r="G14" s="115">
        <v>0.25</v>
      </c>
      <c r="H14" s="112"/>
      <c r="I14" s="115"/>
      <c r="J14" s="112" t="s">
        <v>15</v>
      </c>
      <c r="K14" s="166">
        <v>0.25</v>
      </c>
      <c r="L14" s="112"/>
      <c r="M14" s="112"/>
      <c r="N14" s="166">
        <f>C14+E14+G14+I14+K14+M14</f>
        <v>1.38</v>
      </c>
    </row>
    <row r="15" spans="1:14" x14ac:dyDescent="0.25">
      <c r="A15" s="223">
        <v>9</v>
      </c>
      <c r="B15" s="108" t="s">
        <v>47</v>
      </c>
      <c r="C15" s="111"/>
      <c r="D15" s="108"/>
      <c r="E15" s="192"/>
      <c r="F15" s="133" t="s">
        <v>47</v>
      </c>
      <c r="G15" s="192"/>
      <c r="H15" s="108"/>
      <c r="I15" s="111"/>
      <c r="J15" s="108" t="s">
        <v>47</v>
      </c>
      <c r="K15" s="165"/>
      <c r="L15" s="108"/>
      <c r="M15" s="108"/>
      <c r="N15" s="165"/>
    </row>
    <row r="16" spans="1:14" x14ac:dyDescent="0.25">
      <c r="A16" s="222"/>
      <c r="B16" s="113" t="s">
        <v>15</v>
      </c>
      <c r="C16" s="115">
        <v>0.33</v>
      </c>
      <c r="D16" s="113"/>
      <c r="E16" s="217"/>
      <c r="F16" s="113" t="s">
        <v>11</v>
      </c>
      <c r="G16" s="115">
        <v>1.41</v>
      </c>
      <c r="H16" s="112"/>
      <c r="I16" s="115"/>
      <c r="J16" s="113" t="s">
        <v>15</v>
      </c>
      <c r="K16" s="166">
        <v>0.33</v>
      </c>
      <c r="L16" s="113"/>
      <c r="M16" s="112"/>
      <c r="N16" s="166">
        <f>C16+E16+G16+I16+K16+M16</f>
        <v>2.0699999999999998</v>
      </c>
    </row>
    <row r="17" spans="1:14" x14ac:dyDescent="0.25">
      <c r="A17" s="223"/>
      <c r="B17" s="109"/>
      <c r="C17" s="6"/>
      <c r="D17" s="110" t="s">
        <v>43</v>
      </c>
      <c r="E17" s="6"/>
      <c r="F17" s="110"/>
      <c r="G17" s="6"/>
      <c r="H17" s="110"/>
      <c r="I17" s="6"/>
      <c r="J17" s="110" t="s">
        <v>43</v>
      </c>
      <c r="K17" s="8"/>
      <c r="L17" s="110"/>
      <c r="M17" s="108"/>
      <c r="N17" s="165"/>
    </row>
    <row r="18" spans="1:14" x14ac:dyDescent="0.25">
      <c r="A18" s="222">
        <v>6.75</v>
      </c>
      <c r="B18" s="113"/>
      <c r="C18" s="11"/>
      <c r="D18" s="10" t="s">
        <v>15</v>
      </c>
      <c r="E18" s="114">
        <v>0.33</v>
      </c>
      <c r="F18" s="69"/>
      <c r="G18" s="11"/>
      <c r="H18" s="69"/>
      <c r="I18" s="11"/>
      <c r="J18" s="69" t="s">
        <v>11</v>
      </c>
      <c r="K18" s="9">
        <v>1.23</v>
      </c>
      <c r="L18" s="69"/>
      <c r="M18" s="112"/>
      <c r="N18" s="166">
        <f>C18+E18+G18+I18+K18</f>
        <v>1.56</v>
      </c>
    </row>
    <row r="19" spans="1:14" ht="22.5" x14ac:dyDescent="0.25">
      <c r="A19" s="199"/>
      <c r="B19" s="83" t="s">
        <v>48</v>
      </c>
      <c r="C19" s="251"/>
      <c r="D19" s="83"/>
      <c r="E19" s="251"/>
      <c r="F19" s="83" t="s">
        <v>48</v>
      </c>
      <c r="G19" s="251"/>
      <c r="H19" s="83"/>
      <c r="I19" s="251"/>
      <c r="J19" s="83" t="s">
        <v>48</v>
      </c>
      <c r="K19" s="252"/>
      <c r="L19" s="86"/>
      <c r="M19" s="86"/>
      <c r="N19" s="253"/>
    </row>
    <row r="20" spans="1:14" x14ac:dyDescent="0.25">
      <c r="A20" s="222">
        <v>6</v>
      </c>
      <c r="B20" s="137" t="s">
        <v>15</v>
      </c>
      <c r="C20" s="139">
        <v>0.25</v>
      </c>
      <c r="D20" s="137"/>
      <c r="E20" s="139"/>
      <c r="F20" s="137" t="s">
        <v>11</v>
      </c>
      <c r="G20" s="139">
        <v>0.88</v>
      </c>
      <c r="H20" s="137"/>
      <c r="I20" s="139"/>
      <c r="J20" s="137" t="s">
        <v>15</v>
      </c>
      <c r="K20" s="219">
        <v>0.25</v>
      </c>
      <c r="L20" s="138"/>
      <c r="M20" s="138"/>
      <c r="N20" s="219">
        <f t="shared" ref="N20" si="0">C20+E20+G20+I20+K20+M20</f>
        <v>1.38</v>
      </c>
    </row>
    <row r="21" spans="1:14" ht="24.75" x14ac:dyDescent="0.25">
      <c r="A21" s="107"/>
      <c r="B21" s="140" t="s">
        <v>129</v>
      </c>
      <c r="C21" s="209"/>
      <c r="D21" s="129"/>
      <c r="E21" s="195"/>
      <c r="F21" s="140"/>
      <c r="G21" s="107"/>
      <c r="H21" s="140" t="s">
        <v>129</v>
      </c>
      <c r="I21" s="107"/>
      <c r="J21" s="129"/>
      <c r="K21" s="177"/>
      <c r="L21" s="128"/>
      <c r="M21" s="128"/>
      <c r="N21" s="177"/>
    </row>
    <row r="22" spans="1:14" x14ac:dyDescent="0.25">
      <c r="A22" s="115">
        <v>7</v>
      </c>
      <c r="B22" s="112" t="s">
        <v>11</v>
      </c>
      <c r="C22" s="115">
        <v>0.81</v>
      </c>
      <c r="D22" s="113"/>
      <c r="E22" s="217"/>
      <c r="F22" s="113"/>
      <c r="G22" s="115"/>
      <c r="H22" s="112" t="s">
        <v>11</v>
      </c>
      <c r="I22" s="115">
        <v>0.8</v>
      </c>
      <c r="J22" s="113"/>
      <c r="K22" s="166"/>
      <c r="L22" s="113"/>
      <c r="M22" s="112"/>
      <c r="N22" s="166">
        <f>C22+E22+G22+I22+K22+M22</f>
        <v>1.61</v>
      </c>
    </row>
    <row r="23" spans="1:14" ht="24.75" x14ac:dyDescent="0.25">
      <c r="A23" s="111"/>
      <c r="B23" s="108"/>
      <c r="C23" s="111"/>
      <c r="D23" s="133"/>
      <c r="E23" s="192"/>
      <c r="F23" s="133" t="s">
        <v>136</v>
      </c>
      <c r="G23" s="111"/>
      <c r="H23" s="108"/>
      <c r="I23" s="111"/>
      <c r="J23" s="133"/>
      <c r="K23" s="165"/>
      <c r="L23" s="133"/>
      <c r="M23" s="108"/>
      <c r="N23" s="165"/>
    </row>
    <row r="24" spans="1:14" x14ac:dyDescent="0.25">
      <c r="A24" s="115">
        <v>6.5</v>
      </c>
      <c r="B24" s="112"/>
      <c r="C24" s="115"/>
      <c r="D24" s="113"/>
      <c r="E24" s="217"/>
      <c r="F24" s="113"/>
      <c r="G24" s="115">
        <v>1.5</v>
      </c>
      <c r="H24" s="112"/>
      <c r="I24" s="115"/>
      <c r="J24" s="113"/>
      <c r="K24" s="166"/>
      <c r="L24" s="113"/>
      <c r="M24" s="112"/>
      <c r="N24" s="166">
        <f>C24+E24+G24+I24+K24+M24</f>
        <v>1.5</v>
      </c>
    </row>
    <row r="25" spans="1:14" x14ac:dyDescent="0.25">
      <c r="A25" s="111"/>
      <c r="B25" s="1" t="s">
        <v>160</v>
      </c>
      <c r="C25" s="136"/>
      <c r="D25" s="1"/>
      <c r="E25" s="136"/>
      <c r="F25" s="135" t="s">
        <v>160</v>
      </c>
      <c r="G25" s="136"/>
      <c r="H25" s="1"/>
      <c r="I25" s="136"/>
      <c r="J25" s="1" t="s">
        <v>161</v>
      </c>
      <c r="K25" s="136"/>
      <c r="L25" s="1"/>
      <c r="M25" s="135"/>
      <c r="N25" s="136"/>
    </row>
    <row r="26" spans="1:14" ht="24" x14ac:dyDescent="0.25">
      <c r="A26" s="115">
        <v>6</v>
      </c>
      <c r="B26" s="138" t="s">
        <v>162</v>
      </c>
      <c r="C26" s="139">
        <v>0.88</v>
      </c>
      <c r="D26" s="138"/>
      <c r="E26" s="249"/>
      <c r="F26" s="138" t="s">
        <v>15</v>
      </c>
      <c r="G26" s="139">
        <v>0.25</v>
      </c>
      <c r="H26" s="138"/>
      <c r="I26" s="139"/>
      <c r="J26" s="138" t="s">
        <v>15</v>
      </c>
      <c r="K26" s="139">
        <v>0.25</v>
      </c>
      <c r="L26" s="138"/>
      <c r="M26" s="138"/>
      <c r="N26" s="139">
        <f>C26+E26+G26+I26+K26+M26</f>
        <v>1.38</v>
      </c>
    </row>
    <row r="27" spans="1:14" ht="16.899999999999999" customHeight="1" x14ac:dyDescent="0.25">
      <c r="A27" s="111"/>
      <c r="B27" s="1" t="s">
        <v>163</v>
      </c>
      <c r="C27" s="136"/>
      <c r="D27" s="1"/>
      <c r="E27" s="136"/>
      <c r="F27" s="1" t="s">
        <v>163</v>
      </c>
      <c r="G27" s="136"/>
      <c r="H27" s="1"/>
      <c r="I27" s="136"/>
      <c r="J27" s="1" t="s">
        <v>163</v>
      </c>
      <c r="K27" s="136"/>
      <c r="L27" s="135"/>
      <c r="M27" s="135"/>
      <c r="N27" s="136"/>
    </row>
    <row r="28" spans="1:14" ht="22.5" x14ac:dyDescent="0.25">
      <c r="A28" s="115">
        <v>6</v>
      </c>
      <c r="B28" s="138" t="s">
        <v>15</v>
      </c>
      <c r="C28" s="139">
        <v>0.25</v>
      </c>
      <c r="D28" s="138"/>
      <c r="E28" s="249"/>
      <c r="F28" s="90" t="s">
        <v>162</v>
      </c>
      <c r="G28" s="139">
        <v>0.88</v>
      </c>
      <c r="H28" s="138"/>
      <c r="I28" s="139"/>
      <c r="J28" s="138" t="s">
        <v>15</v>
      </c>
      <c r="K28" s="139">
        <v>0.25</v>
      </c>
      <c r="L28" s="138"/>
      <c r="M28" s="138"/>
      <c r="N28" s="139">
        <f>C28+E28+G28+I28+K28+M28</f>
        <v>1.38</v>
      </c>
    </row>
    <row r="29" spans="1:14" ht="24.75" x14ac:dyDescent="0.25">
      <c r="A29" s="111"/>
      <c r="B29" s="66" t="s">
        <v>164</v>
      </c>
      <c r="C29" s="111"/>
      <c r="D29" s="133" t="s">
        <v>164</v>
      </c>
      <c r="E29" s="111"/>
      <c r="F29" s="133" t="s">
        <v>164</v>
      </c>
      <c r="G29" s="111"/>
      <c r="H29" s="133" t="s">
        <v>164</v>
      </c>
      <c r="I29" s="111"/>
      <c r="J29" s="133" t="s">
        <v>164</v>
      </c>
      <c r="K29" s="111"/>
      <c r="L29" s="133"/>
      <c r="M29" s="133"/>
      <c r="N29" s="111"/>
    </row>
    <row r="30" spans="1:14" x14ac:dyDescent="0.25">
      <c r="A30" s="115">
        <v>10</v>
      </c>
      <c r="B30" s="69" t="s">
        <v>15</v>
      </c>
      <c r="C30" s="115">
        <v>0.33</v>
      </c>
      <c r="D30" s="113" t="s">
        <v>15</v>
      </c>
      <c r="E30" s="250">
        <v>0.33</v>
      </c>
      <c r="F30" s="113" t="s">
        <v>15</v>
      </c>
      <c r="G30" s="115">
        <v>0.33</v>
      </c>
      <c r="H30" s="113" t="s">
        <v>15</v>
      </c>
      <c r="I30" s="115">
        <v>0.33</v>
      </c>
      <c r="J30" s="112" t="s">
        <v>11</v>
      </c>
      <c r="K30" s="115">
        <v>0.99</v>
      </c>
      <c r="L30" s="112"/>
      <c r="M30" s="112"/>
      <c r="N30" s="115">
        <f>C30+E30+G30+I30+K30</f>
        <v>2.31</v>
      </c>
    </row>
    <row r="31" spans="1:14" ht="24.75" x14ac:dyDescent="0.25">
      <c r="A31" s="107"/>
      <c r="B31" s="151"/>
      <c r="C31" s="107"/>
      <c r="D31" s="193" t="s">
        <v>166</v>
      </c>
      <c r="E31" s="254"/>
      <c r="F31" s="193"/>
      <c r="G31" s="107"/>
      <c r="H31" s="193"/>
      <c r="I31" s="107"/>
      <c r="J31" s="255"/>
      <c r="K31" s="107"/>
      <c r="L31" s="255"/>
      <c r="M31" s="128"/>
      <c r="N31" s="107"/>
    </row>
    <row r="32" spans="1:14" x14ac:dyDescent="0.25">
      <c r="A32" s="107">
        <v>1</v>
      </c>
      <c r="B32" s="149"/>
      <c r="C32" s="115"/>
      <c r="D32" s="256" t="s">
        <v>167</v>
      </c>
      <c r="E32" s="250">
        <v>0.23</v>
      </c>
      <c r="F32" s="256"/>
      <c r="G32" s="115"/>
      <c r="H32" s="256"/>
      <c r="I32" s="115"/>
      <c r="J32" s="257"/>
      <c r="K32" s="115"/>
      <c r="L32" s="257"/>
      <c r="M32" s="112"/>
      <c r="N32" s="115">
        <f>E32</f>
        <v>0.23</v>
      </c>
    </row>
    <row r="33" spans="1:14" x14ac:dyDescent="0.25">
      <c r="A33" s="226">
        <f>SUM(A3:A32)</f>
        <v>85.48</v>
      </c>
      <c r="B33" s="73"/>
      <c r="C33" s="74">
        <f>SUM(C11:C32)</f>
        <v>4.6100000000000003</v>
      </c>
      <c r="D33" s="75"/>
      <c r="E33" s="74">
        <f>SUM(E3:E32)</f>
        <v>3.91</v>
      </c>
      <c r="F33" s="77"/>
      <c r="G33" s="76">
        <f>SUM(G11:G30)</f>
        <v>5.75</v>
      </c>
      <c r="H33" s="77"/>
      <c r="I33" s="74">
        <f>SUM(I11:I30)</f>
        <v>1.1300000000000001</v>
      </c>
      <c r="J33" s="77"/>
      <c r="K33" s="76">
        <f>SUM(K11:K30)</f>
        <v>3.8</v>
      </c>
      <c r="L33" s="75"/>
      <c r="M33" s="74">
        <f>SUM(M9:M32)</f>
        <v>0.5</v>
      </c>
      <c r="N33" s="76">
        <f>SUM(N3:N32)</f>
        <v>19.699999999999996</v>
      </c>
    </row>
    <row r="34" spans="1:14" x14ac:dyDescent="0.25">
      <c r="A34" s="78"/>
      <c r="B34" s="79" t="s">
        <v>33</v>
      </c>
      <c r="C34" s="80"/>
      <c r="E34" s="81"/>
      <c r="F34" s="80"/>
      <c r="G34" s="80"/>
      <c r="H34" s="80"/>
      <c r="I34" s="80"/>
      <c r="J34" s="82" t="s">
        <v>34</v>
      </c>
      <c r="K34" s="81"/>
      <c r="L34" s="81"/>
      <c r="M34" s="81"/>
      <c r="N34" s="80"/>
    </row>
    <row r="35" spans="1:14" ht="22.5" x14ac:dyDescent="0.25">
      <c r="A35" s="78"/>
      <c r="B35" s="83" t="s">
        <v>35</v>
      </c>
      <c r="C35" t="str">
        <f>B1</f>
        <v>ALBA MARTIN RODRIGUEZ</v>
      </c>
      <c r="F35" s="84">
        <v>44805</v>
      </c>
      <c r="G35" s="80"/>
      <c r="I35" s="80"/>
      <c r="J35" s="85">
        <f>N33*4.33</f>
        <v>85.300999999999988</v>
      </c>
      <c r="K35" s="81"/>
      <c r="L35" s="81"/>
      <c r="M35" s="81"/>
      <c r="N35" s="80"/>
    </row>
    <row r="37" spans="1:14" x14ac:dyDescent="0.25">
      <c r="G37" t="s">
        <v>165</v>
      </c>
    </row>
  </sheetData>
  <pageMargins left="0.23622047244094491" right="0.23622047244094491" top="0.15748031496062992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4" workbookViewId="0">
      <selection sqref="A1:N19"/>
    </sheetView>
  </sheetViews>
  <sheetFormatPr baseColWidth="10" defaultRowHeight="15" x14ac:dyDescent="0.25"/>
  <cols>
    <col min="1" max="1" width="7" customWidth="1"/>
    <col min="3" max="3" width="5.5703125" customWidth="1"/>
    <col min="5" max="5" width="6.140625" customWidth="1"/>
    <col min="7" max="7" width="6.42578125" customWidth="1"/>
    <col min="9" max="9" width="6.28515625" customWidth="1"/>
    <col min="11" max="11" width="6" customWidth="1"/>
    <col min="12" max="12" width="7" customWidth="1"/>
    <col min="13" max="13" width="5.7109375" customWidth="1"/>
    <col min="14" max="14" width="6.140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226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48.75" x14ac:dyDescent="0.25">
      <c r="A3" s="221">
        <v>6</v>
      </c>
      <c r="B3" s="126" t="s">
        <v>45</v>
      </c>
      <c r="C3" s="107"/>
      <c r="D3" s="2"/>
      <c r="E3" s="107"/>
      <c r="F3" s="126" t="s">
        <v>45</v>
      </c>
      <c r="G3" s="107"/>
      <c r="H3" s="2"/>
      <c r="I3" s="195"/>
      <c r="J3" s="126" t="s">
        <v>45</v>
      </c>
      <c r="K3" s="177"/>
      <c r="L3" s="2"/>
      <c r="M3" s="128"/>
      <c r="N3" s="177"/>
    </row>
    <row r="4" spans="1:14" x14ac:dyDescent="0.25">
      <c r="A4" s="222"/>
      <c r="B4" s="112" t="s">
        <v>11</v>
      </c>
      <c r="C4" s="115">
        <v>0.88</v>
      </c>
      <c r="D4" s="112"/>
      <c r="E4" s="246"/>
      <c r="F4" s="113" t="s">
        <v>15</v>
      </c>
      <c r="G4" s="115">
        <v>0.25</v>
      </c>
      <c r="H4" s="112"/>
      <c r="I4" s="115"/>
      <c r="J4" s="112" t="s">
        <v>15</v>
      </c>
      <c r="K4" s="166">
        <v>0.25</v>
      </c>
      <c r="L4" s="112"/>
      <c r="M4" s="112"/>
      <c r="N4" s="166">
        <f>C4+E4+G4+I4+K4+M4</f>
        <v>1.38</v>
      </c>
    </row>
    <row r="5" spans="1:14" ht="48.75" x14ac:dyDescent="0.25">
      <c r="A5" s="223">
        <v>6</v>
      </c>
      <c r="B5" s="126" t="s">
        <v>46</v>
      </c>
      <c r="C5" s="111"/>
      <c r="D5" s="2"/>
      <c r="E5" s="111"/>
      <c r="F5" s="126" t="s">
        <v>46</v>
      </c>
      <c r="G5" s="111"/>
      <c r="H5" s="2"/>
      <c r="I5" s="192"/>
      <c r="J5" s="126" t="s">
        <v>46</v>
      </c>
      <c r="K5" s="165"/>
      <c r="L5" s="108"/>
      <c r="M5" s="108"/>
      <c r="N5" s="165"/>
    </row>
    <row r="6" spans="1:14" x14ac:dyDescent="0.25">
      <c r="A6" s="222"/>
      <c r="B6" s="112" t="s">
        <v>11</v>
      </c>
      <c r="C6" s="115">
        <v>0.88</v>
      </c>
      <c r="D6" s="112"/>
      <c r="E6" s="246"/>
      <c r="F6" s="113" t="s">
        <v>15</v>
      </c>
      <c r="G6" s="115">
        <v>0.25</v>
      </c>
      <c r="H6" s="112"/>
      <c r="I6" s="115"/>
      <c r="J6" s="112" t="s">
        <v>15</v>
      </c>
      <c r="K6" s="166">
        <v>0.25</v>
      </c>
      <c r="L6" s="112"/>
      <c r="M6" s="112"/>
      <c r="N6" s="166">
        <f>C6+E6+G6+I6+K6+M6</f>
        <v>1.38</v>
      </c>
    </row>
    <row r="7" spans="1:14" x14ac:dyDescent="0.25">
      <c r="A7" s="223">
        <v>9</v>
      </c>
      <c r="B7" s="108" t="s">
        <v>47</v>
      </c>
      <c r="C7" s="111"/>
      <c r="D7" s="108"/>
      <c r="E7" s="192"/>
      <c r="F7" s="133" t="s">
        <v>47</v>
      </c>
      <c r="G7" s="192"/>
      <c r="H7" s="108"/>
      <c r="I7" s="111"/>
      <c r="J7" s="108" t="s">
        <v>47</v>
      </c>
      <c r="K7" s="165"/>
      <c r="L7" s="108"/>
      <c r="M7" s="108"/>
      <c r="N7" s="165"/>
    </row>
    <row r="8" spans="1:14" x14ac:dyDescent="0.25">
      <c r="A8" s="222"/>
      <c r="B8" s="113" t="s">
        <v>15</v>
      </c>
      <c r="C8" s="115">
        <v>0.33</v>
      </c>
      <c r="D8" s="113"/>
      <c r="E8" s="217"/>
      <c r="F8" s="113" t="s">
        <v>11</v>
      </c>
      <c r="G8" s="115">
        <v>1.41</v>
      </c>
      <c r="H8" s="112"/>
      <c r="I8" s="115"/>
      <c r="J8" s="113" t="s">
        <v>15</v>
      </c>
      <c r="K8" s="166">
        <v>0.33</v>
      </c>
      <c r="L8" s="113"/>
      <c r="M8" s="112"/>
      <c r="N8" s="166">
        <f>C8+E8+G8+I8+K8+M8</f>
        <v>2.0699999999999998</v>
      </c>
    </row>
    <row r="9" spans="1:14" x14ac:dyDescent="0.25">
      <c r="A9" s="223"/>
      <c r="B9" s="109"/>
      <c r="C9" s="6"/>
      <c r="D9" s="110" t="s">
        <v>43</v>
      </c>
      <c r="E9" s="6"/>
      <c r="F9" s="110"/>
      <c r="G9" s="6"/>
      <c r="H9" s="110"/>
      <c r="I9" s="6"/>
      <c r="J9" s="110" t="s">
        <v>43</v>
      </c>
      <c r="K9" s="8"/>
      <c r="L9" s="110"/>
      <c r="M9" s="108"/>
      <c r="N9" s="165"/>
    </row>
    <row r="10" spans="1:14" x14ac:dyDescent="0.25">
      <c r="A10" s="222">
        <v>6.75</v>
      </c>
      <c r="B10" s="113"/>
      <c r="C10" s="11"/>
      <c r="D10" s="10" t="s">
        <v>15</v>
      </c>
      <c r="E10" s="114">
        <v>0.33</v>
      </c>
      <c r="F10" s="69"/>
      <c r="G10" s="11"/>
      <c r="H10" s="69"/>
      <c r="I10" s="11"/>
      <c r="J10" s="69" t="s">
        <v>11</v>
      </c>
      <c r="K10" s="9">
        <v>1.23</v>
      </c>
      <c r="L10" s="69"/>
      <c r="M10" s="112"/>
      <c r="N10" s="166">
        <f>C10+E10+G10+I10+K10</f>
        <v>1.56</v>
      </c>
    </row>
    <row r="11" spans="1:14" ht="36" x14ac:dyDescent="0.25">
      <c r="A11" s="223"/>
      <c r="B11" s="1" t="s">
        <v>48</v>
      </c>
      <c r="C11" s="220"/>
      <c r="D11" s="1"/>
      <c r="E11" s="220"/>
      <c r="F11" s="1" t="s">
        <v>48</v>
      </c>
      <c r="G11" s="220"/>
      <c r="H11" s="1"/>
      <c r="I11" s="220"/>
      <c r="J11" s="1" t="s">
        <v>48</v>
      </c>
      <c r="K11" s="218"/>
      <c r="L11" s="135"/>
      <c r="M11" s="135"/>
      <c r="N11" s="227"/>
    </row>
    <row r="12" spans="1:14" x14ac:dyDescent="0.25">
      <c r="A12" s="222">
        <v>6</v>
      </c>
      <c r="B12" s="137" t="s">
        <v>15</v>
      </c>
      <c r="C12" s="139">
        <v>0.25</v>
      </c>
      <c r="D12" s="137"/>
      <c r="E12" s="139"/>
      <c r="F12" s="137" t="s">
        <v>11</v>
      </c>
      <c r="G12" s="139">
        <v>0.88</v>
      </c>
      <c r="H12" s="137"/>
      <c r="I12" s="139"/>
      <c r="J12" s="137" t="s">
        <v>15</v>
      </c>
      <c r="K12" s="219">
        <v>0.25</v>
      </c>
      <c r="L12" s="138"/>
      <c r="M12" s="138"/>
      <c r="N12" s="219">
        <f t="shared" ref="N12" si="0">C12+E12+G12+I12+K12+M12</f>
        <v>1.38</v>
      </c>
    </row>
    <row r="13" spans="1:14" ht="24.75" x14ac:dyDescent="0.25">
      <c r="A13" s="107"/>
      <c r="B13" s="140" t="s">
        <v>129</v>
      </c>
      <c r="C13" s="209"/>
      <c r="D13" s="129"/>
      <c r="E13" s="195"/>
      <c r="F13" s="140"/>
      <c r="G13" s="107"/>
      <c r="H13" s="140" t="s">
        <v>129</v>
      </c>
      <c r="I13" s="107"/>
      <c r="J13" s="129"/>
      <c r="K13" s="177"/>
      <c r="L13" s="128"/>
      <c r="M13" s="128"/>
      <c r="N13" s="177"/>
    </row>
    <row r="14" spans="1:14" x14ac:dyDescent="0.25">
      <c r="A14" s="115">
        <v>7</v>
      </c>
      <c r="B14" s="112" t="s">
        <v>11</v>
      </c>
      <c r="C14" s="115">
        <v>0.81</v>
      </c>
      <c r="D14" s="113"/>
      <c r="E14" s="217"/>
      <c r="F14" s="113"/>
      <c r="G14" s="115"/>
      <c r="H14" s="112" t="s">
        <v>11</v>
      </c>
      <c r="I14" s="115">
        <v>0.8</v>
      </c>
      <c r="J14" s="113"/>
      <c r="K14" s="166"/>
      <c r="L14" s="113"/>
      <c r="M14" s="112"/>
      <c r="N14" s="166">
        <f>C14+E14+G14+I14+K14+M14</f>
        <v>1.61</v>
      </c>
    </row>
    <row r="15" spans="1:14" ht="24.75" x14ac:dyDescent="0.25">
      <c r="A15" s="111"/>
      <c r="B15" s="108"/>
      <c r="C15" s="111"/>
      <c r="D15" s="133"/>
      <c r="E15" s="192"/>
      <c r="F15" s="133" t="s">
        <v>136</v>
      </c>
      <c r="G15" s="111"/>
      <c r="H15" s="108"/>
      <c r="I15" s="111"/>
      <c r="J15" s="133"/>
      <c r="K15" s="165"/>
      <c r="L15" s="133"/>
      <c r="M15" s="108"/>
      <c r="N15" s="165"/>
    </row>
    <row r="16" spans="1:14" x14ac:dyDescent="0.25">
      <c r="A16" s="115">
        <v>6.5</v>
      </c>
      <c r="B16" s="112"/>
      <c r="C16" s="115"/>
      <c r="D16" s="113"/>
      <c r="E16" s="217"/>
      <c r="F16" s="113"/>
      <c r="G16" s="115">
        <v>1.5</v>
      </c>
      <c r="H16" s="112"/>
      <c r="I16" s="115"/>
      <c r="J16" s="113"/>
      <c r="K16" s="166"/>
      <c r="L16" s="113"/>
      <c r="M16" s="112"/>
      <c r="N16" s="166">
        <f>C16+E16+G16+I16+K16+M16</f>
        <v>1.5</v>
      </c>
    </row>
    <row r="17" spans="1:14" x14ac:dyDescent="0.25">
      <c r="A17" s="226">
        <f>SUM(A3:A16)</f>
        <v>47.25</v>
      </c>
      <c r="B17" s="73"/>
      <c r="C17" s="74">
        <f>SUM(C3:C16)</f>
        <v>3.15</v>
      </c>
      <c r="D17" s="75"/>
      <c r="E17" s="74">
        <f>SUM(E3:E16)</f>
        <v>0.33</v>
      </c>
      <c r="F17" s="77"/>
      <c r="G17" s="76">
        <f>SUM(G3:G16)</f>
        <v>4.29</v>
      </c>
      <c r="H17" s="77"/>
      <c r="I17" s="74">
        <f>SUM(I3:I16)</f>
        <v>0.8</v>
      </c>
      <c r="J17" s="77"/>
      <c r="K17" s="76">
        <f>SUM(K3:K16)</f>
        <v>2.31</v>
      </c>
      <c r="L17" s="75"/>
      <c r="M17" s="74">
        <f>SUM(M4:M16)</f>
        <v>0</v>
      </c>
      <c r="N17" s="76">
        <f>SUM(N4:N16)</f>
        <v>10.88</v>
      </c>
    </row>
    <row r="18" spans="1:14" x14ac:dyDescent="0.25">
      <c r="A18" s="78"/>
      <c r="B18" s="79" t="s">
        <v>33</v>
      </c>
      <c r="C18" s="80"/>
      <c r="E18" s="81"/>
      <c r="F18" s="80"/>
      <c r="G18" s="80"/>
      <c r="H18" s="80"/>
      <c r="I18" s="80"/>
      <c r="J18" s="82" t="s">
        <v>34</v>
      </c>
      <c r="K18" s="81"/>
      <c r="L18" s="81"/>
      <c r="M18" s="81"/>
      <c r="N18" s="80"/>
    </row>
    <row r="19" spans="1:14" ht="22.5" x14ac:dyDescent="0.25">
      <c r="A19" s="78"/>
      <c r="B19" s="83" t="s">
        <v>35</v>
      </c>
      <c r="C19" t="str">
        <f>B1</f>
        <v>ALBA MARTIN RODRIGUEZ</v>
      </c>
      <c r="F19" s="84">
        <v>44804</v>
      </c>
      <c r="G19" s="80"/>
      <c r="I19" s="80"/>
      <c r="J19" s="85">
        <f>N17*4.33</f>
        <v>47.110400000000006</v>
      </c>
      <c r="K19" s="81"/>
      <c r="L19" s="81"/>
      <c r="M19" s="81"/>
      <c r="N19" s="80"/>
    </row>
    <row r="21" spans="1:14" x14ac:dyDescent="0.25">
      <c r="F21" t="s">
        <v>157</v>
      </c>
    </row>
    <row r="22" spans="1:14" x14ac:dyDescent="0.25">
      <c r="F22" t="s">
        <v>159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6" workbookViewId="0">
      <selection activeCell="L19" sqref="L19"/>
    </sheetView>
  </sheetViews>
  <sheetFormatPr baseColWidth="10" defaultRowHeight="15" x14ac:dyDescent="0.25"/>
  <cols>
    <col min="1" max="1" width="6.7109375" customWidth="1"/>
    <col min="2" max="2" width="14.28515625" customWidth="1"/>
    <col min="3" max="3" width="7.5703125" customWidth="1"/>
    <col min="4" max="4" width="14.28515625" customWidth="1"/>
    <col min="5" max="5" width="8.7109375" customWidth="1"/>
    <col min="6" max="6" width="14.42578125" customWidth="1"/>
    <col min="7" max="7" width="7" customWidth="1"/>
    <col min="9" max="9" width="6.42578125" customWidth="1"/>
    <col min="10" max="10" width="15" customWidth="1"/>
    <col min="11" max="11" width="7.140625" customWidth="1"/>
    <col min="12" max="12" width="3.7109375" customWidth="1"/>
    <col min="13" max="13" width="5" customWidth="1"/>
    <col min="14" max="14" width="5.85546875" customWidth="1"/>
  </cols>
  <sheetData>
    <row r="1" spans="1:14" x14ac:dyDescent="0.25">
      <c r="A1" s="1">
        <v>45</v>
      </c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226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5.9" customHeight="1" x14ac:dyDescent="0.25">
      <c r="A3" s="221">
        <v>6</v>
      </c>
      <c r="B3" s="126" t="s">
        <v>45</v>
      </c>
      <c r="C3" s="107"/>
      <c r="D3" s="2"/>
      <c r="E3" s="107"/>
      <c r="F3" s="126" t="s">
        <v>45</v>
      </c>
      <c r="G3" s="107"/>
      <c r="H3" s="2"/>
      <c r="I3" s="195"/>
      <c r="J3" s="126" t="s">
        <v>45</v>
      </c>
      <c r="K3" s="177"/>
      <c r="L3" s="2"/>
      <c r="M3" s="128"/>
      <c r="N3" s="177"/>
    </row>
    <row r="4" spans="1:14" x14ac:dyDescent="0.25">
      <c r="A4" s="222"/>
      <c r="B4" s="112" t="s">
        <v>11</v>
      </c>
      <c r="C4" s="115">
        <v>0.88</v>
      </c>
      <c r="D4" s="112"/>
      <c r="E4" s="246"/>
      <c r="F4" s="113" t="s">
        <v>15</v>
      </c>
      <c r="G4" s="115">
        <v>0.25</v>
      </c>
      <c r="H4" s="112"/>
      <c r="I4" s="115"/>
      <c r="J4" s="112" t="s">
        <v>15</v>
      </c>
      <c r="K4" s="166">
        <v>0.25</v>
      </c>
      <c r="L4" s="112"/>
      <c r="M4" s="112"/>
      <c r="N4" s="166">
        <f>C4+E4+G4+I4+K4+M4</f>
        <v>1.38</v>
      </c>
    </row>
    <row r="5" spans="1:14" ht="27.6" customHeight="1" x14ac:dyDescent="0.25">
      <c r="A5" s="223">
        <v>6</v>
      </c>
      <c r="B5" s="126" t="s">
        <v>46</v>
      </c>
      <c r="C5" s="111"/>
      <c r="D5" s="2"/>
      <c r="E5" s="111"/>
      <c r="F5" s="126" t="s">
        <v>46</v>
      </c>
      <c r="G5" s="111"/>
      <c r="H5" s="2"/>
      <c r="I5" s="192"/>
      <c r="J5" s="126" t="s">
        <v>46</v>
      </c>
      <c r="K5" s="165"/>
      <c r="L5" s="108"/>
      <c r="M5" s="108"/>
      <c r="N5" s="165"/>
    </row>
    <row r="6" spans="1:14" x14ac:dyDescent="0.25">
      <c r="A6" s="222"/>
      <c r="B6" s="112" t="s">
        <v>11</v>
      </c>
      <c r="C6" s="115">
        <v>0.88</v>
      </c>
      <c r="D6" s="112"/>
      <c r="E6" s="246"/>
      <c r="F6" s="113" t="s">
        <v>15</v>
      </c>
      <c r="G6" s="115">
        <v>0.25</v>
      </c>
      <c r="H6" s="112"/>
      <c r="I6" s="115"/>
      <c r="J6" s="112" t="s">
        <v>15</v>
      </c>
      <c r="K6" s="166">
        <v>0.25</v>
      </c>
      <c r="L6" s="112"/>
      <c r="M6" s="112"/>
      <c r="N6" s="166">
        <f>C6+E6+G6+I6+K6+M6</f>
        <v>1.38</v>
      </c>
    </row>
    <row r="7" spans="1:14" x14ac:dyDescent="0.25">
      <c r="A7" s="223">
        <v>9</v>
      </c>
      <c r="B7" s="108" t="s">
        <v>47</v>
      </c>
      <c r="C7" s="111"/>
      <c r="D7" s="108"/>
      <c r="E7" s="192"/>
      <c r="F7" s="133" t="s">
        <v>47</v>
      </c>
      <c r="G7" s="192"/>
      <c r="H7" s="108"/>
      <c r="I7" s="111"/>
      <c r="J7" s="108" t="s">
        <v>47</v>
      </c>
      <c r="K7" s="165"/>
      <c r="L7" s="108"/>
      <c r="M7" s="108"/>
      <c r="N7" s="165"/>
    </row>
    <row r="8" spans="1:14" x14ac:dyDescent="0.25">
      <c r="A8" s="222"/>
      <c r="B8" s="113" t="s">
        <v>15</v>
      </c>
      <c r="C8" s="115">
        <v>0.33</v>
      </c>
      <c r="D8" s="113"/>
      <c r="E8" s="217"/>
      <c r="F8" s="113" t="s">
        <v>11</v>
      </c>
      <c r="G8" s="115">
        <v>1.41</v>
      </c>
      <c r="H8" s="112"/>
      <c r="I8" s="115"/>
      <c r="J8" s="113" t="s">
        <v>15</v>
      </c>
      <c r="K8" s="166">
        <v>0.33</v>
      </c>
      <c r="L8" s="113"/>
      <c r="M8" s="112"/>
      <c r="N8" s="166">
        <f>C8+E8+G8+I8+K8+M8</f>
        <v>2.0699999999999998</v>
      </c>
    </row>
    <row r="9" spans="1:14" x14ac:dyDescent="0.25">
      <c r="A9" s="223"/>
      <c r="B9" s="109"/>
      <c r="C9" s="6"/>
      <c r="D9" s="110" t="s">
        <v>43</v>
      </c>
      <c r="E9" s="6"/>
      <c r="F9" s="110"/>
      <c r="G9" s="6"/>
      <c r="H9" s="110"/>
      <c r="I9" s="6"/>
      <c r="J9" s="110" t="s">
        <v>43</v>
      </c>
      <c r="K9" s="8"/>
      <c r="L9" s="110"/>
      <c r="M9" s="108"/>
      <c r="N9" s="165"/>
    </row>
    <row r="10" spans="1:14" x14ac:dyDescent="0.25">
      <c r="A10" s="222">
        <v>6.75</v>
      </c>
      <c r="B10" s="113"/>
      <c r="C10" s="11"/>
      <c r="D10" s="10" t="s">
        <v>15</v>
      </c>
      <c r="E10" s="114">
        <v>0.33</v>
      </c>
      <c r="F10" s="69"/>
      <c r="G10" s="11"/>
      <c r="H10" s="69"/>
      <c r="I10" s="11"/>
      <c r="J10" s="69" t="s">
        <v>11</v>
      </c>
      <c r="K10" s="9">
        <v>1.23</v>
      </c>
      <c r="L10" s="69"/>
      <c r="M10" s="112"/>
      <c r="N10" s="166">
        <f>C10+E10+G10+I10+K10</f>
        <v>1.56</v>
      </c>
    </row>
    <row r="11" spans="1:14" ht="30" customHeight="1" x14ac:dyDescent="0.25">
      <c r="A11" s="223"/>
      <c r="B11" s="1" t="s">
        <v>48</v>
      </c>
      <c r="C11" s="220"/>
      <c r="D11" s="1"/>
      <c r="E11" s="220"/>
      <c r="F11" s="1" t="s">
        <v>48</v>
      </c>
      <c r="G11" s="220"/>
      <c r="H11" s="1"/>
      <c r="I11" s="220"/>
      <c r="J11" s="1" t="s">
        <v>48</v>
      </c>
      <c r="K11" s="218"/>
      <c r="L11" s="135"/>
      <c r="M11" s="135"/>
      <c r="N11" s="227"/>
    </row>
    <row r="12" spans="1:14" x14ac:dyDescent="0.25">
      <c r="A12" s="222">
        <v>6</v>
      </c>
      <c r="B12" s="137" t="s">
        <v>15</v>
      </c>
      <c r="C12" s="139">
        <v>0.25</v>
      </c>
      <c r="D12" s="137"/>
      <c r="E12" s="139"/>
      <c r="F12" s="137" t="s">
        <v>11</v>
      </c>
      <c r="G12" s="139">
        <v>0.88</v>
      </c>
      <c r="H12" s="137"/>
      <c r="I12" s="139"/>
      <c r="J12" s="137" t="s">
        <v>15</v>
      </c>
      <c r="K12" s="219">
        <v>0.25</v>
      </c>
      <c r="L12" s="138"/>
      <c r="M12" s="138"/>
      <c r="N12" s="219">
        <f t="shared" ref="N12" si="0">C12+E12+G12+I12+K12+M12</f>
        <v>1.38</v>
      </c>
    </row>
    <row r="13" spans="1:14" ht="24.75" x14ac:dyDescent="0.25">
      <c r="A13" s="107"/>
      <c r="B13" s="140" t="s">
        <v>129</v>
      </c>
      <c r="C13" s="209"/>
      <c r="D13" s="129"/>
      <c r="E13" s="195"/>
      <c r="F13" s="140"/>
      <c r="G13" s="107"/>
      <c r="H13" s="140" t="s">
        <v>129</v>
      </c>
      <c r="I13" s="107"/>
      <c r="J13" s="129"/>
      <c r="K13" s="177"/>
      <c r="L13" s="128"/>
      <c r="M13" s="128"/>
      <c r="N13" s="177"/>
    </row>
    <row r="14" spans="1:14" x14ac:dyDescent="0.25">
      <c r="A14" s="115">
        <v>7</v>
      </c>
      <c r="B14" s="112" t="s">
        <v>11</v>
      </c>
      <c r="C14" s="115">
        <v>0.81</v>
      </c>
      <c r="D14" s="113"/>
      <c r="E14" s="217"/>
      <c r="F14" s="113"/>
      <c r="G14" s="115"/>
      <c r="H14" s="112" t="s">
        <v>11</v>
      </c>
      <c r="I14" s="115">
        <v>0.8</v>
      </c>
      <c r="J14" s="113"/>
      <c r="K14" s="166"/>
      <c r="L14" s="113"/>
      <c r="M14" s="112"/>
      <c r="N14" s="166">
        <f>C14+E14+G14+I14+K14+M14</f>
        <v>1.61</v>
      </c>
    </row>
    <row r="15" spans="1:14" ht="24.75" x14ac:dyDescent="0.25">
      <c r="A15" s="115">
        <v>6.5</v>
      </c>
      <c r="B15" s="112"/>
      <c r="C15" s="115"/>
      <c r="D15" s="113"/>
      <c r="E15" s="217"/>
      <c r="F15" s="113" t="s">
        <v>136</v>
      </c>
      <c r="G15" s="115">
        <v>1.5</v>
      </c>
      <c r="H15" s="112"/>
      <c r="I15" s="115"/>
      <c r="J15" s="113"/>
      <c r="K15" s="166"/>
      <c r="L15" s="113"/>
      <c r="M15" s="112"/>
      <c r="N15" s="166">
        <f>C15+E15+G15+I15+K15+M15</f>
        <v>1.5</v>
      </c>
    </row>
    <row r="16" spans="1:14" x14ac:dyDescent="0.25">
      <c r="A16" s="160">
        <v>9.76</v>
      </c>
      <c r="B16" s="142" t="s">
        <v>144</v>
      </c>
      <c r="C16" s="5"/>
      <c r="D16" s="5"/>
      <c r="E16" s="68"/>
      <c r="F16" s="142" t="s">
        <v>144</v>
      </c>
      <c r="G16" s="68"/>
      <c r="H16" s="142"/>
      <c r="I16" s="6"/>
      <c r="J16" s="142" t="s">
        <v>144</v>
      </c>
      <c r="K16" s="68"/>
      <c r="L16" s="5"/>
      <c r="M16" s="66"/>
      <c r="N16" s="6"/>
    </row>
    <row r="17" spans="1:14" ht="21.6" customHeight="1" x14ac:dyDescent="0.25">
      <c r="A17" s="148"/>
      <c r="B17" s="69" t="s">
        <v>11</v>
      </c>
      <c r="C17" s="10">
        <v>0.5</v>
      </c>
      <c r="D17" s="69"/>
      <c r="E17" s="71"/>
      <c r="F17" s="69" t="s">
        <v>18</v>
      </c>
      <c r="G17" s="71">
        <v>0.33</v>
      </c>
      <c r="H17" s="69"/>
      <c r="I17" s="11"/>
      <c r="J17" s="102" t="s">
        <v>145</v>
      </c>
      <c r="K17" s="71">
        <v>1.42</v>
      </c>
      <c r="L17" s="69"/>
      <c r="M17" s="69"/>
      <c r="N17" s="11">
        <f>C17+E17+G17+I17+K17+M17</f>
        <v>2.25</v>
      </c>
    </row>
    <row r="18" spans="1:14" x14ac:dyDescent="0.25">
      <c r="A18" s="160"/>
      <c r="B18" s="5"/>
      <c r="C18" s="5"/>
      <c r="D18" s="5" t="s">
        <v>146</v>
      </c>
      <c r="E18" s="6"/>
      <c r="F18" s="5"/>
      <c r="G18" s="6"/>
      <c r="H18" s="5"/>
      <c r="I18" s="6"/>
      <c r="J18" s="66"/>
      <c r="K18" s="6"/>
      <c r="L18" s="86"/>
      <c r="M18" s="5"/>
      <c r="N18" s="6"/>
    </row>
    <row r="19" spans="1:14" ht="24.75" x14ac:dyDescent="0.25">
      <c r="A19" s="148">
        <v>3.25</v>
      </c>
      <c r="B19" s="10"/>
      <c r="C19" s="10"/>
      <c r="D19" s="228" t="s">
        <v>147</v>
      </c>
      <c r="E19" s="11">
        <v>0.75</v>
      </c>
      <c r="F19" s="10"/>
      <c r="G19" s="11"/>
      <c r="H19" s="90"/>
      <c r="I19" s="11"/>
      <c r="J19" s="69"/>
      <c r="K19" s="11"/>
      <c r="L19" s="90"/>
      <c r="M19" s="10"/>
      <c r="N19" s="11">
        <f>M19+K19+I19+G19+E19+C19</f>
        <v>0.75</v>
      </c>
    </row>
    <row r="20" spans="1:14" x14ac:dyDescent="0.25">
      <c r="A20" s="160"/>
      <c r="B20" s="110"/>
      <c r="C20" s="5"/>
      <c r="D20" s="5" t="s">
        <v>148</v>
      </c>
      <c r="E20" s="68"/>
      <c r="F20" s="5"/>
      <c r="G20" s="68"/>
      <c r="H20" s="5"/>
      <c r="I20" s="68"/>
      <c r="J20" s="110"/>
      <c r="K20" s="6"/>
      <c r="L20" s="5"/>
      <c r="M20" s="5"/>
      <c r="N20" s="6"/>
    </row>
    <row r="21" spans="1:14" x14ac:dyDescent="0.25">
      <c r="A21" s="148">
        <v>3</v>
      </c>
      <c r="B21" s="10"/>
      <c r="C21" s="10"/>
      <c r="D21" s="10" t="s">
        <v>11</v>
      </c>
      <c r="E21" s="11">
        <v>0.69</v>
      </c>
      <c r="F21" s="10"/>
      <c r="G21" s="11"/>
      <c r="H21" s="10"/>
      <c r="I21" s="11"/>
      <c r="J21" s="69"/>
      <c r="K21" s="11"/>
      <c r="L21" s="10"/>
      <c r="M21" s="10"/>
      <c r="N21" s="11">
        <f>C21+E21+G21+I21+K21+M21</f>
        <v>0.69</v>
      </c>
    </row>
    <row r="22" spans="1:14" x14ac:dyDescent="0.25">
      <c r="A22" s="229"/>
      <c r="B22" s="230" t="s">
        <v>149</v>
      </c>
      <c r="C22" s="231"/>
      <c r="D22" s="230"/>
      <c r="E22" s="247"/>
      <c r="F22" s="232"/>
      <c r="G22" s="231"/>
      <c r="H22" s="234" t="s">
        <v>150</v>
      </c>
      <c r="I22" s="235"/>
      <c r="J22" s="236"/>
      <c r="K22" s="233"/>
      <c r="L22" s="230"/>
      <c r="M22" s="230"/>
      <c r="N22" s="237"/>
    </row>
    <row r="23" spans="1:14" x14ac:dyDescent="0.25">
      <c r="A23" s="238">
        <v>8.01</v>
      </c>
      <c r="B23" s="239" t="s">
        <v>15</v>
      </c>
      <c r="C23" s="240">
        <v>0.33</v>
      </c>
      <c r="D23" s="239"/>
      <c r="E23" s="248"/>
      <c r="F23" s="241"/>
      <c r="G23" s="240"/>
      <c r="H23" s="243" t="s">
        <v>11</v>
      </c>
      <c r="I23" s="244">
        <v>1.52</v>
      </c>
      <c r="J23" s="245"/>
      <c r="K23" s="242"/>
      <c r="L23" s="239"/>
      <c r="M23" s="239"/>
      <c r="N23" s="231">
        <f>I23+C23</f>
        <v>1.85</v>
      </c>
    </row>
    <row r="24" spans="1:14" x14ac:dyDescent="0.25">
      <c r="A24" s="229"/>
      <c r="B24" s="230" t="s">
        <v>151</v>
      </c>
      <c r="C24" s="231"/>
      <c r="D24" s="230"/>
      <c r="E24" s="247"/>
      <c r="F24" s="232"/>
      <c r="G24" s="231"/>
      <c r="H24" s="234" t="s">
        <v>151</v>
      </c>
      <c r="I24" s="235"/>
      <c r="J24" s="236"/>
      <c r="K24" s="233"/>
      <c r="L24" s="230"/>
      <c r="M24" s="230"/>
      <c r="N24" s="237"/>
    </row>
    <row r="25" spans="1:14" x14ac:dyDescent="0.25">
      <c r="A25" s="238">
        <v>8.01</v>
      </c>
      <c r="B25" s="239" t="s">
        <v>15</v>
      </c>
      <c r="C25" s="240">
        <v>0.33</v>
      </c>
      <c r="D25" s="239"/>
      <c r="E25" s="248"/>
      <c r="F25" s="241"/>
      <c r="G25" s="240"/>
      <c r="H25" s="243" t="s">
        <v>11</v>
      </c>
      <c r="I25" s="244">
        <v>1.52</v>
      </c>
      <c r="J25" s="245"/>
      <c r="K25" s="242"/>
      <c r="L25" s="239"/>
      <c r="M25" s="239"/>
      <c r="N25" s="240">
        <f>C25+E25+G25+I25+K25</f>
        <v>1.85</v>
      </c>
    </row>
    <row r="26" spans="1:14" ht="19.5" x14ac:dyDescent="0.25">
      <c r="A26" s="229"/>
      <c r="B26" s="230"/>
      <c r="C26" s="231"/>
      <c r="D26" s="230"/>
      <c r="E26" s="247"/>
      <c r="F26" s="232"/>
      <c r="G26" s="231"/>
      <c r="H26" s="234" t="s">
        <v>152</v>
      </c>
      <c r="I26" s="231"/>
      <c r="J26" s="234"/>
      <c r="K26" s="233"/>
      <c r="L26" s="230"/>
      <c r="M26" s="230"/>
      <c r="N26" s="237"/>
    </row>
    <row r="27" spans="1:14" ht="19.5" x14ac:dyDescent="0.25">
      <c r="A27" s="238">
        <v>3</v>
      </c>
      <c r="B27" s="239"/>
      <c r="C27" s="240"/>
      <c r="D27" s="239"/>
      <c r="E27" s="248"/>
      <c r="F27" s="241"/>
      <c r="G27" s="240"/>
      <c r="H27" s="243" t="s">
        <v>153</v>
      </c>
      <c r="I27" s="240">
        <v>0.69</v>
      </c>
      <c r="J27" s="243"/>
      <c r="K27" s="242"/>
      <c r="L27" s="239"/>
      <c r="M27" s="239"/>
      <c r="N27" s="231">
        <f>C27+E27+G27+I27+K27</f>
        <v>0.69</v>
      </c>
    </row>
    <row r="28" spans="1:14" ht="19.5" x14ac:dyDescent="0.25">
      <c r="A28" s="229"/>
      <c r="B28" s="230"/>
      <c r="C28" s="231"/>
      <c r="D28" s="230"/>
      <c r="E28" s="247"/>
      <c r="F28" s="232"/>
      <c r="G28" s="231"/>
      <c r="H28" s="234" t="s">
        <v>154</v>
      </c>
      <c r="I28" s="235"/>
      <c r="J28" s="234"/>
      <c r="K28" s="233"/>
      <c r="L28" s="230"/>
      <c r="M28" s="230"/>
      <c r="N28" s="237"/>
    </row>
    <row r="29" spans="1:14" x14ac:dyDescent="0.25">
      <c r="A29" s="229">
        <v>1</v>
      </c>
      <c r="B29" s="230"/>
      <c r="C29" s="231"/>
      <c r="D29" s="230"/>
      <c r="E29" s="247"/>
      <c r="F29" s="232"/>
      <c r="G29" s="231"/>
      <c r="H29" s="234" t="s">
        <v>155</v>
      </c>
      <c r="I29" s="235">
        <v>0.23</v>
      </c>
      <c r="J29" s="234"/>
      <c r="K29" s="233"/>
      <c r="L29" s="230"/>
      <c r="M29" s="230"/>
      <c r="N29" s="240">
        <f>C29+E29+G29+I29+K29</f>
        <v>0.23</v>
      </c>
    </row>
    <row r="30" spans="1:14" x14ac:dyDescent="0.25">
      <c r="A30" s="226">
        <f>SUM(A3:A29)</f>
        <v>83.28</v>
      </c>
      <c r="B30" s="73"/>
      <c r="C30" s="74">
        <f>SUM(C3:C29)</f>
        <v>4.3099999999999996</v>
      </c>
      <c r="D30" s="75"/>
      <c r="E30" s="74">
        <f>SUM(E3:E29)</f>
        <v>1.77</v>
      </c>
      <c r="F30" s="77"/>
      <c r="G30" s="76">
        <f>SUM(G3:G29)</f>
        <v>4.62</v>
      </c>
      <c r="H30" s="77"/>
      <c r="I30" s="74">
        <f>SUM(I3:I29)</f>
        <v>4.7600000000000007</v>
      </c>
      <c r="J30" s="77"/>
      <c r="K30" s="76">
        <f>SUM(K3:K29)</f>
        <v>3.73</v>
      </c>
      <c r="L30" s="75"/>
      <c r="M30" s="74">
        <f>SUM(M4:M29)</f>
        <v>0</v>
      </c>
      <c r="N30" s="76">
        <f>SUM(N4:N29)</f>
        <v>19.190000000000005</v>
      </c>
    </row>
    <row r="31" spans="1:14" x14ac:dyDescent="0.25">
      <c r="A31" s="78"/>
      <c r="B31" s="79" t="s">
        <v>33</v>
      </c>
      <c r="C31" s="80"/>
      <c r="E31" s="81"/>
      <c r="F31" s="80"/>
      <c r="G31" s="80"/>
      <c r="H31" s="80"/>
      <c r="I31" s="80"/>
      <c r="J31" s="82" t="s">
        <v>34</v>
      </c>
      <c r="K31" s="81"/>
      <c r="L31" s="81"/>
      <c r="M31" s="81"/>
      <c r="N31" s="80"/>
    </row>
    <row r="32" spans="1:14" ht="22.5" x14ac:dyDescent="0.25">
      <c r="A32" s="78"/>
      <c r="B32" s="83" t="s">
        <v>35</v>
      </c>
      <c r="C32" t="str">
        <f>B1</f>
        <v>ALBA MARTIN RODRIGUEZ</v>
      </c>
      <c r="F32" s="84">
        <v>44795</v>
      </c>
      <c r="G32" s="80"/>
      <c r="I32" s="80"/>
      <c r="J32" s="85">
        <f>N30*4.33</f>
        <v>83.092700000000022</v>
      </c>
      <c r="K32" s="81"/>
      <c r="L32" s="81"/>
      <c r="M32" s="81"/>
      <c r="N32" s="80"/>
    </row>
    <row r="34" spans="6:6" x14ac:dyDescent="0.25">
      <c r="F34" t="s">
        <v>143</v>
      </c>
    </row>
    <row r="35" spans="6:6" x14ac:dyDescent="0.25">
      <c r="F35" t="s">
        <v>156</v>
      </c>
    </row>
    <row r="36" spans="6:6" x14ac:dyDescent="0.25">
      <c r="F36" t="s">
        <v>159</v>
      </c>
    </row>
    <row r="37" spans="6:6" x14ac:dyDescent="0.25">
      <c r="F37" t="s">
        <v>158</v>
      </c>
    </row>
  </sheetData>
  <pageMargins left="0.70866141732283472" right="0.70866141732283472" top="0.15748031496062992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9" workbookViewId="0">
      <selection sqref="A1:N35"/>
    </sheetView>
  </sheetViews>
  <sheetFormatPr baseColWidth="10" defaultRowHeight="15" x14ac:dyDescent="0.25"/>
  <cols>
    <col min="1" max="1" width="6.7109375" customWidth="1"/>
    <col min="3" max="3" width="7.5703125" customWidth="1"/>
    <col min="4" max="4" width="14.28515625" customWidth="1"/>
    <col min="5" max="5" width="8.7109375" customWidth="1"/>
    <col min="7" max="7" width="7" customWidth="1"/>
    <col min="9" max="9" width="6.42578125" customWidth="1"/>
    <col min="11" max="11" width="7.140625" customWidth="1"/>
    <col min="12" max="12" width="7.42578125" customWidth="1"/>
    <col min="13" max="13" width="5" customWidth="1"/>
    <col min="14" max="14" width="5.85546875" customWidth="1"/>
  </cols>
  <sheetData>
    <row r="1" spans="1:14" x14ac:dyDescent="0.25">
      <c r="A1" s="1">
        <v>45</v>
      </c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226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48.75" x14ac:dyDescent="0.25">
      <c r="A3" s="221">
        <v>6</v>
      </c>
      <c r="B3" s="126" t="s">
        <v>45</v>
      </c>
      <c r="C3" s="107"/>
      <c r="D3" s="2"/>
      <c r="E3" s="107"/>
      <c r="F3" s="126" t="s">
        <v>45</v>
      </c>
      <c r="G3" s="107"/>
      <c r="H3" s="2"/>
      <c r="I3" s="195"/>
      <c r="J3" s="126" t="s">
        <v>45</v>
      </c>
      <c r="K3" s="177"/>
      <c r="L3" s="2"/>
      <c r="M3" s="128"/>
      <c r="N3" s="177"/>
    </row>
    <row r="4" spans="1:14" x14ac:dyDescent="0.25">
      <c r="A4" s="222"/>
      <c r="B4" s="112" t="s">
        <v>11</v>
      </c>
      <c r="C4" s="115">
        <v>0.88</v>
      </c>
      <c r="D4" s="112"/>
      <c r="E4" s="246"/>
      <c r="F4" s="113" t="s">
        <v>15</v>
      </c>
      <c r="G4" s="115">
        <v>0.25</v>
      </c>
      <c r="H4" s="112"/>
      <c r="I4" s="115"/>
      <c r="J4" s="112" t="s">
        <v>15</v>
      </c>
      <c r="K4" s="166">
        <v>0.25</v>
      </c>
      <c r="L4" s="112"/>
      <c r="M4" s="112"/>
      <c r="N4" s="166">
        <f>C4+E4+G4+I4+K4+M4</f>
        <v>1.38</v>
      </c>
    </row>
    <row r="5" spans="1:14" ht="48.75" x14ac:dyDescent="0.25">
      <c r="A5" s="223">
        <v>6</v>
      </c>
      <c r="B5" s="126" t="s">
        <v>46</v>
      </c>
      <c r="C5" s="111"/>
      <c r="D5" s="2"/>
      <c r="E5" s="111"/>
      <c r="F5" s="126" t="s">
        <v>46</v>
      </c>
      <c r="G5" s="111"/>
      <c r="H5" s="2"/>
      <c r="I5" s="192"/>
      <c r="J5" s="126" t="s">
        <v>46</v>
      </c>
      <c r="K5" s="165"/>
      <c r="L5" s="108"/>
      <c r="M5" s="108"/>
      <c r="N5" s="165"/>
    </row>
    <row r="6" spans="1:14" x14ac:dyDescent="0.25">
      <c r="A6" s="222"/>
      <c r="B6" s="112" t="s">
        <v>11</v>
      </c>
      <c r="C6" s="115">
        <v>0.88</v>
      </c>
      <c r="D6" s="112"/>
      <c r="E6" s="246"/>
      <c r="F6" s="113" t="s">
        <v>15</v>
      </c>
      <c r="G6" s="115">
        <v>0.25</v>
      </c>
      <c r="H6" s="112"/>
      <c r="I6" s="115"/>
      <c r="J6" s="112" t="s">
        <v>15</v>
      </c>
      <c r="K6" s="166">
        <v>0.25</v>
      </c>
      <c r="L6" s="112"/>
      <c r="M6" s="112"/>
      <c r="N6" s="166">
        <f>C6+E6+G6+I6+K6+M6</f>
        <v>1.38</v>
      </c>
    </row>
    <row r="7" spans="1:14" x14ac:dyDescent="0.25">
      <c r="A7" s="223">
        <v>9</v>
      </c>
      <c r="B7" s="108" t="s">
        <v>47</v>
      </c>
      <c r="C7" s="111"/>
      <c r="D7" s="108"/>
      <c r="E7" s="192"/>
      <c r="F7" s="133" t="s">
        <v>47</v>
      </c>
      <c r="G7" s="192"/>
      <c r="H7" s="108"/>
      <c r="I7" s="111"/>
      <c r="J7" s="108" t="s">
        <v>47</v>
      </c>
      <c r="K7" s="165"/>
      <c r="L7" s="108"/>
      <c r="M7" s="108"/>
      <c r="N7" s="165"/>
    </row>
    <row r="8" spans="1:14" x14ac:dyDescent="0.25">
      <c r="A8" s="222"/>
      <c r="B8" s="113" t="s">
        <v>15</v>
      </c>
      <c r="C8" s="115">
        <v>0.33</v>
      </c>
      <c r="D8" s="113"/>
      <c r="E8" s="217"/>
      <c r="F8" s="113" t="s">
        <v>11</v>
      </c>
      <c r="G8" s="115">
        <v>1.41</v>
      </c>
      <c r="H8" s="112"/>
      <c r="I8" s="115"/>
      <c r="J8" s="113" t="s">
        <v>15</v>
      </c>
      <c r="K8" s="166">
        <v>0.33</v>
      </c>
      <c r="L8" s="113"/>
      <c r="M8" s="112"/>
      <c r="N8" s="166">
        <f>C8+E8+G8+I8+K8+M8</f>
        <v>2.0699999999999998</v>
      </c>
    </row>
    <row r="9" spans="1:14" x14ac:dyDescent="0.25">
      <c r="A9" s="223"/>
      <c r="B9" s="109"/>
      <c r="C9" s="6"/>
      <c r="D9" s="110" t="s">
        <v>43</v>
      </c>
      <c r="E9" s="6"/>
      <c r="F9" s="110"/>
      <c r="G9" s="6"/>
      <c r="H9" s="110"/>
      <c r="I9" s="6"/>
      <c r="J9" s="110" t="s">
        <v>43</v>
      </c>
      <c r="K9" s="8"/>
      <c r="L9" s="110"/>
      <c r="M9" s="108"/>
      <c r="N9" s="165"/>
    </row>
    <row r="10" spans="1:14" x14ac:dyDescent="0.25">
      <c r="A10" s="222">
        <v>6.75</v>
      </c>
      <c r="B10" s="113"/>
      <c r="C10" s="11"/>
      <c r="D10" s="10" t="s">
        <v>15</v>
      </c>
      <c r="E10" s="114">
        <v>0.33</v>
      </c>
      <c r="F10" s="69"/>
      <c r="G10" s="11"/>
      <c r="H10" s="69"/>
      <c r="I10" s="11"/>
      <c r="J10" s="69" t="s">
        <v>11</v>
      </c>
      <c r="K10" s="9">
        <v>1.23</v>
      </c>
      <c r="L10" s="69"/>
      <c r="M10" s="112"/>
      <c r="N10" s="166">
        <f>C10+E10+G10+I10+K10</f>
        <v>1.56</v>
      </c>
    </row>
    <row r="11" spans="1:14" ht="36" x14ac:dyDescent="0.25">
      <c r="A11" s="223"/>
      <c r="B11" s="1" t="s">
        <v>48</v>
      </c>
      <c r="C11" s="220"/>
      <c r="D11" s="1"/>
      <c r="E11" s="220"/>
      <c r="F11" s="1" t="s">
        <v>48</v>
      </c>
      <c r="G11" s="220"/>
      <c r="H11" s="1"/>
      <c r="I11" s="220"/>
      <c r="J11" s="1" t="s">
        <v>48</v>
      </c>
      <c r="K11" s="218"/>
      <c r="L11" s="135"/>
      <c r="M11" s="135"/>
      <c r="N11" s="227"/>
    </row>
    <row r="12" spans="1:14" x14ac:dyDescent="0.25">
      <c r="A12" s="222">
        <v>6</v>
      </c>
      <c r="B12" s="137" t="s">
        <v>15</v>
      </c>
      <c r="C12" s="139">
        <v>0.25</v>
      </c>
      <c r="D12" s="137"/>
      <c r="E12" s="139"/>
      <c r="F12" s="137" t="s">
        <v>11</v>
      </c>
      <c r="G12" s="139">
        <v>0.88</v>
      </c>
      <c r="H12" s="137"/>
      <c r="I12" s="139"/>
      <c r="J12" s="137" t="s">
        <v>15</v>
      </c>
      <c r="K12" s="219">
        <v>0.25</v>
      </c>
      <c r="L12" s="138"/>
      <c r="M12" s="138"/>
      <c r="N12" s="219">
        <f t="shared" ref="N12" si="0">C12+E12+G12+I12+K12+M12</f>
        <v>1.38</v>
      </c>
    </row>
    <row r="13" spans="1:14" x14ac:dyDescent="0.25">
      <c r="A13" s="224"/>
      <c r="B13" s="16" t="s">
        <v>112</v>
      </c>
      <c r="C13" s="15"/>
      <c r="D13" s="16"/>
      <c r="E13" s="15"/>
      <c r="F13" s="16"/>
      <c r="G13" s="15"/>
      <c r="H13" s="16" t="s">
        <v>112</v>
      </c>
      <c r="I13" s="15"/>
      <c r="J13" s="16"/>
      <c r="K13" s="13"/>
      <c r="L13" s="17"/>
      <c r="M13" s="17"/>
      <c r="N13" s="13"/>
    </row>
    <row r="14" spans="1:14" x14ac:dyDescent="0.25">
      <c r="A14" s="225">
        <v>8.66</v>
      </c>
      <c r="B14" s="23"/>
      <c r="C14" s="22">
        <v>1</v>
      </c>
      <c r="D14" s="23"/>
      <c r="E14" s="22"/>
      <c r="F14" s="23"/>
      <c r="G14" s="22"/>
      <c r="H14" s="23"/>
      <c r="I14" s="22">
        <v>1</v>
      </c>
      <c r="J14" s="23"/>
      <c r="K14" s="20"/>
      <c r="L14" s="21"/>
      <c r="M14" s="21"/>
      <c r="N14" s="20">
        <f>C14+E14+G14+I14+K14+M14</f>
        <v>2</v>
      </c>
    </row>
    <row r="15" spans="1:14" ht="24.75" x14ac:dyDescent="0.25">
      <c r="A15" s="107"/>
      <c r="B15" s="140" t="s">
        <v>129</v>
      </c>
      <c r="C15" s="209"/>
      <c r="D15" s="129"/>
      <c r="E15" s="195"/>
      <c r="F15" s="140"/>
      <c r="G15" s="107"/>
      <c r="H15" s="140" t="s">
        <v>129</v>
      </c>
      <c r="I15" s="107"/>
      <c r="J15" s="129"/>
      <c r="K15" s="177"/>
      <c r="L15" s="128"/>
      <c r="M15" s="128"/>
      <c r="N15" s="177"/>
    </row>
    <row r="16" spans="1:14" x14ac:dyDescent="0.25">
      <c r="A16" s="115">
        <v>7</v>
      </c>
      <c r="B16" s="112" t="s">
        <v>11</v>
      </c>
      <c r="C16" s="115">
        <v>0.81</v>
      </c>
      <c r="D16" s="113"/>
      <c r="E16" s="217"/>
      <c r="F16" s="113"/>
      <c r="G16" s="115"/>
      <c r="H16" s="112" t="s">
        <v>11</v>
      </c>
      <c r="I16" s="115">
        <v>0.8</v>
      </c>
      <c r="J16" s="113"/>
      <c r="K16" s="166"/>
      <c r="L16" s="113"/>
      <c r="M16" s="112"/>
      <c r="N16" s="166">
        <f>C16+E16+G16+I16+K16+M16</f>
        <v>1.61</v>
      </c>
    </row>
    <row r="17" spans="1:14" ht="24.75" x14ac:dyDescent="0.25">
      <c r="A17" s="111"/>
      <c r="B17" s="108"/>
      <c r="C17" s="111"/>
      <c r="D17" s="133"/>
      <c r="E17" s="192"/>
      <c r="F17" s="133" t="s">
        <v>136</v>
      </c>
      <c r="G17" s="111"/>
      <c r="H17" s="108"/>
      <c r="I17" s="111"/>
      <c r="J17" s="133"/>
      <c r="K17" s="165"/>
      <c r="L17" s="133"/>
      <c r="M17" s="108"/>
      <c r="N17" s="165"/>
    </row>
    <row r="18" spans="1:14" x14ac:dyDescent="0.25">
      <c r="A18" s="115">
        <v>6.5</v>
      </c>
      <c r="B18" s="112"/>
      <c r="C18" s="115"/>
      <c r="D18" s="113"/>
      <c r="E18" s="217"/>
      <c r="F18" s="113"/>
      <c r="G18" s="115">
        <v>1.5</v>
      </c>
      <c r="H18" s="112"/>
      <c r="I18" s="115"/>
      <c r="J18" s="113"/>
      <c r="K18" s="166"/>
      <c r="L18" s="113"/>
      <c r="M18" s="112"/>
      <c r="N18" s="166">
        <f>C18+E18+G18+I18+K18+M18</f>
        <v>1.5</v>
      </c>
    </row>
    <row r="19" spans="1:14" x14ac:dyDescent="0.25">
      <c r="A19" s="160">
        <v>9.76</v>
      </c>
      <c r="B19" s="142" t="s">
        <v>144</v>
      </c>
      <c r="C19" s="5"/>
      <c r="D19" s="5"/>
      <c r="E19" s="68"/>
      <c r="F19" s="142" t="s">
        <v>144</v>
      </c>
      <c r="G19" s="68"/>
      <c r="H19" s="142"/>
      <c r="I19" s="6"/>
      <c r="J19" s="142" t="s">
        <v>144</v>
      </c>
      <c r="K19" s="68"/>
      <c r="L19" s="5"/>
      <c r="M19" s="66"/>
      <c r="N19" s="6"/>
    </row>
    <row r="20" spans="1:14" ht="26.25" x14ac:dyDescent="0.25">
      <c r="A20" s="148"/>
      <c r="B20" s="69" t="s">
        <v>11</v>
      </c>
      <c r="C20" s="10">
        <v>0.5</v>
      </c>
      <c r="D20" s="69"/>
      <c r="E20" s="71"/>
      <c r="F20" s="69" t="s">
        <v>18</v>
      </c>
      <c r="G20" s="71">
        <v>0.33</v>
      </c>
      <c r="H20" s="69"/>
      <c r="I20" s="11"/>
      <c r="J20" s="102" t="s">
        <v>145</v>
      </c>
      <c r="K20" s="71">
        <v>1.42</v>
      </c>
      <c r="L20" s="69"/>
      <c r="M20" s="69"/>
      <c r="N20" s="11">
        <f>C20+E20+G20+I20+K20+M20</f>
        <v>2.25</v>
      </c>
    </row>
    <row r="21" spans="1:14" x14ac:dyDescent="0.25">
      <c r="A21" s="160"/>
      <c r="B21" s="5"/>
      <c r="C21" s="5"/>
      <c r="D21" s="5" t="s">
        <v>146</v>
      </c>
      <c r="E21" s="6"/>
      <c r="F21" s="5"/>
      <c r="G21" s="6"/>
      <c r="H21" s="5"/>
      <c r="I21" s="6"/>
      <c r="J21" s="66"/>
      <c r="K21" s="6"/>
      <c r="L21" s="86"/>
      <c r="M21" s="5"/>
      <c r="N21" s="6"/>
    </row>
    <row r="22" spans="1:14" ht="24.75" x14ac:dyDescent="0.25">
      <c r="A22" s="148">
        <v>3.25</v>
      </c>
      <c r="B22" s="10"/>
      <c r="C22" s="10"/>
      <c r="D22" s="228" t="s">
        <v>147</v>
      </c>
      <c r="E22" s="11">
        <v>0.75</v>
      </c>
      <c r="F22" s="10"/>
      <c r="G22" s="11"/>
      <c r="H22" s="90"/>
      <c r="I22" s="11"/>
      <c r="J22" s="69"/>
      <c r="K22" s="11"/>
      <c r="L22" s="90"/>
      <c r="M22" s="10"/>
      <c r="N22" s="11">
        <f>M22+K22+I22+G22+E22+C22</f>
        <v>0.75</v>
      </c>
    </row>
    <row r="23" spans="1:14" x14ac:dyDescent="0.25">
      <c r="A23" s="160"/>
      <c r="B23" s="110"/>
      <c r="C23" s="5"/>
      <c r="D23" s="5" t="s">
        <v>148</v>
      </c>
      <c r="E23" s="68"/>
      <c r="F23" s="5"/>
      <c r="G23" s="68"/>
      <c r="H23" s="5"/>
      <c r="I23" s="68"/>
      <c r="J23" s="110"/>
      <c r="K23" s="6"/>
      <c r="L23" s="5"/>
      <c r="M23" s="5"/>
      <c r="N23" s="6"/>
    </row>
    <row r="24" spans="1:14" x14ac:dyDescent="0.25">
      <c r="A24" s="148">
        <v>3</v>
      </c>
      <c r="B24" s="10"/>
      <c r="C24" s="10"/>
      <c r="D24" s="10" t="s">
        <v>11</v>
      </c>
      <c r="E24" s="11">
        <v>0.69</v>
      </c>
      <c r="F24" s="10"/>
      <c r="G24" s="11"/>
      <c r="H24" s="10"/>
      <c r="I24" s="11"/>
      <c r="J24" s="69"/>
      <c r="K24" s="11"/>
      <c r="L24" s="10"/>
      <c r="M24" s="10"/>
      <c r="N24" s="11">
        <f>C24+E24+G24+I24+K24+M24</f>
        <v>0.69</v>
      </c>
    </row>
    <row r="25" spans="1:14" x14ac:dyDescent="0.25">
      <c r="A25" s="229"/>
      <c r="B25" s="230" t="s">
        <v>149</v>
      </c>
      <c r="C25" s="231"/>
      <c r="D25" s="230"/>
      <c r="E25" s="247"/>
      <c r="F25" s="232"/>
      <c r="G25" s="231"/>
      <c r="H25" s="234" t="s">
        <v>150</v>
      </c>
      <c r="I25" s="235"/>
      <c r="J25" s="236"/>
      <c r="K25" s="233"/>
      <c r="L25" s="230"/>
      <c r="M25" s="230"/>
      <c r="N25" s="237"/>
    </row>
    <row r="26" spans="1:14" x14ac:dyDescent="0.25">
      <c r="A26" s="238">
        <v>8.01</v>
      </c>
      <c r="B26" s="239" t="s">
        <v>15</v>
      </c>
      <c r="C26" s="240">
        <v>0.33</v>
      </c>
      <c r="D26" s="239"/>
      <c r="E26" s="248"/>
      <c r="F26" s="241"/>
      <c r="G26" s="240"/>
      <c r="H26" s="243" t="s">
        <v>11</v>
      </c>
      <c r="I26" s="244">
        <v>1.52</v>
      </c>
      <c r="J26" s="245"/>
      <c r="K26" s="242"/>
      <c r="L26" s="239"/>
      <c r="M26" s="239"/>
      <c r="N26" s="231">
        <f>I26+C26</f>
        <v>1.85</v>
      </c>
    </row>
    <row r="27" spans="1:14" x14ac:dyDescent="0.25">
      <c r="A27" s="229"/>
      <c r="B27" s="230" t="s">
        <v>151</v>
      </c>
      <c r="C27" s="231"/>
      <c r="D27" s="230"/>
      <c r="E27" s="247"/>
      <c r="F27" s="232"/>
      <c r="G27" s="231"/>
      <c r="H27" s="234" t="s">
        <v>151</v>
      </c>
      <c r="I27" s="235"/>
      <c r="J27" s="236"/>
      <c r="K27" s="233"/>
      <c r="L27" s="230"/>
      <c r="M27" s="230"/>
      <c r="N27" s="237"/>
    </row>
    <row r="28" spans="1:14" x14ac:dyDescent="0.25">
      <c r="A28" s="238">
        <v>8.01</v>
      </c>
      <c r="B28" s="239" t="s">
        <v>15</v>
      </c>
      <c r="C28" s="240">
        <v>0.33</v>
      </c>
      <c r="D28" s="239"/>
      <c r="E28" s="248"/>
      <c r="F28" s="241"/>
      <c r="G28" s="240"/>
      <c r="H28" s="243" t="s">
        <v>11</v>
      </c>
      <c r="I28" s="244">
        <v>1.52</v>
      </c>
      <c r="J28" s="245"/>
      <c r="K28" s="242"/>
      <c r="L28" s="239"/>
      <c r="M28" s="239"/>
      <c r="N28" s="240">
        <f>C28+E28+G28+I28+K28</f>
        <v>1.85</v>
      </c>
    </row>
    <row r="29" spans="1:14" ht="19.5" x14ac:dyDescent="0.25">
      <c r="A29" s="229"/>
      <c r="B29" s="230"/>
      <c r="C29" s="231"/>
      <c r="D29" s="230"/>
      <c r="E29" s="247"/>
      <c r="F29" s="232"/>
      <c r="G29" s="231"/>
      <c r="H29" s="234" t="s">
        <v>152</v>
      </c>
      <c r="I29" s="231"/>
      <c r="J29" s="234"/>
      <c r="K29" s="233"/>
      <c r="L29" s="230"/>
      <c r="M29" s="230"/>
      <c r="N29" s="237"/>
    </row>
    <row r="30" spans="1:14" ht="19.5" x14ac:dyDescent="0.25">
      <c r="A30" s="238">
        <v>3</v>
      </c>
      <c r="B30" s="239"/>
      <c r="C30" s="240"/>
      <c r="D30" s="239"/>
      <c r="E30" s="248"/>
      <c r="F30" s="241"/>
      <c r="G30" s="240"/>
      <c r="H30" s="243" t="s">
        <v>153</v>
      </c>
      <c r="I30" s="240">
        <v>0.69</v>
      </c>
      <c r="J30" s="243"/>
      <c r="K30" s="242"/>
      <c r="L30" s="239"/>
      <c r="M30" s="239"/>
      <c r="N30" s="231">
        <f>C30+E30+G30+I30+K30</f>
        <v>0.69</v>
      </c>
    </row>
    <row r="31" spans="1:14" ht="19.5" x14ac:dyDescent="0.25">
      <c r="A31" s="229"/>
      <c r="B31" s="230"/>
      <c r="C31" s="231"/>
      <c r="D31" s="230"/>
      <c r="E31" s="247"/>
      <c r="F31" s="232"/>
      <c r="G31" s="231"/>
      <c r="H31" s="234" t="s">
        <v>154</v>
      </c>
      <c r="I31" s="235"/>
      <c r="J31" s="234"/>
      <c r="K31" s="233"/>
      <c r="L31" s="230"/>
      <c r="M31" s="230"/>
      <c r="N31" s="237"/>
    </row>
    <row r="32" spans="1:14" x14ac:dyDescent="0.25">
      <c r="A32" s="229">
        <v>1</v>
      </c>
      <c r="B32" s="230"/>
      <c r="C32" s="231"/>
      <c r="D32" s="230"/>
      <c r="E32" s="247"/>
      <c r="F32" s="232"/>
      <c r="G32" s="231"/>
      <c r="H32" s="234" t="s">
        <v>155</v>
      </c>
      <c r="I32" s="235">
        <v>0.23</v>
      </c>
      <c r="J32" s="234"/>
      <c r="K32" s="233"/>
      <c r="L32" s="230"/>
      <c r="M32" s="230"/>
      <c r="N32" s="240">
        <f>C32+E32+G32+I32+K32</f>
        <v>0.23</v>
      </c>
    </row>
    <row r="33" spans="1:14" x14ac:dyDescent="0.25">
      <c r="A33" s="226">
        <f>SUM(A3:A32)</f>
        <v>91.940000000000012</v>
      </c>
      <c r="B33" s="73"/>
      <c r="C33" s="74">
        <f>SUM(C3:C32)</f>
        <v>5.3100000000000005</v>
      </c>
      <c r="D33" s="75"/>
      <c r="E33" s="74">
        <f>SUM(E3:E32)</f>
        <v>1.77</v>
      </c>
      <c r="F33" s="77"/>
      <c r="G33" s="76">
        <f>SUM(G3:G32)</f>
        <v>4.62</v>
      </c>
      <c r="H33" s="77"/>
      <c r="I33" s="74">
        <f>SUM(I3:I32)</f>
        <v>5.76</v>
      </c>
      <c r="J33" s="77"/>
      <c r="K33" s="76">
        <f>SUM(K3:K32)</f>
        <v>3.73</v>
      </c>
      <c r="L33" s="75"/>
      <c r="M33" s="74">
        <f>SUM(M4:M32)</f>
        <v>0</v>
      </c>
      <c r="N33" s="76">
        <f>SUM(N4:N32)</f>
        <v>21.190000000000005</v>
      </c>
    </row>
    <row r="34" spans="1:14" x14ac:dyDescent="0.25">
      <c r="A34" s="78"/>
      <c r="B34" s="79" t="s">
        <v>33</v>
      </c>
      <c r="C34" s="80"/>
      <c r="E34" s="81"/>
      <c r="F34" s="80"/>
      <c r="G34" s="80"/>
      <c r="H34" s="80"/>
      <c r="I34" s="80"/>
      <c r="J34" s="82" t="s">
        <v>34</v>
      </c>
      <c r="K34" s="81"/>
      <c r="L34" s="81"/>
      <c r="M34" s="81"/>
      <c r="N34" s="80"/>
    </row>
    <row r="35" spans="1:14" ht="22.5" x14ac:dyDescent="0.25">
      <c r="A35" s="78"/>
      <c r="B35" s="83" t="s">
        <v>35</v>
      </c>
      <c r="C35" t="str">
        <f>B1</f>
        <v>ALBA MARTIN RODRIGUEZ</v>
      </c>
      <c r="F35" s="84">
        <v>44789</v>
      </c>
      <c r="G35" s="80"/>
      <c r="I35" s="80"/>
      <c r="J35" s="85">
        <f>N33*4.33</f>
        <v>91.752700000000019</v>
      </c>
      <c r="K35" s="81"/>
      <c r="L35" s="81"/>
      <c r="M35" s="81"/>
      <c r="N35" s="80"/>
    </row>
    <row r="37" spans="1:14" x14ac:dyDescent="0.25">
      <c r="F37" t="s">
        <v>143</v>
      </c>
    </row>
    <row r="38" spans="1:14" x14ac:dyDescent="0.25">
      <c r="F38" t="s">
        <v>156</v>
      </c>
    </row>
    <row r="40" spans="1:14" x14ac:dyDescent="0.25">
      <c r="F40" t="s">
        <v>158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workbookViewId="0">
      <selection sqref="A1:N33"/>
    </sheetView>
  </sheetViews>
  <sheetFormatPr baseColWidth="10" defaultRowHeight="15" x14ac:dyDescent="0.25"/>
  <cols>
    <col min="1" max="1" width="7.85546875" customWidth="1"/>
    <col min="3" max="3" width="7.85546875" customWidth="1"/>
    <col min="4" max="4" width="9" customWidth="1"/>
    <col min="5" max="5" width="7.5703125" customWidth="1"/>
    <col min="7" max="7" width="6.85546875" customWidth="1"/>
    <col min="9" max="9" width="6.85546875" customWidth="1"/>
    <col min="10" max="10" width="13.5703125" customWidth="1"/>
    <col min="11" max="11" width="6.7109375" customWidth="1"/>
    <col min="12" max="12" width="6.85546875" customWidth="1"/>
    <col min="13" max="13" width="5" customWidth="1"/>
    <col min="14" max="14" width="6.425781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48.75" x14ac:dyDescent="0.25">
      <c r="A3" s="221">
        <v>6</v>
      </c>
      <c r="B3" s="126" t="s">
        <v>45</v>
      </c>
      <c r="C3" s="107"/>
      <c r="D3" s="2"/>
      <c r="E3" s="107"/>
      <c r="F3" s="126" t="s">
        <v>45</v>
      </c>
      <c r="G3" s="177"/>
      <c r="H3" s="2"/>
      <c r="I3" s="195"/>
      <c r="J3" s="126" t="s">
        <v>45</v>
      </c>
      <c r="K3" s="177"/>
      <c r="L3" s="2"/>
      <c r="M3" s="128"/>
      <c r="N3" s="177"/>
    </row>
    <row r="4" spans="1:14" x14ac:dyDescent="0.25">
      <c r="A4" s="222"/>
      <c r="B4" s="112" t="s">
        <v>11</v>
      </c>
      <c r="C4" s="115">
        <v>0.88</v>
      </c>
      <c r="D4" s="112"/>
      <c r="E4" s="246"/>
      <c r="F4" s="113" t="s">
        <v>15</v>
      </c>
      <c r="G4" s="166">
        <v>0.25</v>
      </c>
      <c r="H4" s="112"/>
      <c r="I4" s="115"/>
      <c r="J4" s="112" t="s">
        <v>15</v>
      </c>
      <c r="K4" s="166">
        <v>0.25</v>
      </c>
      <c r="L4" s="112"/>
      <c r="M4" s="112"/>
      <c r="N4" s="166">
        <f>C4+E4+G4+I4+K4+M4</f>
        <v>1.38</v>
      </c>
    </row>
    <row r="5" spans="1:14" ht="48.75" x14ac:dyDescent="0.25">
      <c r="A5" s="223">
        <v>6</v>
      </c>
      <c r="B5" s="126" t="s">
        <v>46</v>
      </c>
      <c r="C5" s="111"/>
      <c r="D5" s="2"/>
      <c r="E5" s="111"/>
      <c r="F5" s="126" t="s">
        <v>46</v>
      </c>
      <c r="G5" s="165"/>
      <c r="H5" s="2"/>
      <c r="I5" s="192"/>
      <c r="J5" s="126" t="s">
        <v>46</v>
      </c>
      <c r="K5" s="165"/>
      <c r="L5" s="108"/>
      <c r="M5" s="108"/>
      <c r="N5" s="165"/>
    </row>
    <row r="6" spans="1:14" x14ac:dyDescent="0.25">
      <c r="A6" s="222"/>
      <c r="B6" s="112" t="s">
        <v>11</v>
      </c>
      <c r="C6" s="115">
        <v>0.88</v>
      </c>
      <c r="D6" s="112"/>
      <c r="E6" s="246"/>
      <c r="F6" s="113" t="s">
        <v>15</v>
      </c>
      <c r="G6" s="166">
        <v>0.25</v>
      </c>
      <c r="H6" s="112"/>
      <c r="I6" s="115"/>
      <c r="J6" s="112" t="s">
        <v>15</v>
      </c>
      <c r="K6" s="166">
        <v>0.25</v>
      </c>
      <c r="L6" s="112"/>
      <c r="M6" s="112"/>
      <c r="N6" s="166">
        <f>C6+E6+G6+I6+K6+M6</f>
        <v>1.38</v>
      </c>
    </row>
    <row r="7" spans="1:14" x14ac:dyDescent="0.25">
      <c r="A7" s="223">
        <v>9</v>
      </c>
      <c r="B7" s="108" t="s">
        <v>47</v>
      </c>
      <c r="C7" s="111"/>
      <c r="D7" s="108"/>
      <c r="E7" s="192"/>
      <c r="F7" s="133" t="s">
        <v>47</v>
      </c>
      <c r="G7" s="169"/>
      <c r="H7" s="108"/>
      <c r="I7" s="111"/>
      <c r="J7" s="108" t="s">
        <v>47</v>
      </c>
      <c r="K7" s="165"/>
      <c r="L7" s="108"/>
      <c r="M7" s="108"/>
      <c r="N7" s="165"/>
    </row>
    <row r="8" spans="1:14" x14ac:dyDescent="0.25">
      <c r="A8" s="222"/>
      <c r="B8" s="113" t="s">
        <v>15</v>
      </c>
      <c r="C8" s="115">
        <v>0.33</v>
      </c>
      <c r="D8" s="113"/>
      <c r="E8" s="217"/>
      <c r="F8" s="113" t="s">
        <v>11</v>
      </c>
      <c r="G8" s="166">
        <v>1.41</v>
      </c>
      <c r="H8" s="112"/>
      <c r="I8" s="115"/>
      <c r="J8" s="113" t="s">
        <v>15</v>
      </c>
      <c r="K8" s="166">
        <v>0.33</v>
      </c>
      <c r="L8" s="113"/>
      <c r="M8" s="112"/>
      <c r="N8" s="166">
        <f>C8+E8+G8+I8+K8+M8</f>
        <v>2.0699999999999998</v>
      </c>
    </row>
    <row r="9" spans="1:14" x14ac:dyDescent="0.25">
      <c r="A9" s="223"/>
      <c r="B9" s="109"/>
      <c r="C9" s="6"/>
      <c r="D9" s="110" t="s">
        <v>43</v>
      </c>
      <c r="E9" s="6"/>
      <c r="F9" s="110"/>
      <c r="G9" s="8"/>
      <c r="H9" s="110"/>
      <c r="I9" s="6"/>
      <c r="J9" s="110" t="s">
        <v>43</v>
      </c>
      <c r="K9" s="8"/>
      <c r="L9" s="110"/>
      <c r="M9" s="108"/>
      <c r="N9" s="165"/>
    </row>
    <row r="10" spans="1:14" x14ac:dyDescent="0.25">
      <c r="A10" s="222">
        <v>6.75</v>
      </c>
      <c r="B10" s="113"/>
      <c r="C10" s="11"/>
      <c r="D10" s="10" t="s">
        <v>15</v>
      </c>
      <c r="E10" s="114">
        <v>0.33</v>
      </c>
      <c r="F10" s="69"/>
      <c r="G10" s="9"/>
      <c r="H10" s="69"/>
      <c r="I10" s="11"/>
      <c r="J10" s="69" t="s">
        <v>11</v>
      </c>
      <c r="K10" s="9">
        <v>1.23</v>
      </c>
      <c r="L10" s="69"/>
      <c r="M10" s="112"/>
      <c r="N10" s="166">
        <f>C10+E10+G10+I10+K10</f>
        <v>1.56</v>
      </c>
    </row>
    <row r="11" spans="1:14" ht="36" x14ac:dyDescent="0.25">
      <c r="A11" s="223"/>
      <c r="B11" s="1" t="s">
        <v>48</v>
      </c>
      <c r="C11" s="220"/>
      <c r="D11" s="1"/>
      <c r="E11" s="220"/>
      <c r="F11" s="1" t="s">
        <v>48</v>
      </c>
      <c r="G11" s="218"/>
      <c r="H11" s="1"/>
      <c r="I11" s="220"/>
      <c r="J11" s="1" t="s">
        <v>48</v>
      </c>
      <c r="K11" s="218"/>
      <c r="L11" s="135"/>
      <c r="M11" s="135"/>
      <c r="N11" s="227"/>
    </row>
    <row r="12" spans="1:14" x14ac:dyDescent="0.25">
      <c r="A12" s="222">
        <v>6</v>
      </c>
      <c r="B12" s="137" t="s">
        <v>15</v>
      </c>
      <c r="C12" s="139">
        <v>0.25</v>
      </c>
      <c r="D12" s="137"/>
      <c r="E12" s="139"/>
      <c r="F12" s="137" t="s">
        <v>11</v>
      </c>
      <c r="G12" s="219">
        <v>0.88</v>
      </c>
      <c r="H12" s="137"/>
      <c r="I12" s="139"/>
      <c r="J12" s="137" t="s">
        <v>15</v>
      </c>
      <c r="K12" s="219">
        <v>0.25</v>
      </c>
      <c r="L12" s="138"/>
      <c r="M12" s="138"/>
      <c r="N12" s="219">
        <f t="shared" ref="N12" si="0">C12+E12+G12+I12+K12+M12</f>
        <v>1.38</v>
      </c>
    </row>
    <row r="13" spans="1:14" x14ac:dyDescent="0.25">
      <c r="A13" s="224"/>
      <c r="B13" s="16" t="s">
        <v>112</v>
      </c>
      <c r="C13" s="15"/>
      <c r="D13" s="16"/>
      <c r="E13" s="15"/>
      <c r="F13" s="16"/>
      <c r="G13" s="13"/>
      <c r="H13" s="16" t="s">
        <v>112</v>
      </c>
      <c r="I13" s="15"/>
      <c r="J13" s="16"/>
      <c r="K13" s="13"/>
      <c r="L13" s="17"/>
      <c r="M13" s="17"/>
      <c r="N13" s="13"/>
    </row>
    <row r="14" spans="1:14" x14ac:dyDescent="0.25">
      <c r="A14" s="225">
        <v>8.66</v>
      </c>
      <c r="B14" s="23"/>
      <c r="C14" s="22">
        <v>1</v>
      </c>
      <c r="D14" s="23"/>
      <c r="E14" s="22"/>
      <c r="F14" s="23"/>
      <c r="G14" s="20"/>
      <c r="H14" s="23"/>
      <c r="I14" s="22">
        <v>1</v>
      </c>
      <c r="J14" s="23"/>
      <c r="K14" s="20"/>
      <c r="L14" s="21"/>
      <c r="M14" s="21"/>
      <c r="N14" s="20">
        <f>C14+E14+G14+I14+K14+M14</f>
        <v>2</v>
      </c>
    </row>
    <row r="15" spans="1:14" ht="24.75" x14ac:dyDescent="0.25">
      <c r="A15" s="107"/>
      <c r="B15" s="140" t="s">
        <v>129</v>
      </c>
      <c r="C15" s="209"/>
      <c r="D15" s="129"/>
      <c r="E15" s="195"/>
      <c r="F15" s="140"/>
      <c r="G15" s="177"/>
      <c r="H15" s="140" t="s">
        <v>129</v>
      </c>
      <c r="I15" s="107"/>
      <c r="J15" s="129"/>
      <c r="K15" s="177"/>
      <c r="L15" s="128"/>
      <c r="M15" s="128"/>
      <c r="N15" s="177"/>
    </row>
    <row r="16" spans="1:14" x14ac:dyDescent="0.25">
      <c r="A16" s="115">
        <v>7</v>
      </c>
      <c r="B16" s="112" t="s">
        <v>11</v>
      </c>
      <c r="C16" s="115">
        <v>0.81</v>
      </c>
      <c r="D16" s="113"/>
      <c r="E16" s="217"/>
      <c r="F16" s="113"/>
      <c r="G16" s="166"/>
      <c r="H16" s="112" t="s">
        <v>11</v>
      </c>
      <c r="I16" s="115">
        <v>0.8</v>
      </c>
      <c r="J16" s="113"/>
      <c r="K16" s="166"/>
      <c r="L16" s="113"/>
      <c r="M16" s="112"/>
      <c r="N16" s="166">
        <f>C16+E16+G16+I16+K16+M16</f>
        <v>1.61</v>
      </c>
    </row>
    <row r="17" spans="1:14" ht="24.75" x14ac:dyDescent="0.25">
      <c r="A17" s="111"/>
      <c r="B17" s="108"/>
      <c r="C17" s="111"/>
      <c r="D17" s="133"/>
      <c r="E17" s="192"/>
      <c r="F17" s="133" t="s">
        <v>136</v>
      </c>
      <c r="G17" s="165"/>
      <c r="H17" s="108"/>
      <c r="I17" s="111"/>
      <c r="J17" s="133"/>
      <c r="K17" s="165"/>
      <c r="L17" s="133"/>
      <c r="M17" s="108"/>
      <c r="N17" s="165"/>
    </row>
    <row r="18" spans="1:14" x14ac:dyDescent="0.25">
      <c r="A18" s="115">
        <v>6.5</v>
      </c>
      <c r="B18" s="112"/>
      <c r="C18" s="115"/>
      <c r="D18" s="113"/>
      <c r="E18" s="217"/>
      <c r="F18" s="113"/>
      <c r="G18" s="166">
        <v>1.5</v>
      </c>
      <c r="H18" s="112"/>
      <c r="I18" s="115"/>
      <c r="J18" s="113"/>
      <c r="K18" s="166"/>
      <c r="L18" s="113"/>
      <c r="M18" s="112"/>
      <c r="N18" s="166">
        <f>C18+E18+G18+I18+K18+M18</f>
        <v>1.5</v>
      </c>
    </row>
    <row r="19" spans="1:14" ht="24.75" x14ac:dyDescent="0.25">
      <c r="A19" s="111"/>
      <c r="B19" s="5" t="s">
        <v>138</v>
      </c>
      <c r="C19" s="111"/>
      <c r="D19" s="108"/>
      <c r="E19" s="192"/>
      <c r="F19" s="133" t="s">
        <v>138</v>
      </c>
      <c r="G19" s="169"/>
      <c r="H19" s="108"/>
      <c r="I19" s="111"/>
      <c r="J19" s="108" t="s">
        <v>138</v>
      </c>
      <c r="K19" s="165"/>
      <c r="L19" s="108"/>
      <c r="M19" s="108"/>
      <c r="N19" s="165"/>
    </row>
    <row r="20" spans="1:14" x14ac:dyDescent="0.25">
      <c r="A20" s="115">
        <v>6</v>
      </c>
      <c r="B20" s="10" t="s">
        <v>15</v>
      </c>
      <c r="C20" s="115">
        <v>0.25</v>
      </c>
      <c r="D20" s="113"/>
      <c r="E20" s="217"/>
      <c r="F20" s="113" t="s">
        <v>15</v>
      </c>
      <c r="G20" s="166">
        <v>0.25</v>
      </c>
      <c r="H20" s="112"/>
      <c r="I20" s="115"/>
      <c r="J20" s="112" t="s">
        <v>11</v>
      </c>
      <c r="K20" s="166">
        <v>0.88</v>
      </c>
      <c r="L20" s="113"/>
      <c r="M20" s="112"/>
      <c r="N20" s="166">
        <f>C20+E20+G20+I20+K20+M20</f>
        <v>1.38</v>
      </c>
    </row>
    <row r="21" spans="1:14" x14ac:dyDescent="0.25">
      <c r="A21" s="111"/>
      <c r="B21" s="142" t="s">
        <v>139</v>
      </c>
      <c r="C21" s="107"/>
      <c r="D21" s="129"/>
      <c r="E21" s="195"/>
      <c r="F21" s="140"/>
      <c r="G21" s="177"/>
      <c r="H21" s="140" t="s">
        <v>139</v>
      </c>
      <c r="I21" s="107"/>
      <c r="J21" s="129"/>
      <c r="K21" s="165"/>
      <c r="L21" s="108"/>
      <c r="M21" s="108"/>
      <c r="N21" s="165"/>
    </row>
    <row r="22" spans="1:14" x14ac:dyDescent="0.25">
      <c r="A22" s="115">
        <v>5</v>
      </c>
      <c r="B22" s="10" t="s">
        <v>15</v>
      </c>
      <c r="C22" s="115">
        <v>0.4</v>
      </c>
      <c r="D22" s="113"/>
      <c r="E22" s="217"/>
      <c r="F22" s="113"/>
      <c r="G22" s="166"/>
      <c r="H22" s="112" t="s">
        <v>11</v>
      </c>
      <c r="I22" s="115">
        <v>0.75</v>
      </c>
      <c r="J22" s="113"/>
      <c r="K22" s="166"/>
      <c r="L22" s="113"/>
      <c r="M22" s="112"/>
      <c r="N22" s="166">
        <f>C22+E22+G22+I22+K22+M22</f>
        <v>1.1499999999999999</v>
      </c>
    </row>
    <row r="23" spans="1:14" x14ac:dyDescent="0.25">
      <c r="A23" s="111"/>
      <c r="B23" s="140" t="s">
        <v>57</v>
      </c>
      <c r="C23" s="107"/>
      <c r="D23" s="140" t="s">
        <v>57</v>
      </c>
      <c r="E23" s="195"/>
      <c r="F23" s="140" t="s">
        <v>57</v>
      </c>
      <c r="G23" s="172"/>
      <c r="H23" s="140" t="s">
        <v>57</v>
      </c>
      <c r="I23" s="195"/>
      <c r="J23" s="140" t="s">
        <v>57</v>
      </c>
      <c r="K23" s="172"/>
      <c r="L23" s="108"/>
      <c r="M23" s="108"/>
      <c r="N23" s="165"/>
    </row>
    <row r="24" spans="1:14" x14ac:dyDescent="0.25">
      <c r="A24" s="115">
        <v>10.3</v>
      </c>
      <c r="B24" s="141" t="s">
        <v>15</v>
      </c>
      <c r="C24" s="115">
        <v>0.21</v>
      </c>
      <c r="D24" s="141" t="s">
        <v>11</v>
      </c>
      <c r="E24" s="217">
        <v>1.54</v>
      </c>
      <c r="F24" s="141" t="s">
        <v>15</v>
      </c>
      <c r="G24" s="171">
        <v>0.21</v>
      </c>
      <c r="H24" s="141" t="s">
        <v>15</v>
      </c>
      <c r="I24" s="217">
        <v>0.21</v>
      </c>
      <c r="J24" s="141" t="s">
        <v>15</v>
      </c>
      <c r="K24" s="171">
        <v>0.21</v>
      </c>
      <c r="L24" s="113"/>
      <c r="M24" s="112"/>
      <c r="N24" s="166">
        <v>2.38</v>
      </c>
    </row>
    <row r="25" spans="1:14" x14ac:dyDescent="0.25">
      <c r="A25" s="111"/>
      <c r="B25" s="142" t="s">
        <v>58</v>
      </c>
      <c r="C25" s="107"/>
      <c r="D25" s="142"/>
      <c r="E25" s="107"/>
      <c r="F25" s="129"/>
      <c r="G25" s="177"/>
      <c r="H25" s="140"/>
      <c r="I25" s="107"/>
      <c r="J25" s="142" t="s">
        <v>58</v>
      </c>
      <c r="K25" s="165"/>
      <c r="L25" s="142"/>
      <c r="M25" s="108"/>
      <c r="N25" s="165"/>
    </row>
    <row r="26" spans="1:14" x14ac:dyDescent="0.25">
      <c r="A26" s="115">
        <v>7</v>
      </c>
      <c r="B26" s="143" t="s">
        <v>15</v>
      </c>
      <c r="C26" s="115">
        <v>0.33</v>
      </c>
      <c r="D26" s="143"/>
      <c r="E26" s="115"/>
      <c r="F26" s="113"/>
      <c r="G26" s="166"/>
      <c r="H26" s="112"/>
      <c r="I26" s="115"/>
      <c r="J26" s="113" t="s">
        <v>11</v>
      </c>
      <c r="K26" s="166">
        <v>1.28</v>
      </c>
      <c r="L26" s="113"/>
      <c r="M26" s="112"/>
      <c r="N26" s="166">
        <f>C26+K26</f>
        <v>1.61</v>
      </c>
    </row>
    <row r="27" spans="1:14" ht="24.75" x14ac:dyDescent="0.25">
      <c r="A27" s="111"/>
      <c r="B27" s="168" t="s">
        <v>140</v>
      </c>
      <c r="C27" s="111"/>
      <c r="D27" s="168"/>
      <c r="E27" s="192"/>
      <c r="F27" s="168" t="s">
        <v>140</v>
      </c>
      <c r="G27" s="169"/>
      <c r="H27" s="168"/>
      <c r="I27" s="192"/>
      <c r="J27" s="168" t="s">
        <v>140</v>
      </c>
      <c r="K27" s="169"/>
      <c r="L27" s="133"/>
      <c r="M27" s="108"/>
      <c r="N27" s="165"/>
    </row>
    <row r="28" spans="1:14" x14ac:dyDescent="0.25">
      <c r="A28" s="115">
        <v>9.6199999999999992</v>
      </c>
      <c r="B28" s="141" t="s">
        <v>15</v>
      </c>
      <c r="C28" s="115">
        <v>0.36</v>
      </c>
      <c r="D28" s="141"/>
      <c r="E28" s="217"/>
      <c r="F28" s="141" t="s">
        <v>11</v>
      </c>
      <c r="G28" s="166">
        <v>1.5</v>
      </c>
      <c r="H28" s="141"/>
      <c r="I28" s="217"/>
      <c r="J28" s="141" t="s">
        <v>15</v>
      </c>
      <c r="K28" s="171">
        <v>0.36</v>
      </c>
      <c r="L28" s="113"/>
      <c r="M28" s="112"/>
      <c r="N28" s="166">
        <f>C28+G28+K28</f>
        <v>2.2199999999999998</v>
      </c>
    </row>
    <row r="29" spans="1:14" x14ac:dyDescent="0.25">
      <c r="A29" s="226">
        <f>SUM(A3:A28)</f>
        <v>93.83</v>
      </c>
      <c r="B29" s="73"/>
      <c r="C29" s="74">
        <f>SUM(C3:C28)</f>
        <v>5.7000000000000011</v>
      </c>
      <c r="D29" s="75"/>
      <c r="E29" s="74">
        <f>SUM(E3:E28)</f>
        <v>1.87</v>
      </c>
      <c r="F29" s="77"/>
      <c r="G29" s="76">
        <f>SUM(G3:G28)</f>
        <v>6.25</v>
      </c>
      <c r="H29" s="77"/>
      <c r="I29" s="74">
        <f>SUM(I3:I28)</f>
        <v>2.76</v>
      </c>
      <c r="J29" s="77"/>
      <c r="K29" s="76">
        <f>SUM(K3:K28)</f>
        <v>5.04</v>
      </c>
      <c r="L29" s="75"/>
      <c r="M29" s="74">
        <f>SUM(M4:M28)</f>
        <v>0</v>
      </c>
      <c r="N29" s="76">
        <f>SUM(N3:N28)</f>
        <v>21.619999999999997</v>
      </c>
    </row>
    <row r="30" spans="1:14" x14ac:dyDescent="0.25">
      <c r="A30" s="78"/>
      <c r="B30" s="79" t="s">
        <v>33</v>
      </c>
      <c r="C30" s="80"/>
      <c r="E30" s="81"/>
      <c r="F30" s="80"/>
      <c r="G30" s="80"/>
      <c r="H30" s="80"/>
      <c r="I30" s="80"/>
      <c r="J30" s="82" t="s">
        <v>34</v>
      </c>
      <c r="K30" s="81"/>
      <c r="L30" s="81"/>
      <c r="M30" s="81"/>
      <c r="N30" s="80"/>
    </row>
    <row r="31" spans="1:14" ht="22.5" x14ac:dyDescent="0.25">
      <c r="A31" s="78"/>
      <c r="B31" s="83" t="s">
        <v>35</v>
      </c>
      <c r="C31" t="str">
        <f>B1</f>
        <v>ALBA MARTIN RODRIGUEZ</v>
      </c>
      <c r="F31" s="84">
        <v>44786</v>
      </c>
      <c r="G31" s="80"/>
      <c r="I31" s="80"/>
      <c r="J31" s="85">
        <f>N29*4.33</f>
        <v>93.614599999999996</v>
      </c>
      <c r="K31" s="81"/>
      <c r="L31" s="81"/>
      <c r="M31" s="81"/>
      <c r="N31" s="80"/>
    </row>
    <row r="33" spans="6:6" x14ac:dyDescent="0.25">
      <c r="F33" t="s">
        <v>158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1"/>
    </sheetView>
  </sheetViews>
  <sheetFormatPr baseColWidth="10" defaultRowHeight="15" x14ac:dyDescent="0.25"/>
  <cols>
    <col min="1" max="1" width="6.5703125" customWidth="1"/>
    <col min="2" max="2" width="16.5703125" customWidth="1"/>
    <col min="3" max="3" width="5.7109375" customWidth="1"/>
    <col min="5" max="5" width="5.42578125" customWidth="1"/>
    <col min="6" max="6" width="18.140625" customWidth="1"/>
    <col min="7" max="7" width="6.140625" customWidth="1"/>
    <col min="9" max="9" width="6.7109375" customWidth="1"/>
    <col min="10" max="10" width="17.140625" customWidth="1"/>
    <col min="11" max="11" width="6.140625" customWidth="1"/>
    <col min="12" max="12" width="9" customWidth="1"/>
    <col min="13" max="13" width="6.42578125" customWidth="1"/>
    <col min="14" max="14" width="7.140625" customWidth="1"/>
  </cols>
  <sheetData>
    <row r="1" spans="1:14" x14ac:dyDescent="0.25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x14ac:dyDescent="0.25">
      <c r="A2" s="3" t="s">
        <v>0</v>
      </c>
      <c r="B2" s="3" t="s">
        <v>1</v>
      </c>
      <c r="C2" s="3" t="s">
        <v>4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5.5" customHeight="1" x14ac:dyDescent="0.25">
      <c r="A3" s="221">
        <v>6</v>
      </c>
      <c r="B3" s="126" t="s">
        <v>45</v>
      </c>
      <c r="C3" s="107"/>
      <c r="D3" s="2"/>
      <c r="E3" s="128"/>
      <c r="F3" s="126" t="s">
        <v>45</v>
      </c>
      <c r="G3" s="177"/>
      <c r="H3" s="2"/>
      <c r="I3" s="195"/>
      <c r="J3" s="126" t="s">
        <v>45</v>
      </c>
      <c r="K3" s="177"/>
      <c r="L3" s="2"/>
      <c r="M3" s="128"/>
      <c r="N3" s="177"/>
    </row>
    <row r="4" spans="1:14" ht="16.5" customHeight="1" x14ac:dyDescent="0.25">
      <c r="A4" s="222"/>
      <c r="B4" s="112" t="s">
        <v>11</v>
      </c>
      <c r="C4" s="115">
        <v>0.88</v>
      </c>
      <c r="D4" s="112"/>
      <c r="E4" s="131"/>
      <c r="F4" s="113" t="s">
        <v>15</v>
      </c>
      <c r="G4" s="166">
        <v>0.25</v>
      </c>
      <c r="H4" s="112"/>
      <c r="I4" s="115"/>
      <c r="J4" s="112" t="s">
        <v>15</v>
      </c>
      <c r="K4" s="166">
        <v>0.25</v>
      </c>
      <c r="L4" s="112"/>
      <c r="M4" s="112"/>
      <c r="N4" s="166">
        <f>C4+E4+G4+I4+K4+M4</f>
        <v>1.38</v>
      </c>
    </row>
    <row r="5" spans="1:14" ht="25.5" customHeight="1" x14ac:dyDescent="0.25">
      <c r="A5" s="223">
        <v>6</v>
      </c>
      <c r="B5" s="126" t="s">
        <v>46</v>
      </c>
      <c r="C5" s="111"/>
      <c r="D5" s="2"/>
      <c r="E5" s="108"/>
      <c r="F5" s="126" t="s">
        <v>46</v>
      </c>
      <c r="G5" s="165"/>
      <c r="H5" s="2"/>
      <c r="I5" s="192"/>
      <c r="J5" s="126" t="s">
        <v>46</v>
      </c>
      <c r="K5" s="165"/>
      <c r="L5" s="108"/>
      <c r="M5" s="108"/>
      <c r="N5" s="165"/>
    </row>
    <row r="6" spans="1:14" x14ac:dyDescent="0.25">
      <c r="A6" s="222"/>
      <c r="B6" s="112" t="s">
        <v>11</v>
      </c>
      <c r="C6" s="115">
        <v>0.88</v>
      </c>
      <c r="D6" s="112"/>
      <c r="E6" s="131"/>
      <c r="F6" s="113" t="s">
        <v>15</v>
      </c>
      <c r="G6" s="166">
        <v>0.25</v>
      </c>
      <c r="H6" s="112"/>
      <c r="I6" s="115"/>
      <c r="J6" s="112" t="s">
        <v>15</v>
      </c>
      <c r="K6" s="166">
        <v>0.25</v>
      </c>
      <c r="L6" s="112"/>
      <c r="M6" s="112"/>
      <c r="N6" s="166">
        <f>C6+E6+G6+I6+K6+M6</f>
        <v>1.38</v>
      </c>
    </row>
    <row r="7" spans="1:14" x14ac:dyDescent="0.25">
      <c r="A7" s="223">
        <v>9</v>
      </c>
      <c r="B7" s="108" t="s">
        <v>47</v>
      </c>
      <c r="C7" s="111"/>
      <c r="D7" s="108"/>
      <c r="E7" s="133"/>
      <c r="F7" s="133" t="s">
        <v>47</v>
      </c>
      <c r="G7" s="169"/>
      <c r="H7" s="108"/>
      <c r="I7" s="111"/>
      <c r="J7" s="108" t="s">
        <v>47</v>
      </c>
      <c r="K7" s="165"/>
      <c r="L7" s="108"/>
      <c r="M7" s="108"/>
      <c r="N7" s="165"/>
    </row>
    <row r="8" spans="1:14" x14ac:dyDescent="0.25">
      <c r="A8" s="222"/>
      <c r="B8" s="113" t="s">
        <v>15</v>
      </c>
      <c r="C8" s="115">
        <v>0.33</v>
      </c>
      <c r="D8" s="113"/>
      <c r="E8" s="113"/>
      <c r="F8" s="113" t="s">
        <v>11</v>
      </c>
      <c r="G8" s="166">
        <v>1.41</v>
      </c>
      <c r="H8" s="112"/>
      <c r="I8" s="115"/>
      <c r="J8" s="113" t="s">
        <v>15</v>
      </c>
      <c r="K8" s="166">
        <v>0.33</v>
      </c>
      <c r="L8" s="113"/>
      <c r="M8" s="112"/>
      <c r="N8" s="166">
        <f>C8+E8+G8+I8+K8+M8</f>
        <v>2.0699999999999998</v>
      </c>
    </row>
    <row r="9" spans="1:14" x14ac:dyDescent="0.25">
      <c r="A9" s="223"/>
      <c r="B9" s="109"/>
      <c r="C9" s="6"/>
      <c r="D9" s="110" t="s">
        <v>43</v>
      </c>
      <c r="E9" s="6"/>
      <c r="F9" s="110"/>
      <c r="G9" s="8"/>
      <c r="H9" s="110"/>
      <c r="I9" s="6"/>
      <c r="J9" s="110" t="s">
        <v>43</v>
      </c>
      <c r="K9" s="8"/>
      <c r="L9" s="110"/>
      <c r="M9" s="108"/>
      <c r="N9" s="165"/>
    </row>
    <row r="10" spans="1:14" x14ac:dyDescent="0.25">
      <c r="A10" s="222">
        <v>6.75</v>
      </c>
      <c r="B10" s="113"/>
      <c r="C10" s="11"/>
      <c r="D10" s="10" t="s">
        <v>15</v>
      </c>
      <c r="E10" s="114">
        <v>0.33</v>
      </c>
      <c r="F10" s="69"/>
      <c r="G10" s="9"/>
      <c r="H10" s="69"/>
      <c r="I10" s="11"/>
      <c r="J10" s="69" t="s">
        <v>11</v>
      </c>
      <c r="K10" s="9">
        <v>1.23</v>
      </c>
      <c r="L10" s="69"/>
      <c r="M10" s="112"/>
      <c r="N10" s="166">
        <f>C10+E10+G10+I10+K10</f>
        <v>1.56</v>
      </c>
    </row>
    <row r="11" spans="1:14" ht="24.75" customHeight="1" x14ac:dyDescent="0.25">
      <c r="A11" s="223"/>
      <c r="B11" s="1" t="s">
        <v>48</v>
      </c>
      <c r="C11" s="220"/>
      <c r="D11" s="1"/>
      <c r="E11" s="134"/>
      <c r="F11" s="1" t="s">
        <v>48</v>
      </c>
      <c r="G11" s="218"/>
      <c r="H11" s="1"/>
      <c r="I11" s="220"/>
      <c r="J11" s="1" t="s">
        <v>48</v>
      </c>
      <c r="K11" s="218"/>
      <c r="L11" s="135"/>
      <c r="M11" s="135"/>
      <c r="N11" s="227"/>
    </row>
    <row r="12" spans="1:14" x14ac:dyDescent="0.25">
      <c r="A12" s="222">
        <v>6</v>
      </c>
      <c r="B12" s="137" t="s">
        <v>15</v>
      </c>
      <c r="C12" s="139">
        <v>0.25</v>
      </c>
      <c r="D12" s="137"/>
      <c r="E12" s="138"/>
      <c r="F12" s="137" t="s">
        <v>11</v>
      </c>
      <c r="G12" s="219">
        <v>0.88</v>
      </c>
      <c r="H12" s="137"/>
      <c r="I12" s="139"/>
      <c r="J12" s="137" t="s">
        <v>15</v>
      </c>
      <c r="K12" s="219">
        <v>0.25</v>
      </c>
      <c r="L12" s="138"/>
      <c r="M12" s="138"/>
      <c r="N12" s="219">
        <f t="shared" ref="N12" si="0">C12+E12+G12+I12+K12+M12</f>
        <v>1.38</v>
      </c>
    </row>
    <row r="13" spans="1:14" x14ac:dyDescent="0.25">
      <c r="A13" s="224"/>
      <c r="B13" s="16" t="s">
        <v>112</v>
      </c>
      <c r="C13" s="15"/>
      <c r="D13" s="16" t="s">
        <v>112</v>
      </c>
      <c r="E13" s="43"/>
      <c r="F13" s="16" t="s">
        <v>112</v>
      </c>
      <c r="G13" s="13"/>
      <c r="H13" s="16" t="s">
        <v>112</v>
      </c>
      <c r="I13" s="15"/>
      <c r="J13" s="16" t="s">
        <v>112</v>
      </c>
      <c r="K13" s="13"/>
      <c r="L13" s="17"/>
      <c r="M13" s="17"/>
      <c r="N13" s="13"/>
    </row>
    <row r="14" spans="1:14" x14ac:dyDescent="0.25">
      <c r="A14" s="225">
        <v>21.65</v>
      </c>
      <c r="B14" s="23"/>
      <c r="C14" s="22">
        <v>1</v>
      </c>
      <c r="D14" s="23"/>
      <c r="E14" s="47">
        <v>1</v>
      </c>
      <c r="F14" s="23"/>
      <c r="G14" s="20">
        <v>1</v>
      </c>
      <c r="H14" s="23"/>
      <c r="I14" s="22">
        <v>1</v>
      </c>
      <c r="J14" s="23"/>
      <c r="K14" s="20">
        <v>1</v>
      </c>
      <c r="L14" s="21"/>
      <c r="M14" s="21"/>
      <c r="N14" s="20">
        <f>C14+E14+G14+I14+K14+M14</f>
        <v>5</v>
      </c>
    </row>
    <row r="15" spans="1:14" ht="15" customHeight="1" x14ac:dyDescent="0.25">
      <c r="A15" s="107"/>
      <c r="B15" s="140" t="s">
        <v>129</v>
      </c>
      <c r="C15" s="209"/>
      <c r="D15" s="129"/>
      <c r="E15" s="172"/>
      <c r="F15" s="140"/>
      <c r="G15" s="177"/>
      <c r="H15" s="140" t="s">
        <v>129</v>
      </c>
      <c r="I15" s="107"/>
      <c r="J15" s="129"/>
      <c r="K15" s="177"/>
      <c r="L15" s="128"/>
      <c r="M15" s="128"/>
      <c r="N15" s="177"/>
    </row>
    <row r="16" spans="1:14" x14ac:dyDescent="0.25">
      <c r="A16" s="115">
        <v>7</v>
      </c>
      <c r="B16" s="112" t="s">
        <v>11</v>
      </c>
      <c r="C16" s="115">
        <v>0.81</v>
      </c>
      <c r="D16" s="113"/>
      <c r="E16" s="171"/>
      <c r="F16" s="113"/>
      <c r="G16" s="166"/>
      <c r="H16" s="112" t="s">
        <v>11</v>
      </c>
      <c r="I16" s="115">
        <v>0.8</v>
      </c>
      <c r="J16" s="113"/>
      <c r="K16" s="166"/>
      <c r="L16" s="113"/>
      <c r="M16" s="112"/>
      <c r="N16" s="166">
        <f>C16+E16+G16+I16+K16+M16</f>
        <v>1.61</v>
      </c>
    </row>
    <row r="17" spans="1:14" ht="12.75" customHeight="1" x14ac:dyDescent="0.25">
      <c r="A17" s="111"/>
      <c r="B17" s="108"/>
      <c r="C17" s="111"/>
      <c r="D17" s="133"/>
      <c r="E17" s="169"/>
      <c r="F17" s="133" t="s">
        <v>136</v>
      </c>
      <c r="G17" s="165"/>
      <c r="H17" s="108"/>
      <c r="I17" s="111"/>
      <c r="J17" s="133"/>
      <c r="K17" s="165"/>
      <c r="L17" s="133"/>
      <c r="M17" s="108"/>
      <c r="N17" s="165"/>
    </row>
    <row r="18" spans="1:14" x14ac:dyDescent="0.25">
      <c r="A18" s="115">
        <v>6.5</v>
      </c>
      <c r="B18" s="112"/>
      <c r="C18" s="115"/>
      <c r="D18" s="113"/>
      <c r="E18" s="171"/>
      <c r="F18" s="113"/>
      <c r="G18" s="166">
        <v>1.5</v>
      </c>
      <c r="H18" s="112"/>
      <c r="I18" s="115"/>
      <c r="J18" s="113"/>
      <c r="K18" s="166"/>
      <c r="L18" s="113"/>
      <c r="M18" s="112"/>
      <c r="N18" s="166">
        <f>C18+E18+G18+I18+K18+M18</f>
        <v>1.5</v>
      </c>
    </row>
    <row r="19" spans="1:14" x14ac:dyDescent="0.25">
      <c r="A19" s="111"/>
      <c r="B19" s="5" t="s">
        <v>138</v>
      </c>
      <c r="C19" s="111"/>
      <c r="D19" s="108"/>
      <c r="E19" s="133"/>
      <c r="F19" s="133" t="s">
        <v>138</v>
      </c>
      <c r="G19" s="169"/>
      <c r="H19" s="108"/>
      <c r="I19" s="111"/>
      <c r="J19" s="108" t="s">
        <v>138</v>
      </c>
      <c r="K19" s="165"/>
      <c r="L19" s="108"/>
      <c r="M19" s="108"/>
      <c r="N19" s="165"/>
    </row>
    <row r="20" spans="1:14" x14ac:dyDescent="0.25">
      <c r="A20" s="115">
        <v>6</v>
      </c>
      <c r="B20" s="10" t="s">
        <v>15</v>
      </c>
      <c r="C20" s="115">
        <v>0.25</v>
      </c>
      <c r="D20" s="113"/>
      <c r="E20" s="113"/>
      <c r="F20" s="113" t="s">
        <v>15</v>
      </c>
      <c r="G20" s="166">
        <v>0.25</v>
      </c>
      <c r="H20" s="112"/>
      <c r="I20" s="115"/>
      <c r="J20" s="112" t="s">
        <v>11</v>
      </c>
      <c r="K20" s="166">
        <v>0.88</v>
      </c>
      <c r="L20" s="113"/>
      <c r="M20" s="112"/>
      <c r="N20" s="166">
        <f>C20+E20+G20+I20+K20+M20</f>
        <v>1.38</v>
      </c>
    </row>
    <row r="21" spans="1:14" x14ac:dyDescent="0.25">
      <c r="A21" s="111"/>
      <c r="B21" s="142" t="s">
        <v>139</v>
      </c>
      <c r="C21" s="107"/>
      <c r="D21" s="129"/>
      <c r="E21" s="129"/>
      <c r="F21" s="140"/>
      <c r="G21" s="177"/>
      <c r="H21" s="140" t="s">
        <v>139</v>
      </c>
      <c r="I21" s="107"/>
      <c r="J21" s="129"/>
      <c r="K21" s="165"/>
      <c r="L21" s="108"/>
      <c r="M21" s="108"/>
      <c r="N21" s="165"/>
    </row>
    <row r="22" spans="1:14" x14ac:dyDescent="0.25">
      <c r="A22" s="115">
        <v>5</v>
      </c>
      <c r="B22" s="10" t="s">
        <v>15</v>
      </c>
      <c r="C22" s="115">
        <v>0.4</v>
      </c>
      <c r="D22" s="113"/>
      <c r="E22" s="113"/>
      <c r="F22" s="113"/>
      <c r="G22" s="166"/>
      <c r="H22" s="112" t="s">
        <v>11</v>
      </c>
      <c r="I22" s="115">
        <v>0.75</v>
      </c>
      <c r="J22" s="113"/>
      <c r="K22" s="166"/>
      <c r="L22" s="113"/>
      <c r="M22" s="112"/>
      <c r="N22" s="166">
        <f>C22+E22+G22+I22+K22+M22</f>
        <v>1.1499999999999999</v>
      </c>
    </row>
    <row r="23" spans="1:14" x14ac:dyDescent="0.25">
      <c r="A23" s="111"/>
      <c r="B23" s="140" t="s">
        <v>57</v>
      </c>
      <c r="C23" s="107"/>
      <c r="D23" s="140" t="s">
        <v>57</v>
      </c>
      <c r="E23" s="129"/>
      <c r="F23" s="140" t="s">
        <v>57</v>
      </c>
      <c r="G23" s="172"/>
      <c r="H23" s="140" t="s">
        <v>57</v>
      </c>
      <c r="I23" s="195"/>
      <c r="J23" s="140" t="s">
        <v>57</v>
      </c>
      <c r="K23" s="172"/>
      <c r="L23" s="108"/>
      <c r="M23" s="108"/>
      <c r="N23" s="165"/>
    </row>
    <row r="24" spans="1:14" x14ac:dyDescent="0.25">
      <c r="A24" s="115">
        <v>10.3</v>
      </c>
      <c r="B24" s="141" t="s">
        <v>15</v>
      </c>
      <c r="C24" s="115">
        <v>0.21</v>
      </c>
      <c r="D24" s="141" t="s">
        <v>11</v>
      </c>
      <c r="E24" s="113">
        <v>1.54</v>
      </c>
      <c r="F24" s="141" t="s">
        <v>15</v>
      </c>
      <c r="G24" s="171">
        <v>0.21</v>
      </c>
      <c r="H24" s="141" t="s">
        <v>15</v>
      </c>
      <c r="I24" s="217">
        <v>0.21</v>
      </c>
      <c r="J24" s="141" t="s">
        <v>15</v>
      </c>
      <c r="K24" s="171">
        <v>0.21</v>
      </c>
      <c r="L24" s="113"/>
      <c r="M24" s="112"/>
      <c r="N24" s="166">
        <v>2.38</v>
      </c>
    </row>
    <row r="25" spans="1:14" x14ac:dyDescent="0.25">
      <c r="A25" s="111"/>
      <c r="B25" s="142" t="s">
        <v>58</v>
      </c>
      <c r="C25" s="107"/>
      <c r="D25" s="142"/>
      <c r="E25" s="128"/>
      <c r="F25" s="129"/>
      <c r="G25" s="177"/>
      <c r="H25" s="140"/>
      <c r="I25" s="107"/>
      <c r="J25" s="142" t="s">
        <v>58</v>
      </c>
      <c r="K25" s="165"/>
      <c r="L25" s="142"/>
      <c r="M25" s="108"/>
      <c r="N25" s="165"/>
    </row>
    <row r="26" spans="1:14" x14ac:dyDescent="0.25">
      <c r="A26" s="115">
        <v>7</v>
      </c>
      <c r="B26" s="143" t="s">
        <v>15</v>
      </c>
      <c r="C26" s="115">
        <v>0.33</v>
      </c>
      <c r="D26" s="143"/>
      <c r="E26" s="112"/>
      <c r="F26" s="113"/>
      <c r="G26" s="166"/>
      <c r="H26" s="112"/>
      <c r="I26" s="115"/>
      <c r="J26" s="113" t="s">
        <v>11</v>
      </c>
      <c r="K26" s="166">
        <v>1.28</v>
      </c>
      <c r="L26" s="113"/>
      <c r="M26" s="112"/>
      <c r="N26" s="166">
        <f>C26+K26</f>
        <v>1.61</v>
      </c>
    </row>
    <row r="27" spans="1:14" x14ac:dyDescent="0.25">
      <c r="A27" s="111"/>
      <c r="B27" s="168" t="s">
        <v>140</v>
      </c>
      <c r="C27" s="111"/>
      <c r="D27" s="168"/>
      <c r="E27" s="133"/>
      <c r="F27" s="168" t="s">
        <v>140</v>
      </c>
      <c r="G27" s="169"/>
      <c r="H27" s="168"/>
      <c r="I27" s="192"/>
      <c r="J27" s="168" t="s">
        <v>140</v>
      </c>
      <c r="K27" s="169"/>
      <c r="L27" s="133"/>
      <c r="M27" s="108"/>
      <c r="N27" s="165"/>
    </row>
    <row r="28" spans="1:14" x14ac:dyDescent="0.25">
      <c r="A28" s="115">
        <v>9.6199999999999992</v>
      </c>
      <c r="B28" s="141" t="s">
        <v>15</v>
      </c>
      <c r="C28" s="115">
        <v>0.36</v>
      </c>
      <c r="D28" s="141"/>
      <c r="E28" s="113"/>
      <c r="F28" s="141" t="s">
        <v>11</v>
      </c>
      <c r="G28" s="166">
        <v>1.5</v>
      </c>
      <c r="H28" s="141"/>
      <c r="I28" s="217"/>
      <c r="J28" s="141" t="s">
        <v>15</v>
      </c>
      <c r="K28" s="171">
        <v>0.36</v>
      </c>
      <c r="L28" s="113"/>
      <c r="M28" s="112"/>
      <c r="N28" s="166">
        <f>C28+G28+K28</f>
        <v>2.2199999999999998</v>
      </c>
    </row>
    <row r="29" spans="1:14" x14ac:dyDescent="0.25">
      <c r="A29" s="226">
        <f>SUM(A3:A28)</f>
        <v>106.82000000000001</v>
      </c>
      <c r="B29" s="73"/>
      <c r="C29" s="74">
        <f>SUM(C3:C28)</f>
        <v>5.7000000000000011</v>
      </c>
      <c r="D29" s="75"/>
      <c r="E29" s="74">
        <f>SUM(E3:E28)</f>
        <v>2.87</v>
      </c>
      <c r="F29" s="77"/>
      <c r="G29" s="76">
        <f>SUM(G3:G28)</f>
        <v>7.25</v>
      </c>
      <c r="H29" s="77"/>
      <c r="I29" s="74">
        <f>SUM(I3:I28)</f>
        <v>2.76</v>
      </c>
      <c r="J29" s="77"/>
      <c r="K29" s="76">
        <f>SUM(K3:K28)</f>
        <v>6.0400000000000009</v>
      </c>
      <c r="L29" s="75"/>
      <c r="M29" s="74">
        <f>SUM(M4:M28)</f>
        <v>0</v>
      </c>
      <c r="N29" s="76">
        <f>SUM(N4:N28)</f>
        <v>24.619999999999994</v>
      </c>
    </row>
    <row r="30" spans="1:14" x14ac:dyDescent="0.25">
      <c r="A30" s="78"/>
      <c r="B30" s="79" t="s">
        <v>33</v>
      </c>
      <c r="C30" s="80"/>
      <c r="E30" s="81"/>
      <c r="F30" s="80"/>
      <c r="G30" s="80"/>
      <c r="H30" s="80"/>
      <c r="I30" s="80"/>
      <c r="J30" s="82" t="s">
        <v>34</v>
      </c>
      <c r="K30" s="81"/>
      <c r="L30" s="81"/>
      <c r="M30" s="81"/>
      <c r="N30" s="80"/>
    </row>
    <row r="31" spans="1:14" x14ac:dyDescent="0.25">
      <c r="A31" s="78"/>
      <c r="B31" s="83" t="s">
        <v>35</v>
      </c>
      <c r="C31" t="str">
        <f>B1</f>
        <v>ALBA MARTIN RODRIGUEZ</v>
      </c>
      <c r="F31" s="84">
        <v>44774</v>
      </c>
      <c r="G31" s="80"/>
      <c r="I31" s="80"/>
      <c r="J31" s="85">
        <f>N29*4.33</f>
        <v>106.60459999999998</v>
      </c>
      <c r="K31" s="81"/>
      <c r="L31" s="81"/>
      <c r="M31" s="81"/>
      <c r="N31" s="80"/>
    </row>
    <row r="34" spans="6:6" x14ac:dyDescent="0.25">
      <c r="F34" t="s">
        <v>141</v>
      </c>
    </row>
    <row r="35" spans="6:6" x14ac:dyDescent="0.25">
      <c r="F35" t="s">
        <v>142</v>
      </c>
    </row>
  </sheetData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8</vt:i4>
      </vt:variant>
    </vt:vector>
  </HeadingPairs>
  <TitlesOfParts>
    <vt:vector size="41" baseType="lpstr">
      <vt:lpstr>SU PLANNING 01,03,2023</vt:lpstr>
      <vt:lpstr>SU PLANNING 05,10,2022</vt:lpstr>
      <vt:lpstr>su planning 01,10,2022</vt:lpstr>
      <vt:lpstr>su planning 01,09,2022 </vt:lpstr>
      <vt:lpstr>su planning 31,08,2022</vt:lpstr>
      <vt:lpstr>SU PLANNING 22,08,2022 </vt:lpstr>
      <vt:lpstr>SU PLANNING 16,08,2022</vt:lpstr>
      <vt:lpstr>su planning 13,08,2022</vt:lpstr>
      <vt:lpstr>SU PLANNING 01,08,2022</vt:lpstr>
      <vt:lpstr>SU PLANNING 07,07,2022</vt:lpstr>
      <vt:lpstr>SU PLANNING 04,07,2022</vt:lpstr>
      <vt:lpstr>SU PLANNING 02,07,2022</vt:lpstr>
      <vt:lpstr>SU PLANNING 01,07,2022</vt:lpstr>
      <vt:lpstr>su planning 16,06,2022</vt:lpstr>
      <vt:lpstr>su planning 14,06,2022</vt:lpstr>
      <vt:lpstr>su planning 04,06,2022</vt:lpstr>
      <vt:lpstr>SU PLANNING 01,06,2022</vt:lpstr>
      <vt:lpstr>SU PLANNING 01,05,2022</vt:lpstr>
      <vt:lpstr>SU PLANNING 25,04,2022</vt:lpstr>
      <vt:lpstr>SU PLANNING 18,04,2022</vt:lpstr>
      <vt:lpstr>SU PLANNING 16,04,2022</vt:lpstr>
      <vt:lpstr>SU PLANNING 07,04,2022</vt:lpstr>
      <vt:lpstr>SU PLANNING 01,04,2022</vt:lpstr>
      <vt:lpstr>SU PLANNING 16,03,2022</vt:lpstr>
      <vt:lpstr>SU PLANNING 11,03,2022</vt:lpstr>
      <vt:lpstr>SU PLANNING 08,03,2022</vt:lpstr>
      <vt:lpstr>su planning 05,03,2022</vt:lpstr>
      <vt:lpstr>SU PLANNING 01,03,2022</vt:lpstr>
      <vt:lpstr>SU PLANNING 19,02,2022</vt:lpstr>
      <vt:lpstr>su planning 16,02,2022</vt:lpstr>
      <vt:lpstr>SU PLANNING 10,02,2022</vt:lpstr>
      <vt:lpstr>SU PLANNING 09,02,2022</vt:lpstr>
      <vt:lpstr>04,02,2022</vt:lpstr>
      <vt:lpstr>'SU PLANNING 01,08,2022'!Área_de_impresión</vt:lpstr>
      <vt:lpstr>'su planning 01,09,2022 '!Área_de_impresión</vt:lpstr>
      <vt:lpstr>'su planning 01,10,2022'!Área_de_impresión</vt:lpstr>
      <vt:lpstr>'SU PLANNING 05,10,2022'!Área_de_impresión</vt:lpstr>
      <vt:lpstr>'su planning 13,08,2022'!Área_de_impresión</vt:lpstr>
      <vt:lpstr>'SU PLANNING 16,08,2022'!Área_de_impresión</vt:lpstr>
      <vt:lpstr>'SU PLANNING 22,08,2022 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2023-03-02T12:30:16Z</dcterms:modified>
</cp:coreProperties>
</file>