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NOVIEMBRE,22" sheetId="15" r:id="rId1"/>
    <sheet name="SU PLANNING OCTUBRE,22" sheetId="14" r:id="rId2"/>
    <sheet name="datos octubre,22" sheetId="12" r:id="rId3"/>
    <sheet name="SU PLANNING SEPTIEMBRE,22" sheetId="13" r:id="rId4"/>
    <sheet name="datos sust.lola ramon sept,22" sheetId="10" r:id="rId5"/>
    <sheet name="datos " sheetId="11" r:id="rId6"/>
    <sheet name="su planning agosto,22" sheetId="9" r:id="rId7"/>
    <sheet name="16,08,2022" sheetId="8" r:id="rId8"/>
    <sheet name="08,08,2022" sheetId="7" r:id="rId9"/>
    <sheet name="04,08,2022" sheetId="5" r:id="rId10"/>
    <sheet name="01,08,2022" sheetId="6" r:id="rId11"/>
    <sheet name="RESUMEN HORAS JULIO,22" sheetId="4" r:id="rId12"/>
    <sheet name="SU PLANNING 22,07,2022" sheetId="3" r:id="rId13"/>
    <sheet name="SU PLANNING 18,07,2022" sheetId="2" r:id="rId14"/>
    <sheet name="SU PLANNING 13,07,2022" sheetId="1" r:id="rId15"/>
  </sheets>
  <definedNames>
    <definedName name="_xlnm.Print_Area" localSheetId="9">'04,08,2022'!$A$1:$N$25</definedName>
    <definedName name="_xlnm.Print_Area" localSheetId="8">'08,08,2022'!$A$1:$N$25</definedName>
    <definedName name="_xlnm.Print_Area" localSheetId="7">'16,08,2022'!$B$2:$M$46</definedName>
    <definedName name="_xlnm.Print_Area" localSheetId="5">'datos '!$A$1:$N$19</definedName>
    <definedName name="_xlnm.Print_Area" localSheetId="2">'datos octubre,22'!$A$1:$N$26</definedName>
    <definedName name="_xlnm.Print_Area" localSheetId="11">'RESUMEN HORAS JULIO,22'!$A$1:$N$31</definedName>
    <definedName name="_xlnm.Print_Area" localSheetId="6">'su planning agosto,22'!$A$1:$I$97</definedName>
    <definedName name="_xlnm.Print_Area" localSheetId="0">'SU PLANNING NOVIEMBRE,22'!$A$1:$N$23</definedName>
    <definedName name="_xlnm.Print_Area" localSheetId="1">'SU PLANNING OCTUBRE,22'!$A$1:$G$76</definedName>
    <definedName name="_xlnm.Print_Area" localSheetId="3">'SU PLANNING SEPTIEMBRE,22'!$A$1:$G$105</definedName>
  </definedNames>
  <calcPr calcId="162913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5" l="1"/>
  <c r="K19" i="15"/>
  <c r="A19" i="15"/>
  <c r="D21" i="15" l="1"/>
  <c r="I19" i="15"/>
  <c r="G19" i="15"/>
  <c r="E19" i="15"/>
  <c r="C19" i="15"/>
  <c r="N16" i="15"/>
  <c r="N14" i="15"/>
  <c r="N12" i="15"/>
  <c r="N10" i="15"/>
  <c r="N8" i="15"/>
  <c r="N4" i="15"/>
  <c r="K20" i="15" l="1"/>
  <c r="N16" i="12"/>
  <c r="N23" i="12" l="1"/>
  <c r="I23" i="12"/>
  <c r="G23" i="12"/>
  <c r="E23" i="12"/>
  <c r="N20" i="12" l="1"/>
  <c r="N18" i="12" l="1"/>
  <c r="D25" i="12" l="1"/>
  <c r="K23" i="12"/>
  <c r="C23" i="12"/>
  <c r="N14" i="12"/>
  <c r="N12" i="12"/>
  <c r="N10" i="12"/>
  <c r="N8" i="12"/>
  <c r="N4" i="12"/>
  <c r="K24" i="12" l="1"/>
  <c r="D17" i="11"/>
  <c r="K15" i="11"/>
  <c r="I15" i="11"/>
  <c r="G15" i="11"/>
  <c r="E15" i="11"/>
  <c r="C15" i="11"/>
  <c r="N14" i="11"/>
  <c r="N12" i="11"/>
  <c r="N10" i="11"/>
  <c r="N8" i="11"/>
  <c r="N4" i="11"/>
  <c r="N15" i="11" l="1"/>
  <c r="K16" i="11" s="1"/>
  <c r="M9" i="10"/>
  <c r="K9" i="10"/>
  <c r="I9" i="10"/>
  <c r="G9" i="10"/>
  <c r="E9" i="10"/>
  <c r="C9" i="10"/>
  <c r="A9" i="10"/>
  <c r="N8" i="10"/>
  <c r="N6" i="10"/>
  <c r="N4" i="10"/>
  <c r="N9" i="10" s="1"/>
  <c r="I12" i="10" l="1"/>
  <c r="K11" i="10"/>
  <c r="N22" i="8"/>
  <c r="N20" i="8"/>
  <c r="N18" i="8"/>
  <c r="N16" i="8"/>
  <c r="N14" i="8"/>
  <c r="N12" i="8"/>
  <c r="N10" i="8"/>
  <c r="N8" i="8"/>
  <c r="N6" i="8"/>
  <c r="N4" i="8"/>
  <c r="D46" i="8" l="1"/>
  <c r="K44" i="8"/>
  <c r="I44" i="8"/>
  <c r="G44" i="8"/>
  <c r="E44" i="8"/>
  <c r="C44" i="8"/>
  <c r="A44" i="8"/>
  <c r="N43" i="8"/>
  <c r="N39" i="8"/>
  <c r="N36" i="8"/>
  <c r="N34" i="8"/>
  <c r="N32" i="8"/>
  <c r="N30" i="8"/>
  <c r="N28" i="8"/>
  <c r="N26" i="8"/>
  <c r="N44" i="8" l="1"/>
  <c r="K45" i="8" s="1"/>
  <c r="D24" i="7"/>
  <c r="K22" i="7"/>
  <c r="I22" i="7"/>
  <c r="G22" i="7"/>
  <c r="E22" i="7"/>
  <c r="C22" i="7"/>
  <c r="A22" i="7"/>
  <c r="N21" i="7"/>
  <c r="N17" i="7"/>
  <c r="N14" i="7"/>
  <c r="N12" i="7"/>
  <c r="N10" i="7"/>
  <c r="N8" i="7"/>
  <c r="N6" i="7"/>
  <c r="N22" i="7" s="1"/>
  <c r="K23" i="7" s="1"/>
  <c r="N4" i="7"/>
  <c r="K20" i="5" l="1"/>
  <c r="I20" i="5"/>
  <c r="C20" i="5"/>
  <c r="N20" i="5"/>
  <c r="N17" i="5"/>
  <c r="A20" i="5" l="1"/>
  <c r="N19" i="5"/>
  <c r="D17" i="6"/>
  <c r="K15" i="6"/>
  <c r="I15" i="6"/>
  <c r="G15" i="6"/>
  <c r="E15" i="6"/>
  <c r="C15" i="6"/>
  <c r="A15" i="6"/>
  <c r="N14" i="6"/>
  <c r="N12" i="6"/>
  <c r="N10" i="6"/>
  <c r="N8" i="6"/>
  <c r="N6" i="6"/>
  <c r="N4" i="6"/>
  <c r="N15" i="6" l="1"/>
  <c r="K16" i="6" s="1"/>
  <c r="N24" i="4"/>
  <c r="I27" i="4" l="1"/>
  <c r="K27" i="4"/>
  <c r="G27" i="4"/>
  <c r="E27" i="4"/>
  <c r="C27" i="4"/>
  <c r="N27" i="4"/>
  <c r="N25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F30" i="4" l="1"/>
  <c r="G20" i="5" l="1"/>
  <c r="E20" i="5"/>
  <c r="D22" i="5" l="1"/>
  <c r="N14" i="5"/>
  <c r="N12" i="5"/>
  <c r="N10" i="5"/>
  <c r="N8" i="5"/>
  <c r="N6" i="5"/>
  <c r="N4" i="5"/>
  <c r="K21" i="5" l="1"/>
  <c r="K17" i="3"/>
  <c r="I17" i="3"/>
  <c r="G17" i="3"/>
  <c r="E17" i="3"/>
  <c r="C17" i="3"/>
  <c r="A17" i="3"/>
  <c r="N16" i="3"/>
  <c r="D19" i="3" l="1"/>
  <c r="N14" i="3"/>
  <c r="N12" i="3"/>
  <c r="N10" i="3"/>
  <c r="N8" i="3"/>
  <c r="N6" i="3"/>
  <c r="N17" i="3" s="1"/>
  <c r="N4" i="3"/>
  <c r="K18" i="3" l="1"/>
  <c r="N15" i="2"/>
  <c r="K15" i="2"/>
  <c r="I15" i="2"/>
  <c r="G15" i="2"/>
  <c r="E15" i="2"/>
  <c r="N10" i="2"/>
  <c r="A15" i="2"/>
  <c r="C15" i="2"/>
  <c r="N14" i="2"/>
  <c r="N12" i="2"/>
  <c r="D17" i="2" l="1"/>
  <c r="N8" i="2"/>
  <c r="N6" i="2"/>
  <c r="N4" i="2"/>
  <c r="K16" i="2" s="1"/>
  <c r="G9" i="1"/>
  <c r="N8" i="1"/>
  <c r="N6" i="1"/>
  <c r="N4" i="1"/>
  <c r="D11" i="1"/>
  <c r="K9" i="1"/>
  <c r="I9" i="1"/>
  <c r="C9" i="1"/>
  <c r="A9" i="1"/>
  <c r="N9" i="1" l="1"/>
  <c r="K10" i="1" s="1"/>
</calcChain>
</file>

<file path=xl/sharedStrings.xml><?xml version="1.0" encoding="utf-8"?>
<sst xmlns="http://schemas.openxmlformats.org/spreadsheetml/2006/main" count="699" uniqueCount="194">
  <si>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</si>
  <si>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</si>
  <si>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</si>
  <si>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</si>
  <si>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</si>
  <si>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</si>
  <si>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</si>
  <si>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</si>
  <si>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SABADO</t>
  </si>
  <si>
    <t>TOTAL</t>
  </si>
  <si>
    <t xml:space="preserve">Planning de trabajo entregado a la Trabajadora el </t>
  </si>
  <si>
    <t>TOTAL MES: (HORAS SEMANALES X4,33 SEMANAS</t>
  </si>
  <si>
    <t xml:space="preserve">Recibe la Trabajadora </t>
  </si>
  <si>
    <t xml:space="preserve">Firma : </t>
  </si>
  <si>
    <t xml:space="preserve">JUAN CARLOS </t>
  </si>
  <si>
    <t xml:space="preserve"> SERVICIO (QUINCENAL 2H)  ENTRADA 09,00H</t>
  </si>
  <si>
    <t>Mª CARMEN MALDONADO</t>
  </si>
  <si>
    <t>ENTRADA 11,30H</t>
  </si>
  <si>
    <t>JAVIER MEMBRIVES</t>
  </si>
  <si>
    <t>H ENTRADA 11,30H</t>
  </si>
  <si>
    <t>13,07,2022</t>
  </si>
  <si>
    <t xml:space="preserve">VIVIENDA RAFAEL BAENA </t>
  </si>
  <si>
    <t xml:space="preserve">VIAGRO LA CAÑADA </t>
  </si>
  <si>
    <t>ALEJANDRA ABAD</t>
  </si>
  <si>
    <t xml:space="preserve">ANA ISABEL SANCHEZ RAYA </t>
  </si>
  <si>
    <t>18,07,2022</t>
  </si>
  <si>
    <t>4H SERVICIO Y UNA VEZ AL MES 1H DE CRISTALES</t>
  </si>
  <si>
    <t>22,07,2022</t>
  </si>
  <si>
    <t>VIVIENDA MARIO CUESTA 10:30 h.</t>
  </si>
  <si>
    <t>H ENTRADA 9:00 H</t>
  </si>
  <si>
    <t xml:space="preserve">ESTACION  SERV. ALVAMAR  </t>
  </si>
  <si>
    <t>CUBRE A CRISTINA CESAR DEL 4 AL 31 DE AGOSTO 2022</t>
  </si>
  <si>
    <t xml:space="preserve">FECHA </t>
  </si>
  <si>
    <t>SÁB</t>
  </si>
  <si>
    <t>ANA ISABEL SANCHEZ RAYA</t>
  </si>
  <si>
    <t>LIMPIEZA APARTAMENTO TURISTICO C/ ESTADIO,49 3ºD</t>
  </si>
  <si>
    <t>LIMPIEZA VIV.PARTICULAR JUAN CARLOS MTNEZ.</t>
  </si>
  <si>
    <t>SUST.PERSONAL EN BAJA</t>
  </si>
  <si>
    <t>LIMPIEZA VIV.PARTICULAR MªCARMEN MALDONADO</t>
  </si>
  <si>
    <t xml:space="preserve">SUST.PERSONAL EN BAJA </t>
  </si>
  <si>
    <t>LIMPIEZA VIV.PARTICULAR JAVIER MEMBRIVES</t>
  </si>
  <si>
    <t>LIMPIEZA VIVI.PARTICULAR RAFAEL BAENA</t>
  </si>
  <si>
    <t xml:space="preserve">SERVICIO VIAGRO-CAÑADA </t>
  </si>
  <si>
    <t>LIMPIEZA VIVI.PARTICULAR ALEJANDRA ABAD</t>
  </si>
  <si>
    <t>SERVICIO VIAGRO-CAÑADA</t>
  </si>
  <si>
    <t>LIMPIEZA VIVI.JUAN CARLOS MARTINEZ</t>
  </si>
  <si>
    <t>LIMPIEZ VIV.RAFAEL BAENA</t>
  </si>
  <si>
    <t>LIMPIEZA VIV.MARIO CUESTA</t>
  </si>
  <si>
    <t>SUST.PERSONAL BAJA EN VIVI.DE ALBERTO CARBONELL</t>
  </si>
  <si>
    <t>SERVICIO REALIZADO EN JULIO/22</t>
  </si>
  <si>
    <t>limp.viv.membrives</t>
  </si>
  <si>
    <t>GALAXIA PORTAL 2</t>
  </si>
  <si>
    <t>COMPLETO</t>
  </si>
  <si>
    <r>
      <t xml:space="preserve"> SERVICIO (QUINCENAL 2H)  ENTRADA 09,00H </t>
    </r>
    <r>
      <rPr>
        <b/>
        <sz val="8"/>
        <color theme="1"/>
        <rFont val="Calibri"/>
        <family val="2"/>
        <scheme val="minor"/>
      </rPr>
      <t>17/08/2022 Y 31/08/2022</t>
    </r>
  </si>
  <si>
    <t>COGE la vivienda particular de Arianna</t>
  </si>
  <si>
    <t xml:space="preserve">ARIANNA MTNEZ </t>
  </si>
  <si>
    <t xml:space="preserve">todos los servicios se contemplaran como limpiezas puntuales </t>
  </si>
  <si>
    <t>todos los servicios se contemplaran como servicios puntuales</t>
  </si>
  <si>
    <t>todos los servicios se contemplaran como limpiezas puntuales</t>
  </si>
  <si>
    <t>VIVIENDA DE AMAYA</t>
  </si>
  <si>
    <t>cubre a almudena en la vivienda de Amaya impresiion digital desde el 16 al 30 de agosto</t>
  </si>
  <si>
    <t>Cubre a MªDolores Cesar del 16 al 30 de agosto,22</t>
  </si>
  <si>
    <t>cubre a cristina cesar del 04 al 31 de agosto,22</t>
  </si>
  <si>
    <t>MORALES III</t>
  </si>
  <si>
    <t>PORTAL+REPASO RELLANOS Y ESCALERAS</t>
  </si>
  <si>
    <t>EDF.21 PORTAL IV</t>
  </si>
  <si>
    <t xml:space="preserve">PORTAL </t>
  </si>
  <si>
    <t>EDF. 21 PORTAL VI</t>
  </si>
  <si>
    <t>STONES</t>
  </si>
  <si>
    <t>COMPLETO QUINCENAL</t>
  </si>
  <si>
    <t>STONES 1-A</t>
  </si>
  <si>
    <t>EDF. BORAL Nº 88</t>
  </si>
  <si>
    <t xml:space="preserve">EDF. BORAL Nº 2 </t>
  </si>
  <si>
    <t xml:space="preserve">EDF. BORAL Nº 4 </t>
  </si>
  <si>
    <t xml:space="preserve">EDF. BORAL Nº 6 </t>
  </si>
  <si>
    <r>
      <t xml:space="preserve">EDF. BORAL </t>
    </r>
    <r>
      <rPr>
        <b/>
        <sz val="7"/>
        <color theme="1"/>
        <rFont val="Calibri"/>
        <family val="2"/>
        <scheme val="minor"/>
      </rPr>
      <t>GARAJE QUINCENAL</t>
    </r>
  </si>
  <si>
    <t>BARRIDO DE LO MAS SIGNIFICATIVO EN SUELO DE GARAJE, CAMBIO PAPELERAS Y BARRIDO RAMPA</t>
  </si>
  <si>
    <t>la vivienda de alejandra abad no se hace hasta la ultima semana del mes de agosto</t>
  </si>
  <si>
    <t>ultimo servicio el 09/08 volvemos el 30/08/22</t>
  </si>
  <si>
    <t>hasta el 30/08/22</t>
  </si>
  <si>
    <t>Relacción de servicios realizados</t>
  </si>
  <si>
    <t>Seleccionar mes</t>
  </si>
  <si>
    <t>lunes</t>
  </si>
  <si>
    <t>martes</t>
  </si>
  <si>
    <t>miércoles</t>
  </si>
  <si>
    <t>jueves</t>
  </si>
  <si>
    <t>viernes</t>
  </si>
  <si>
    <t>sábado</t>
  </si>
  <si>
    <t>domingo</t>
  </si>
  <si>
    <t>Total general</t>
  </si>
  <si>
    <t>5ª AVENIDA</t>
  </si>
  <si>
    <t>ABEDUL</t>
  </si>
  <si>
    <t>TREBOL</t>
  </si>
  <si>
    <t>ALBENIZ</t>
  </si>
  <si>
    <t>ALEJANDRIA</t>
  </si>
  <si>
    <t>VIAGRO-CAÑADA</t>
  </si>
  <si>
    <t>GARAJE LAS PALMERAS</t>
  </si>
  <si>
    <t>VIV.ALEJANDRA ABAD</t>
  </si>
  <si>
    <t>MTNO.VIVIENDA ALEJANDRA ABAD</t>
  </si>
  <si>
    <t>APARTAMENTO TURISTICO C/ESTADIO</t>
  </si>
  <si>
    <t>EDF. GALAXIA P.2</t>
  </si>
  <si>
    <t>MTNO.VIVIENDA RAFAEL BAENA</t>
  </si>
  <si>
    <t>SUST.GASOLINERA ALVAMAR</t>
  </si>
  <si>
    <t>MTNO.VIVIENDA MARIO CUESTA</t>
  </si>
  <si>
    <t>MTNO.VIVI.JAVIER MEMBRIVES</t>
  </si>
  <si>
    <t>MTNO.VIVIENDA ARIANNA MTNEZ</t>
  </si>
  <si>
    <t>EDF. GALAXIA P.3</t>
  </si>
  <si>
    <t>APARTAMENTO CL ESTADIO</t>
  </si>
  <si>
    <t>APARTAMENTO CL AFRODITA</t>
  </si>
  <si>
    <t>EDF.MORALES- CAÑADA</t>
  </si>
  <si>
    <t>EDF. 21 PORTAL IV</t>
  </si>
  <si>
    <t>EDF.21 PORTAL VI</t>
  </si>
  <si>
    <t>MTNO. VIVIENDA JUAN CARLOS (QUINCENAL)</t>
  </si>
  <si>
    <t>VIVIENDA PARTICULAR AMAYA - TOYO</t>
  </si>
  <si>
    <t>EDF. GALAXIA P.4</t>
  </si>
  <si>
    <t xml:space="preserve">EDF.BORAL Y GARAJE </t>
  </si>
  <si>
    <t>EDF. GALAXIA P.5</t>
  </si>
  <si>
    <t>GASOLINERA ALVAMAR</t>
  </si>
  <si>
    <t>MARIA DOLORES RAMON SANCHEZ</t>
  </si>
  <si>
    <t>GONZALO DE BERCEO, 16</t>
  </si>
  <si>
    <t>GONZ.DE BERCEO, 16</t>
  </si>
  <si>
    <t>PORTAL</t>
  </si>
  <si>
    <t>VIRGEN DE LOURDES</t>
  </si>
  <si>
    <t>GONZ.BERC.,10</t>
  </si>
  <si>
    <t>cubre a Lola Ramon del 01 al 30 de septiembre,22</t>
  </si>
  <si>
    <t>VIVIE. C. BEATLES,41</t>
  </si>
  <si>
    <t xml:space="preserve">HORA DE ENTRADA 11:30 H. SE HACE SOLO 4 VECES AL MES </t>
  </si>
  <si>
    <r>
      <t xml:space="preserve"> SERVICIO (QUINCENAL 2H)  ENTRADA 09,00H </t>
    </r>
    <r>
      <rPr>
        <b/>
        <sz val="8"/>
        <color theme="1"/>
        <rFont val="Calibri"/>
        <family val="2"/>
        <scheme val="minor"/>
      </rPr>
      <t xml:space="preserve"> 29/09/2022 solo una vez este mes</t>
    </r>
  </si>
  <si>
    <t>vivienda Arianna</t>
  </si>
  <si>
    <t>centro de lenguas</t>
  </si>
  <si>
    <t>Centro de lenguas</t>
  </si>
  <si>
    <t xml:space="preserve">TRABAJADOR : </t>
  </si>
  <si>
    <t>sep</t>
  </si>
  <si>
    <t>01-sep</t>
  </si>
  <si>
    <t>VIAGRO LA CAÑADA</t>
  </si>
  <si>
    <t>VIVIENDA C. BEATLES,41</t>
  </si>
  <si>
    <t>Edf. Gonzalo de berceo,16 portal</t>
  </si>
  <si>
    <t>02-sep</t>
  </si>
  <si>
    <t>Edf. Gonzalo de berceo,16 Completo</t>
  </si>
  <si>
    <t>Edf. Virgen de Lourdes completo</t>
  </si>
  <si>
    <t>Edf. Gonzalo de Berceo,10 Completo</t>
  </si>
  <si>
    <t>05-sep</t>
  </si>
  <si>
    <t>06-sep</t>
  </si>
  <si>
    <t>MTNO. VIVIENDA ALEJANDRA ABAD</t>
  </si>
  <si>
    <t>07-sep</t>
  </si>
  <si>
    <t>PATRICIA PUGA. LIMP EXTRA</t>
  </si>
  <si>
    <t>08-sep</t>
  </si>
  <si>
    <t>09-sep</t>
  </si>
  <si>
    <t>VIVIENDA ALEJANDRA ABAD</t>
  </si>
  <si>
    <t>12-sep</t>
  </si>
  <si>
    <t>13-sep</t>
  </si>
  <si>
    <t>14-sep</t>
  </si>
  <si>
    <t>15-sep</t>
  </si>
  <si>
    <t>16-sep</t>
  </si>
  <si>
    <t>19-sep</t>
  </si>
  <si>
    <t>20-sep</t>
  </si>
  <si>
    <t>21-sep</t>
  </si>
  <si>
    <t>22-sep</t>
  </si>
  <si>
    <t>23-sep</t>
  </si>
  <si>
    <t>26-sep</t>
  </si>
  <si>
    <t>27-sep</t>
  </si>
  <si>
    <t>28-sep</t>
  </si>
  <si>
    <t>29-sep</t>
  </si>
  <si>
    <t xml:space="preserve">VIVIENDA JUAN CARLOS ( ALBORANI) SOLO UNA VEZ ESTE MES </t>
  </si>
  <si>
    <t>30-sep</t>
  </si>
  <si>
    <t>Servicios realizados durante el mes de Septiembre/22 por la trabajadora:</t>
  </si>
  <si>
    <t>Ana Isabel Sanchez Raya</t>
  </si>
  <si>
    <t xml:space="preserve">firma: </t>
  </si>
  <si>
    <t>ALCAZABA</t>
  </si>
  <si>
    <t>COMPLETO + GARAJE</t>
  </si>
  <si>
    <t xml:space="preserve">ALCAZABA </t>
  </si>
  <si>
    <t>BARRIDO EN PASILLOS Y DESP</t>
  </si>
  <si>
    <t>hora de entrada 10:00 h,</t>
  </si>
  <si>
    <t>meraki</t>
  </si>
  <si>
    <t>Vivienda de Arianna</t>
  </si>
  <si>
    <t>Centro de Lenguas</t>
  </si>
  <si>
    <t>Edificio Alcazaba, La Cañada. Completo+Garaje</t>
  </si>
  <si>
    <t>Edif. 21 Portal VI</t>
  </si>
  <si>
    <t>Vivienda Calle Beatles, 21</t>
  </si>
  <si>
    <t>Galaxia, portal 2. Completo</t>
  </si>
  <si>
    <t>Vivienda de Javier Membrives</t>
  </si>
  <si>
    <t>Edificio Alcazaba, La Cañada. Portal, desmanchado de pasillos</t>
  </si>
  <si>
    <t>Meraki Inmobiliaria</t>
  </si>
  <si>
    <t>VERDEASULAO APART. CL ESTADIO</t>
  </si>
  <si>
    <t>Vivienda Calle Beatles, 23</t>
  </si>
  <si>
    <t>VIVIENDA JUAN CARLOS ( ALBORANI)</t>
  </si>
  <si>
    <t>Vivienda Calle Beatles, 24</t>
  </si>
  <si>
    <t xml:space="preserve">Servicios realizados por la trabajadora : Ana Isabel Sanchez Raya </t>
  </si>
  <si>
    <t>en el mes de Octubre/22</t>
  </si>
  <si>
    <t>Firma:</t>
  </si>
  <si>
    <t>deja la vivienda de Arianna ultimo servicio el 26/10/2022</t>
  </si>
  <si>
    <r>
      <t xml:space="preserve"> SERVICIO (QUINCENAL 2H)  ENTRADA 09,00H </t>
    </r>
    <r>
      <rPr>
        <b/>
        <sz val="8"/>
        <color theme="1"/>
        <rFont val="Calibri"/>
        <family val="2"/>
        <scheme val="minor"/>
      </rPr>
      <t xml:space="preserve"> 21/10/2022 solo una vez este mes</t>
    </r>
  </si>
  <si>
    <t>en Diciembre,22 no se hara la vivienda de Juan Carlos Alborani .</t>
  </si>
  <si>
    <t xml:space="preserve">en Noviembre,22 lo hizo Rosa Luz solo una vez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</si>
</sst>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0"/>
      <color rgb="FFC00000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0" fillId="2" borderId="4" xfId="0" applyFont="1" applyFill="1" applyBorder="1"/>
    <xf numFmtId="0" fontId="2" fillId="0" borderId="1" xfId="0" applyFont="1" applyBorder="1"/>
    <xf numFmtId="0" fontId="3" fillId="0" borderId="1" xfId="0" applyFont="1" applyBorder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ont="1"/>
    <xf numFmtId="0" fontId="2" fillId="0" borderId="0" xfId="0" applyFont="1" applyFill="1" applyBorder="1"/>
    <xf numFmtId="2" fontId="1" fillId="0" borderId="0" xfId="0" applyNumberFormat="1" applyFont="1"/>
    <xf numFmtId="14" fontId="0" fillId="0" borderId="0" xfId="0" applyNumberFormat="1" applyAlignment="1">
      <alignment wrapText="1"/>
    </xf>
    <xf numFmtId="2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right" wrapText="1"/>
    </xf>
    <xf numFmtId="0" fontId="0" fillId="0" borderId="6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4" fontId="2" fillId="0" borderId="7" xfId="0" applyNumberFormat="1" applyFont="1" applyBorder="1"/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4" fontId="2" fillId="0" borderId="1" xfId="0" applyNumberFormat="1" applyFont="1" applyBorder="1"/>
    <xf numFmtId="0" fontId="2" fillId="4" borderId="8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14" fontId="2" fillId="0" borderId="0" xfId="0" applyNumberFormat="1" applyFont="1"/>
    <xf numFmtId="49" fontId="2" fillId="0" borderId="0" xfId="0" applyNumberFormat="1" applyFont="1"/>
    <xf numFmtId="0" fontId="8" fillId="0" borderId="0" xfId="0" applyFont="1"/>
    <xf numFmtId="14" fontId="2" fillId="0" borderId="9" xfId="0" applyNumberFormat="1" applyFont="1" applyBorder="1"/>
    <xf numFmtId="14" fontId="2" fillId="0" borderId="2" xfId="0" applyNumberFormat="1" applyFont="1" applyBorder="1"/>
    <xf numFmtId="14" fontId="2" fillId="0" borderId="10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2" borderId="4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2" xfId="0" applyFont="1" applyBorder="1" applyAlignment="1"/>
    <xf numFmtId="0" fontId="3" fillId="0" borderId="5" xfId="0" applyFont="1" applyBorder="1" applyAlignment="1"/>
    <xf numFmtId="0" fontId="6" fillId="3" borderId="2" xfId="0" applyFont="1" applyFill="1" applyBorder="1" applyAlignment="1"/>
    <xf numFmtId="0" fontId="0" fillId="0" borderId="12" xfId="0" applyBorder="1"/>
    <xf numFmtId="0" fontId="0" fillId="0" borderId="13" xfId="0" applyBorder="1"/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2" fontId="3" fillId="0" borderId="5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3" fillId="0" borderId="2" xfId="0" applyFont="1" applyFill="1" applyBorder="1"/>
    <xf numFmtId="0" fontId="2" fillId="0" borderId="2" xfId="0" applyFont="1" applyFill="1" applyBorder="1"/>
    <xf numFmtId="0" fontId="3" fillId="0" borderId="5" xfId="0" applyFont="1" applyFill="1" applyBorder="1"/>
    <xf numFmtId="0" fontId="2" fillId="0" borderId="5" xfId="0" applyFont="1" applyFill="1" applyBorder="1"/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0" fillId="0" borderId="0" xfId="0" applyFill="1" applyBorder="1"/>
    <xf numFmtId="0" fontId="2" fillId="0" borderId="3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2" fillId="5" borderId="0" xfId="0" applyFont="1" applyFill="1" applyBorder="1" applyAlignment="1">
      <alignment horizontal="center" wrapText="1"/>
    </xf>
    <xf numFmtId="0" fontId="10" fillId="6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/>
    <xf numFmtId="164" fontId="10" fillId="0" borderId="1" xfId="0" applyNumberFormat="1" applyFont="1" applyFill="1" applyBorder="1" applyAlignment="1">
      <alignment horizontal="left"/>
    </xf>
    <xf numFmtId="0" fontId="10" fillId="0" borderId="1" xfId="0" applyNumberFormat="1" applyFont="1" applyFill="1" applyBorder="1"/>
    <xf numFmtId="0" fontId="11" fillId="0" borderId="1" xfId="0" applyFont="1" applyFill="1" applyBorder="1" applyAlignment="1">
      <alignment horizontal="left" indent="1"/>
    </xf>
    <xf numFmtId="0" fontId="11" fillId="0" borderId="1" xfId="0" applyNumberFormat="1" applyFont="1" applyFill="1" applyBorder="1"/>
    <xf numFmtId="164" fontId="10" fillId="0" borderId="1" xfId="0" applyNumberFormat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 inden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center" wrapText="1"/>
    </xf>
    <xf numFmtId="0" fontId="3" fillId="2" borderId="3" xfId="0" applyFont="1" applyFill="1" applyBorder="1"/>
    <xf numFmtId="0" fontId="5" fillId="0" borderId="3" xfId="0" applyFont="1" applyBorder="1" applyAlignment="1">
      <alignment horizontal="right"/>
    </xf>
    <xf numFmtId="0" fontId="3" fillId="0" borderId="3" xfId="0" applyFont="1" applyBorder="1" applyAlignment="1">
      <alignment wrapText="1"/>
    </xf>
    <xf numFmtId="0" fontId="3" fillId="0" borderId="0" xfId="0" applyFont="1" applyFill="1" applyBorder="1"/>
    <xf numFmtId="2" fontId="14" fillId="0" borderId="0" xfId="0" applyNumberFormat="1" applyFont="1"/>
    <xf numFmtId="14" fontId="3" fillId="0" borderId="0" xfId="0" applyNumberFormat="1" applyFont="1" applyAlignment="1">
      <alignment wrapText="1"/>
    </xf>
    <xf numFmtId="2" fontId="3" fillId="0" borderId="0" xfId="0" applyNumberFormat="1" applyFont="1"/>
    <xf numFmtId="0" fontId="10" fillId="0" borderId="0" xfId="0" applyFont="1" applyFill="1" applyBorder="1" applyAlignment="1">
      <alignment wrapText="1"/>
    </xf>
    <xf numFmtId="0" fontId="10" fillId="6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indent="2"/>
    </xf>
    <xf numFmtId="0" fontId="11" fillId="0" borderId="1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 indent="2"/>
    </xf>
    <xf numFmtId="0" fontId="3" fillId="0" borderId="3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6" fillId="0" borderId="0" xfId="0" applyFont="1"/>
    <xf numFmtId="0" fontId="15" fillId="4" borderId="0" xfId="0" applyFont="1" applyFill="1" applyAlignment="1">
      <alignment wrapText="1"/>
    </xf>
    <xf numFmtId="0" fontId="16" fillId="0" borderId="0" xfId="0" applyFont="1" applyAlignment="1">
      <alignment horizontal="center"/>
    </xf>
    <xf numFmtId="0" fontId="17" fillId="0" borderId="0" xfId="0" applyFont="1"/>
    <xf numFmtId="164" fontId="16" fillId="0" borderId="0" xfId="0" applyNumberFormat="1" applyFont="1" applyAlignment="1">
      <alignment horizontal="left"/>
    </xf>
    <xf numFmtId="0" fontId="16" fillId="0" borderId="1" xfId="0" applyNumberFormat="1" applyFont="1" applyBorder="1"/>
    <xf numFmtId="0" fontId="16" fillId="0" borderId="0" xfId="0" applyFont="1" applyAlignment="1">
      <alignment horizontal="left" indent="1"/>
    </xf>
    <xf numFmtId="164" fontId="16" fillId="0" borderId="1" xfId="0" applyNumberFormat="1" applyFont="1" applyBorder="1" applyAlignment="1">
      <alignment horizontal="left" wrapText="1"/>
    </xf>
    <xf numFmtId="0" fontId="15" fillId="0" borderId="0" xfId="0" pivotButton="1" applyFont="1" applyAlignment="1">
      <alignment wrapText="1"/>
    </xf>
    <xf numFmtId="0" fontId="16" fillId="0" borderId="0" xfId="0" pivotButton="1" applyFont="1"/>
    <xf numFmtId="0" fontId="16" fillId="0" borderId="0" xfId="0" pivotButton="1" applyFont="1" applyAlignment="1">
      <alignment horizontal="center"/>
    </xf>
    <xf numFmtId="0" fontId="16" fillId="0" borderId="0" xfId="0" pivotButton="1" applyFont="1" applyAlignment="1">
      <alignment wrapText="1"/>
    </xf>
  </cellXfs>
  <cellStyles count="1">
    <cellStyle name="Normal" xfId="0" builtinId="0"/>
  </cellStyles>
  <dxfs count="60"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alignment wrapText="1" indent="0" readingOrder="0"/>
    </dxf>
    <dxf>
      <alignment wrapText="1" indent="0" readingOrder="0"/>
    </dxf>
    <dxf>
      <alignment wrapText="1" indent="0" readingOrder="0"/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auto="1"/>
        </patternFill>
      </fill>
    </dxf>
    <dxf>
      <font>
        <color rgb="FFFF0000"/>
      </font>
    </dxf>
    <dxf>
      <font>
        <b/>
      </font>
    </dxf>
    <dxf>
      <font>
        <color theme="0"/>
      </font>
    </dxf>
    <dxf>
      <fill>
        <patternFill>
          <bgColor auto="1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color rgb="FFC00000"/>
      </font>
    </dxf>
    <dxf>
      <font>
        <color rgb="FFFF0000"/>
      </font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1" defaultTableStyle="TableStyleMedium2" defaultPivotStyle="PivotStyleLight16">
    <tableStyle name="PivotStyleLight16 2" table="0" count="11">
      <tableStyleElement type="headerRow" dxfId="59"/>
      <tableStyleElement type="totalRow" dxfId="58"/>
      <tableStyleElement type="firstRowStripe" dxfId="57"/>
      <tableStyleElement type="firstColumnStripe" dxfId="56"/>
      <tableStyleElement type="firstSubtotalColumn" dxfId="55"/>
      <tableStyleElement type="firstSubtotalRow" dxfId="54"/>
      <tableStyleElement type="secondSubtotalRow" dxfId="53"/>
      <tableStyleElement type="firstRowSubheading" dxfId="52"/>
      <tableStyleElement type="secondRowSubheading" dxfId="51"/>
      <tableStyleElement type="pageFieldLabels" dxfId="50"/>
      <tableStyleElement type="pageFieldValues" dxfId="4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</xdr:row>
      <xdr:rowOff>95250</xdr:rowOff>
    </xdr:from>
    <xdr:to>
      <xdr:col>0</xdr:col>
      <xdr:colOff>590550</xdr:colOff>
      <xdr:row>21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850130"/>
          <a:ext cx="52768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19</xdr:row>
      <xdr:rowOff>95250</xdr:rowOff>
    </xdr:from>
    <xdr:to>
      <xdr:col>1</xdr:col>
      <xdr:colOff>0</xdr:colOff>
      <xdr:row>21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850130"/>
          <a:ext cx="53149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21</xdr:row>
      <xdr:rowOff>0</xdr:rowOff>
    </xdr:from>
    <xdr:ext cx="952500" cy="356235"/>
    <xdr:pic>
      <xdr:nvPicPr>
        <xdr:cNvPr id="14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248400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</xdr:row>
      <xdr:rowOff>95250</xdr:rowOff>
    </xdr:from>
    <xdr:to>
      <xdr:col>0</xdr:col>
      <xdr:colOff>590550</xdr:colOff>
      <xdr:row>17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356610"/>
          <a:ext cx="54292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15</xdr:row>
      <xdr:rowOff>95250</xdr:rowOff>
    </xdr:from>
    <xdr:to>
      <xdr:col>1</xdr:col>
      <xdr:colOff>0</xdr:colOff>
      <xdr:row>17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356610"/>
          <a:ext cx="74485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17</xdr:row>
      <xdr:rowOff>0</xdr:rowOff>
    </xdr:from>
    <xdr:ext cx="952500" cy="356235"/>
    <xdr:pic>
      <xdr:nvPicPr>
        <xdr:cNvPr id="14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171950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38100</xdr:rowOff>
    </xdr:from>
    <xdr:to>
      <xdr:col>0</xdr:col>
      <xdr:colOff>581025</xdr:colOff>
      <xdr:row>29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10302240"/>
          <a:ext cx="44767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26</xdr:row>
      <xdr:rowOff>38100</xdr:rowOff>
    </xdr:from>
    <xdr:to>
      <xdr:col>3</xdr:col>
      <xdr:colOff>134493</xdr:colOff>
      <xdr:row>26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47900"/>
          <a:ext cx="13060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57150</xdr:colOff>
      <xdr:row>27</xdr:row>
      <xdr:rowOff>152399</xdr:rowOff>
    </xdr:from>
    <xdr:ext cx="95250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562224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17</xdr:row>
      <xdr:rowOff>95250</xdr:rowOff>
    </xdr:from>
    <xdr:to>
      <xdr:col>0</xdr:col>
      <xdr:colOff>590550</xdr:colOff>
      <xdr:row>19</xdr:row>
      <xdr:rowOff>142875</xdr:rowOff>
    </xdr:to>
    <xdr:grpSp>
      <xdr:nvGrpSpPr>
        <xdr:cNvPr id="15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886200"/>
          <a:ext cx="495300" cy="428625"/>
          <a:chOff x="683" y="470"/>
          <a:chExt cx="771" cy="680"/>
        </a:xfrm>
      </xdr:grpSpPr>
      <xdr:sp macro="" textlink="">
        <xdr:nvSpPr>
          <xdr:cNvPr id="16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17</xdr:row>
      <xdr:rowOff>95250</xdr:rowOff>
    </xdr:from>
    <xdr:to>
      <xdr:col>1</xdr:col>
      <xdr:colOff>0</xdr:colOff>
      <xdr:row>19</xdr:row>
      <xdr:rowOff>142875</xdr:rowOff>
    </xdr:to>
    <xdr:grpSp>
      <xdr:nvGrpSpPr>
        <xdr:cNvPr id="21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886200"/>
          <a:ext cx="495300" cy="428625"/>
          <a:chOff x="683" y="470"/>
          <a:chExt cx="771" cy="680"/>
        </a:xfrm>
      </xdr:grpSpPr>
      <xdr:sp macro="" textlink="">
        <xdr:nvSpPr>
          <xdr:cNvPr id="22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6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19</xdr:row>
      <xdr:rowOff>0</xdr:rowOff>
    </xdr:from>
    <xdr:ext cx="952500" cy="356235"/>
    <xdr:pic>
      <xdr:nvPicPr>
        <xdr:cNvPr id="2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600450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</xdr:row>
      <xdr:rowOff>95250</xdr:rowOff>
    </xdr:from>
    <xdr:to>
      <xdr:col>0</xdr:col>
      <xdr:colOff>590550</xdr:colOff>
      <xdr:row>17</xdr:row>
      <xdr:rowOff>142875</xdr:rowOff>
    </xdr:to>
    <xdr:grpSp>
      <xdr:nvGrpSpPr>
        <xdr:cNvPr id="15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314700"/>
          <a:ext cx="438150" cy="428625"/>
          <a:chOff x="683" y="470"/>
          <a:chExt cx="771" cy="680"/>
        </a:xfrm>
      </xdr:grpSpPr>
      <xdr:sp macro="" textlink="">
        <xdr:nvSpPr>
          <xdr:cNvPr id="16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15</xdr:row>
      <xdr:rowOff>95250</xdr:rowOff>
    </xdr:from>
    <xdr:to>
      <xdr:col>1</xdr:col>
      <xdr:colOff>0</xdr:colOff>
      <xdr:row>17</xdr:row>
      <xdr:rowOff>142875</xdr:rowOff>
    </xdr:to>
    <xdr:grpSp>
      <xdr:nvGrpSpPr>
        <xdr:cNvPr id="21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314700"/>
          <a:ext cx="438150" cy="428625"/>
          <a:chOff x="683" y="470"/>
          <a:chExt cx="771" cy="680"/>
        </a:xfrm>
      </xdr:grpSpPr>
      <xdr:sp macro="" textlink="">
        <xdr:nvSpPr>
          <xdr:cNvPr id="22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6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17</xdr:row>
      <xdr:rowOff>0</xdr:rowOff>
    </xdr:from>
    <xdr:ext cx="952500" cy="356235"/>
    <xdr:pic>
      <xdr:nvPicPr>
        <xdr:cNvPr id="2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38400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9</xdr:row>
      <xdr:rowOff>95250</xdr:rowOff>
    </xdr:from>
    <xdr:to>
      <xdr:col>0</xdr:col>
      <xdr:colOff>590550</xdr:colOff>
      <xdr:row>11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2152650"/>
          <a:ext cx="5429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9</xdr:row>
      <xdr:rowOff>95250</xdr:rowOff>
    </xdr:from>
    <xdr:to>
      <xdr:col>1</xdr:col>
      <xdr:colOff>0</xdr:colOff>
      <xdr:row>11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2152650"/>
          <a:ext cx="56197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11</xdr:row>
      <xdr:rowOff>0</xdr:rowOff>
    </xdr:from>
    <xdr:ext cx="952500" cy="356235"/>
    <xdr:pic>
      <xdr:nvPicPr>
        <xdr:cNvPr id="14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238750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30480</xdr:rowOff>
    </xdr:from>
    <xdr:to>
      <xdr:col>0</xdr:col>
      <xdr:colOff>531495</xdr:colOff>
      <xdr:row>74</xdr:row>
      <xdr:rowOff>78105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0" y="13197840"/>
          <a:ext cx="53149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73</xdr:row>
      <xdr:rowOff>15240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65480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95250</xdr:rowOff>
    </xdr:from>
    <xdr:to>
      <xdr:col>0</xdr:col>
      <xdr:colOff>590550</xdr:colOff>
      <xdr:row>25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962650"/>
          <a:ext cx="5143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23</xdr:row>
      <xdr:rowOff>95250</xdr:rowOff>
    </xdr:from>
    <xdr:to>
      <xdr:col>1</xdr:col>
      <xdr:colOff>0</xdr:colOff>
      <xdr:row>25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962650"/>
          <a:ext cx="514350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25</xdr:row>
      <xdr:rowOff>0</xdr:rowOff>
    </xdr:from>
    <xdr:ext cx="952500" cy="356235"/>
    <xdr:pic>
      <xdr:nvPicPr>
        <xdr:cNvPr id="14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4206240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101</xdr:row>
      <xdr:rowOff>76200</xdr:rowOff>
    </xdr:from>
    <xdr:to>
      <xdr:col>0</xdr:col>
      <xdr:colOff>752475</xdr:colOff>
      <xdr:row>103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7620" y="18714720"/>
          <a:ext cx="74485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701040</xdr:colOff>
      <xdr:row>102</xdr:row>
      <xdr:rowOff>30480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19872960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0</xdr:row>
      <xdr:rowOff>133350</xdr:rowOff>
    </xdr:from>
    <xdr:ext cx="1386078" cy="1524"/>
    <xdr:pic>
      <xdr:nvPicPr>
        <xdr:cNvPr id="2" name="287 Imagen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95" y="133350"/>
          <a:ext cx="1386078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9</xdr:row>
      <xdr:rowOff>28575</xdr:rowOff>
    </xdr:from>
    <xdr:to>
      <xdr:col>1</xdr:col>
      <xdr:colOff>0</xdr:colOff>
      <xdr:row>11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GrpSpPr>
          <a:grpSpLocks/>
        </xdr:cNvGrpSpPr>
      </xdr:nvGrpSpPr>
      <xdr:grpSpPr bwMode="auto">
        <a:xfrm>
          <a:off x="38100" y="1895475"/>
          <a:ext cx="754380" cy="41338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102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202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302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402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502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9" name="186 Imagen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05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761999</xdr:colOff>
      <xdr:row>9</xdr:row>
      <xdr:rowOff>85725</xdr:rowOff>
    </xdr:from>
    <xdr:ext cx="1190625" cy="295276"/>
    <xdr:pic>
      <xdr:nvPicPr>
        <xdr:cNvPr id="10" name="256 Imagen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59" y="1952625"/>
          <a:ext cx="1190625" cy="2952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</xdr:row>
      <xdr:rowOff>95250</xdr:rowOff>
    </xdr:from>
    <xdr:to>
      <xdr:col>0</xdr:col>
      <xdr:colOff>590550</xdr:colOff>
      <xdr:row>17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935730"/>
          <a:ext cx="31432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15</xdr:row>
      <xdr:rowOff>95250</xdr:rowOff>
    </xdr:from>
    <xdr:to>
      <xdr:col>1</xdr:col>
      <xdr:colOff>0</xdr:colOff>
      <xdr:row>17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3935730"/>
          <a:ext cx="31813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17</xdr:row>
      <xdr:rowOff>0</xdr:rowOff>
    </xdr:from>
    <xdr:ext cx="952500" cy="356235"/>
    <xdr:pic>
      <xdr:nvPicPr>
        <xdr:cNvPr id="14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933950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44</xdr:row>
      <xdr:rowOff>95250</xdr:rowOff>
    </xdr:from>
    <xdr:to>
      <xdr:col>0</xdr:col>
      <xdr:colOff>590550</xdr:colOff>
      <xdr:row>46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1296650"/>
          <a:ext cx="54292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44</xdr:row>
      <xdr:rowOff>95250</xdr:rowOff>
    </xdr:from>
    <xdr:to>
      <xdr:col>1</xdr:col>
      <xdr:colOff>0</xdr:colOff>
      <xdr:row>46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1296650"/>
          <a:ext cx="74485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46</xdr:row>
      <xdr:rowOff>0</xdr:rowOff>
    </xdr:from>
    <xdr:ext cx="952500" cy="356235"/>
    <xdr:pic>
      <xdr:nvPicPr>
        <xdr:cNvPr id="14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5562600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14</xdr:row>
      <xdr:rowOff>38100</xdr:rowOff>
    </xdr:from>
    <xdr:to>
      <xdr:col>3</xdr:col>
      <xdr:colOff>29718</xdr:colOff>
      <xdr:row>14</xdr:row>
      <xdr:rowOff>39624</xdr:rowOff>
    </xdr:to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" y="2857500"/>
          <a:ext cx="131749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95250</xdr:rowOff>
    </xdr:from>
    <xdr:to>
      <xdr:col>0</xdr:col>
      <xdr:colOff>590550</xdr:colOff>
      <xdr:row>24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292090"/>
          <a:ext cx="32194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22</xdr:row>
      <xdr:rowOff>95250</xdr:rowOff>
    </xdr:from>
    <xdr:to>
      <xdr:col>1</xdr:col>
      <xdr:colOff>0</xdr:colOff>
      <xdr:row>24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5292090"/>
          <a:ext cx="325755" cy="41338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24</xdr:row>
      <xdr:rowOff>0</xdr:rowOff>
    </xdr:from>
    <xdr:ext cx="952500" cy="356235"/>
    <xdr:pic>
      <xdr:nvPicPr>
        <xdr:cNvPr id="14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048250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95250</xdr:rowOff>
    </xdr:from>
    <xdr:to>
      <xdr:col>0</xdr:col>
      <xdr:colOff>590550</xdr:colOff>
      <xdr:row>22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6482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20</xdr:row>
      <xdr:rowOff>95250</xdr:rowOff>
    </xdr:from>
    <xdr:to>
      <xdr:col>1</xdr:col>
      <xdr:colOff>0</xdr:colOff>
      <xdr:row>22</xdr:row>
      <xdr:rowOff>142875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4648200"/>
          <a:ext cx="390525" cy="428625"/>
          <a:chOff x="683" y="470"/>
          <a:chExt cx="771" cy="680"/>
        </a:xfrm>
      </xdr:grpSpPr>
      <xdr:sp macro="" textlink="">
        <xdr:nvSpPr>
          <xdr:cNvPr id="9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22</xdr:row>
      <xdr:rowOff>0</xdr:rowOff>
    </xdr:from>
    <xdr:ext cx="952500" cy="356235"/>
    <xdr:pic>
      <xdr:nvPicPr>
        <xdr:cNvPr id="14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067175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OMPARTIDA\INCIDENCIAS%20DIA%2010%20SERVICIOS%20PUNTUALES%20EXCELL%20(Recuperado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857.874318402777" createdVersion="6" refreshedVersion="6" minRefreshableVersion="3" recordCount="1026">
  <cacheSource type="worksheet">
    <worksheetSource name="Tabla1" r:id="rId2"/>
  </cacheSource>
  <cacheFields count="8">
    <cacheField name="FECHA" numFmtId="164">
      <sharedItems containsNonDate="0" containsDate="1" containsString="0" containsBlank="1" minDate="2022-08-01T00:00:00" maxDate="2022-11-01T00:00:00" count="80">
        <d v="2022-08-01T00:00:00"/>
        <d v="2022-08-02T00:00:00"/>
        <d v="2022-08-03T00:00:00"/>
        <d v="2022-08-04T00:00:00"/>
        <d v="2022-08-05T00:00:00"/>
        <d v="2022-08-06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9-21T00:00:00"/>
        <d v="2022-09-01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2T00:00:00"/>
        <d v="2022-09-05T00:00:00"/>
        <d v="2022-09-03T00:00:00"/>
        <d v="2022-09-06T00:00:00"/>
        <d v="2022-09-14T00:00:00"/>
        <d v="2022-09-19T00:00:00"/>
        <d v="2022-09-07T00:00:00"/>
        <d v="2022-09-08T00:00:00"/>
        <d v="2022-09-09T00:00:00"/>
        <d v="2022-09-10T00:00:00"/>
        <d v="2022-09-12T00:00:00"/>
        <d v="2022-09-13T00:00:00"/>
        <d v="2022-09-15T00:00:00"/>
        <d v="2022-09-16T00:00:00"/>
        <d v="2022-09-17T00:00:00"/>
        <d v="2022-09-23T00:00:00"/>
        <d v="2022-09-20T00:00:00"/>
        <d v="2022-09-29T00:00:00"/>
        <d v="2022-09-22T00:00:00"/>
        <d v="2022-09-24T00:00:00"/>
        <d v="2022-09-26T00:00:00"/>
        <d v="2022-09-27T00:00:00"/>
        <d v="2022-09-28T00:00:00"/>
        <d v="2022-09-30T00:00:00"/>
        <d v="2022-10-03T00:00:00"/>
        <d v="2022-10-04T00:00:00"/>
        <d v="2022-10-05T00:00:00"/>
        <d v="2022-10-06T00:00:00"/>
        <d v="2022-10-07T00:00:00"/>
        <d v="2022-10-08T00:00:00"/>
        <d v="2022-10-10T00:00:00"/>
        <d v="2022-10-11T00:00:00"/>
        <d v="2022-10-14T00:00:00"/>
        <d v="2022-10-13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0-22T00:00:00"/>
        <d v="2022-10-29T00:00:00"/>
        <d v="2022-10-12T00:00:00"/>
        <d v="2022-10-01T00:00:00"/>
        <m/>
      </sharedItems>
    </cacheField>
    <cacheField name="DÍA" numFmtId="0">
      <sharedItems containsBlank="1" count="11">
        <s v="lunes"/>
        <s v="martes"/>
        <s v="miércoles"/>
        <s v="jueves"/>
        <s v="viernes"/>
        <s v="sábado"/>
        <s v="domingo"/>
        <m u="1"/>
        <s v="                       " u="1"/>
        <s v="                 " u="1"/>
        <e v="#VALUE!" u="1"/>
      </sharedItems>
    </cacheField>
    <cacheField name="TRABAJADOR" numFmtId="0">
      <sharedItems containsBlank="1" count="24">
        <s v="CRISTINA LIROLA"/>
        <s v="ROSA LUZ "/>
        <s v="MCARMEN PARRA"/>
        <s v="ANA ISABEL SANCHEZ RAYA"/>
        <s v="YANIRA VAZQUEZ"/>
        <s v="MDOLORES NAVARRO"/>
        <s v="CARMEN M ALCARAZ MOYA"/>
        <s v="NAJIA MAZOUZI BENNOUIS"/>
        <s v="ANNALIE"/>
        <m/>
        <s v="NURIA PEREZ"/>
        <s v="BOGDANA KERTS"/>
        <s v="MDEL MAR GARCIA AMADOR"/>
        <s v="MCARMEN PORTILLO OJEDA"/>
        <s v="ANDREA LORENA ACOSTA"/>
        <s v="IRAIDA"/>
        <s v="ANA MARIA MILLAN"/>
        <s v="ANA MARIA IVAN"/>
        <s v="ESTEFANIA QUESADA"/>
        <s v="María Albertina Rodrígues Ferreira"/>
        <s v=" CRISTINA LIROLA" u="1"/>
        <s v="ANA ISABEL SANCHEZ" u="1"/>
        <s v="MCARMEN PORTILLO" u="1"/>
        <s v="JULIÁN LÓPEZ" u="1"/>
      </sharedItems>
    </cacheField>
    <cacheField name="CLIENTE" numFmtId="0">
      <sharedItems containsBlank="1" count="297">
        <s v="APARTAMENTO TURISTICO ALMADRABA - LEVANTE"/>
        <s v="DUPLEX CABO DE GATA DAVID AGUILAR"/>
        <s v="APARTAMENTO TURISTICO ALMADRABA -FORAL"/>
        <s v="APARTAMENTO TURISTICO-TOYO ALONSO CAZORLA"/>
        <m/>
        <s v="5ª AVENIDA"/>
        <s v="ABEDUL"/>
        <s v="TREBOL"/>
        <s v="ALBENIZ"/>
        <s v="ALEJANDRIA"/>
        <s v="VIAGRO LA CAÑADA"/>
        <s v="GARAJE LAS PALMERAS"/>
        <s v="EDF. BARRIONUEVO,17 QUINCENAL"/>
        <s v="APARTAMENTO TURISTICO PLAYA SERENA-ROQUETAS"/>
        <s v="EDF. MONALISA"/>
        <s v="EDF. FCO.ALCARAZ"/>
        <s v="Vivienda particular Bernardo Retamar"/>
        <s v="Vivienda particular Carmen Plaza Escámez"/>
        <s v="Edificio Puerto Dulce, 4 (Completo)"/>
        <s v="Edificio Campoblanco (Completo)"/>
        <s v="Edificio Sorroche (Portal)"/>
        <s v="Edificio Ramos, 89 (portal)"/>
        <s v="Edificio Sevilla (Completo+ acera y fachada)"/>
        <s v="VIV.ALEJANDRA ABAD"/>
        <s v="VIV.ENCARNA BAS PEÑA "/>
        <s v="CARAVANA CRASH MUSIC"/>
        <s v="LIMPIEZA VIVIEND ENCARNA BAS PEÑA"/>
        <s v="MTNO.VIVIENDA ALEJANDRA ABAD"/>
        <s v="PREPARACION RUTA PEDIDOS"/>
        <s v="EDF. EL RANCHO"/>
        <s v="EDF. VILLAS DE AGUADULCE"/>
        <s v="Alborani Agrícula S.l."/>
        <s v="VIAGRO SAN ISIDRO"/>
        <s v="Edificio S. Andrés (Portal)"/>
        <s v="Edif. Maestría, 55 (Portal)"/>
        <s v="Edificio Esmeralda, 11 (Portal)"/>
        <s v="Edificio Ficus"/>
        <s v="Edificio S. Martín"/>
        <s v="LIMPIEZA INSTALACIONE LIMPIEZAS INDALICAS"/>
        <s v="REVUELTAS CAÑADAS "/>
        <s v="REPASO VIV.ESTELA ROVIRA"/>
        <s v="APARTAMENTO TURISTICO C/ESTADIO"/>
        <s v="EDF.MONALISA"/>
        <s v="CALAGRANDE"/>
        <s v="Limpieza Alberto Carabonell"/>
        <s v="Edificio Puerto Dulce, 4 (Portal)"/>
        <s v="Edificio Ramos, 89 (Completo)"/>
        <s v="EDF. GALAXIA P.2"/>
        <s v="MTNO.VIVIENDA RAFAEL BAENA"/>
        <s v="VIAGRO-CAÑADA"/>
        <s v="REPARTO DE PEDIDOS"/>
        <s v="LIMPIEZA PUNTUAL INSTALACIONES DE GARCIDEN NUEVAS"/>
        <s v="Edificio Torregarcía"/>
        <s v="Edificio David, 18 (Completo)"/>
        <s v="Edificio Sorroche (Completo)"/>
        <s v="Edificio Sevilla (Limpieza de pasillos, portal,acera y fachada)"/>
        <s v="SUST.GASOLINERA ALVAMAR"/>
        <s v="MTNO.VIVIENDA MARIO CUESTA"/>
        <s v="MTNO.VIVIENDA ESTIVALI"/>
        <s v="ENLACES,308"/>
        <s v="ENLACES,330"/>
        <s v="EDF. EL MORAL,1 -GERGAL"/>
        <s v="EDF. ALMERIA, 15 EN FONDON"/>
        <s v="MTNO.VIVI.JAVIER MEMBRIVES"/>
        <s v="Edificio s. Andrés (Completo)"/>
        <s v="Edif. Maestría, 55 (Completo)"/>
        <s v="Edificio Esmeralda, 11 (Completo)"/>
        <s v="APARTAMENTO TURISTICO FORAL"/>
        <s v="EDF.BARRIONUEVO,19 SEMANAL"/>
        <s v="APARTAMENTO TURISTICO LA ALMADRABA FORAL"/>
        <s v="MTNO.EDF. BARRIONUEVO,19"/>
        <s v="MTNO.VIVIENDA ARIANNA MTNEZ"/>
        <s v="PUERTODULCE, 4 "/>
        <s v="CAMPOBLANCO"/>
        <s v="SORROCHE RIO ALMANZ"/>
        <s v="RAMOS,89"/>
        <s v="SEVILLA"/>
        <s v="APARTAMENTO TURISTICO ALONSO CAZORLA"/>
        <s v="APARTAMENTO TURISTICO LA ALMADRABA LEVANTE"/>
        <s v="HERMANOS OLIVEROS,27"/>
        <s v="SANTIAGO VERGARA,16"/>
        <s v="ESCALERAS RESACA"/>
        <s v="RSDAL BELLAVISTA"/>
        <s v="Edif. Barrionuevo, 16. Cabo Gata"/>
        <s v="Edif. Barrionuevo, 17. Cabo Gata"/>
        <s v="Garajes Retamar"/>
        <s v="VIVIENDA PARTICULAR AMAYA - TOYO"/>
        <s v="EDF. GALAXIA P.4"/>
        <s v="ANA MARIA EGEA LIMP. EXTRA"/>
        <s v="APARTAMENTO TURISTICO AVD.SUDAMERICA,204"/>
        <s v="EDF.MORALES- CAÑADA"/>
        <s v="EDF.21 PORTAL IV"/>
        <s v="ENCARNACION MORALES LIMP. EXTRA"/>
        <s v="VOLKSWAGEN EJIDO"/>
        <s v="EDF.BORAL Y GARAJE "/>
        <s v="APARTAMENTO CL AFRODITA"/>
        <s v="APARTAMENTO LEVANTE"/>
        <s v="VIV. JOSE Mª CAPARROS"/>
        <s v="MADERAS"/>
        <s v="NEW SERCO"/>
        <s v="APARTAMENTO FORAL Y LEVANTE"/>
        <s v="IMPRESIÓN DIGITAL"/>
        <s v="EDF. 21 PORTAL IV"/>
        <s v="EDF.21 PORTAL VI"/>
        <s v="GARCIDEN"/>
        <s v="CRASH MUSIC"/>
        <s v="VOLKSWAGEN HUERCAL"/>
        <s v="EDF. GALAXIA P.5"/>
        <s v="BERNARDO RODRIGUEZ. VIV ROQUETAS"/>
        <s v="GASOLINERA ALVAMAR"/>
        <s v="ANA MARIA BERENGUEL LIMP. EXTRA"/>
        <s v="VOLKSWAGEN HUERCAL "/>
        <s v="EDF. GARCIA LORCA "/>
        <s v="EDF. MONALISA. Portal-Planta baja-zona ascensor y bajada acceso a garaje"/>
        <s v="GUADALAJARA SUST"/>
        <s v="ESTIVALI"/>
        <s v="ALONSO CAZORLA"/>
        <s v="LUMINOSOS"/>
        <s v="ELMY"/>
        <s v="APAR. PZ VIRGEN DEL MAR"/>
        <s v="MTNO. VIVIENDA JUAN CARLOS (QUINCENAL)"/>
        <s v="VIVIENDA C. BEATLES,41"/>
        <s v="Edf. Gonzalo de berceo,16 portal"/>
        <s v="edf. Playmar centro"/>
        <s v="Edf. David, 18 completo"/>
        <s v="Edf. Campoblanco completo"/>
        <s v="Edf. Sorroche completo"/>
        <s v="edf. Sevilla  pasillos -portal acera y fachada"/>
        <s v="Edf. Gonzalo de berceo,16 Completo"/>
        <s v="Edf. Virgen de Lourdes completo"/>
        <s v="Edf. Gonzalo de Berceo,10 Completo"/>
        <s v="LOCAL CARITAS"/>
        <s v="SEUR"/>
        <s v="Edf. Puertodulce,4 portal"/>
        <s v="Edf. San Andrés completo"/>
        <s v="Edf.Maestria,55  completo"/>
        <s v="Edf. Esmeralda, 11 completo"/>
        <s v="APART. LEVANTE "/>
        <s v="APART. FORAL"/>
        <s v="Edf. Ramos, 89 portal "/>
        <s v="Edf. Ficus completo"/>
        <s v="Edf. San Martin completo"/>
        <s v="JARPIL"/>
        <s v="Edf. Puertodulce,4 completo"/>
        <s v="Edf. sorroche portal "/>
        <s v="edf. Sevilla  completo -  acera y fachada"/>
        <s v="MERAKI PUNTUAL"/>
        <s v="APARTAMENTO ROQUETAS"/>
        <s v="APART.LEVANTE"/>
        <s v="Edf. San Andrés portal "/>
        <s v="Edf. Maestria,55 portal"/>
        <s v="Edf. Esmeralda, 11 portal"/>
        <s v="PATRICIA PUGA. LIMP EXTRA"/>
        <s v="Edf. Puertodulce, 4 portal "/>
        <s v="Edf. Ramos, 89 completo "/>
        <s v="TERRAZA PURIFICACION"/>
        <s v="LIMPIEZAS INDALICAS"/>
        <s v="MARIA BURGOS LIMP. EXTRA"/>
        <s v="VIVIENDA ALEJANDRA ABAD"/>
        <s v="SAT AGROIRIS PUNTUAL"/>
        <s v="LIMPIEZA VIVIENDA PARTICULAR ANGELA SORIA CARMONA"/>
        <s v="IES LOS ANGELES"/>
        <s v="SICOR SEGURIDAD"/>
        <s v="VIVIENDA PARTICULAR JOSE Mª CAPARROS"/>
        <s v="LOKOLOKO NAVE"/>
        <s v="CENTRO DE LENGUAS DE ALMERÍA. TOYO"/>
        <s v="LOKOLOKO VIVIENDA"/>
        <s v="PILAR DEL MAR DIAZ MORENO"/>
        <s v="VIVIENDA JUAN CARLOS ( ALBORANI) SOLO UNA VEZ ESTE MES "/>
        <s v="ANA MARIA LOSADA VIV. PART"/>
        <s v="MIRADOR DEL SUR PORTAL III"/>
        <s v="MIRADOR DEL SUR PORTAL I"/>
        <s v="MARIO NIETO CRUZ"/>
        <s v="GARCIDEN LIMPIEZA PUNTUAL"/>
        <s v="CORTIJO NIJAR"/>
        <s v="Edf. San Carlos II completo"/>
        <s v="Rsdal, Euro II portal I portal"/>
        <s v="Edf. San Urbano I portal "/>
        <s v="Edf. Lopemar II completo"/>
        <s v="Edf. Profesor Emilo Langle, 17 completo"/>
        <s v="RESPUESTOS VICENTE "/>
        <s v="Edf. Maizales III portal "/>
        <s v="Edf. Maizales III completo "/>
        <s v="Edf. Murcia c. Jaul, 20 Completo"/>
        <s v="Edf. Murcia c. Jaul, 20 Portal"/>
        <s v="Edf. Las Conchas II portal+ desmanchado de la 5º planta hasta el portal"/>
        <s v="Edf. Las Conchas II desde la 5ª planta hasta el portal "/>
        <s v="Edf. Las Conchas II portal "/>
        <s v="EDF.MONALISA. _x000a_Portal - Zona ascensor planta baja. _x000a_Primera Planta- Escalera acceso a planta baja"/>
        <s v="EDF.MONALISA_x000a_Planta. Zona ascensor planta baja. _x000a_2ª Planta y escalera asceso a 1ª Planta"/>
        <s v="EDF. VILLAS DE AGUADULCE. Limpieza a fondo puerta calle"/>
        <s v="EDF. VILLAS DE AGUADULCE._x000a_Barrido significativo suelo de garaje, desempolvado de papeleras y cambio de bolsas"/>
        <s v="MONA LISA"/>
        <s v="MANUEL GONZALEZ ORTEGA"/>
        <s v="AGUAMAR "/>
        <s v="Edif. Moral"/>
        <s v="Fort Bravo. Tabernas"/>
        <s v="MTNO. VIVIENDA ALEJANDRA ABAD"/>
        <s v="EDF. MORAL EN GERGAL"/>
        <s v="verdeasulao,s.l. Apartamento Turistico virgen del mar"/>
        <s v="SEMYU112 Villa Ines"/>
        <s v="VERDEASULAO APART. CL ESTADIO"/>
        <s v="CARMEN GUERRERO"/>
        <s v="ANGELA ROSALES BRAOJOS"/>
        <s v="LUCIA RUEDA AYALA"/>
        <s v="GERMAN PIÑEIRO GALLARDO"/>
        <s v="APARTAMENTO CAMPANILLA"/>
        <s v="CARMAN - CL ABOGADO DE OFICIO"/>
        <s v="HUGO ALVAREZ QUINTAS"/>
        <s v="ALBORAN MOTOR"/>
        <s v="ANGELA MATEO MARTIN"/>
        <s v="APARTAMENTO FORAL "/>
        <s v="APARTAMENTO FORAL"/>
        <s v="ACACIA GUISADO NUÑEZ"/>
        <s v="C.P. MORAL, 1  GERGAL"/>
        <s v="CUENCA"/>
        <s v="FRANCISCO JAVIER SALVADOR"/>
        <s v="OFICINA LIMPIEZAS INDALICAS"/>
        <s v="NOVELEC ANTAS"/>
        <s v="LIMPIEZA PUNTUAL "/>
        <s v="EDF. AVDA. DEL MAR, 37 PORTAL"/>
        <s v="Edf. Murcia XI portal "/>
        <s v="Vivienda Carmen Trinidad"/>
        <s v="Vivienda Ana Santamaría"/>
        <s v="Vivienda Loko Loko"/>
        <s v="Vivienda Joaquín en Vega de Acá"/>
        <s v="Audal ETT"/>
        <s v="Gestinova"/>
        <s v="Vivienda particuluar Rafael Baena"/>
        <s v="Edificio las Conchas,2 (Portal +desmanchado desde 5 planta hasta portal)"/>
        <s v="Edificio las Conchas,2 (Completol desde 5 planta hasta portal)"/>
        <s v="Edificio las Conchas,2 (Portal )"/>
        <s v="Edificio Maizales, 3 portal"/>
        <s v="Edificio Maizales, 3 completo"/>
        <s v="Edifico Murcia, Completo"/>
        <s v="Edifico Murcia, Portal+barrido de rampa y cambio de papeleras en garaje"/>
        <s v="Edifico Murcia, Portal+ 1º de mes+patio"/>
        <s v="Edificio Mucia, Portal"/>
        <s v="SEMYU 112"/>
        <s v="Edificio Emperador portal"/>
        <s v="Edficio Nivel Completo"/>
        <s v="Edificio Vílchez,14 Completo"/>
        <s v="Aurinca"/>
        <s v="Vivienda Arianna"/>
        <s v="Edif. Alcazaba en la Cañada"/>
        <s v="Ctra. Los Limoneros, 6, portal"/>
        <s v="Avda. Montserrar, 37"/>
        <s v="Ctra. Los Limoneros, 6, completo"/>
        <s v="Conchas, 2 Portal"/>
        <s v="Edif. Serrano, Portal"/>
        <s v="Edifcio Maizales, 3 Portal"/>
        <s v="Edif. San Miguel IV, completo"/>
        <s v="Edif. San Miguel IV, Portal"/>
        <s v="Centro Desein"/>
        <s v="VIVIENDA JUAN CARLOS ( ALBORANI)"/>
        <s v="Vivienda Calle Beatles, 21"/>
        <s v="Vivienda Calle Beatles, 23"/>
        <s v="Vivienda Calle Beatles, 24"/>
        <s v="Vivienda de Javier Membrives"/>
        <s v="Vivienda de Arianna"/>
        <s v="Centro de Lenguas"/>
        <s v="Edificio Alcazaba, La Cañada. Completo+Garaje"/>
        <s v="Edificio Alcazaba, La Cañada. Portal, desmanchado de pasillos"/>
        <s v="Galaxia, portal 2. Completo"/>
        <s v="Edif. 21 Portal VI"/>
        <s v="Meraki Inmobiliaria"/>
        <s v="OFICINA L.I" u="1"/>
        <s v="CALLE BAR" u="1"/>
        <s v="EDF. ALMERIA,15 EN FONDON" u="1"/>
        <s v="VIVIENDA JAVIER MEMBRIVES" u="1"/>
        <s v="OFICINA" u="1"/>
        <s v="LIMPIEZA VIV.PARTICULAR ANGELA SORIA CARMONA" u="1"/>
        <s v="STONES" u="1"/>
        <s v="PORTAL 30 EDIFICIO BAJO DE GUÍA" u="1"/>
        <s v="CASA RURAL YA LA LIMPIARÉ" u="1"/>
        <s v="VIVIENDA RAFAEL BAENA" u="1"/>
        <s v="DESPLAZAMIENTO GERGAL" u="1"/>
        <s v="SUST.TORREGACIA- RETAMAR" u="1"/>
        <s v="TORREARCE" u="1"/>
        <s v="TORO1" u="1"/>
        <s v="SUST.OLGA EN IMPRESIÓN DIGITAL" u="1"/>
        <s v="APARTAMENTO CL ESTADIO" u="1"/>
        <s v="CALLE MULHACÉN" u="1"/>
        <s v="VIVIENDA BERNARDO-RETAMAR" u="1"/>
        <s v="Vivienda Calle Beatles, 22" u="1"/>
        <s v="CAMINOS" u="1"/>
        <s v="EDF. ALMERIA,15" u="1"/>
        <s v="CASA RURAL YA LA LIMPIARÉ 3" u="1"/>
        <s v="Edificio s. Andrés (Completeo)" u="1"/>
        <s v="GATICO 4" u="1"/>
        <s v="APARTAMENTO TURISTICO VIRGEN DEL MAR " u="1"/>
        <s v="STONES 1-A" u="1"/>
        <s v="FONDON" u="1"/>
        <s v="APART. CL ESTADIO" u="1"/>
        <s v="EDF. GALAXIA P.3" u="1"/>
        <s v="LIMP.VIVIENDA PARTICULAR BERNARDO RGUEZ .BOSQUET - ROQUETAS" u="1"/>
        <s v="COLEGIO NUEVO" u="1"/>
      </sharedItems>
    </cacheField>
    <cacheField name="HORAS DECIMAL" numFmtId="0">
      <sharedItems containsString="0" containsBlank="1" containsNumber="1" minValue="0" maxValue="7.75"/>
    </cacheField>
    <cacheField name="OBSERVACIONES" numFmtId="0">
      <sharedItems containsBlank="1" count="17">
        <m/>
        <s v="limpieza puntual"/>
        <s v="SUST.CARMEN MORALES "/>
        <s v="sustitución"/>
        <s v="Quincenal"/>
        <s v="sustitucion vacaciones"/>
        <s v="sustitucion personal propio"/>
        <s v="MAS TERRAZA"/>
        <s v="FALTA COCINA, ESCALERAS Y REPASO DE BAÑOS"/>
        <s v="Apoyo personal propio"/>
        <s v="se queda con servicio de Patricia hasta final de septiembre"/>
        <s v="sustitucion personal en vacaciones MªDolores Hdez."/>
        <s v="DÍA 29/09/22"/>
        <s v="DÍA 30/09/22"/>
        <s v="Adelanto del completo del día 1"/>
        <s v="PENDIENTE"/>
        <s v="HORA ENTRADA - HORA SALIDA" u="1"/>
      </sharedItems>
    </cacheField>
    <cacheField name="cómputo día desde entrada" numFmtId="0">
      <sharedItems containsString="0" containsBlank="1" containsNumber="1" minValue="1" maxValue="11.5"/>
    </cacheField>
    <cacheField name="Sustituye" numFmtId="0">
      <sharedItems containsBlank="1"/>
    </cacheField>
  </cacheFields>
  <extLst>
    <ext xmlns:x14="http://schemas.microsoft.com/office/spreadsheetml/2009/9/main" uri="{725AE2AE-9491-48be-B2B4-4EB974FC3084}">
      <x14:pivotCacheDefinition pivotCacheId="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6">
  <r>
    <x v="0"/>
    <x v="0"/>
    <x v="0"/>
    <x v="0"/>
    <n v="1"/>
    <x v="0"/>
    <m/>
    <m/>
  </r>
  <r>
    <x v="0"/>
    <x v="0"/>
    <x v="1"/>
    <x v="0"/>
    <n v="1"/>
    <x v="0"/>
    <m/>
    <m/>
  </r>
  <r>
    <x v="0"/>
    <x v="0"/>
    <x v="2"/>
    <x v="0"/>
    <n v="1"/>
    <x v="0"/>
    <m/>
    <m/>
  </r>
  <r>
    <x v="0"/>
    <x v="0"/>
    <x v="0"/>
    <x v="1"/>
    <n v="1.5"/>
    <x v="0"/>
    <m/>
    <m/>
  </r>
  <r>
    <x v="0"/>
    <x v="0"/>
    <x v="1"/>
    <x v="1"/>
    <n v="1.5"/>
    <x v="0"/>
    <m/>
    <m/>
  </r>
  <r>
    <x v="0"/>
    <x v="0"/>
    <x v="2"/>
    <x v="1"/>
    <n v="1.5"/>
    <x v="0"/>
    <m/>
    <m/>
  </r>
  <r>
    <x v="0"/>
    <x v="0"/>
    <x v="0"/>
    <x v="2"/>
    <n v="0.66"/>
    <x v="0"/>
    <m/>
    <m/>
  </r>
  <r>
    <x v="0"/>
    <x v="0"/>
    <x v="1"/>
    <x v="2"/>
    <n v="0.66"/>
    <x v="0"/>
    <m/>
    <m/>
  </r>
  <r>
    <x v="0"/>
    <x v="0"/>
    <x v="2"/>
    <x v="2"/>
    <n v="0.66"/>
    <x v="0"/>
    <m/>
    <m/>
  </r>
  <r>
    <x v="0"/>
    <x v="0"/>
    <x v="0"/>
    <x v="3"/>
    <n v="1"/>
    <x v="0"/>
    <m/>
    <m/>
  </r>
  <r>
    <x v="0"/>
    <x v="0"/>
    <x v="1"/>
    <x v="3"/>
    <n v="1"/>
    <x v="0"/>
    <m/>
    <m/>
  </r>
  <r>
    <x v="0"/>
    <x v="0"/>
    <x v="2"/>
    <x v="3"/>
    <n v="1"/>
    <x v="0"/>
    <m/>
    <m/>
  </r>
  <r>
    <x v="0"/>
    <x v="0"/>
    <x v="0"/>
    <x v="4"/>
    <m/>
    <x v="1"/>
    <n v="7"/>
    <m/>
  </r>
  <r>
    <x v="0"/>
    <x v="0"/>
    <x v="3"/>
    <x v="5"/>
    <n v="0.33"/>
    <x v="2"/>
    <m/>
    <m/>
  </r>
  <r>
    <x v="0"/>
    <x v="0"/>
    <x v="3"/>
    <x v="6"/>
    <n v="0.33"/>
    <x v="2"/>
    <m/>
    <m/>
  </r>
  <r>
    <x v="0"/>
    <x v="0"/>
    <x v="3"/>
    <x v="7"/>
    <n v="1.17"/>
    <x v="2"/>
    <m/>
    <m/>
  </r>
  <r>
    <x v="0"/>
    <x v="0"/>
    <x v="3"/>
    <x v="8"/>
    <n v="0.25"/>
    <x v="2"/>
    <m/>
    <m/>
  </r>
  <r>
    <x v="0"/>
    <x v="0"/>
    <x v="3"/>
    <x v="9"/>
    <n v="1.87"/>
    <x v="2"/>
    <m/>
    <m/>
  </r>
  <r>
    <x v="0"/>
    <x v="0"/>
    <x v="3"/>
    <x v="10"/>
    <n v="2.5"/>
    <x v="0"/>
    <m/>
    <m/>
  </r>
  <r>
    <x v="0"/>
    <x v="0"/>
    <x v="3"/>
    <x v="11"/>
    <n v="0.5"/>
    <x v="2"/>
    <m/>
    <m/>
  </r>
  <r>
    <x v="0"/>
    <x v="0"/>
    <x v="0"/>
    <x v="12"/>
    <n v="0.33"/>
    <x v="0"/>
    <m/>
    <m/>
  </r>
  <r>
    <x v="0"/>
    <x v="0"/>
    <x v="1"/>
    <x v="12"/>
    <n v="0.33"/>
    <x v="0"/>
    <m/>
    <m/>
  </r>
  <r>
    <x v="0"/>
    <x v="0"/>
    <x v="2"/>
    <x v="12"/>
    <n v="0.33"/>
    <x v="0"/>
    <m/>
    <m/>
  </r>
  <r>
    <x v="0"/>
    <x v="0"/>
    <x v="4"/>
    <x v="13"/>
    <n v="5"/>
    <x v="0"/>
    <m/>
    <m/>
  </r>
  <r>
    <x v="0"/>
    <x v="0"/>
    <x v="4"/>
    <x v="14"/>
    <n v="1.07"/>
    <x v="0"/>
    <m/>
    <m/>
  </r>
  <r>
    <x v="0"/>
    <x v="0"/>
    <x v="4"/>
    <x v="15"/>
    <n v="4"/>
    <x v="0"/>
    <m/>
    <m/>
  </r>
  <r>
    <x v="0"/>
    <x v="0"/>
    <x v="5"/>
    <x v="16"/>
    <n v="4"/>
    <x v="0"/>
    <m/>
    <m/>
  </r>
  <r>
    <x v="0"/>
    <x v="0"/>
    <x v="6"/>
    <x v="17"/>
    <n v="3"/>
    <x v="0"/>
    <m/>
    <m/>
  </r>
  <r>
    <x v="0"/>
    <x v="0"/>
    <x v="7"/>
    <x v="18"/>
    <n v="0.7"/>
    <x v="0"/>
    <m/>
    <m/>
  </r>
  <r>
    <x v="0"/>
    <x v="0"/>
    <x v="7"/>
    <x v="19"/>
    <n v="0.67"/>
    <x v="0"/>
    <m/>
    <m/>
  </r>
  <r>
    <x v="0"/>
    <x v="0"/>
    <x v="7"/>
    <x v="20"/>
    <n v="0.33"/>
    <x v="0"/>
    <m/>
    <m/>
  </r>
  <r>
    <x v="0"/>
    <x v="0"/>
    <x v="7"/>
    <x v="21"/>
    <n v="0.33"/>
    <x v="0"/>
    <m/>
    <m/>
  </r>
  <r>
    <x v="0"/>
    <x v="0"/>
    <x v="7"/>
    <x v="22"/>
    <n v="1.25"/>
    <x v="0"/>
    <m/>
    <m/>
  </r>
  <r>
    <x v="1"/>
    <x v="1"/>
    <x v="3"/>
    <x v="23"/>
    <n v="3"/>
    <x v="0"/>
    <m/>
    <m/>
  </r>
  <r>
    <x v="1"/>
    <x v="1"/>
    <x v="0"/>
    <x v="24"/>
    <n v="4.5"/>
    <x v="0"/>
    <m/>
    <m/>
  </r>
  <r>
    <x v="1"/>
    <x v="1"/>
    <x v="1"/>
    <x v="24"/>
    <m/>
    <x v="0"/>
    <m/>
    <m/>
  </r>
  <r>
    <x v="1"/>
    <x v="1"/>
    <x v="0"/>
    <x v="4"/>
    <m/>
    <x v="1"/>
    <n v="7.92"/>
    <m/>
  </r>
  <r>
    <x v="1"/>
    <x v="1"/>
    <x v="0"/>
    <x v="25"/>
    <n v="0.57999999999999996"/>
    <x v="0"/>
    <m/>
    <m/>
  </r>
  <r>
    <x v="1"/>
    <x v="1"/>
    <x v="1"/>
    <x v="25"/>
    <n v="0.57999999999999996"/>
    <x v="0"/>
    <m/>
    <m/>
  </r>
  <r>
    <x v="1"/>
    <x v="1"/>
    <x v="1"/>
    <x v="26"/>
    <n v="4.5"/>
    <x v="0"/>
    <m/>
    <m/>
  </r>
  <r>
    <x v="1"/>
    <x v="1"/>
    <x v="2"/>
    <x v="26"/>
    <n v="4.5"/>
    <x v="0"/>
    <m/>
    <m/>
  </r>
  <r>
    <x v="1"/>
    <x v="1"/>
    <x v="3"/>
    <x v="27"/>
    <n v="3"/>
    <x v="0"/>
    <m/>
    <m/>
  </r>
  <r>
    <x v="1"/>
    <x v="1"/>
    <x v="0"/>
    <x v="28"/>
    <n v="0.33"/>
    <x v="0"/>
    <m/>
    <m/>
  </r>
  <r>
    <x v="1"/>
    <x v="1"/>
    <x v="4"/>
    <x v="29"/>
    <n v="2.31"/>
    <x v="0"/>
    <m/>
    <m/>
  </r>
  <r>
    <x v="1"/>
    <x v="1"/>
    <x v="4"/>
    <x v="30"/>
    <n v="2.13"/>
    <x v="0"/>
    <m/>
    <m/>
  </r>
  <r>
    <x v="1"/>
    <x v="1"/>
    <x v="5"/>
    <x v="31"/>
    <n v="2"/>
    <x v="0"/>
    <m/>
    <m/>
  </r>
  <r>
    <x v="1"/>
    <x v="1"/>
    <x v="5"/>
    <x v="32"/>
    <n v="2"/>
    <x v="0"/>
    <m/>
    <m/>
  </r>
  <r>
    <x v="1"/>
    <x v="1"/>
    <x v="6"/>
    <x v="17"/>
    <n v="3"/>
    <x v="0"/>
    <m/>
    <m/>
  </r>
  <r>
    <x v="1"/>
    <x v="1"/>
    <x v="7"/>
    <x v="33"/>
    <n v="0.33"/>
    <x v="0"/>
    <m/>
    <m/>
  </r>
  <r>
    <x v="1"/>
    <x v="1"/>
    <x v="7"/>
    <x v="34"/>
    <n v="0.25"/>
    <x v="0"/>
    <m/>
    <m/>
  </r>
  <r>
    <x v="1"/>
    <x v="1"/>
    <x v="7"/>
    <x v="35"/>
    <n v="0.41"/>
    <x v="0"/>
    <m/>
    <m/>
  </r>
  <r>
    <x v="1"/>
    <x v="1"/>
    <x v="7"/>
    <x v="36"/>
    <n v="0.75"/>
    <x v="0"/>
    <m/>
    <m/>
  </r>
  <r>
    <x v="1"/>
    <x v="1"/>
    <x v="7"/>
    <x v="37"/>
    <n v="0.59"/>
    <x v="0"/>
    <m/>
    <m/>
  </r>
  <r>
    <x v="2"/>
    <x v="2"/>
    <x v="1"/>
    <x v="38"/>
    <n v="3.75"/>
    <x v="0"/>
    <m/>
    <m/>
  </r>
  <r>
    <x v="2"/>
    <x v="2"/>
    <x v="0"/>
    <x v="39"/>
    <n v="1.5"/>
    <x v="0"/>
    <m/>
    <m/>
  </r>
  <r>
    <x v="2"/>
    <x v="2"/>
    <x v="0"/>
    <x v="40"/>
    <n v="2"/>
    <x v="0"/>
    <m/>
    <m/>
  </r>
  <r>
    <x v="2"/>
    <x v="2"/>
    <x v="0"/>
    <x v="4"/>
    <m/>
    <x v="1"/>
    <n v="6"/>
    <m/>
  </r>
  <r>
    <x v="2"/>
    <x v="2"/>
    <x v="3"/>
    <x v="41"/>
    <n v="2.5"/>
    <x v="0"/>
    <m/>
    <m/>
  </r>
  <r>
    <x v="2"/>
    <x v="2"/>
    <x v="4"/>
    <x v="42"/>
    <n v="1.08"/>
    <x v="0"/>
    <m/>
    <m/>
  </r>
  <r>
    <x v="2"/>
    <x v="2"/>
    <x v="4"/>
    <x v="15"/>
    <n v="4"/>
    <x v="0"/>
    <m/>
    <m/>
  </r>
  <r>
    <x v="2"/>
    <x v="2"/>
    <x v="5"/>
    <x v="43"/>
    <n v="5.5"/>
    <x v="0"/>
    <m/>
    <m/>
  </r>
  <r>
    <x v="2"/>
    <x v="2"/>
    <x v="6"/>
    <x v="17"/>
    <n v="3"/>
    <x v="0"/>
    <m/>
    <m/>
  </r>
  <r>
    <x v="2"/>
    <x v="2"/>
    <x v="6"/>
    <x v="44"/>
    <n v="2"/>
    <x v="0"/>
    <m/>
    <m/>
  </r>
  <r>
    <x v="2"/>
    <x v="2"/>
    <x v="7"/>
    <x v="45"/>
    <n v="0.3"/>
    <x v="0"/>
    <m/>
    <m/>
  </r>
  <r>
    <x v="2"/>
    <x v="2"/>
    <x v="7"/>
    <x v="46"/>
    <n v="0.87"/>
    <x v="0"/>
    <m/>
    <m/>
  </r>
  <r>
    <x v="3"/>
    <x v="3"/>
    <x v="3"/>
    <x v="47"/>
    <n v="1.1499999999999999"/>
    <x v="0"/>
    <m/>
    <s v="CRISTINA CESAR"/>
  </r>
  <r>
    <x v="3"/>
    <x v="3"/>
    <x v="3"/>
    <x v="48"/>
    <n v="2"/>
    <x v="0"/>
    <m/>
    <m/>
  </r>
  <r>
    <x v="3"/>
    <x v="3"/>
    <x v="3"/>
    <x v="49"/>
    <n v="2.5"/>
    <x v="0"/>
    <m/>
    <m/>
  </r>
  <r>
    <x v="3"/>
    <x v="3"/>
    <x v="0"/>
    <x v="50"/>
    <m/>
    <x v="0"/>
    <m/>
    <m/>
  </r>
  <r>
    <x v="3"/>
    <x v="3"/>
    <x v="0"/>
    <x v="51"/>
    <n v="4.75"/>
    <x v="0"/>
    <m/>
    <m/>
  </r>
  <r>
    <x v="3"/>
    <x v="3"/>
    <x v="1"/>
    <x v="51"/>
    <n v="4.75"/>
    <x v="0"/>
    <m/>
    <m/>
  </r>
  <r>
    <x v="3"/>
    <x v="3"/>
    <x v="0"/>
    <x v="4"/>
    <m/>
    <x v="1"/>
    <n v="11.5"/>
    <m/>
  </r>
  <r>
    <x v="3"/>
    <x v="3"/>
    <x v="4"/>
    <x v="29"/>
    <n v="2.31"/>
    <x v="0"/>
    <m/>
    <m/>
  </r>
  <r>
    <x v="3"/>
    <x v="3"/>
    <x v="4"/>
    <x v="30"/>
    <n v="2.13"/>
    <x v="0"/>
    <m/>
    <m/>
  </r>
  <r>
    <x v="3"/>
    <x v="3"/>
    <x v="5"/>
    <x v="16"/>
    <n v="4"/>
    <x v="0"/>
    <m/>
    <m/>
  </r>
  <r>
    <x v="3"/>
    <x v="3"/>
    <x v="5"/>
    <x v="52"/>
    <n v="2.75"/>
    <x v="3"/>
    <m/>
    <s v="CRISTINA CESAR"/>
  </r>
  <r>
    <x v="3"/>
    <x v="3"/>
    <x v="6"/>
    <x v="17"/>
    <n v="3"/>
    <x v="0"/>
    <m/>
    <m/>
  </r>
  <r>
    <x v="3"/>
    <x v="3"/>
    <x v="7"/>
    <x v="53"/>
    <n v="0.8"/>
    <x v="0"/>
    <m/>
    <m/>
  </r>
  <r>
    <x v="3"/>
    <x v="3"/>
    <x v="7"/>
    <x v="19"/>
    <n v="0.67"/>
    <x v="0"/>
    <m/>
    <m/>
  </r>
  <r>
    <x v="3"/>
    <x v="3"/>
    <x v="7"/>
    <x v="54"/>
    <n v="1.0900000000000001"/>
    <x v="0"/>
    <m/>
    <m/>
  </r>
  <r>
    <x v="3"/>
    <x v="3"/>
    <x v="7"/>
    <x v="55"/>
    <n v="0.6"/>
    <x v="0"/>
    <m/>
    <m/>
  </r>
  <r>
    <x v="4"/>
    <x v="4"/>
    <x v="3"/>
    <x v="56"/>
    <n v="0.69"/>
    <x v="0"/>
    <m/>
    <s v="CRISTINA CESAR"/>
  </r>
  <r>
    <x v="4"/>
    <x v="4"/>
    <x v="3"/>
    <x v="57"/>
    <n v="4"/>
    <x v="0"/>
    <m/>
    <m/>
  </r>
  <r>
    <x v="4"/>
    <x v="4"/>
    <x v="0"/>
    <x v="58"/>
    <n v="3"/>
    <x v="0"/>
    <m/>
    <m/>
  </r>
  <r>
    <x v="4"/>
    <x v="4"/>
    <x v="0"/>
    <x v="51"/>
    <n v="4.75"/>
    <x v="0"/>
    <m/>
    <m/>
  </r>
  <r>
    <x v="4"/>
    <x v="4"/>
    <x v="1"/>
    <x v="51"/>
    <n v="4.75"/>
    <x v="0"/>
    <m/>
    <m/>
  </r>
  <r>
    <x v="4"/>
    <x v="4"/>
    <x v="1"/>
    <x v="59"/>
    <n v="0.33"/>
    <x v="0"/>
    <m/>
    <s v="SUST.DE DIANA LORENA"/>
  </r>
  <r>
    <x v="4"/>
    <x v="4"/>
    <x v="1"/>
    <x v="60"/>
    <n v="1.56"/>
    <x v="0"/>
    <m/>
    <s v="SUST.DE DIANA LORENA"/>
  </r>
  <r>
    <x v="4"/>
    <x v="4"/>
    <x v="2"/>
    <x v="61"/>
    <n v="2"/>
    <x v="0"/>
    <m/>
    <m/>
  </r>
  <r>
    <x v="4"/>
    <x v="4"/>
    <x v="0"/>
    <x v="4"/>
    <m/>
    <x v="1"/>
    <n v="10.08"/>
    <m/>
  </r>
  <r>
    <x v="4"/>
    <x v="4"/>
    <x v="0"/>
    <x v="58"/>
    <n v="3"/>
    <x v="0"/>
    <m/>
    <m/>
  </r>
  <r>
    <x v="4"/>
    <x v="4"/>
    <x v="0"/>
    <x v="62"/>
    <n v="1.5"/>
    <x v="0"/>
    <m/>
    <m/>
  </r>
  <r>
    <x v="4"/>
    <x v="4"/>
    <x v="3"/>
    <x v="63"/>
    <n v="2"/>
    <x v="0"/>
    <m/>
    <m/>
  </r>
  <r>
    <x v="4"/>
    <x v="4"/>
    <x v="4"/>
    <x v="42"/>
    <n v="1.08"/>
    <x v="0"/>
    <m/>
    <m/>
  </r>
  <r>
    <x v="4"/>
    <x v="4"/>
    <x v="4"/>
    <x v="15"/>
    <n v="4"/>
    <x v="0"/>
    <m/>
    <m/>
  </r>
  <r>
    <x v="4"/>
    <x v="4"/>
    <x v="5"/>
    <x v="31"/>
    <n v="2"/>
    <x v="0"/>
    <m/>
    <m/>
  </r>
  <r>
    <x v="4"/>
    <x v="4"/>
    <x v="5"/>
    <x v="32"/>
    <n v="2"/>
    <x v="0"/>
    <m/>
    <m/>
  </r>
  <r>
    <x v="4"/>
    <x v="4"/>
    <x v="6"/>
    <x v="17"/>
    <n v="3"/>
    <x v="0"/>
    <m/>
    <m/>
  </r>
  <r>
    <x v="4"/>
    <x v="4"/>
    <x v="7"/>
    <x v="45"/>
    <n v="0.3"/>
    <x v="0"/>
    <m/>
    <m/>
  </r>
  <r>
    <x v="4"/>
    <x v="4"/>
    <x v="7"/>
    <x v="64"/>
    <n v="1.2"/>
    <x v="0"/>
    <m/>
    <m/>
  </r>
  <r>
    <x v="4"/>
    <x v="4"/>
    <x v="7"/>
    <x v="65"/>
    <n v="0.79"/>
    <x v="0"/>
    <m/>
    <m/>
  </r>
  <r>
    <x v="4"/>
    <x v="4"/>
    <x v="7"/>
    <x v="66"/>
    <n v="0.75"/>
    <x v="0"/>
    <m/>
    <m/>
  </r>
  <r>
    <x v="4"/>
    <x v="4"/>
    <x v="7"/>
    <x v="21"/>
    <n v="0.33"/>
    <x v="0"/>
    <m/>
    <m/>
  </r>
  <r>
    <x v="4"/>
    <x v="4"/>
    <x v="7"/>
    <x v="36"/>
    <n v="0.75"/>
    <x v="0"/>
    <m/>
    <m/>
  </r>
  <r>
    <x v="4"/>
    <x v="4"/>
    <x v="7"/>
    <x v="37"/>
    <n v="0.59"/>
    <x v="0"/>
    <m/>
    <m/>
  </r>
  <r>
    <x v="5"/>
    <x v="5"/>
    <x v="1"/>
    <x v="59"/>
    <n v="0.33"/>
    <x v="0"/>
    <m/>
    <s v="SUST.DE DIANA LORENA"/>
  </r>
  <r>
    <x v="5"/>
    <x v="5"/>
    <x v="8"/>
    <x v="67"/>
    <n v="2"/>
    <x v="0"/>
    <m/>
    <m/>
  </r>
  <r>
    <x v="5"/>
    <x v="5"/>
    <x v="8"/>
    <x v="68"/>
    <n v="0.75"/>
    <x v="0"/>
    <m/>
    <m/>
  </r>
  <r>
    <x v="5"/>
    <x v="5"/>
    <x v="8"/>
    <x v="69"/>
    <n v="2"/>
    <x v="0"/>
    <m/>
    <m/>
  </r>
  <r>
    <x v="5"/>
    <x v="5"/>
    <x v="8"/>
    <x v="70"/>
    <n v="0.75"/>
    <x v="0"/>
    <m/>
    <m/>
  </r>
  <r>
    <x v="5"/>
    <x v="5"/>
    <x v="4"/>
    <x v="29"/>
    <n v="2.31"/>
    <x v="0"/>
    <m/>
    <m/>
  </r>
  <r>
    <x v="6"/>
    <x v="0"/>
    <x v="3"/>
    <x v="10"/>
    <n v="2.5"/>
    <x v="0"/>
    <m/>
    <m/>
  </r>
  <r>
    <x v="6"/>
    <x v="0"/>
    <x v="3"/>
    <x v="71"/>
    <n v="2"/>
    <x v="0"/>
    <m/>
    <m/>
  </r>
  <r>
    <x v="6"/>
    <x v="0"/>
    <x v="1"/>
    <x v="72"/>
    <n v="0.7"/>
    <x v="0"/>
    <m/>
    <s v="SUST.NAJIA"/>
  </r>
  <r>
    <x v="6"/>
    <x v="0"/>
    <x v="1"/>
    <x v="73"/>
    <n v="0.67"/>
    <x v="0"/>
    <m/>
    <s v="SUST.NAJIA"/>
  </r>
  <r>
    <x v="6"/>
    <x v="0"/>
    <x v="1"/>
    <x v="74"/>
    <n v="0.33"/>
    <x v="0"/>
    <m/>
    <s v="SUST.NAJIA"/>
  </r>
  <r>
    <x v="6"/>
    <x v="0"/>
    <x v="1"/>
    <x v="75"/>
    <n v="0.33"/>
    <x v="0"/>
    <m/>
    <s v="SUST.NAJIA"/>
  </r>
  <r>
    <x v="6"/>
    <x v="0"/>
    <x v="1"/>
    <x v="76"/>
    <n v="1.25"/>
    <x v="0"/>
    <m/>
    <s v="SUST.NAJIA"/>
  </r>
  <r>
    <x v="6"/>
    <x v="0"/>
    <x v="1"/>
    <x v="59"/>
    <n v="0.33"/>
    <x v="0"/>
    <m/>
    <s v="SUST.DIANA LORENA"/>
  </r>
  <r>
    <x v="6"/>
    <x v="0"/>
    <x v="1"/>
    <x v="60"/>
    <n v="0.33"/>
    <x v="0"/>
    <m/>
    <s v="SUST.DIANA LORENA"/>
  </r>
  <r>
    <x v="6"/>
    <x v="0"/>
    <x v="0"/>
    <x v="25"/>
    <n v="1"/>
    <x v="0"/>
    <m/>
    <m/>
  </r>
  <r>
    <x v="6"/>
    <x v="0"/>
    <x v="0"/>
    <x v="77"/>
    <n v="3"/>
    <x v="0"/>
    <m/>
    <m/>
  </r>
  <r>
    <x v="6"/>
    <x v="0"/>
    <x v="0"/>
    <x v="78"/>
    <n v="1"/>
    <x v="0"/>
    <m/>
    <m/>
  </r>
  <r>
    <x v="6"/>
    <x v="0"/>
    <x v="0"/>
    <x v="4"/>
    <m/>
    <x v="1"/>
    <n v="6.75"/>
    <m/>
  </r>
  <r>
    <x v="6"/>
    <x v="0"/>
    <x v="4"/>
    <x v="14"/>
    <n v="1.07"/>
    <x v="0"/>
    <m/>
    <m/>
  </r>
  <r>
    <x v="6"/>
    <x v="0"/>
    <x v="4"/>
    <x v="15"/>
    <n v="4"/>
    <x v="0"/>
    <m/>
    <m/>
  </r>
  <r>
    <x v="6"/>
    <x v="0"/>
    <x v="5"/>
    <x v="16"/>
    <n v="4"/>
    <x v="0"/>
    <m/>
    <m/>
  </r>
  <r>
    <x v="6"/>
    <x v="0"/>
    <x v="6"/>
    <x v="17"/>
    <n v="3"/>
    <x v="0"/>
    <m/>
    <m/>
  </r>
  <r>
    <x v="6"/>
    <x v="0"/>
    <x v="7"/>
    <x v="18"/>
    <n v="0.7"/>
    <x v="0"/>
    <m/>
    <m/>
  </r>
  <r>
    <x v="6"/>
    <x v="0"/>
    <x v="7"/>
    <x v="19"/>
    <n v="0.67"/>
    <x v="0"/>
    <m/>
    <m/>
  </r>
  <r>
    <x v="6"/>
    <x v="0"/>
    <x v="7"/>
    <x v="20"/>
    <n v="0.33"/>
    <x v="0"/>
    <m/>
    <m/>
  </r>
  <r>
    <x v="6"/>
    <x v="0"/>
    <x v="7"/>
    <x v="21"/>
    <n v="0.33"/>
    <x v="0"/>
    <m/>
    <m/>
  </r>
  <r>
    <x v="6"/>
    <x v="0"/>
    <x v="7"/>
    <x v="22"/>
    <n v="1.25"/>
    <x v="0"/>
    <m/>
    <m/>
  </r>
  <r>
    <x v="7"/>
    <x v="1"/>
    <x v="3"/>
    <x v="56"/>
    <n v="0.69"/>
    <x v="0"/>
    <m/>
    <s v="CRISTINA CESAR"/>
  </r>
  <r>
    <x v="7"/>
    <x v="1"/>
    <x v="3"/>
    <x v="27"/>
    <n v="3"/>
    <x v="0"/>
    <m/>
    <m/>
  </r>
  <r>
    <x v="7"/>
    <x v="1"/>
    <x v="1"/>
    <x v="59"/>
    <n v="0.33"/>
    <x v="0"/>
    <m/>
    <s v="SUST.DIANA LORENA"/>
  </r>
  <r>
    <x v="7"/>
    <x v="1"/>
    <x v="1"/>
    <x v="60"/>
    <n v="1.56"/>
    <x v="0"/>
    <m/>
    <s v="SUST.DIANA LORENA"/>
  </r>
  <r>
    <x v="7"/>
    <x v="1"/>
    <x v="0"/>
    <x v="25"/>
    <n v="1.5"/>
    <x v="0"/>
    <m/>
    <m/>
  </r>
  <r>
    <x v="7"/>
    <x v="1"/>
    <x v="0"/>
    <x v="4"/>
    <m/>
    <x v="1"/>
    <n v="5.75"/>
    <m/>
  </r>
  <r>
    <x v="7"/>
    <x v="1"/>
    <x v="4"/>
    <x v="29"/>
    <n v="2.31"/>
    <x v="0"/>
    <m/>
    <m/>
  </r>
  <r>
    <x v="7"/>
    <x v="1"/>
    <x v="4"/>
    <x v="30"/>
    <n v="2.13"/>
    <x v="0"/>
    <m/>
    <m/>
  </r>
  <r>
    <x v="7"/>
    <x v="1"/>
    <x v="5"/>
    <x v="31"/>
    <n v="2"/>
    <x v="0"/>
    <m/>
    <m/>
  </r>
  <r>
    <x v="7"/>
    <x v="1"/>
    <x v="5"/>
    <x v="32"/>
    <n v="2"/>
    <x v="0"/>
    <m/>
    <m/>
  </r>
  <r>
    <x v="7"/>
    <x v="1"/>
    <x v="6"/>
    <x v="17"/>
    <n v="3"/>
    <x v="0"/>
    <m/>
    <m/>
  </r>
  <r>
    <x v="7"/>
    <x v="1"/>
    <x v="7"/>
    <x v="33"/>
    <n v="0.33"/>
    <x v="0"/>
    <m/>
    <m/>
  </r>
  <r>
    <x v="7"/>
    <x v="1"/>
    <x v="7"/>
    <x v="34"/>
    <n v="0.25"/>
    <x v="0"/>
    <m/>
    <m/>
  </r>
  <r>
    <x v="7"/>
    <x v="1"/>
    <x v="7"/>
    <x v="35"/>
    <n v="0.41"/>
    <x v="0"/>
    <m/>
    <m/>
  </r>
  <r>
    <x v="7"/>
    <x v="1"/>
    <x v="7"/>
    <x v="36"/>
    <n v="0.75"/>
    <x v="0"/>
    <m/>
    <m/>
  </r>
  <r>
    <x v="7"/>
    <x v="1"/>
    <x v="7"/>
    <x v="37"/>
    <n v="0.59"/>
    <x v="0"/>
    <m/>
    <m/>
  </r>
  <r>
    <x v="8"/>
    <x v="2"/>
    <x v="1"/>
    <x v="59"/>
    <n v="1.69"/>
    <x v="0"/>
    <m/>
    <s v="SUST.DIANA LORENA"/>
  </r>
  <r>
    <x v="8"/>
    <x v="2"/>
    <x v="1"/>
    <x v="60"/>
    <n v="0.33"/>
    <x v="0"/>
    <m/>
    <s v="SUST.DIANA LORENA"/>
  </r>
  <r>
    <x v="8"/>
    <x v="2"/>
    <x v="1"/>
    <x v="79"/>
    <n v="1.2"/>
    <x v="0"/>
    <m/>
    <s v="SUST.DIANA LORENA"/>
  </r>
  <r>
    <x v="8"/>
    <x v="2"/>
    <x v="1"/>
    <x v="80"/>
    <n v="0.7"/>
    <x v="0"/>
    <m/>
    <s v="SUST.DIANA LORENA"/>
  </r>
  <r>
    <x v="8"/>
    <x v="2"/>
    <x v="4"/>
    <x v="42"/>
    <n v="1.08"/>
    <x v="0"/>
    <m/>
    <m/>
  </r>
  <r>
    <x v="8"/>
    <x v="2"/>
    <x v="4"/>
    <x v="15"/>
    <n v="4"/>
    <x v="0"/>
    <m/>
    <m/>
  </r>
  <r>
    <x v="8"/>
    <x v="2"/>
    <x v="5"/>
    <x v="43"/>
    <n v="5.5"/>
    <x v="0"/>
    <m/>
    <m/>
  </r>
  <r>
    <x v="8"/>
    <x v="2"/>
    <x v="5"/>
    <x v="81"/>
    <n v="2"/>
    <x v="0"/>
    <m/>
    <m/>
  </r>
  <r>
    <x v="8"/>
    <x v="2"/>
    <x v="5"/>
    <x v="82"/>
    <n v="4"/>
    <x v="0"/>
    <m/>
    <m/>
  </r>
  <r>
    <x v="8"/>
    <x v="2"/>
    <x v="6"/>
    <x v="17"/>
    <n v="3"/>
    <x v="0"/>
    <m/>
    <m/>
  </r>
  <r>
    <x v="8"/>
    <x v="2"/>
    <x v="6"/>
    <x v="44"/>
    <n v="2"/>
    <x v="0"/>
    <m/>
    <m/>
  </r>
  <r>
    <x v="8"/>
    <x v="2"/>
    <x v="7"/>
    <x v="45"/>
    <n v="0.3"/>
    <x v="0"/>
    <m/>
    <m/>
  </r>
  <r>
    <x v="8"/>
    <x v="2"/>
    <x v="7"/>
    <x v="46"/>
    <n v="0.87"/>
    <x v="0"/>
    <m/>
    <m/>
  </r>
  <r>
    <x v="9"/>
    <x v="3"/>
    <x v="5"/>
    <x v="16"/>
    <n v="4"/>
    <x v="0"/>
    <m/>
    <m/>
  </r>
  <r>
    <x v="9"/>
    <x v="3"/>
    <x v="5"/>
    <x v="52"/>
    <n v="2.75"/>
    <x v="3"/>
    <m/>
    <s v="CRISTINA CESAR"/>
  </r>
  <r>
    <x v="9"/>
    <x v="3"/>
    <x v="6"/>
    <x v="17"/>
    <n v="3"/>
    <x v="0"/>
    <m/>
    <m/>
  </r>
  <r>
    <x v="9"/>
    <x v="3"/>
    <x v="7"/>
    <x v="53"/>
    <n v="0.8"/>
    <x v="0"/>
    <m/>
    <m/>
  </r>
  <r>
    <x v="9"/>
    <x v="3"/>
    <x v="7"/>
    <x v="19"/>
    <n v="0.67"/>
    <x v="0"/>
    <m/>
    <m/>
  </r>
  <r>
    <x v="9"/>
    <x v="3"/>
    <x v="7"/>
    <x v="54"/>
    <n v="1.0900000000000001"/>
    <x v="0"/>
    <m/>
    <m/>
  </r>
  <r>
    <x v="9"/>
    <x v="3"/>
    <x v="7"/>
    <x v="55"/>
    <n v="0.6"/>
    <x v="0"/>
    <m/>
    <m/>
  </r>
  <r>
    <x v="10"/>
    <x v="4"/>
    <x v="5"/>
    <x v="31"/>
    <n v="2"/>
    <x v="0"/>
    <m/>
    <m/>
  </r>
  <r>
    <x v="10"/>
    <x v="4"/>
    <x v="5"/>
    <x v="32"/>
    <n v="2"/>
    <x v="0"/>
    <m/>
    <m/>
  </r>
  <r>
    <x v="10"/>
    <x v="4"/>
    <x v="5"/>
    <x v="83"/>
    <n v="0.75"/>
    <x v="0"/>
    <m/>
    <m/>
  </r>
  <r>
    <x v="10"/>
    <x v="4"/>
    <x v="5"/>
    <x v="84"/>
    <n v="1"/>
    <x v="4"/>
    <m/>
    <m/>
  </r>
  <r>
    <x v="10"/>
    <x v="4"/>
    <x v="6"/>
    <x v="17"/>
    <n v="3"/>
    <x v="0"/>
    <m/>
    <m/>
  </r>
  <r>
    <x v="10"/>
    <x v="4"/>
    <x v="7"/>
    <x v="45"/>
    <n v="0.3"/>
    <x v="0"/>
    <m/>
    <m/>
  </r>
  <r>
    <x v="10"/>
    <x v="4"/>
    <x v="7"/>
    <x v="64"/>
    <n v="1.2"/>
    <x v="0"/>
    <m/>
    <m/>
  </r>
  <r>
    <x v="10"/>
    <x v="4"/>
    <x v="7"/>
    <x v="65"/>
    <n v="0.79"/>
    <x v="0"/>
    <m/>
    <m/>
  </r>
  <r>
    <x v="10"/>
    <x v="4"/>
    <x v="7"/>
    <x v="66"/>
    <n v="0.75"/>
    <x v="0"/>
    <m/>
    <m/>
  </r>
  <r>
    <x v="10"/>
    <x v="4"/>
    <x v="7"/>
    <x v="21"/>
    <n v="0.33"/>
    <x v="0"/>
    <m/>
    <m/>
  </r>
  <r>
    <x v="10"/>
    <x v="4"/>
    <x v="7"/>
    <x v="36"/>
    <n v="0.75"/>
    <x v="0"/>
    <m/>
    <m/>
  </r>
  <r>
    <x v="10"/>
    <x v="4"/>
    <x v="7"/>
    <x v="37"/>
    <n v="0.59"/>
    <x v="0"/>
    <m/>
    <m/>
  </r>
  <r>
    <x v="11"/>
    <x v="0"/>
    <x v="5"/>
    <x v="85"/>
    <n v="1.5"/>
    <x v="0"/>
    <m/>
    <m/>
  </r>
  <r>
    <x v="11"/>
    <x v="0"/>
    <x v="5"/>
    <x v="16"/>
    <n v="4"/>
    <x v="0"/>
    <m/>
    <m/>
  </r>
  <r>
    <x v="11"/>
    <x v="0"/>
    <x v="6"/>
    <x v="17"/>
    <n v="3"/>
    <x v="0"/>
    <m/>
    <m/>
  </r>
  <r>
    <x v="11"/>
    <x v="0"/>
    <x v="7"/>
    <x v="18"/>
    <n v="0.7"/>
    <x v="0"/>
    <m/>
    <m/>
  </r>
  <r>
    <x v="11"/>
    <x v="0"/>
    <x v="7"/>
    <x v="19"/>
    <n v="0.67"/>
    <x v="0"/>
    <m/>
    <m/>
  </r>
  <r>
    <x v="11"/>
    <x v="0"/>
    <x v="7"/>
    <x v="20"/>
    <n v="0.33"/>
    <x v="0"/>
    <m/>
    <m/>
  </r>
  <r>
    <x v="11"/>
    <x v="0"/>
    <x v="7"/>
    <x v="21"/>
    <n v="0.33"/>
    <x v="0"/>
    <m/>
    <m/>
  </r>
  <r>
    <x v="11"/>
    <x v="0"/>
    <x v="7"/>
    <x v="22"/>
    <n v="1.25"/>
    <x v="0"/>
    <m/>
    <m/>
  </r>
  <r>
    <x v="12"/>
    <x v="1"/>
    <x v="5"/>
    <x v="31"/>
    <n v="2"/>
    <x v="0"/>
    <m/>
    <m/>
  </r>
  <r>
    <x v="12"/>
    <x v="1"/>
    <x v="5"/>
    <x v="32"/>
    <n v="2"/>
    <x v="0"/>
    <m/>
    <m/>
  </r>
  <r>
    <x v="12"/>
    <x v="1"/>
    <x v="6"/>
    <x v="17"/>
    <n v="3"/>
    <x v="0"/>
    <m/>
    <m/>
  </r>
  <r>
    <x v="12"/>
    <x v="1"/>
    <x v="7"/>
    <x v="33"/>
    <n v="0.33"/>
    <x v="0"/>
    <m/>
    <m/>
  </r>
  <r>
    <x v="12"/>
    <x v="1"/>
    <x v="7"/>
    <x v="34"/>
    <n v="0.25"/>
    <x v="0"/>
    <m/>
    <m/>
  </r>
  <r>
    <x v="12"/>
    <x v="1"/>
    <x v="7"/>
    <x v="35"/>
    <n v="0.41"/>
    <x v="0"/>
    <m/>
    <m/>
  </r>
  <r>
    <x v="12"/>
    <x v="1"/>
    <x v="7"/>
    <x v="36"/>
    <n v="0.75"/>
    <x v="0"/>
    <m/>
    <m/>
  </r>
  <r>
    <x v="12"/>
    <x v="1"/>
    <x v="7"/>
    <x v="37"/>
    <n v="0.59"/>
    <x v="0"/>
    <m/>
    <m/>
  </r>
  <r>
    <x v="13"/>
    <x v="2"/>
    <x v="3"/>
    <x v="86"/>
    <n v="4"/>
    <x v="0"/>
    <m/>
    <m/>
  </r>
  <r>
    <x v="13"/>
    <x v="2"/>
    <x v="5"/>
    <x v="43"/>
    <n v="5.5"/>
    <x v="0"/>
    <m/>
    <m/>
  </r>
  <r>
    <x v="13"/>
    <x v="2"/>
    <x v="5"/>
    <x v="83"/>
    <n v="0.75"/>
    <x v="0"/>
    <m/>
    <m/>
  </r>
  <r>
    <x v="13"/>
    <x v="2"/>
    <x v="6"/>
    <x v="17"/>
    <n v="3"/>
    <x v="0"/>
    <m/>
    <m/>
  </r>
  <r>
    <x v="13"/>
    <x v="2"/>
    <x v="7"/>
    <x v="46"/>
    <n v="0.87"/>
    <x v="0"/>
    <m/>
    <m/>
  </r>
  <r>
    <x v="14"/>
    <x v="3"/>
    <x v="3"/>
    <x v="87"/>
    <n v="1.1499999999999999"/>
    <x v="0"/>
    <m/>
    <s v="CRISTINA CESAR"/>
  </r>
  <r>
    <x v="14"/>
    <x v="3"/>
    <x v="3"/>
    <x v="49"/>
    <n v="2.5"/>
    <x v="0"/>
    <m/>
    <m/>
  </r>
  <r>
    <x v="14"/>
    <x v="3"/>
    <x v="4"/>
    <x v="29"/>
    <n v="2.31"/>
    <x v="0"/>
    <m/>
    <m/>
  </r>
  <r>
    <x v="14"/>
    <x v="3"/>
    <x v="4"/>
    <x v="30"/>
    <n v="2.13"/>
    <x v="0"/>
    <m/>
    <m/>
  </r>
  <r>
    <x v="14"/>
    <x v="3"/>
    <x v="2"/>
    <x v="88"/>
    <n v="4.5"/>
    <x v="0"/>
    <m/>
    <m/>
  </r>
  <r>
    <x v="14"/>
    <x v="3"/>
    <x v="1"/>
    <x v="88"/>
    <n v="4.5"/>
    <x v="0"/>
    <m/>
    <m/>
  </r>
  <r>
    <x v="14"/>
    <x v="3"/>
    <x v="0"/>
    <x v="88"/>
    <n v="4.5"/>
    <x v="0"/>
    <m/>
    <m/>
  </r>
  <r>
    <x v="14"/>
    <x v="3"/>
    <x v="0"/>
    <x v="89"/>
    <n v="1.75"/>
    <x v="0"/>
    <m/>
    <m/>
  </r>
  <r>
    <x v="14"/>
    <x v="3"/>
    <x v="0"/>
    <x v="4"/>
    <m/>
    <x v="1"/>
    <n v="8"/>
    <m/>
  </r>
  <r>
    <x v="14"/>
    <x v="3"/>
    <x v="5"/>
    <x v="16"/>
    <n v="4"/>
    <x v="0"/>
    <m/>
    <m/>
  </r>
  <r>
    <x v="14"/>
    <x v="3"/>
    <x v="5"/>
    <x v="52"/>
    <n v="2.75"/>
    <x v="3"/>
    <m/>
    <s v="CRISTINA CESAR"/>
  </r>
  <r>
    <x v="14"/>
    <x v="3"/>
    <x v="6"/>
    <x v="17"/>
    <n v="3"/>
    <x v="0"/>
    <m/>
    <m/>
  </r>
  <r>
    <x v="14"/>
    <x v="3"/>
    <x v="7"/>
    <x v="53"/>
    <n v="0.8"/>
    <x v="0"/>
    <m/>
    <m/>
  </r>
  <r>
    <x v="14"/>
    <x v="3"/>
    <x v="7"/>
    <x v="19"/>
    <n v="0.67"/>
    <x v="0"/>
    <m/>
    <m/>
  </r>
  <r>
    <x v="14"/>
    <x v="3"/>
    <x v="7"/>
    <x v="54"/>
    <n v="1.0900000000000001"/>
    <x v="0"/>
    <m/>
    <m/>
  </r>
  <r>
    <x v="14"/>
    <x v="3"/>
    <x v="7"/>
    <x v="55"/>
    <n v="0.6"/>
    <x v="0"/>
    <m/>
    <m/>
  </r>
  <r>
    <x v="15"/>
    <x v="4"/>
    <x v="3"/>
    <x v="56"/>
    <n v="0.69"/>
    <x v="0"/>
    <m/>
    <s v="CRISTINA CESAR"/>
  </r>
  <r>
    <x v="15"/>
    <x v="4"/>
    <x v="3"/>
    <x v="57"/>
    <n v="4"/>
    <x v="0"/>
    <m/>
    <m/>
  </r>
  <r>
    <x v="15"/>
    <x v="4"/>
    <x v="3"/>
    <x v="63"/>
    <n v="2"/>
    <x v="0"/>
    <m/>
    <m/>
  </r>
  <r>
    <x v="15"/>
    <x v="4"/>
    <x v="3"/>
    <x v="90"/>
    <n v="0.46"/>
    <x v="0"/>
    <m/>
    <s v="SUST.MºDOLORES CESAR"/>
  </r>
  <r>
    <x v="15"/>
    <x v="4"/>
    <x v="3"/>
    <x v="91"/>
    <n v="0.25"/>
    <x v="0"/>
    <m/>
    <s v="SUST.MºDOLORES CESAR"/>
  </r>
  <r>
    <x v="15"/>
    <x v="4"/>
    <x v="4"/>
    <x v="42"/>
    <n v="1.08"/>
    <x v="0"/>
    <m/>
    <m/>
  </r>
  <r>
    <x v="15"/>
    <x v="4"/>
    <x v="4"/>
    <x v="15"/>
    <n v="4"/>
    <x v="0"/>
    <m/>
    <m/>
  </r>
  <r>
    <x v="15"/>
    <x v="4"/>
    <x v="2"/>
    <x v="92"/>
    <n v="7.25"/>
    <x v="0"/>
    <m/>
    <m/>
  </r>
  <r>
    <x v="15"/>
    <x v="4"/>
    <x v="1"/>
    <x v="92"/>
    <n v="7.25"/>
    <x v="0"/>
    <m/>
    <m/>
  </r>
  <r>
    <x v="15"/>
    <x v="4"/>
    <x v="0"/>
    <x v="92"/>
    <n v="7.25"/>
    <x v="0"/>
    <m/>
    <m/>
  </r>
  <r>
    <x v="15"/>
    <x v="4"/>
    <x v="0"/>
    <x v="93"/>
    <n v="1.5"/>
    <x v="0"/>
    <m/>
    <m/>
  </r>
  <r>
    <x v="15"/>
    <x v="4"/>
    <x v="0"/>
    <x v="4"/>
    <m/>
    <x v="1"/>
    <n v="9.75"/>
    <m/>
  </r>
  <r>
    <x v="15"/>
    <x v="4"/>
    <x v="5"/>
    <x v="31"/>
    <n v="2"/>
    <x v="0"/>
    <m/>
    <m/>
  </r>
  <r>
    <x v="15"/>
    <x v="4"/>
    <x v="5"/>
    <x v="32"/>
    <n v="2"/>
    <x v="0"/>
    <m/>
    <m/>
  </r>
  <r>
    <x v="15"/>
    <x v="4"/>
    <x v="6"/>
    <x v="17"/>
    <n v="3"/>
    <x v="0"/>
    <m/>
    <m/>
  </r>
  <r>
    <x v="15"/>
    <x v="4"/>
    <x v="9"/>
    <x v="4"/>
    <m/>
    <x v="0"/>
    <m/>
    <m/>
  </r>
  <r>
    <x v="15"/>
    <x v="4"/>
    <x v="7"/>
    <x v="64"/>
    <n v="1.2"/>
    <x v="0"/>
    <m/>
    <m/>
  </r>
  <r>
    <x v="15"/>
    <x v="4"/>
    <x v="7"/>
    <x v="65"/>
    <n v="0.79"/>
    <x v="0"/>
    <m/>
    <m/>
  </r>
  <r>
    <x v="15"/>
    <x v="4"/>
    <x v="7"/>
    <x v="66"/>
    <n v="0.75"/>
    <x v="0"/>
    <m/>
    <m/>
  </r>
  <r>
    <x v="15"/>
    <x v="4"/>
    <x v="7"/>
    <x v="21"/>
    <n v="0.33"/>
    <x v="0"/>
    <m/>
    <m/>
  </r>
  <r>
    <x v="15"/>
    <x v="4"/>
    <x v="7"/>
    <x v="36"/>
    <n v="0.75"/>
    <x v="0"/>
    <m/>
    <m/>
  </r>
  <r>
    <x v="15"/>
    <x v="4"/>
    <x v="7"/>
    <x v="37"/>
    <n v="0.59"/>
    <x v="0"/>
    <m/>
    <m/>
  </r>
  <r>
    <x v="16"/>
    <x v="5"/>
    <x v="3"/>
    <x v="94"/>
    <n v="3.91"/>
    <x v="0"/>
    <m/>
    <s v="SUST.MºDOLORES CESAR"/>
  </r>
  <r>
    <x v="16"/>
    <x v="5"/>
    <x v="4"/>
    <x v="29"/>
    <n v="2.31"/>
    <x v="0"/>
    <m/>
    <m/>
  </r>
  <r>
    <x v="16"/>
    <x v="5"/>
    <x v="2"/>
    <x v="61"/>
    <n v="2"/>
    <x v="0"/>
    <m/>
    <m/>
  </r>
  <r>
    <x v="17"/>
    <x v="6"/>
    <x v="3"/>
    <x v="41"/>
    <n v="2.92"/>
    <x v="0"/>
    <m/>
    <s v="DOMINGO"/>
  </r>
  <r>
    <x v="17"/>
    <x v="6"/>
    <x v="3"/>
    <x v="95"/>
    <n v="4"/>
    <x v="0"/>
    <m/>
    <s v="DOMINGO"/>
  </r>
  <r>
    <x v="18"/>
    <x v="0"/>
    <x v="3"/>
    <x v="10"/>
    <n v="2.5"/>
    <x v="0"/>
    <m/>
    <m/>
  </r>
  <r>
    <x v="18"/>
    <x v="0"/>
    <x v="3"/>
    <x v="71"/>
    <n v="2"/>
    <x v="0"/>
    <m/>
    <m/>
  </r>
  <r>
    <x v="19"/>
    <x v="2"/>
    <x v="10"/>
    <x v="96"/>
    <n v="0.75"/>
    <x v="0"/>
    <m/>
    <m/>
  </r>
  <r>
    <x v="20"/>
    <x v="3"/>
    <x v="0"/>
    <x v="28"/>
    <n v="0.66"/>
    <x v="0"/>
    <m/>
    <m/>
  </r>
  <r>
    <x v="19"/>
    <x v="2"/>
    <x v="11"/>
    <x v="96"/>
    <n v="0.75"/>
    <x v="0"/>
    <m/>
    <m/>
  </r>
  <r>
    <x v="19"/>
    <x v="2"/>
    <x v="8"/>
    <x v="96"/>
    <n v="0.75"/>
    <x v="0"/>
    <m/>
    <m/>
  </r>
  <r>
    <x v="20"/>
    <x v="3"/>
    <x v="0"/>
    <x v="97"/>
    <n v="6"/>
    <x v="0"/>
    <m/>
    <m/>
  </r>
  <r>
    <x v="18"/>
    <x v="0"/>
    <x v="3"/>
    <x v="90"/>
    <n v="0.86"/>
    <x v="0"/>
    <m/>
    <s v="SUST.MºDOLORES CESAR"/>
  </r>
  <r>
    <x v="18"/>
    <x v="0"/>
    <x v="4"/>
    <x v="14"/>
    <n v="1.07"/>
    <x v="0"/>
    <m/>
    <m/>
  </r>
  <r>
    <x v="18"/>
    <x v="0"/>
    <x v="4"/>
    <x v="15"/>
    <n v="4"/>
    <x v="0"/>
    <m/>
    <m/>
  </r>
  <r>
    <x v="18"/>
    <x v="0"/>
    <x v="2"/>
    <x v="98"/>
    <n v="1"/>
    <x v="0"/>
    <m/>
    <m/>
  </r>
  <r>
    <x v="18"/>
    <x v="0"/>
    <x v="2"/>
    <x v="99"/>
    <n v="2"/>
    <x v="0"/>
    <m/>
    <m/>
  </r>
  <r>
    <x v="18"/>
    <x v="0"/>
    <x v="2"/>
    <x v="100"/>
    <n v="1.66"/>
    <x v="0"/>
    <m/>
    <m/>
  </r>
  <r>
    <x v="18"/>
    <x v="0"/>
    <x v="1"/>
    <x v="100"/>
    <n v="1.66"/>
    <x v="0"/>
    <m/>
    <m/>
  </r>
  <r>
    <x v="18"/>
    <x v="0"/>
    <x v="1"/>
    <x v="62"/>
    <n v="2"/>
    <x v="0"/>
    <m/>
    <m/>
  </r>
  <r>
    <x v="18"/>
    <x v="0"/>
    <x v="0"/>
    <x v="101"/>
    <n v="2.25"/>
    <x v="0"/>
    <m/>
    <m/>
  </r>
  <r>
    <x v="18"/>
    <x v="0"/>
    <x v="0"/>
    <x v="100"/>
    <n v="1.66"/>
    <x v="0"/>
    <m/>
    <m/>
  </r>
  <r>
    <x v="18"/>
    <x v="0"/>
    <x v="0"/>
    <x v="62"/>
    <n v="2"/>
    <x v="0"/>
    <m/>
    <m/>
  </r>
  <r>
    <x v="18"/>
    <x v="0"/>
    <x v="0"/>
    <x v="4"/>
    <m/>
    <x v="1"/>
    <n v="9.5"/>
    <m/>
  </r>
  <r>
    <x v="18"/>
    <x v="0"/>
    <x v="5"/>
    <x v="16"/>
    <n v="4"/>
    <x v="0"/>
    <m/>
    <m/>
  </r>
  <r>
    <x v="18"/>
    <x v="0"/>
    <x v="6"/>
    <x v="17"/>
    <n v="3"/>
    <x v="0"/>
    <m/>
    <m/>
  </r>
  <r>
    <x v="18"/>
    <x v="0"/>
    <x v="7"/>
    <x v="18"/>
    <n v="0.7"/>
    <x v="0"/>
    <m/>
    <m/>
  </r>
  <r>
    <x v="18"/>
    <x v="0"/>
    <x v="7"/>
    <x v="19"/>
    <n v="0.67"/>
    <x v="0"/>
    <m/>
    <m/>
  </r>
  <r>
    <x v="18"/>
    <x v="0"/>
    <x v="7"/>
    <x v="20"/>
    <n v="0.33"/>
    <x v="0"/>
    <m/>
    <m/>
  </r>
  <r>
    <x v="18"/>
    <x v="0"/>
    <x v="7"/>
    <x v="21"/>
    <n v="0.33"/>
    <x v="0"/>
    <m/>
    <m/>
  </r>
  <r>
    <x v="18"/>
    <x v="0"/>
    <x v="7"/>
    <x v="22"/>
    <n v="1.25"/>
    <x v="0"/>
    <m/>
    <m/>
  </r>
  <r>
    <x v="21"/>
    <x v="1"/>
    <x v="3"/>
    <x v="56"/>
    <n v="0.69"/>
    <x v="0"/>
    <m/>
    <s v="CRISTINA CESAR"/>
  </r>
  <r>
    <x v="21"/>
    <x v="1"/>
    <x v="3"/>
    <x v="102"/>
    <n v="0.44"/>
    <x v="0"/>
    <m/>
    <s v="SUST.MºDOLORES CESAR"/>
  </r>
  <r>
    <x v="21"/>
    <x v="1"/>
    <x v="3"/>
    <x v="103"/>
    <n v="1.1499999999999999"/>
    <x v="0"/>
    <m/>
    <s v="SUST.MºDOLORES CESAR"/>
  </r>
  <r>
    <x v="21"/>
    <x v="1"/>
    <x v="4"/>
    <x v="29"/>
    <n v="2.31"/>
    <x v="0"/>
    <m/>
    <m/>
  </r>
  <r>
    <x v="21"/>
    <x v="1"/>
    <x v="4"/>
    <x v="30"/>
    <n v="2.13"/>
    <x v="0"/>
    <m/>
    <m/>
  </r>
  <r>
    <x v="21"/>
    <x v="1"/>
    <x v="1"/>
    <x v="104"/>
    <n v="5.25"/>
    <x v="0"/>
    <m/>
    <m/>
  </r>
  <r>
    <x v="21"/>
    <x v="1"/>
    <x v="2"/>
    <x v="104"/>
    <n v="5.25"/>
    <x v="0"/>
    <m/>
    <m/>
  </r>
  <r>
    <x v="21"/>
    <x v="1"/>
    <x v="0"/>
    <x v="104"/>
    <n v="5.25"/>
    <x v="0"/>
    <m/>
    <m/>
  </r>
  <r>
    <x v="21"/>
    <x v="1"/>
    <x v="1"/>
    <x v="105"/>
    <n v="1.25"/>
    <x v="0"/>
    <m/>
    <m/>
  </r>
  <r>
    <x v="21"/>
    <x v="1"/>
    <x v="0"/>
    <x v="105"/>
    <n v="1.25"/>
    <x v="0"/>
    <m/>
    <m/>
  </r>
  <r>
    <x v="21"/>
    <x v="1"/>
    <x v="0"/>
    <x v="4"/>
    <m/>
    <x v="1"/>
    <n v="8.5"/>
    <m/>
  </r>
  <r>
    <x v="21"/>
    <x v="1"/>
    <x v="5"/>
    <x v="31"/>
    <n v="2"/>
    <x v="0"/>
    <m/>
    <m/>
  </r>
  <r>
    <x v="21"/>
    <x v="1"/>
    <x v="5"/>
    <x v="32"/>
    <n v="2"/>
    <x v="0"/>
    <m/>
    <m/>
  </r>
  <r>
    <x v="21"/>
    <x v="1"/>
    <x v="6"/>
    <x v="17"/>
    <n v="3"/>
    <x v="0"/>
    <m/>
    <m/>
  </r>
  <r>
    <x v="21"/>
    <x v="1"/>
    <x v="7"/>
    <x v="33"/>
    <n v="0.33"/>
    <x v="0"/>
    <m/>
    <m/>
  </r>
  <r>
    <x v="21"/>
    <x v="1"/>
    <x v="7"/>
    <x v="34"/>
    <n v="0.25"/>
    <x v="0"/>
    <m/>
    <m/>
  </r>
  <r>
    <x v="21"/>
    <x v="1"/>
    <x v="7"/>
    <x v="35"/>
    <n v="0.41"/>
    <x v="0"/>
    <m/>
    <m/>
  </r>
  <r>
    <x v="21"/>
    <x v="1"/>
    <x v="7"/>
    <x v="36"/>
    <n v="0.75"/>
    <x v="0"/>
    <m/>
    <m/>
  </r>
  <r>
    <x v="21"/>
    <x v="1"/>
    <x v="7"/>
    <x v="37"/>
    <n v="0.59"/>
    <x v="0"/>
    <m/>
    <m/>
  </r>
  <r>
    <x v="22"/>
    <x v="2"/>
    <x v="4"/>
    <x v="42"/>
    <n v="1.08"/>
    <x v="0"/>
    <m/>
    <m/>
  </r>
  <r>
    <x v="22"/>
    <x v="2"/>
    <x v="4"/>
    <x v="15"/>
    <n v="4"/>
    <x v="0"/>
    <m/>
    <m/>
  </r>
  <r>
    <x v="22"/>
    <x v="2"/>
    <x v="0"/>
    <x v="106"/>
    <n v="4"/>
    <x v="0"/>
    <m/>
    <m/>
  </r>
  <r>
    <x v="22"/>
    <x v="2"/>
    <x v="1"/>
    <x v="106"/>
    <n v="4"/>
    <x v="0"/>
    <m/>
    <m/>
  </r>
  <r>
    <x v="22"/>
    <x v="2"/>
    <x v="0"/>
    <x v="4"/>
    <m/>
    <x v="1"/>
    <n v="4.75"/>
    <m/>
  </r>
  <r>
    <x v="22"/>
    <x v="2"/>
    <x v="3"/>
    <x v="86"/>
    <n v="4"/>
    <x v="0"/>
    <m/>
    <m/>
  </r>
  <r>
    <x v="22"/>
    <x v="2"/>
    <x v="5"/>
    <x v="81"/>
    <n v="2"/>
    <x v="0"/>
    <m/>
    <m/>
  </r>
  <r>
    <x v="22"/>
    <x v="2"/>
    <x v="5"/>
    <x v="82"/>
    <n v="4"/>
    <x v="0"/>
    <m/>
    <m/>
  </r>
  <r>
    <x v="22"/>
    <x v="2"/>
    <x v="6"/>
    <x v="17"/>
    <n v="3"/>
    <x v="0"/>
    <m/>
    <m/>
  </r>
  <r>
    <x v="22"/>
    <x v="2"/>
    <x v="7"/>
    <x v="45"/>
    <n v="0.3"/>
    <x v="0"/>
    <m/>
    <m/>
  </r>
  <r>
    <x v="22"/>
    <x v="2"/>
    <x v="7"/>
    <x v="46"/>
    <n v="0.87"/>
    <x v="0"/>
    <m/>
    <m/>
  </r>
  <r>
    <x v="23"/>
    <x v="3"/>
    <x v="3"/>
    <x v="107"/>
    <n v="1.1499999999999999"/>
    <x v="0"/>
    <m/>
    <s v="CRISTINA CESAR"/>
  </r>
  <r>
    <x v="23"/>
    <x v="3"/>
    <x v="3"/>
    <x v="48"/>
    <n v="2"/>
    <x v="0"/>
    <m/>
    <m/>
  </r>
  <r>
    <x v="23"/>
    <x v="3"/>
    <x v="3"/>
    <x v="49"/>
    <n v="2.5"/>
    <x v="0"/>
    <m/>
    <m/>
  </r>
  <r>
    <x v="23"/>
    <x v="3"/>
    <x v="4"/>
    <x v="29"/>
    <n v="2.31"/>
    <x v="0"/>
    <m/>
    <m/>
  </r>
  <r>
    <x v="23"/>
    <x v="3"/>
    <x v="4"/>
    <x v="30"/>
    <n v="2.13"/>
    <x v="0"/>
    <m/>
    <m/>
  </r>
  <r>
    <x v="23"/>
    <x v="3"/>
    <x v="0"/>
    <x v="108"/>
    <n v="2.33"/>
    <x v="0"/>
    <m/>
    <m/>
  </r>
  <r>
    <x v="23"/>
    <x v="3"/>
    <x v="0"/>
    <x v="89"/>
    <n v="1.75"/>
    <x v="0"/>
    <m/>
    <m/>
  </r>
  <r>
    <x v="23"/>
    <x v="3"/>
    <x v="0"/>
    <x v="4"/>
    <m/>
    <x v="1"/>
    <n v="4.25"/>
    <m/>
  </r>
  <r>
    <x v="23"/>
    <x v="3"/>
    <x v="5"/>
    <x v="16"/>
    <n v="4"/>
    <x v="0"/>
    <m/>
    <m/>
  </r>
  <r>
    <x v="23"/>
    <x v="3"/>
    <x v="5"/>
    <x v="52"/>
    <n v="2.75"/>
    <x v="3"/>
    <m/>
    <s v="CRISTINA CESAR"/>
  </r>
  <r>
    <x v="23"/>
    <x v="3"/>
    <x v="6"/>
    <x v="17"/>
    <n v="3"/>
    <x v="0"/>
    <m/>
    <m/>
  </r>
  <r>
    <x v="23"/>
    <x v="3"/>
    <x v="7"/>
    <x v="53"/>
    <n v="0.8"/>
    <x v="0"/>
    <m/>
    <m/>
  </r>
  <r>
    <x v="23"/>
    <x v="3"/>
    <x v="7"/>
    <x v="19"/>
    <n v="0.67"/>
    <x v="0"/>
    <m/>
    <m/>
  </r>
  <r>
    <x v="23"/>
    <x v="3"/>
    <x v="7"/>
    <x v="54"/>
    <n v="1.0900000000000001"/>
    <x v="0"/>
    <m/>
    <m/>
  </r>
  <r>
    <x v="23"/>
    <x v="3"/>
    <x v="7"/>
    <x v="55"/>
    <n v="0.6"/>
    <x v="0"/>
    <m/>
    <m/>
  </r>
  <r>
    <x v="24"/>
    <x v="4"/>
    <x v="3"/>
    <x v="109"/>
    <n v="0.69"/>
    <x v="0"/>
    <m/>
    <m/>
  </r>
  <r>
    <x v="24"/>
    <x v="4"/>
    <x v="3"/>
    <x v="57"/>
    <n v="4"/>
    <x v="0"/>
    <m/>
    <m/>
  </r>
  <r>
    <x v="24"/>
    <x v="4"/>
    <x v="3"/>
    <x v="63"/>
    <n v="2"/>
    <x v="0"/>
    <m/>
    <m/>
  </r>
  <r>
    <x v="24"/>
    <x v="4"/>
    <x v="3"/>
    <x v="90"/>
    <n v="0.46"/>
    <x v="0"/>
    <m/>
    <s v="SUST.MºDOLORES CESAR"/>
  </r>
  <r>
    <x v="24"/>
    <x v="4"/>
    <x v="3"/>
    <x v="91"/>
    <n v="0.25"/>
    <x v="0"/>
    <m/>
    <s v="SUST.MºDOLORES CESAR"/>
  </r>
  <r>
    <x v="24"/>
    <x v="4"/>
    <x v="4"/>
    <x v="42"/>
    <n v="1.08"/>
    <x v="0"/>
    <m/>
    <m/>
  </r>
  <r>
    <x v="24"/>
    <x v="4"/>
    <x v="4"/>
    <x v="15"/>
    <n v="4"/>
    <x v="0"/>
    <m/>
    <m/>
  </r>
  <r>
    <x v="24"/>
    <x v="4"/>
    <x v="0"/>
    <x v="110"/>
    <n v="3.25"/>
    <x v="0"/>
    <m/>
    <m/>
  </r>
  <r>
    <x v="24"/>
    <x v="4"/>
    <x v="0"/>
    <x v="111"/>
    <n v="1"/>
    <x v="0"/>
    <m/>
    <m/>
  </r>
  <r>
    <x v="24"/>
    <x v="4"/>
    <x v="0"/>
    <x v="4"/>
    <m/>
    <x v="1"/>
    <n v="5.25"/>
    <m/>
  </r>
  <r>
    <x v="24"/>
    <x v="4"/>
    <x v="1"/>
    <x v="110"/>
    <n v="3.25"/>
    <x v="0"/>
    <m/>
    <m/>
  </r>
  <r>
    <x v="24"/>
    <x v="4"/>
    <x v="1"/>
    <x v="106"/>
    <n v="1"/>
    <x v="0"/>
    <m/>
    <m/>
  </r>
  <r>
    <x v="24"/>
    <x v="4"/>
    <x v="5"/>
    <x v="31"/>
    <n v="2"/>
    <x v="0"/>
    <m/>
    <m/>
  </r>
  <r>
    <x v="24"/>
    <x v="4"/>
    <x v="5"/>
    <x v="32"/>
    <n v="2"/>
    <x v="0"/>
    <m/>
    <m/>
  </r>
  <r>
    <x v="24"/>
    <x v="4"/>
    <x v="6"/>
    <x v="17"/>
    <n v="3"/>
    <x v="0"/>
    <m/>
    <m/>
  </r>
  <r>
    <x v="24"/>
    <x v="4"/>
    <x v="7"/>
    <x v="45"/>
    <n v="0.3"/>
    <x v="0"/>
    <m/>
    <m/>
  </r>
  <r>
    <x v="24"/>
    <x v="4"/>
    <x v="7"/>
    <x v="64"/>
    <n v="1.2"/>
    <x v="0"/>
    <m/>
    <m/>
  </r>
  <r>
    <x v="24"/>
    <x v="4"/>
    <x v="7"/>
    <x v="65"/>
    <n v="0.79"/>
    <x v="0"/>
    <m/>
    <m/>
  </r>
  <r>
    <x v="24"/>
    <x v="4"/>
    <x v="7"/>
    <x v="66"/>
    <n v="0.75"/>
    <x v="0"/>
    <m/>
    <m/>
  </r>
  <r>
    <x v="24"/>
    <x v="4"/>
    <x v="7"/>
    <x v="21"/>
    <n v="0.33"/>
    <x v="0"/>
    <m/>
    <m/>
  </r>
  <r>
    <x v="24"/>
    <x v="4"/>
    <x v="7"/>
    <x v="36"/>
    <n v="0.75"/>
    <x v="0"/>
    <m/>
    <m/>
  </r>
  <r>
    <x v="24"/>
    <x v="4"/>
    <x v="7"/>
    <x v="37"/>
    <n v="0.59"/>
    <x v="0"/>
    <m/>
    <m/>
  </r>
  <r>
    <x v="25"/>
    <x v="5"/>
    <x v="3"/>
    <x v="94"/>
    <n v="3.91"/>
    <x v="0"/>
    <m/>
    <s v="SUST.MºDOLORES CESAR"/>
  </r>
  <r>
    <x v="25"/>
    <x v="5"/>
    <x v="4"/>
    <x v="29"/>
    <n v="2.31"/>
    <x v="0"/>
    <m/>
    <m/>
  </r>
  <r>
    <x v="25"/>
    <x v="5"/>
    <x v="2"/>
    <x v="61"/>
    <n v="2"/>
    <x v="0"/>
    <m/>
    <m/>
  </r>
  <r>
    <x v="25"/>
    <x v="5"/>
    <x v="2"/>
    <x v="112"/>
    <n v="1"/>
    <x v="0"/>
    <m/>
    <m/>
  </r>
  <r>
    <x v="25"/>
    <x v="5"/>
    <x v="5"/>
    <x v="43"/>
    <n v="5.5"/>
    <x v="0"/>
    <m/>
    <m/>
  </r>
  <r>
    <x v="25"/>
    <x v="5"/>
    <x v="5"/>
    <x v="83"/>
    <n v="0.75"/>
    <x v="0"/>
    <m/>
    <m/>
  </r>
  <r>
    <x v="25"/>
    <x v="5"/>
    <x v="6"/>
    <x v="17"/>
    <n v="3"/>
    <x v="0"/>
    <m/>
    <m/>
  </r>
  <r>
    <x v="26"/>
    <x v="6"/>
    <x v="6"/>
    <x v="17"/>
    <n v="3"/>
    <x v="0"/>
    <m/>
    <m/>
  </r>
  <r>
    <x v="27"/>
    <x v="0"/>
    <x v="3"/>
    <x v="10"/>
    <n v="2.5"/>
    <x v="0"/>
    <m/>
    <m/>
  </r>
  <r>
    <x v="27"/>
    <x v="0"/>
    <x v="3"/>
    <x v="71"/>
    <n v="2"/>
    <x v="0"/>
    <m/>
    <m/>
  </r>
  <r>
    <x v="27"/>
    <x v="0"/>
    <x v="3"/>
    <x v="90"/>
    <n v="0.86"/>
    <x v="0"/>
    <m/>
    <s v="SUST.MºDOLORES CESAR"/>
  </r>
  <r>
    <x v="27"/>
    <x v="0"/>
    <x v="4"/>
    <x v="13"/>
    <n v="5"/>
    <x v="0"/>
    <m/>
    <m/>
  </r>
  <r>
    <x v="27"/>
    <x v="0"/>
    <x v="4"/>
    <x v="113"/>
    <n v="1.07"/>
    <x v="0"/>
    <m/>
    <m/>
  </r>
  <r>
    <x v="27"/>
    <x v="0"/>
    <x v="4"/>
    <x v="15"/>
    <n v="4"/>
    <x v="0"/>
    <m/>
    <m/>
  </r>
  <r>
    <x v="27"/>
    <x v="0"/>
    <x v="1"/>
    <x v="114"/>
    <n v="2"/>
    <x v="0"/>
    <m/>
    <s v="SIST. IGNACIA"/>
  </r>
  <r>
    <x v="27"/>
    <x v="0"/>
    <x v="1"/>
    <x v="115"/>
    <n v="1.5"/>
    <x v="0"/>
    <m/>
    <m/>
  </r>
  <r>
    <x v="27"/>
    <x v="0"/>
    <x v="1"/>
    <x v="116"/>
    <n v="1.5"/>
    <x v="0"/>
    <m/>
    <m/>
  </r>
  <r>
    <x v="27"/>
    <x v="0"/>
    <x v="0"/>
    <x v="101"/>
    <n v="2.25"/>
    <x v="0"/>
    <m/>
    <m/>
  </r>
  <r>
    <x v="27"/>
    <x v="0"/>
    <x v="0"/>
    <x v="115"/>
    <n v="1.5"/>
    <x v="0"/>
    <m/>
    <m/>
  </r>
  <r>
    <x v="27"/>
    <x v="0"/>
    <x v="0"/>
    <x v="116"/>
    <n v="1.5"/>
    <x v="0"/>
    <m/>
    <m/>
  </r>
  <r>
    <x v="27"/>
    <x v="0"/>
    <x v="0"/>
    <x v="4"/>
    <m/>
    <x v="1"/>
    <n v="7"/>
    <m/>
  </r>
  <r>
    <x v="27"/>
    <x v="0"/>
    <x v="5"/>
    <x v="16"/>
    <n v="4"/>
    <x v="0"/>
    <m/>
    <m/>
  </r>
  <r>
    <x v="27"/>
    <x v="0"/>
    <x v="6"/>
    <x v="17"/>
    <n v="3"/>
    <x v="0"/>
    <m/>
    <m/>
  </r>
  <r>
    <x v="27"/>
    <x v="0"/>
    <x v="7"/>
    <x v="18"/>
    <n v="0.7"/>
    <x v="0"/>
    <m/>
    <m/>
  </r>
  <r>
    <x v="27"/>
    <x v="0"/>
    <x v="7"/>
    <x v="19"/>
    <n v="0.67"/>
    <x v="0"/>
    <m/>
    <m/>
  </r>
  <r>
    <x v="27"/>
    <x v="0"/>
    <x v="7"/>
    <x v="20"/>
    <n v="0.33"/>
    <x v="0"/>
    <m/>
    <m/>
  </r>
  <r>
    <x v="27"/>
    <x v="0"/>
    <x v="7"/>
    <x v="21"/>
    <n v="0.33"/>
    <x v="0"/>
    <m/>
    <m/>
  </r>
  <r>
    <x v="27"/>
    <x v="0"/>
    <x v="7"/>
    <x v="22"/>
    <n v="1.25"/>
    <x v="0"/>
    <m/>
    <m/>
  </r>
  <r>
    <x v="28"/>
    <x v="1"/>
    <x v="3"/>
    <x v="27"/>
    <n v="3"/>
    <x v="0"/>
    <m/>
    <m/>
  </r>
  <r>
    <x v="28"/>
    <x v="1"/>
    <x v="3"/>
    <x v="109"/>
    <n v="0.69"/>
    <x v="0"/>
    <m/>
    <m/>
  </r>
  <r>
    <x v="28"/>
    <x v="1"/>
    <x v="3"/>
    <x v="102"/>
    <n v="0.44"/>
    <x v="0"/>
    <m/>
    <s v="SUST.MºDOLORES CESAR"/>
  </r>
  <r>
    <x v="28"/>
    <x v="1"/>
    <x v="3"/>
    <x v="103"/>
    <n v="1.1499999999999999"/>
    <x v="0"/>
    <m/>
    <s v="SUST.MºDOLORES CESAR"/>
  </r>
  <r>
    <x v="28"/>
    <x v="1"/>
    <x v="4"/>
    <x v="29"/>
    <n v="2.31"/>
    <x v="0"/>
    <m/>
    <m/>
  </r>
  <r>
    <x v="28"/>
    <x v="1"/>
    <x v="4"/>
    <x v="30"/>
    <n v="2.13"/>
    <x v="0"/>
    <m/>
    <m/>
  </r>
  <r>
    <x v="28"/>
    <x v="1"/>
    <x v="5"/>
    <x v="31"/>
    <n v="2"/>
    <x v="0"/>
    <m/>
    <m/>
  </r>
  <r>
    <x v="28"/>
    <x v="1"/>
    <x v="5"/>
    <x v="32"/>
    <n v="2"/>
    <x v="0"/>
    <m/>
    <m/>
  </r>
  <r>
    <x v="28"/>
    <x v="1"/>
    <x v="6"/>
    <x v="17"/>
    <n v="3"/>
    <x v="0"/>
    <m/>
    <m/>
  </r>
  <r>
    <x v="28"/>
    <x v="1"/>
    <x v="7"/>
    <x v="33"/>
    <n v="0.33"/>
    <x v="0"/>
    <m/>
    <m/>
  </r>
  <r>
    <x v="28"/>
    <x v="1"/>
    <x v="7"/>
    <x v="34"/>
    <n v="0.25"/>
    <x v="0"/>
    <m/>
    <m/>
  </r>
  <r>
    <x v="28"/>
    <x v="1"/>
    <x v="7"/>
    <x v="35"/>
    <n v="0.41"/>
    <x v="0"/>
    <m/>
    <m/>
  </r>
  <r>
    <x v="28"/>
    <x v="1"/>
    <x v="7"/>
    <x v="36"/>
    <n v="0.75"/>
    <x v="0"/>
    <m/>
    <m/>
  </r>
  <r>
    <x v="28"/>
    <x v="1"/>
    <x v="7"/>
    <x v="37"/>
    <n v="0.59"/>
    <x v="0"/>
    <m/>
    <m/>
  </r>
  <r>
    <x v="28"/>
    <x v="1"/>
    <x v="1"/>
    <x v="117"/>
    <n v="0.66"/>
    <x v="0"/>
    <m/>
    <s v="OLGA"/>
  </r>
  <r>
    <x v="28"/>
    <x v="1"/>
    <x v="0"/>
    <x v="117"/>
    <n v="0.66"/>
    <x v="0"/>
    <m/>
    <s v="OLGA"/>
  </r>
  <r>
    <x v="28"/>
    <x v="1"/>
    <x v="1"/>
    <x v="118"/>
    <n v="0.75"/>
    <x v="0"/>
    <m/>
    <m/>
  </r>
  <r>
    <x v="28"/>
    <x v="1"/>
    <x v="0"/>
    <x v="118"/>
    <n v="0.75"/>
    <x v="0"/>
    <m/>
    <m/>
  </r>
  <r>
    <x v="28"/>
    <x v="1"/>
    <x v="1"/>
    <x v="119"/>
    <n v="3.75"/>
    <x v="0"/>
    <m/>
    <m/>
  </r>
  <r>
    <x v="28"/>
    <x v="1"/>
    <x v="0"/>
    <x v="119"/>
    <n v="3.75"/>
    <x v="0"/>
    <m/>
    <m/>
  </r>
  <r>
    <x v="28"/>
    <x v="1"/>
    <x v="0"/>
    <x v="4"/>
    <m/>
    <x v="1"/>
    <n v="7"/>
    <m/>
  </r>
  <r>
    <x v="28"/>
    <x v="1"/>
    <x v="3"/>
    <x v="41"/>
    <n v="3"/>
    <x v="0"/>
    <m/>
    <m/>
  </r>
  <r>
    <x v="29"/>
    <x v="2"/>
    <x v="3"/>
    <x v="120"/>
    <n v="2"/>
    <x v="0"/>
    <m/>
    <m/>
  </r>
  <r>
    <x v="29"/>
    <x v="2"/>
    <x v="4"/>
    <x v="42"/>
    <n v="1.08"/>
    <x v="0"/>
    <m/>
    <m/>
  </r>
  <r>
    <x v="29"/>
    <x v="2"/>
    <x v="4"/>
    <x v="15"/>
    <n v="4"/>
    <x v="0"/>
    <m/>
    <m/>
  </r>
  <r>
    <x v="29"/>
    <x v="2"/>
    <x v="6"/>
    <x v="17"/>
    <n v="3"/>
    <x v="0"/>
    <m/>
    <m/>
  </r>
  <r>
    <x v="29"/>
    <x v="2"/>
    <x v="7"/>
    <x v="45"/>
    <n v="0.3"/>
    <x v="0"/>
    <m/>
    <m/>
  </r>
  <r>
    <x v="29"/>
    <x v="2"/>
    <x v="7"/>
    <x v="46"/>
    <n v="0.87"/>
    <x v="0"/>
    <m/>
    <m/>
  </r>
  <r>
    <x v="20"/>
    <x v="3"/>
    <x v="3"/>
    <x v="48"/>
    <n v="2"/>
    <x v="0"/>
    <m/>
    <m/>
  </r>
  <r>
    <x v="20"/>
    <x v="3"/>
    <x v="3"/>
    <x v="121"/>
    <n v="1"/>
    <x v="0"/>
    <m/>
    <m/>
  </r>
  <r>
    <x v="20"/>
    <x v="3"/>
    <x v="3"/>
    <x v="122"/>
    <n v="0.25"/>
    <x v="5"/>
    <m/>
    <s v="Lola Ramon"/>
  </r>
  <r>
    <x v="20"/>
    <x v="3"/>
    <x v="0"/>
    <x v="4"/>
    <m/>
    <x v="1"/>
    <n v="7.66"/>
    <m/>
  </r>
  <r>
    <x v="30"/>
    <x v="4"/>
    <x v="0"/>
    <x v="4"/>
    <m/>
    <x v="1"/>
    <n v="7.75"/>
    <m/>
  </r>
  <r>
    <x v="20"/>
    <x v="3"/>
    <x v="2"/>
    <x v="97"/>
    <n v="6"/>
    <x v="0"/>
    <m/>
    <m/>
  </r>
  <r>
    <x v="20"/>
    <x v="3"/>
    <x v="1"/>
    <x v="97"/>
    <n v="6"/>
    <x v="0"/>
    <m/>
    <m/>
  </r>
  <r>
    <x v="30"/>
    <x v="4"/>
    <x v="0"/>
    <x v="50"/>
    <n v="4"/>
    <x v="0"/>
    <m/>
    <m/>
  </r>
  <r>
    <x v="20"/>
    <x v="3"/>
    <x v="12"/>
    <x v="123"/>
    <n v="4"/>
    <x v="6"/>
    <m/>
    <m/>
  </r>
  <r>
    <x v="20"/>
    <x v="3"/>
    <x v="7"/>
    <x v="124"/>
    <n v="0.8"/>
    <x v="0"/>
    <m/>
    <m/>
  </r>
  <r>
    <x v="20"/>
    <x v="3"/>
    <x v="7"/>
    <x v="125"/>
    <n v="0.67"/>
    <x v="0"/>
    <m/>
    <m/>
  </r>
  <r>
    <x v="20"/>
    <x v="3"/>
    <x v="7"/>
    <x v="126"/>
    <n v="1.0900000000000001"/>
    <x v="0"/>
    <m/>
    <m/>
  </r>
  <r>
    <x v="20"/>
    <x v="3"/>
    <x v="7"/>
    <x v="127"/>
    <n v="0.6"/>
    <x v="0"/>
    <m/>
    <m/>
  </r>
  <r>
    <x v="20"/>
    <x v="3"/>
    <x v="6"/>
    <x v="17"/>
    <n v="3"/>
    <x v="0"/>
    <m/>
    <m/>
  </r>
  <r>
    <x v="30"/>
    <x v="4"/>
    <x v="3"/>
    <x v="63"/>
    <n v="2"/>
    <x v="0"/>
    <m/>
    <m/>
  </r>
  <r>
    <x v="30"/>
    <x v="4"/>
    <x v="3"/>
    <x v="128"/>
    <n v="0.78"/>
    <x v="5"/>
    <m/>
    <s v="Lola Ramon"/>
  </r>
  <r>
    <x v="30"/>
    <x v="4"/>
    <x v="3"/>
    <x v="129"/>
    <n v="1.03"/>
    <x v="5"/>
    <m/>
    <s v="Lola Ramon"/>
  </r>
  <r>
    <x v="30"/>
    <x v="4"/>
    <x v="3"/>
    <x v="130"/>
    <n v="1.03"/>
    <x v="5"/>
    <m/>
    <s v="Lola Ramon"/>
  </r>
  <r>
    <x v="30"/>
    <x v="4"/>
    <x v="0"/>
    <x v="62"/>
    <n v="1.5"/>
    <x v="0"/>
    <m/>
    <m/>
  </r>
  <r>
    <x v="31"/>
    <x v="0"/>
    <x v="0"/>
    <x v="116"/>
    <n v="1.75"/>
    <x v="0"/>
    <m/>
    <m/>
  </r>
  <r>
    <x v="31"/>
    <x v="0"/>
    <x v="0"/>
    <x v="131"/>
    <n v="3"/>
    <x v="0"/>
    <m/>
    <m/>
  </r>
  <r>
    <x v="19"/>
    <x v="2"/>
    <x v="8"/>
    <x v="62"/>
    <n v="2.25"/>
    <x v="7"/>
    <m/>
    <m/>
  </r>
  <r>
    <x v="31"/>
    <x v="0"/>
    <x v="0"/>
    <x v="50"/>
    <n v="3.17"/>
    <x v="0"/>
    <m/>
    <m/>
  </r>
  <r>
    <x v="30"/>
    <x v="4"/>
    <x v="13"/>
    <x v="132"/>
    <n v="4.5"/>
    <x v="0"/>
    <m/>
    <s v="SUST.PERSONAL PROPIO"/>
  </r>
  <r>
    <x v="30"/>
    <x v="4"/>
    <x v="2"/>
    <x v="61"/>
    <n v="2"/>
    <x v="0"/>
    <m/>
    <m/>
  </r>
  <r>
    <x v="30"/>
    <x v="4"/>
    <x v="12"/>
    <x v="123"/>
    <n v="4"/>
    <x v="6"/>
    <m/>
    <m/>
  </r>
  <r>
    <x v="30"/>
    <x v="4"/>
    <x v="7"/>
    <x v="133"/>
    <n v="0.3"/>
    <x v="0"/>
    <m/>
    <m/>
  </r>
  <r>
    <x v="30"/>
    <x v="4"/>
    <x v="7"/>
    <x v="134"/>
    <n v="1.2"/>
    <x v="0"/>
    <m/>
    <m/>
  </r>
  <r>
    <x v="30"/>
    <x v="4"/>
    <x v="7"/>
    <x v="135"/>
    <n v="0.79"/>
    <x v="0"/>
    <m/>
    <m/>
  </r>
  <r>
    <x v="30"/>
    <x v="4"/>
    <x v="7"/>
    <x v="136"/>
    <n v="0.75"/>
    <x v="0"/>
    <m/>
    <m/>
  </r>
  <r>
    <x v="29"/>
    <x v="2"/>
    <x v="0"/>
    <x v="137"/>
    <n v="1.5"/>
    <x v="0"/>
    <m/>
    <m/>
  </r>
  <r>
    <x v="29"/>
    <x v="2"/>
    <x v="2"/>
    <x v="137"/>
    <n v="1.5"/>
    <x v="0"/>
    <m/>
    <m/>
  </r>
  <r>
    <x v="29"/>
    <x v="2"/>
    <x v="0"/>
    <x v="138"/>
    <n v="1"/>
    <x v="0"/>
    <m/>
    <m/>
  </r>
  <r>
    <x v="29"/>
    <x v="2"/>
    <x v="2"/>
    <x v="138"/>
    <n v="1"/>
    <x v="0"/>
    <m/>
    <m/>
  </r>
  <r>
    <x v="30"/>
    <x v="4"/>
    <x v="7"/>
    <x v="139"/>
    <n v="0.33"/>
    <x v="0"/>
    <m/>
    <m/>
  </r>
  <r>
    <x v="30"/>
    <x v="4"/>
    <x v="7"/>
    <x v="140"/>
    <n v="0.75"/>
    <x v="0"/>
    <m/>
    <m/>
  </r>
  <r>
    <x v="30"/>
    <x v="4"/>
    <x v="7"/>
    <x v="141"/>
    <n v="0.59"/>
    <x v="0"/>
    <m/>
    <m/>
  </r>
  <r>
    <x v="30"/>
    <x v="4"/>
    <x v="6"/>
    <x v="17"/>
    <n v="3"/>
    <x v="0"/>
    <m/>
    <m/>
  </r>
  <r>
    <x v="30"/>
    <x v="4"/>
    <x v="5"/>
    <x v="31"/>
    <n v="2"/>
    <x v="0"/>
    <m/>
    <m/>
  </r>
  <r>
    <x v="30"/>
    <x v="4"/>
    <x v="5"/>
    <x v="32"/>
    <n v="2"/>
    <x v="0"/>
    <m/>
    <m/>
  </r>
  <r>
    <x v="30"/>
    <x v="4"/>
    <x v="5"/>
    <x v="82"/>
    <n v="4"/>
    <x v="0"/>
    <m/>
    <m/>
  </r>
  <r>
    <x v="32"/>
    <x v="5"/>
    <x v="12"/>
    <x v="123"/>
    <n v="4"/>
    <x v="6"/>
    <m/>
    <m/>
  </r>
  <r>
    <x v="32"/>
    <x v="5"/>
    <x v="5"/>
    <x v="83"/>
    <n v="0.75"/>
    <x v="0"/>
    <m/>
    <m/>
  </r>
  <r>
    <x v="32"/>
    <x v="5"/>
    <x v="5"/>
    <x v="43"/>
    <n v="5.5"/>
    <x v="0"/>
    <m/>
    <m/>
  </r>
  <r>
    <x v="31"/>
    <x v="0"/>
    <x v="3"/>
    <x v="10"/>
    <n v="2.5"/>
    <x v="0"/>
    <m/>
    <m/>
  </r>
  <r>
    <x v="31"/>
    <x v="0"/>
    <x v="3"/>
    <x v="122"/>
    <n v="0.25"/>
    <x v="5"/>
    <m/>
    <s v="Lola Ramon"/>
  </r>
  <r>
    <x v="31"/>
    <x v="0"/>
    <x v="13"/>
    <x v="132"/>
    <n v="4.5"/>
    <x v="0"/>
    <m/>
    <s v="SUST.PERSONAL PROPIO"/>
  </r>
  <r>
    <x v="31"/>
    <x v="0"/>
    <x v="13"/>
    <x v="142"/>
    <n v="1.5"/>
    <x v="0"/>
    <m/>
    <m/>
  </r>
  <r>
    <x v="31"/>
    <x v="0"/>
    <x v="0"/>
    <x v="4"/>
    <m/>
    <x v="1"/>
    <n v="9.92"/>
    <m/>
  </r>
  <r>
    <x v="33"/>
    <x v="1"/>
    <x v="0"/>
    <x v="4"/>
    <m/>
    <x v="1"/>
    <n v="8.75"/>
    <m/>
  </r>
  <r>
    <x v="33"/>
    <x v="1"/>
    <x v="0"/>
    <x v="50"/>
    <n v="1"/>
    <x v="0"/>
    <m/>
    <m/>
  </r>
  <r>
    <x v="33"/>
    <x v="1"/>
    <x v="0"/>
    <x v="138"/>
    <n v="0.33"/>
    <x v="0"/>
    <m/>
    <m/>
  </r>
  <r>
    <x v="31"/>
    <x v="0"/>
    <x v="1"/>
    <x v="116"/>
    <n v="1.75"/>
    <x v="0"/>
    <m/>
    <m/>
  </r>
  <r>
    <x v="31"/>
    <x v="0"/>
    <x v="1"/>
    <x v="131"/>
    <n v="3"/>
    <x v="0"/>
    <m/>
    <m/>
  </r>
  <r>
    <x v="31"/>
    <x v="0"/>
    <x v="7"/>
    <x v="143"/>
    <n v="0.7"/>
    <x v="0"/>
    <m/>
    <m/>
  </r>
  <r>
    <x v="31"/>
    <x v="0"/>
    <x v="7"/>
    <x v="125"/>
    <n v="0.67"/>
    <x v="0"/>
    <m/>
    <m/>
  </r>
  <r>
    <x v="31"/>
    <x v="0"/>
    <x v="7"/>
    <x v="144"/>
    <n v="0.33"/>
    <x v="0"/>
    <m/>
    <m/>
  </r>
  <r>
    <x v="31"/>
    <x v="0"/>
    <x v="7"/>
    <x v="139"/>
    <n v="0.33"/>
    <x v="0"/>
    <m/>
    <m/>
  </r>
  <r>
    <x v="31"/>
    <x v="0"/>
    <x v="7"/>
    <x v="145"/>
    <n v="1.25"/>
    <x v="0"/>
    <m/>
    <m/>
  </r>
  <r>
    <x v="31"/>
    <x v="0"/>
    <x v="6"/>
    <x v="17"/>
    <n v="3"/>
    <x v="0"/>
    <m/>
    <m/>
  </r>
  <r>
    <x v="33"/>
    <x v="1"/>
    <x v="3"/>
    <x v="128"/>
    <n v="0.78"/>
    <x v="5"/>
    <m/>
    <s v="Lola Ramon"/>
  </r>
  <r>
    <x v="33"/>
    <x v="1"/>
    <x v="3"/>
    <x v="129"/>
    <n v="1.04"/>
    <x v="5"/>
    <m/>
    <s v="Lola Ramon"/>
  </r>
  <r>
    <x v="33"/>
    <x v="1"/>
    <x v="3"/>
    <x v="130"/>
    <n v="1.04"/>
    <x v="5"/>
    <m/>
    <s v="Lola Ramon"/>
  </r>
  <r>
    <x v="33"/>
    <x v="1"/>
    <x v="0"/>
    <x v="137"/>
    <n v="1"/>
    <x v="0"/>
    <m/>
    <m/>
  </r>
  <r>
    <x v="33"/>
    <x v="1"/>
    <x v="0"/>
    <x v="146"/>
    <n v="1.75"/>
    <x v="0"/>
    <m/>
    <m/>
  </r>
  <r>
    <x v="33"/>
    <x v="1"/>
    <x v="0"/>
    <x v="131"/>
    <n v="1.25"/>
    <x v="0"/>
    <m/>
    <m/>
  </r>
  <r>
    <x v="33"/>
    <x v="1"/>
    <x v="1"/>
    <x v="138"/>
    <n v="0.33"/>
    <x v="0"/>
    <m/>
    <m/>
  </r>
  <r>
    <x v="33"/>
    <x v="1"/>
    <x v="10"/>
    <x v="138"/>
    <n v="0.33"/>
    <x v="0"/>
    <m/>
    <m/>
  </r>
  <r>
    <x v="34"/>
    <x v="2"/>
    <x v="0"/>
    <x v="147"/>
    <n v="1"/>
    <x v="0"/>
    <m/>
    <m/>
  </r>
  <r>
    <x v="33"/>
    <x v="1"/>
    <x v="1"/>
    <x v="137"/>
    <n v="1"/>
    <x v="0"/>
    <m/>
    <m/>
  </r>
  <r>
    <x v="33"/>
    <x v="1"/>
    <x v="10"/>
    <x v="148"/>
    <n v="1"/>
    <x v="0"/>
    <m/>
    <m/>
  </r>
  <r>
    <x v="33"/>
    <x v="1"/>
    <x v="10"/>
    <x v="146"/>
    <n v="1.75"/>
    <x v="0"/>
    <m/>
    <m/>
  </r>
  <r>
    <x v="33"/>
    <x v="1"/>
    <x v="1"/>
    <x v="146"/>
    <n v="1.75"/>
    <x v="0"/>
    <m/>
    <m/>
  </r>
  <r>
    <x v="34"/>
    <x v="2"/>
    <x v="0"/>
    <x v="4"/>
    <m/>
    <x v="1"/>
    <n v="1"/>
    <m/>
  </r>
  <r>
    <x v="35"/>
    <x v="0"/>
    <x v="0"/>
    <x v="39"/>
    <n v="1.5"/>
    <x v="0"/>
    <m/>
    <m/>
  </r>
  <r>
    <x v="33"/>
    <x v="1"/>
    <x v="13"/>
    <x v="131"/>
    <n v="6.25"/>
    <x v="0"/>
    <m/>
    <m/>
  </r>
  <r>
    <x v="33"/>
    <x v="1"/>
    <x v="8"/>
    <x v="131"/>
    <n v="6.25"/>
    <x v="0"/>
    <m/>
    <m/>
  </r>
  <r>
    <x v="33"/>
    <x v="1"/>
    <x v="7"/>
    <x v="149"/>
    <n v="0.33"/>
    <x v="0"/>
    <m/>
    <m/>
  </r>
  <r>
    <x v="33"/>
    <x v="1"/>
    <x v="7"/>
    <x v="150"/>
    <n v="0.25"/>
    <x v="0"/>
    <m/>
    <m/>
  </r>
  <r>
    <x v="33"/>
    <x v="1"/>
    <x v="7"/>
    <x v="151"/>
    <n v="0.41"/>
    <x v="0"/>
    <m/>
    <m/>
  </r>
  <r>
    <x v="33"/>
    <x v="1"/>
    <x v="7"/>
    <x v="140"/>
    <n v="0.75"/>
    <x v="0"/>
    <m/>
    <m/>
  </r>
  <r>
    <x v="33"/>
    <x v="1"/>
    <x v="7"/>
    <x v="141"/>
    <n v="0.59"/>
    <x v="0"/>
    <m/>
    <m/>
  </r>
  <r>
    <x v="33"/>
    <x v="1"/>
    <x v="6"/>
    <x v="17"/>
    <n v="3"/>
    <x v="0"/>
    <m/>
    <m/>
  </r>
  <r>
    <x v="29"/>
    <x v="2"/>
    <x v="0"/>
    <x v="97"/>
    <n v="2.5"/>
    <x v="0"/>
    <m/>
    <m/>
  </r>
  <r>
    <x v="29"/>
    <x v="2"/>
    <x v="2"/>
    <x v="97"/>
    <n v="2.5"/>
    <x v="0"/>
    <m/>
    <m/>
  </r>
  <r>
    <x v="29"/>
    <x v="2"/>
    <x v="0"/>
    <x v="4"/>
    <m/>
    <x v="1"/>
    <n v="7.25"/>
    <m/>
  </r>
  <r>
    <x v="33"/>
    <x v="1"/>
    <x v="5"/>
    <x v="31"/>
    <n v="2"/>
    <x v="0"/>
    <m/>
    <m/>
  </r>
  <r>
    <x v="33"/>
    <x v="1"/>
    <x v="5"/>
    <x v="32"/>
    <n v="2"/>
    <x v="0"/>
    <m/>
    <m/>
  </r>
  <r>
    <x v="36"/>
    <x v="2"/>
    <x v="3"/>
    <x v="122"/>
    <n v="0.25"/>
    <x v="5"/>
    <m/>
    <s v="Lola Ramon"/>
  </r>
  <r>
    <x v="36"/>
    <x v="2"/>
    <x v="3"/>
    <x v="121"/>
    <n v="1"/>
    <x v="0"/>
    <m/>
    <m/>
  </r>
  <r>
    <x v="36"/>
    <x v="2"/>
    <x v="13"/>
    <x v="132"/>
    <n v="4.5"/>
    <x v="0"/>
    <m/>
    <s v="SUST.PERSONAL PROPIO"/>
  </r>
  <r>
    <x v="36"/>
    <x v="2"/>
    <x v="3"/>
    <x v="152"/>
    <n v="4"/>
    <x v="0"/>
    <m/>
    <m/>
  </r>
  <r>
    <x v="36"/>
    <x v="2"/>
    <x v="7"/>
    <x v="153"/>
    <n v="0.3"/>
    <x v="0"/>
    <m/>
    <m/>
  </r>
  <r>
    <x v="36"/>
    <x v="2"/>
    <x v="7"/>
    <x v="154"/>
    <n v="0.87"/>
    <x v="0"/>
    <m/>
    <m/>
  </r>
  <r>
    <x v="36"/>
    <x v="2"/>
    <x v="6"/>
    <x v="17"/>
    <n v="3"/>
    <x v="0"/>
    <m/>
    <m/>
  </r>
  <r>
    <x v="37"/>
    <x v="3"/>
    <x v="10"/>
    <x v="155"/>
    <n v="2.83"/>
    <x v="0"/>
    <m/>
    <m/>
  </r>
  <r>
    <x v="37"/>
    <x v="3"/>
    <x v="10"/>
    <x v="156"/>
    <n v="3"/>
    <x v="8"/>
    <m/>
    <m/>
  </r>
  <r>
    <x v="37"/>
    <x v="3"/>
    <x v="3"/>
    <x v="122"/>
    <n v="0.25"/>
    <x v="5"/>
    <m/>
    <s v="Lola Ramon"/>
  </r>
  <r>
    <x v="37"/>
    <x v="3"/>
    <x v="3"/>
    <x v="48"/>
    <n v="2"/>
    <x v="0"/>
    <m/>
    <m/>
  </r>
  <r>
    <x v="37"/>
    <x v="3"/>
    <x v="3"/>
    <x v="10"/>
    <n v="2.5"/>
    <x v="0"/>
    <m/>
    <m/>
  </r>
  <r>
    <x v="37"/>
    <x v="3"/>
    <x v="8"/>
    <x v="157"/>
    <n v="2.33"/>
    <x v="0"/>
    <m/>
    <m/>
  </r>
  <r>
    <x v="37"/>
    <x v="3"/>
    <x v="1"/>
    <x v="157"/>
    <n v="2.33"/>
    <x v="0"/>
    <m/>
    <m/>
  </r>
  <r>
    <x v="37"/>
    <x v="3"/>
    <x v="7"/>
    <x v="124"/>
    <n v="0.8"/>
    <x v="0"/>
    <m/>
    <m/>
  </r>
  <r>
    <x v="37"/>
    <x v="3"/>
    <x v="7"/>
    <x v="125"/>
    <n v="0.67"/>
    <x v="0"/>
    <m/>
    <m/>
  </r>
  <r>
    <x v="37"/>
    <x v="3"/>
    <x v="7"/>
    <x v="126"/>
    <n v="1.0900000000000001"/>
    <x v="0"/>
    <m/>
    <m/>
  </r>
  <r>
    <x v="37"/>
    <x v="3"/>
    <x v="7"/>
    <x v="127"/>
    <n v="0.6"/>
    <x v="0"/>
    <m/>
    <m/>
  </r>
  <r>
    <x v="37"/>
    <x v="3"/>
    <x v="6"/>
    <x v="17"/>
    <n v="3"/>
    <x v="0"/>
    <m/>
    <m/>
  </r>
  <r>
    <x v="38"/>
    <x v="4"/>
    <x v="3"/>
    <x v="158"/>
    <n v="3"/>
    <x v="0"/>
    <m/>
    <m/>
  </r>
  <r>
    <x v="38"/>
    <x v="4"/>
    <x v="3"/>
    <x v="128"/>
    <n v="0.78"/>
    <x v="5"/>
    <m/>
    <s v="Lola Ramon"/>
  </r>
  <r>
    <x v="38"/>
    <x v="4"/>
    <x v="3"/>
    <x v="129"/>
    <n v="1.03"/>
    <x v="5"/>
    <m/>
    <s v="Lola Ramon"/>
  </r>
  <r>
    <x v="38"/>
    <x v="4"/>
    <x v="3"/>
    <x v="130"/>
    <n v="1.03"/>
    <x v="5"/>
    <m/>
    <s v="Lola Ramon"/>
  </r>
  <r>
    <x v="38"/>
    <x v="4"/>
    <x v="3"/>
    <x v="63"/>
    <n v="2"/>
    <x v="0"/>
    <m/>
    <m/>
  </r>
  <r>
    <x v="38"/>
    <x v="4"/>
    <x v="13"/>
    <x v="132"/>
    <n v="4.5"/>
    <x v="0"/>
    <m/>
    <s v="SUST.PERSONAL PROPIO"/>
  </r>
  <r>
    <x v="38"/>
    <x v="4"/>
    <x v="10"/>
    <x v="159"/>
    <n v="5.5"/>
    <x v="0"/>
    <m/>
    <m/>
  </r>
  <r>
    <x v="38"/>
    <x v="4"/>
    <x v="1"/>
    <x v="159"/>
    <n v="5.5"/>
    <x v="0"/>
    <m/>
    <m/>
  </r>
  <r>
    <x v="38"/>
    <x v="4"/>
    <x v="7"/>
    <x v="133"/>
    <n v="0.3"/>
    <x v="0"/>
    <m/>
    <m/>
  </r>
  <r>
    <x v="38"/>
    <x v="4"/>
    <x v="7"/>
    <x v="134"/>
    <n v="1.2"/>
    <x v="0"/>
    <m/>
    <m/>
  </r>
  <r>
    <x v="38"/>
    <x v="4"/>
    <x v="7"/>
    <x v="135"/>
    <n v="0.79"/>
    <x v="0"/>
    <m/>
    <m/>
  </r>
  <r>
    <x v="38"/>
    <x v="4"/>
    <x v="7"/>
    <x v="136"/>
    <n v="0.75"/>
    <x v="0"/>
    <m/>
    <m/>
  </r>
  <r>
    <x v="38"/>
    <x v="4"/>
    <x v="7"/>
    <x v="139"/>
    <n v="0.33"/>
    <x v="0"/>
    <m/>
    <m/>
  </r>
  <r>
    <x v="38"/>
    <x v="4"/>
    <x v="7"/>
    <x v="140"/>
    <n v="0.75"/>
    <x v="0"/>
    <m/>
    <m/>
  </r>
  <r>
    <x v="38"/>
    <x v="4"/>
    <x v="7"/>
    <x v="141"/>
    <n v="0.59"/>
    <x v="0"/>
    <m/>
    <m/>
  </r>
  <r>
    <x v="38"/>
    <x v="4"/>
    <x v="6"/>
    <x v="17"/>
    <n v="3"/>
    <x v="0"/>
    <m/>
    <m/>
  </r>
  <r>
    <x v="38"/>
    <x v="4"/>
    <x v="5"/>
    <x v="32"/>
    <n v="2"/>
    <x v="0"/>
    <m/>
    <m/>
  </r>
  <r>
    <x v="38"/>
    <x v="4"/>
    <x v="5"/>
    <x v="31"/>
    <n v="2"/>
    <x v="0"/>
    <m/>
    <m/>
  </r>
  <r>
    <x v="9"/>
    <x v="3"/>
    <x v="2"/>
    <x v="160"/>
    <n v="6.75"/>
    <x v="0"/>
    <m/>
    <m/>
  </r>
  <r>
    <x v="9"/>
    <x v="3"/>
    <x v="2"/>
    <x v="112"/>
    <n v="1"/>
    <x v="0"/>
    <m/>
    <m/>
  </r>
  <r>
    <x v="39"/>
    <x v="5"/>
    <x v="5"/>
    <x v="43"/>
    <n v="5.5"/>
    <x v="0"/>
    <m/>
    <m/>
  </r>
  <r>
    <x v="39"/>
    <x v="5"/>
    <x v="5"/>
    <x v="83"/>
    <n v="0.75"/>
    <x v="0"/>
    <m/>
    <m/>
  </r>
  <r>
    <x v="40"/>
    <x v="0"/>
    <x v="3"/>
    <x v="10"/>
    <n v="2.5"/>
    <x v="0"/>
    <m/>
    <m/>
  </r>
  <r>
    <x v="40"/>
    <x v="0"/>
    <x v="3"/>
    <x v="122"/>
    <n v="0.25"/>
    <x v="5"/>
    <m/>
    <s v="Lola Ramon"/>
  </r>
  <r>
    <x v="40"/>
    <x v="0"/>
    <x v="13"/>
    <x v="132"/>
    <n v="4.5"/>
    <x v="0"/>
    <m/>
    <s v="SUST.PERSONAL PROPIO"/>
  </r>
  <r>
    <x v="40"/>
    <x v="0"/>
    <x v="13"/>
    <x v="142"/>
    <n v="1.5"/>
    <x v="0"/>
    <m/>
    <m/>
  </r>
  <r>
    <x v="40"/>
    <x v="0"/>
    <x v="12"/>
    <x v="161"/>
    <n v="6"/>
    <x v="9"/>
    <m/>
    <m/>
  </r>
  <r>
    <x v="40"/>
    <x v="0"/>
    <x v="1"/>
    <x v="161"/>
    <n v="6"/>
    <x v="9"/>
    <m/>
    <m/>
  </r>
  <r>
    <x v="40"/>
    <x v="0"/>
    <x v="5"/>
    <x v="161"/>
    <n v="3"/>
    <x v="9"/>
    <m/>
    <m/>
  </r>
  <r>
    <x v="40"/>
    <x v="0"/>
    <x v="7"/>
    <x v="143"/>
    <n v="0.7"/>
    <x v="0"/>
    <m/>
    <m/>
  </r>
  <r>
    <x v="40"/>
    <x v="0"/>
    <x v="7"/>
    <x v="125"/>
    <n v="0.67"/>
    <x v="0"/>
    <m/>
    <m/>
  </r>
  <r>
    <x v="40"/>
    <x v="0"/>
    <x v="7"/>
    <x v="144"/>
    <n v="0.33"/>
    <x v="0"/>
    <m/>
    <m/>
  </r>
  <r>
    <x v="40"/>
    <x v="0"/>
    <x v="7"/>
    <x v="139"/>
    <n v="0.33"/>
    <x v="0"/>
    <m/>
    <m/>
  </r>
  <r>
    <x v="40"/>
    <x v="0"/>
    <x v="7"/>
    <x v="145"/>
    <n v="1.25"/>
    <x v="0"/>
    <m/>
    <m/>
  </r>
  <r>
    <x v="40"/>
    <x v="0"/>
    <x v="6"/>
    <x v="17"/>
    <n v="3"/>
    <x v="0"/>
    <m/>
    <m/>
  </r>
  <r>
    <x v="41"/>
    <x v="1"/>
    <x v="3"/>
    <x v="128"/>
    <n v="0.78"/>
    <x v="5"/>
    <m/>
    <s v="Lola Ramon"/>
  </r>
  <r>
    <x v="34"/>
    <x v="2"/>
    <x v="3"/>
    <x v="129"/>
    <n v="1.04"/>
    <x v="5"/>
    <m/>
    <s v="Lola Ramon"/>
  </r>
  <r>
    <x v="41"/>
    <x v="1"/>
    <x v="3"/>
    <x v="130"/>
    <n v="1.04"/>
    <x v="5"/>
    <m/>
    <s v="Lola Ramon"/>
  </r>
  <r>
    <x v="41"/>
    <x v="1"/>
    <x v="3"/>
    <x v="158"/>
    <n v="3"/>
    <x v="0"/>
    <m/>
    <m/>
  </r>
  <r>
    <x v="41"/>
    <x v="1"/>
    <x v="12"/>
    <x v="161"/>
    <n v="6"/>
    <x v="9"/>
    <m/>
    <m/>
  </r>
  <r>
    <x v="41"/>
    <x v="1"/>
    <x v="1"/>
    <x v="161"/>
    <n v="6"/>
    <x v="9"/>
    <m/>
    <m/>
  </r>
  <r>
    <x v="41"/>
    <x v="1"/>
    <x v="14"/>
    <x v="161"/>
    <n v="6"/>
    <x v="9"/>
    <m/>
    <m/>
  </r>
  <r>
    <x v="41"/>
    <x v="1"/>
    <x v="6"/>
    <x v="17"/>
    <n v="3"/>
    <x v="0"/>
    <m/>
    <m/>
  </r>
  <r>
    <x v="41"/>
    <x v="1"/>
    <x v="5"/>
    <x v="32"/>
    <n v="2"/>
    <x v="0"/>
    <m/>
    <m/>
  </r>
  <r>
    <x v="41"/>
    <x v="1"/>
    <x v="5"/>
    <x v="31"/>
    <n v="2"/>
    <x v="0"/>
    <m/>
    <m/>
  </r>
  <r>
    <x v="41"/>
    <x v="1"/>
    <x v="5"/>
    <x v="161"/>
    <n v="6"/>
    <x v="0"/>
    <m/>
    <m/>
  </r>
  <r>
    <x v="34"/>
    <x v="2"/>
    <x v="3"/>
    <x v="121"/>
    <n v="1"/>
    <x v="0"/>
    <m/>
    <m/>
  </r>
  <r>
    <x v="34"/>
    <x v="2"/>
    <x v="3"/>
    <x v="122"/>
    <n v="0.25"/>
    <x v="5"/>
    <m/>
    <s v="Lola Ramon"/>
  </r>
  <r>
    <x v="34"/>
    <x v="2"/>
    <x v="13"/>
    <x v="132"/>
    <n v="4.5"/>
    <x v="0"/>
    <m/>
    <s v="SUST.PERSONAL PROPIO"/>
  </r>
  <r>
    <x v="34"/>
    <x v="2"/>
    <x v="12"/>
    <x v="161"/>
    <n v="6"/>
    <x v="9"/>
    <m/>
    <m/>
  </r>
  <r>
    <x v="34"/>
    <x v="2"/>
    <x v="1"/>
    <x v="161"/>
    <n v="6"/>
    <x v="9"/>
    <m/>
    <m/>
  </r>
  <r>
    <x v="34"/>
    <x v="2"/>
    <x v="14"/>
    <x v="161"/>
    <n v="6"/>
    <x v="9"/>
    <m/>
    <m/>
  </r>
  <r>
    <x v="35"/>
    <x v="0"/>
    <x v="0"/>
    <x v="162"/>
    <n v="3.16"/>
    <x v="0"/>
    <m/>
    <m/>
  </r>
  <r>
    <x v="35"/>
    <x v="0"/>
    <x v="0"/>
    <x v="4"/>
    <m/>
    <x v="1"/>
    <n v="6.75"/>
    <m/>
  </r>
  <r>
    <x v="34"/>
    <x v="2"/>
    <x v="5"/>
    <x v="161"/>
    <n v="6"/>
    <x v="0"/>
    <m/>
    <m/>
  </r>
  <r>
    <x v="42"/>
    <x v="3"/>
    <x v="3"/>
    <x v="122"/>
    <n v="0.25"/>
    <x v="5"/>
    <m/>
    <s v="Lola Ramon"/>
  </r>
  <r>
    <x v="42"/>
    <x v="3"/>
    <x v="3"/>
    <x v="48"/>
    <n v="2"/>
    <x v="0"/>
    <m/>
    <m/>
  </r>
  <r>
    <x v="42"/>
    <x v="3"/>
    <x v="3"/>
    <x v="10"/>
    <n v="2.5"/>
    <x v="0"/>
    <m/>
    <m/>
  </r>
  <r>
    <x v="42"/>
    <x v="3"/>
    <x v="5"/>
    <x v="163"/>
    <n v="2"/>
    <x v="0"/>
    <m/>
    <m/>
  </r>
  <r>
    <x v="42"/>
    <x v="3"/>
    <x v="14"/>
    <x v="164"/>
    <n v="3.33"/>
    <x v="0"/>
    <m/>
    <m/>
  </r>
  <r>
    <x v="42"/>
    <x v="3"/>
    <x v="1"/>
    <x v="164"/>
    <n v="3.66"/>
    <x v="0"/>
    <m/>
    <m/>
  </r>
  <r>
    <x v="42"/>
    <x v="3"/>
    <x v="15"/>
    <x v="164"/>
    <n v="3.33"/>
    <x v="0"/>
    <m/>
    <m/>
  </r>
  <r>
    <x v="42"/>
    <x v="3"/>
    <x v="8"/>
    <x v="164"/>
    <n v="4"/>
    <x v="0"/>
    <m/>
    <m/>
  </r>
  <r>
    <x v="43"/>
    <x v="4"/>
    <x v="3"/>
    <x v="128"/>
    <n v="0.78"/>
    <x v="5"/>
    <m/>
    <s v="Lola Ramon"/>
  </r>
  <r>
    <x v="43"/>
    <x v="4"/>
    <x v="3"/>
    <x v="129"/>
    <n v="1.03"/>
    <x v="5"/>
    <m/>
    <s v="Lola Ramon"/>
  </r>
  <r>
    <x v="43"/>
    <x v="4"/>
    <x v="3"/>
    <x v="130"/>
    <n v="1.03"/>
    <x v="5"/>
    <m/>
    <s v="Lola Ramon"/>
  </r>
  <r>
    <x v="43"/>
    <x v="4"/>
    <x v="3"/>
    <x v="63"/>
    <n v="2"/>
    <x v="0"/>
    <m/>
    <m/>
  </r>
  <r>
    <x v="43"/>
    <x v="4"/>
    <x v="5"/>
    <x v="32"/>
    <n v="2"/>
    <x v="0"/>
    <m/>
    <m/>
  </r>
  <r>
    <x v="43"/>
    <x v="4"/>
    <x v="5"/>
    <x v="31"/>
    <n v="2"/>
    <x v="0"/>
    <m/>
    <m/>
  </r>
  <r>
    <x v="43"/>
    <x v="4"/>
    <x v="5"/>
    <x v="163"/>
    <n v="4"/>
    <x v="0"/>
    <m/>
    <m/>
  </r>
  <r>
    <x v="43"/>
    <x v="4"/>
    <x v="5"/>
    <x v="165"/>
    <n v="1"/>
    <x v="0"/>
    <m/>
    <m/>
  </r>
  <r>
    <x v="43"/>
    <x v="4"/>
    <x v="5"/>
    <x v="82"/>
    <n v="4"/>
    <x v="0"/>
    <m/>
    <m/>
  </r>
  <r>
    <x v="43"/>
    <x v="4"/>
    <x v="10"/>
    <x v="166"/>
    <n v="3"/>
    <x v="0"/>
    <m/>
    <m/>
  </r>
  <r>
    <x v="43"/>
    <x v="4"/>
    <x v="1"/>
    <x v="166"/>
    <n v="4.25"/>
    <x v="0"/>
    <m/>
    <m/>
  </r>
  <r>
    <x v="44"/>
    <x v="5"/>
    <x v="5"/>
    <x v="43"/>
    <n v="5.5"/>
    <x v="0"/>
    <m/>
    <m/>
  </r>
  <r>
    <x v="35"/>
    <x v="0"/>
    <x v="3"/>
    <x v="10"/>
    <n v="2.5"/>
    <x v="0"/>
    <m/>
    <m/>
  </r>
  <r>
    <x v="35"/>
    <x v="0"/>
    <x v="3"/>
    <x v="122"/>
    <n v="0.25"/>
    <x v="5"/>
    <m/>
    <s v="Lola Ramon"/>
  </r>
  <r>
    <x v="45"/>
    <x v="4"/>
    <x v="11"/>
    <x v="167"/>
    <n v="4.5"/>
    <x v="0"/>
    <m/>
    <m/>
  </r>
  <r>
    <x v="35"/>
    <x v="0"/>
    <x v="13"/>
    <x v="142"/>
    <n v="1.5"/>
    <x v="0"/>
    <m/>
    <m/>
  </r>
  <r>
    <x v="35"/>
    <x v="0"/>
    <x v="5"/>
    <x v="32"/>
    <n v="2"/>
    <x v="0"/>
    <m/>
    <m/>
  </r>
  <r>
    <x v="35"/>
    <x v="0"/>
    <x v="5"/>
    <x v="163"/>
    <n v="4"/>
    <x v="0"/>
    <m/>
    <m/>
  </r>
  <r>
    <x v="46"/>
    <x v="1"/>
    <x v="3"/>
    <x v="128"/>
    <n v="0.78"/>
    <x v="5"/>
    <m/>
    <s v="Lola Ramon"/>
  </r>
  <r>
    <x v="46"/>
    <x v="1"/>
    <x v="3"/>
    <x v="129"/>
    <n v="1.04"/>
    <x v="5"/>
    <m/>
    <s v="Lola Ramon"/>
  </r>
  <r>
    <x v="46"/>
    <x v="1"/>
    <x v="3"/>
    <x v="130"/>
    <n v="1.04"/>
    <x v="5"/>
    <m/>
    <s v="Lola Ramon"/>
  </r>
  <r>
    <x v="46"/>
    <x v="1"/>
    <x v="5"/>
    <x v="31"/>
    <n v="2"/>
    <x v="0"/>
    <m/>
    <m/>
  </r>
  <r>
    <x v="46"/>
    <x v="1"/>
    <x v="5"/>
    <x v="163"/>
    <n v="2"/>
    <x v="0"/>
    <m/>
    <m/>
  </r>
  <r>
    <x v="46"/>
    <x v="1"/>
    <x v="5"/>
    <x v="165"/>
    <n v="1"/>
    <x v="0"/>
    <m/>
    <m/>
  </r>
  <r>
    <x v="19"/>
    <x v="2"/>
    <x v="3"/>
    <x v="121"/>
    <n v="1"/>
    <x v="0"/>
    <m/>
    <m/>
  </r>
  <r>
    <x v="19"/>
    <x v="2"/>
    <x v="3"/>
    <x v="122"/>
    <n v="0.25"/>
    <x v="5"/>
    <m/>
    <s v="Lola Ramon"/>
  </r>
  <r>
    <x v="47"/>
    <x v="3"/>
    <x v="3"/>
    <x v="168"/>
    <n v="2"/>
    <x v="0"/>
    <m/>
    <m/>
  </r>
  <r>
    <x v="48"/>
    <x v="3"/>
    <x v="3"/>
    <x v="122"/>
    <n v="0.25"/>
    <x v="5"/>
    <m/>
    <s v="Lola Ramon"/>
  </r>
  <r>
    <x v="48"/>
    <x v="3"/>
    <x v="1"/>
    <x v="48"/>
    <n v="2"/>
    <x v="0"/>
    <m/>
    <m/>
  </r>
  <r>
    <x v="48"/>
    <x v="3"/>
    <x v="3"/>
    <x v="10"/>
    <n v="2.5"/>
    <x v="0"/>
    <m/>
    <m/>
  </r>
  <r>
    <x v="48"/>
    <x v="3"/>
    <x v="5"/>
    <x v="32"/>
    <n v="2"/>
    <x v="0"/>
    <m/>
    <m/>
  </r>
  <r>
    <x v="45"/>
    <x v="4"/>
    <x v="3"/>
    <x v="128"/>
    <n v="0.78"/>
    <x v="5"/>
    <m/>
    <s v="Lola Ramon"/>
  </r>
  <r>
    <x v="45"/>
    <x v="4"/>
    <x v="3"/>
    <x v="129"/>
    <n v="1.03"/>
    <x v="5"/>
    <m/>
    <s v="Lola Ramon"/>
  </r>
  <r>
    <x v="45"/>
    <x v="4"/>
    <x v="3"/>
    <x v="130"/>
    <n v="1.03"/>
    <x v="5"/>
    <m/>
    <s v="Lola Ramon"/>
  </r>
  <r>
    <x v="45"/>
    <x v="4"/>
    <x v="3"/>
    <x v="63"/>
    <n v="2"/>
    <x v="0"/>
    <m/>
    <m/>
  </r>
  <r>
    <x v="45"/>
    <x v="4"/>
    <x v="5"/>
    <x v="31"/>
    <n v="2"/>
    <x v="0"/>
    <m/>
    <m/>
  </r>
  <r>
    <x v="49"/>
    <x v="5"/>
    <x v="5"/>
    <x v="43"/>
    <n v="5.5"/>
    <x v="0"/>
    <m/>
    <m/>
  </r>
  <r>
    <x v="50"/>
    <x v="0"/>
    <x v="3"/>
    <x v="10"/>
    <n v="2.5"/>
    <x v="0"/>
    <m/>
    <m/>
  </r>
  <r>
    <x v="50"/>
    <x v="0"/>
    <x v="3"/>
    <x v="122"/>
    <n v="0.25"/>
    <x v="5"/>
    <m/>
    <s v="Lola Ramon"/>
  </r>
  <r>
    <x v="50"/>
    <x v="0"/>
    <x v="13"/>
    <x v="142"/>
    <n v="1.5"/>
    <x v="0"/>
    <m/>
    <m/>
  </r>
  <r>
    <x v="50"/>
    <x v="0"/>
    <x v="5"/>
    <x v="32"/>
    <n v="2"/>
    <x v="0"/>
    <m/>
    <m/>
  </r>
  <r>
    <x v="51"/>
    <x v="1"/>
    <x v="3"/>
    <x v="128"/>
    <n v="0.78"/>
    <x v="5"/>
    <m/>
    <s v="Lola Ramon"/>
  </r>
  <r>
    <x v="51"/>
    <x v="1"/>
    <x v="3"/>
    <x v="129"/>
    <n v="1.04"/>
    <x v="5"/>
    <m/>
    <s v="Lola Ramon"/>
  </r>
  <r>
    <x v="51"/>
    <x v="1"/>
    <x v="3"/>
    <x v="130"/>
    <n v="1.04"/>
    <x v="5"/>
    <m/>
    <s v="Lola Ramon"/>
  </r>
  <r>
    <x v="51"/>
    <x v="1"/>
    <x v="3"/>
    <x v="158"/>
    <n v="3"/>
    <x v="0"/>
    <m/>
    <m/>
  </r>
  <r>
    <x v="51"/>
    <x v="1"/>
    <x v="5"/>
    <x v="31"/>
    <n v="2"/>
    <x v="0"/>
    <m/>
    <m/>
  </r>
  <r>
    <x v="52"/>
    <x v="2"/>
    <x v="3"/>
    <x v="122"/>
    <n v="0.25"/>
    <x v="5"/>
    <m/>
    <s v="Lola Ramon"/>
  </r>
  <r>
    <x v="47"/>
    <x v="3"/>
    <x v="3"/>
    <x v="122"/>
    <n v="0.25"/>
    <x v="5"/>
    <m/>
    <s v="Lola Ramon"/>
  </r>
  <r>
    <x v="47"/>
    <x v="3"/>
    <x v="1"/>
    <x v="48"/>
    <n v="2"/>
    <x v="0"/>
    <m/>
    <m/>
  </r>
  <r>
    <x v="47"/>
    <x v="3"/>
    <x v="3"/>
    <x v="10"/>
    <n v="2.5"/>
    <x v="0"/>
    <m/>
    <m/>
  </r>
  <r>
    <x v="42"/>
    <x v="3"/>
    <x v="1"/>
    <x v="25"/>
    <n v="1.5"/>
    <x v="0"/>
    <m/>
    <m/>
  </r>
  <r>
    <x v="42"/>
    <x v="3"/>
    <x v="8"/>
    <x v="25"/>
    <n v="1.5"/>
    <x v="0"/>
    <m/>
    <m/>
  </r>
  <r>
    <x v="46"/>
    <x v="1"/>
    <x v="0"/>
    <x v="169"/>
    <n v="6.5"/>
    <x v="0"/>
    <m/>
    <m/>
  </r>
  <r>
    <x v="46"/>
    <x v="1"/>
    <x v="0"/>
    <x v="4"/>
    <m/>
    <x v="1"/>
    <n v="8"/>
    <m/>
  </r>
  <r>
    <x v="35"/>
    <x v="0"/>
    <x v="1"/>
    <x v="162"/>
    <n v="4.5"/>
    <x v="0"/>
    <m/>
    <m/>
  </r>
  <r>
    <x v="35"/>
    <x v="0"/>
    <x v="11"/>
    <x v="162"/>
    <n v="4.5"/>
    <x v="0"/>
    <m/>
    <m/>
  </r>
  <r>
    <x v="19"/>
    <x v="2"/>
    <x v="0"/>
    <x v="96"/>
    <n v="0.75"/>
    <x v="0"/>
    <m/>
    <m/>
  </r>
  <r>
    <x v="35"/>
    <x v="0"/>
    <x v="10"/>
    <x v="156"/>
    <n v="1.25"/>
    <x v="0"/>
    <m/>
    <m/>
  </r>
  <r>
    <x v="35"/>
    <x v="0"/>
    <x v="10"/>
    <x v="170"/>
    <n v="0.52"/>
    <x v="0"/>
    <m/>
    <s v="MONTSE CASTAÑO"/>
  </r>
  <r>
    <x v="19"/>
    <x v="2"/>
    <x v="0"/>
    <x v="4"/>
    <m/>
    <x v="1"/>
    <n v="8"/>
    <m/>
  </r>
  <r>
    <x v="46"/>
    <x v="1"/>
    <x v="11"/>
    <x v="169"/>
    <n v="6.5"/>
    <x v="0"/>
    <m/>
    <m/>
  </r>
  <r>
    <x v="46"/>
    <x v="1"/>
    <x v="8"/>
    <x v="169"/>
    <n v="6.5"/>
    <x v="0"/>
    <m/>
    <m/>
  </r>
  <r>
    <x v="19"/>
    <x v="2"/>
    <x v="10"/>
    <x v="156"/>
    <n v="1.75"/>
    <x v="0"/>
    <m/>
    <m/>
  </r>
  <r>
    <x v="35"/>
    <x v="0"/>
    <x v="10"/>
    <x v="171"/>
    <n v="2.25"/>
    <x v="0"/>
    <m/>
    <s v="MONTSE CASTAÑO"/>
  </r>
  <r>
    <x v="46"/>
    <x v="1"/>
    <x v="1"/>
    <x v="162"/>
    <n v="3.66"/>
    <x v="0"/>
    <m/>
    <m/>
  </r>
  <r>
    <x v="19"/>
    <x v="2"/>
    <x v="0"/>
    <x v="62"/>
    <n v="2.25"/>
    <x v="7"/>
    <m/>
    <m/>
  </r>
  <r>
    <x v="47"/>
    <x v="3"/>
    <x v="5"/>
    <x v="32"/>
    <n v="2"/>
    <x v="0"/>
    <m/>
    <m/>
  </r>
  <r>
    <x v="53"/>
    <x v="4"/>
    <x v="3"/>
    <x v="128"/>
    <n v="0.78"/>
    <x v="5"/>
    <m/>
    <s v="Lola Ramon"/>
  </r>
  <r>
    <x v="53"/>
    <x v="4"/>
    <x v="3"/>
    <x v="129"/>
    <n v="1.03"/>
    <x v="5"/>
    <m/>
    <s v="Lola Ramon"/>
  </r>
  <r>
    <x v="53"/>
    <x v="4"/>
    <x v="3"/>
    <x v="130"/>
    <n v="1.03"/>
    <x v="5"/>
    <m/>
    <s v="Lola Ramon"/>
  </r>
  <r>
    <x v="45"/>
    <x v="4"/>
    <x v="8"/>
    <x v="167"/>
    <n v="4.5"/>
    <x v="0"/>
    <m/>
    <m/>
  </r>
  <r>
    <x v="45"/>
    <x v="4"/>
    <x v="1"/>
    <x v="167"/>
    <n v="4.5"/>
    <x v="0"/>
    <m/>
    <m/>
  </r>
  <r>
    <x v="45"/>
    <x v="4"/>
    <x v="16"/>
    <x v="167"/>
    <n v="4.5"/>
    <x v="0"/>
    <m/>
    <m/>
  </r>
  <r>
    <x v="48"/>
    <x v="3"/>
    <x v="0"/>
    <x v="172"/>
    <n v="7.75"/>
    <x v="0"/>
    <m/>
    <m/>
  </r>
  <r>
    <x v="48"/>
    <x v="3"/>
    <x v="0"/>
    <x v="4"/>
    <m/>
    <x v="1"/>
    <n v="9.08"/>
    <m/>
  </r>
  <r>
    <x v="49"/>
    <x v="5"/>
    <x v="8"/>
    <x v="173"/>
    <n v="5"/>
    <x v="0"/>
    <m/>
    <m/>
  </r>
  <r>
    <x v="49"/>
    <x v="5"/>
    <x v="1"/>
    <x v="173"/>
    <n v="5"/>
    <x v="0"/>
    <m/>
    <m/>
  </r>
  <r>
    <x v="45"/>
    <x v="4"/>
    <x v="0"/>
    <x v="167"/>
    <n v="4"/>
    <x v="0"/>
    <m/>
    <m/>
  </r>
  <r>
    <x v="45"/>
    <x v="4"/>
    <x v="0"/>
    <x v="4"/>
    <m/>
    <x v="1"/>
    <n v="6.5"/>
    <m/>
  </r>
  <r>
    <x v="49"/>
    <x v="5"/>
    <x v="0"/>
    <x v="173"/>
    <n v="5"/>
    <x v="0"/>
    <m/>
    <m/>
  </r>
  <r>
    <x v="49"/>
    <x v="5"/>
    <x v="0"/>
    <x v="4"/>
    <m/>
    <x v="1"/>
    <n v="6.5"/>
    <m/>
  </r>
  <r>
    <x v="50"/>
    <x v="0"/>
    <x v="0"/>
    <x v="96"/>
    <n v="3"/>
    <x v="0"/>
    <m/>
    <m/>
  </r>
  <r>
    <x v="51"/>
    <x v="1"/>
    <x v="8"/>
    <x v="174"/>
    <n v="6.5"/>
    <x v="0"/>
    <m/>
    <m/>
  </r>
  <r>
    <x v="51"/>
    <x v="1"/>
    <x v="16"/>
    <x v="174"/>
    <n v="6.5"/>
    <x v="0"/>
    <m/>
    <m/>
  </r>
  <r>
    <x v="51"/>
    <x v="1"/>
    <x v="17"/>
    <x v="174"/>
    <n v="6.5"/>
    <x v="0"/>
    <m/>
    <m/>
  </r>
  <r>
    <x v="51"/>
    <x v="1"/>
    <x v="9"/>
    <x v="4"/>
    <m/>
    <x v="1"/>
    <n v="8"/>
    <m/>
  </r>
  <r>
    <x v="51"/>
    <x v="1"/>
    <x v="1"/>
    <x v="175"/>
    <n v="0.9"/>
    <x v="0"/>
    <m/>
    <s v="sustitucion de vanesa Albort"/>
  </r>
  <r>
    <x v="51"/>
    <x v="1"/>
    <x v="1"/>
    <x v="176"/>
    <n v="0.33"/>
    <x v="0"/>
    <m/>
    <s v="sustitucion de vanesa Albort"/>
  </r>
  <r>
    <x v="51"/>
    <x v="1"/>
    <x v="1"/>
    <x v="177"/>
    <n v="0.5"/>
    <x v="0"/>
    <m/>
    <s v="sustitucion de vanesa Albort"/>
  </r>
  <r>
    <x v="51"/>
    <x v="1"/>
    <x v="1"/>
    <x v="178"/>
    <n v="1.29"/>
    <x v="0"/>
    <m/>
    <s v="sustitucion de vanesa Albort"/>
  </r>
  <r>
    <x v="51"/>
    <x v="1"/>
    <x v="1"/>
    <x v="179"/>
    <n v="0.83"/>
    <x v="0"/>
    <m/>
    <s v="sustitucion de vanesa Albort"/>
  </r>
  <r>
    <x v="52"/>
    <x v="2"/>
    <x v="8"/>
    <x v="180"/>
    <n v="1"/>
    <x v="0"/>
    <m/>
    <m/>
  </r>
  <r>
    <x v="53"/>
    <x v="4"/>
    <x v="3"/>
    <x v="63"/>
    <n v="2"/>
    <x v="0"/>
    <m/>
    <m/>
  </r>
  <r>
    <x v="53"/>
    <x v="4"/>
    <x v="5"/>
    <x v="31"/>
    <n v="2"/>
    <x v="0"/>
    <m/>
    <m/>
  </r>
  <r>
    <x v="50"/>
    <x v="0"/>
    <x v="1"/>
    <x v="181"/>
    <n v="0.25"/>
    <x v="0"/>
    <m/>
    <m/>
  </r>
  <r>
    <x v="51"/>
    <x v="1"/>
    <x v="1"/>
    <x v="181"/>
    <n v="0.25"/>
    <x v="0"/>
    <m/>
    <m/>
  </r>
  <r>
    <x v="52"/>
    <x v="2"/>
    <x v="1"/>
    <x v="181"/>
    <n v="0.25"/>
    <x v="0"/>
    <m/>
    <m/>
  </r>
  <r>
    <x v="47"/>
    <x v="3"/>
    <x v="1"/>
    <x v="182"/>
    <n v="0.82"/>
    <x v="0"/>
    <m/>
    <m/>
  </r>
  <r>
    <x v="53"/>
    <x v="4"/>
    <x v="1"/>
    <x v="181"/>
    <n v="0.25"/>
    <x v="0"/>
    <m/>
    <m/>
  </r>
  <r>
    <x v="50"/>
    <x v="0"/>
    <x v="1"/>
    <x v="183"/>
    <n v="0.87"/>
    <x v="0"/>
    <m/>
    <m/>
  </r>
  <r>
    <x v="51"/>
    <x v="1"/>
    <x v="1"/>
    <x v="184"/>
    <n v="0.5"/>
    <x v="0"/>
    <m/>
    <m/>
  </r>
  <r>
    <x v="52"/>
    <x v="2"/>
    <x v="1"/>
    <x v="184"/>
    <n v="0.44"/>
    <x v="0"/>
    <m/>
    <m/>
  </r>
  <r>
    <x v="47"/>
    <x v="3"/>
    <x v="1"/>
    <x v="184"/>
    <n v="0.25"/>
    <x v="0"/>
    <m/>
    <m/>
  </r>
  <r>
    <x v="53"/>
    <x v="4"/>
    <x v="1"/>
    <x v="184"/>
    <n v="0.25"/>
    <x v="0"/>
    <m/>
    <m/>
  </r>
  <r>
    <x v="51"/>
    <x v="1"/>
    <x v="1"/>
    <x v="185"/>
    <n v="0.6"/>
    <x v="0"/>
    <m/>
    <m/>
  </r>
  <r>
    <x v="47"/>
    <x v="3"/>
    <x v="1"/>
    <x v="186"/>
    <n v="1.24"/>
    <x v="0"/>
    <m/>
    <m/>
  </r>
  <r>
    <x v="53"/>
    <x v="4"/>
    <x v="1"/>
    <x v="187"/>
    <n v="0.5"/>
    <x v="0"/>
    <m/>
    <m/>
  </r>
  <r>
    <x v="50"/>
    <x v="0"/>
    <x v="0"/>
    <x v="4"/>
    <m/>
    <x v="1"/>
    <n v="4.25"/>
    <m/>
  </r>
  <r>
    <x v="48"/>
    <x v="3"/>
    <x v="8"/>
    <x v="172"/>
    <n v="7.75"/>
    <x v="0"/>
    <m/>
    <m/>
  </r>
  <r>
    <x v="48"/>
    <x v="3"/>
    <x v="11"/>
    <x v="172"/>
    <n v="7.75"/>
    <x v="0"/>
    <m/>
    <m/>
  </r>
  <r>
    <x v="51"/>
    <x v="1"/>
    <x v="0"/>
    <x v="174"/>
    <n v="6.5"/>
    <x v="0"/>
    <m/>
    <m/>
  </r>
  <r>
    <x v="30"/>
    <x v="4"/>
    <x v="4"/>
    <x v="42"/>
    <n v="1.08"/>
    <x v="0"/>
    <m/>
    <m/>
  </r>
  <r>
    <x v="31"/>
    <x v="0"/>
    <x v="4"/>
    <x v="113"/>
    <n v="1.07"/>
    <x v="0"/>
    <m/>
    <m/>
  </r>
  <r>
    <x v="36"/>
    <x v="2"/>
    <x v="4"/>
    <x v="188"/>
    <n v="1.08"/>
    <x v="0"/>
    <m/>
    <m/>
  </r>
  <r>
    <x v="38"/>
    <x v="4"/>
    <x v="4"/>
    <x v="189"/>
    <n v="1.08"/>
    <x v="0"/>
    <m/>
    <m/>
  </r>
  <r>
    <x v="40"/>
    <x v="0"/>
    <x v="4"/>
    <x v="113"/>
    <n v="1.07"/>
    <x v="0"/>
    <m/>
    <m/>
  </r>
  <r>
    <x v="34"/>
    <x v="2"/>
    <x v="4"/>
    <x v="188"/>
    <n v="1.08"/>
    <x v="0"/>
    <m/>
    <m/>
  </r>
  <r>
    <x v="43"/>
    <x v="4"/>
    <x v="4"/>
    <x v="189"/>
    <n v="1.08"/>
    <x v="0"/>
    <m/>
    <m/>
  </r>
  <r>
    <x v="35"/>
    <x v="0"/>
    <x v="4"/>
    <x v="113"/>
    <n v="1.07"/>
    <x v="0"/>
    <m/>
    <m/>
  </r>
  <r>
    <x v="19"/>
    <x v="2"/>
    <x v="4"/>
    <x v="188"/>
    <n v="1.08"/>
    <x v="0"/>
    <m/>
    <m/>
  </r>
  <r>
    <x v="45"/>
    <x v="4"/>
    <x v="4"/>
    <x v="189"/>
    <n v="1.08"/>
    <x v="0"/>
    <m/>
    <m/>
  </r>
  <r>
    <x v="50"/>
    <x v="0"/>
    <x v="4"/>
    <x v="113"/>
    <n v="1.07"/>
    <x v="0"/>
    <m/>
    <m/>
  </r>
  <r>
    <x v="52"/>
    <x v="2"/>
    <x v="4"/>
    <x v="188"/>
    <n v="1.08"/>
    <x v="0"/>
    <m/>
    <m/>
  </r>
  <r>
    <x v="20"/>
    <x v="3"/>
    <x v="4"/>
    <x v="29"/>
    <n v="2.31"/>
    <x v="0"/>
    <m/>
    <m/>
  </r>
  <r>
    <x v="32"/>
    <x v="5"/>
    <x v="4"/>
    <x v="29"/>
    <n v="2.31"/>
    <x v="0"/>
    <m/>
    <m/>
  </r>
  <r>
    <x v="33"/>
    <x v="1"/>
    <x v="4"/>
    <x v="29"/>
    <n v="2.31"/>
    <x v="0"/>
    <m/>
    <m/>
  </r>
  <r>
    <x v="37"/>
    <x v="3"/>
    <x v="4"/>
    <x v="29"/>
    <n v="2.31"/>
    <x v="0"/>
    <m/>
    <m/>
  </r>
  <r>
    <x v="39"/>
    <x v="5"/>
    <x v="4"/>
    <x v="29"/>
    <n v="2.31"/>
    <x v="0"/>
    <m/>
    <m/>
  </r>
  <r>
    <x v="41"/>
    <x v="1"/>
    <x v="4"/>
    <x v="29"/>
    <n v="2.31"/>
    <x v="0"/>
    <m/>
    <m/>
  </r>
  <r>
    <x v="42"/>
    <x v="3"/>
    <x v="4"/>
    <x v="29"/>
    <n v="2.31"/>
    <x v="0"/>
    <m/>
    <m/>
  </r>
  <r>
    <x v="44"/>
    <x v="5"/>
    <x v="4"/>
    <x v="29"/>
    <n v="2.31"/>
    <x v="0"/>
    <m/>
    <m/>
  </r>
  <r>
    <x v="46"/>
    <x v="1"/>
    <x v="4"/>
    <x v="29"/>
    <n v="2.31"/>
    <x v="0"/>
    <m/>
    <m/>
  </r>
  <r>
    <x v="48"/>
    <x v="3"/>
    <x v="4"/>
    <x v="29"/>
    <n v="2.31"/>
    <x v="0"/>
    <m/>
    <m/>
  </r>
  <r>
    <x v="49"/>
    <x v="5"/>
    <x v="4"/>
    <x v="29"/>
    <n v="2.31"/>
    <x v="0"/>
    <m/>
    <m/>
  </r>
  <r>
    <x v="51"/>
    <x v="1"/>
    <x v="4"/>
    <x v="29"/>
    <n v="2.31"/>
    <x v="0"/>
    <m/>
    <m/>
  </r>
  <r>
    <x v="47"/>
    <x v="3"/>
    <x v="4"/>
    <x v="29"/>
    <n v="2.31"/>
    <x v="0"/>
    <m/>
    <m/>
  </r>
  <r>
    <x v="30"/>
    <x v="4"/>
    <x v="4"/>
    <x v="15"/>
    <n v="4"/>
    <x v="0"/>
    <m/>
    <m/>
  </r>
  <r>
    <x v="31"/>
    <x v="0"/>
    <x v="4"/>
    <x v="15"/>
    <n v="4"/>
    <x v="0"/>
    <m/>
    <m/>
  </r>
  <r>
    <x v="36"/>
    <x v="2"/>
    <x v="4"/>
    <x v="15"/>
    <n v="4"/>
    <x v="0"/>
    <m/>
    <m/>
  </r>
  <r>
    <x v="38"/>
    <x v="4"/>
    <x v="4"/>
    <x v="15"/>
    <n v="4"/>
    <x v="0"/>
    <m/>
    <m/>
  </r>
  <r>
    <x v="40"/>
    <x v="0"/>
    <x v="4"/>
    <x v="15"/>
    <n v="4"/>
    <x v="0"/>
    <m/>
    <m/>
  </r>
  <r>
    <x v="34"/>
    <x v="2"/>
    <x v="4"/>
    <x v="15"/>
    <n v="4"/>
    <x v="0"/>
    <m/>
    <m/>
  </r>
  <r>
    <x v="43"/>
    <x v="4"/>
    <x v="4"/>
    <x v="15"/>
    <n v="4"/>
    <x v="0"/>
    <m/>
    <m/>
  </r>
  <r>
    <x v="35"/>
    <x v="0"/>
    <x v="4"/>
    <x v="15"/>
    <n v="4"/>
    <x v="0"/>
    <m/>
    <m/>
  </r>
  <r>
    <x v="19"/>
    <x v="2"/>
    <x v="4"/>
    <x v="15"/>
    <n v="4"/>
    <x v="0"/>
    <m/>
    <m/>
  </r>
  <r>
    <x v="45"/>
    <x v="4"/>
    <x v="4"/>
    <x v="15"/>
    <n v="4"/>
    <x v="0"/>
    <m/>
    <m/>
  </r>
  <r>
    <x v="50"/>
    <x v="0"/>
    <x v="4"/>
    <x v="15"/>
    <n v="3.75"/>
    <x v="0"/>
    <m/>
    <m/>
  </r>
  <r>
    <x v="52"/>
    <x v="2"/>
    <x v="4"/>
    <x v="15"/>
    <n v="3.75"/>
    <x v="0"/>
    <m/>
    <m/>
  </r>
  <r>
    <x v="53"/>
    <x v="4"/>
    <x v="4"/>
    <x v="15"/>
    <n v="3.75"/>
    <x v="0"/>
    <m/>
    <m/>
  </r>
  <r>
    <x v="20"/>
    <x v="3"/>
    <x v="4"/>
    <x v="30"/>
    <n v="1.63"/>
    <x v="0"/>
    <m/>
    <m/>
  </r>
  <r>
    <x v="33"/>
    <x v="1"/>
    <x v="4"/>
    <x v="30"/>
    <n v="1.63"/>
    <x v="0"/>
    <m/>
    <m/>
  </r>
  <r>
    <x v="37"/>
    <x v="3"/>
    <x v="4"/>
    <x v="30"/>
    <n v="1.63"/>
    <x v="0"/>
    <m/>
    <m/>
  </r>
  <r>
    <x v="41"/>
    <x v="1"/>
    <x v="4"/>
    <x v="30"/>
    <n v="1.63"/>
    <x v="0"/>
    <m/>
    <m/>
  </r>
  <r>
    <x v="42"/>
    <x v="3"/>
    <x v="4"/>
    <x v="30"/>
    <n v="1.63"/>
    <x v="0"/>
    <m/>
    <m/>
  </r>
  <r>
    <x v="48"/>
    <x v="3"/>
    <x v="4"/>
    <x v="30"/>
    <n v="1.5"/>
    <x v="0"/>
    <m/>
    <m/>
  </r>
  <r>
    <x v="47"/>
    <x v="3"/>
    <x v="4"/>
    <x v="30"/>
    <n v="1.5"/>
    <x v="0"/>
    <m/>
    <m/>
  </r>
  <r>
    <x v="47"/>
    <x v="3"/>
    <x v="4"/>
    <x v="190"/>
    <n v="0.5"/>
    <x v="0"/>
    <m/>
    <m/>
  </r>
  <r>
    <x v="47"/>
    <x v="3"/>
    <x v="4"/>
    <x v="191"/>
    <n v="0.33"/>
    <x v="0"/>
    <m/>
    <m/>
  </r>
  <r>
    <x v="32"/>
    <x v="5"/>
    <x v="4"/>
    <x v="13"/>
    <n v="5"/>
    <x v="0"/>
    <m/>
    <m/>
  </r>
  <r>
    <x v="31"/>
    <x v="0"/>
    <x v="5"/>
    <x v="16"/>
    <n v="4"/>
    <x v="0"/>
    <m/>
    <m/>
  </r>
  <r>
    <x v="52"/>
    <x v="2"/>
    <x v="0"/>
    <x v="180"/>
    <n v="1"/>
    <x v="0"/>
    <m/>
    <m/>
  </r>
  <r>
    <x v="52"/>
    <x v="2"/>
    <x v="8"/>
    <x v="192"/>
    <n v="3"/>
    <x v="0"/>
    <m/>
    <m/>
  </r>
  <r>
    <x v="52"/>
    <x v="2"/>
    <x v="0"/>
    <x v="192"/>
    <n v="3"/>
    <x v="0"/>
    <m/>
    <m/>
  </r>
  <r>
    <x v="52"/>
    <x v="2"/>
    <x v="0"/>
    <x v="4"/>
    <m/>
    <x v="1"/>
    <n v="6.25"/>
    <m/>
  </r>
  <r>
    <x v="47"/>
    <x v="3"/>
    <x v="0"/>
    <x v="193"/>
    <n v="2"/>
    <x v="0"/>
    <m/>
    <m/>
  </r>
  <r>
    <x v="47"/>
    <x v="3"/>
    <x v="17"/>
    <x v="193"/>
    <n v="2"/>
    <x v="0"/>
    <m/>
    <m/>
  </r>
  <r>
    <x v="47"/>
    <x v="3"/>
    <x v="8"/>
    <x v="194"/>
    <n v="4.5"/>
    <x v="0"/>
    <m/>
    <m/>
  </r>
  <r>
    <x v="47"/>
    <x v="3"/>
    <x v="17"/>
    <x v="194"/>
    <n v="2.5"/>
    <x v="0"/>
    <m/>
    <m/>
  </r>
  <r>
    <x v="47"/>
    <x v="3"/>
    <x v="0"/>
    <x v="194"/>
    <n v="2"/>
    <x v="0"/>
    <m/>
    <m/>
  </r>
  <r>
    <x v="47"/>
    <x v="3"/>
    <x v="0"/>
    <x v="4"/>
    <m/>
    <x v="1"/>
    <n v="6.75"/>
    <m/>
  </r>
  <r>
    <x v="53"/>
    <x v="4"/>
    <x v="0"/>
    <x v="195"/>
    <n v="2"/>
    <x v="0"/>
    <m/>
    <m/>
  </r>
  <r>
    <x v="53"/>
    <x v="4"/>
    <x v="0"/>
    <x v="196"/>
    <n v="2.25"/>
    <x v="0"/>
    <m/>
    <m/>
  </r>
  <r>
    <x v="53"/>
    <x v="4"/>
    <x v="0"/>
    <x v="4"/>
    <m/>
    <x v="1"/>
    <n v="8.25"/>
    <m/>
  </r>
  <r>
    <x v="31"/>
    <x v="0"/>
    <x v="3"/>
    <x v="71"/>
    <n v="2"/>
    <x v="0"/>
    <m/>
    <m/>
  </r>
  <r>
    <x v="40"/>
    <x v="0"/>
    <x v="3"/>
    <x v="71"/>
    <n v="2"/>
    <x v="0"/>
    <m/>
    <m/>
  </r>
  <r>
    <x v="46"/>
    <x v="1"/>
    <x v="3"/>
    <x v="71"/>
    <n v="2"/>
    <x v="0"/>
    <m/>
    <m/>
  </r>
  <r>
    <x v="51"/>
    <x v="1"/>
    <x v="3"/>
    <x v="71"/>
    <n v="2"/>
    <x v="0"/>
    <m/>
    <m/>
  </r>
  <r>
    <x v="20"/>
    <x v="3"/>
    <x v="3"/>
    <x v="10"/>
    <n v="2.5"/>
    <x v="0"/>
    <m/>
    <m/>
  </r>
  <r>
    <x v="35"/>
    <x v="0"/>
    <x v="3"/>
    <x v="10"/>
    <n v="3"/>
    <x v="10"/>
    <m/>
    <m/>
  </r>
  <r>
    <x v="48"/>
    <x v="3"/>
    <x v="3"/>
    <x v="10"/>
    <n v="3"/>
    <x v="10"/>
    <m/>
    <m/>
  </r>
  <r>
    <x v="50"/>
    <x v="0"/>
    <x v="3"/>
    <x v="10"/>
    <n v="3"/>
    <x v="10"/>
    <m/>
    <m/>
  </r>
  <r>
    <x v="47"/>
    <x v="3"/>
    <x v="3"/>
    <x v="10"/>
    <n v="3"/>
    <x v="10"/>
    <m/>
    <m/>
  </r>
  <r>
    <x v="33"/>
    <x v="1"/>
    <x v="3"/>
    <x v="197"/>
    <n v="3"/>
    <x v="0"/>
    <m/>
    <m/>
  </r>
  <r>
    <x v="41"/>
    <x v="1"/>
    <x v="3"/>
    <x v="197"/>
    <n v="3"/>
    <x v="0"/>
    <m/>
    <m/>
  </r>
  <r>
    <x v="42"/>
    <x v="3"/>
    <x v="3"/>
    <x v="95"/>
    <n v="3"/>
    <x v="0"/>
    <m/>
    <m/>
  </r>
  <r>
    <x v="39"/>
    <x v="5"/>
    <x v="10"/>
    <x v="198"/>
    <n v="2.25"/>
    <x v="0"/>
    <m/>
    <m/>
  </r>
  <r>
    <x v="46"/>
    <x v="1"/>
    <x v="10"/>
    <x v="198"/>
    <n v="2.25"/>
    <x v="0"/>
    <m/>
    <m/>
  </r>
  <r>
    <x v="49"/>
    <x v="5"/>
    <x v="10"/>
    <x v="198"/>
    <n v="2.25"/>
    <x v="0"/>
    <m/>
    <m/>
  </r>
  <r>
    <x v="52"/>
    <x v="2"/>
    <x v="1"/>
    <x v="199"/>
    <n v="3"/>
    <x v="0"/>
    <m/>
    <m/>
  </r>
  <r>
    <x v="53"/>
    <x v="4"/>
    <x v="1"/>
    <x v="200"/>
    <n v="2"/>
    <x v="0"/>
    <m/>
    <m/>
  </r>
  <r>
    <x v="54"/>
    <x v="0"/>
    <x v="0"/>
    <x v="156"/>
    <n v="3"/>
    <x v="0"/>
    <m/>
    <m/>
  </r>
  <r>
    <x v="54"/>
    <x v="0"/>
    <x v="0"/>
    <x v="50"/>
    <n v="3.75"/>
    <x v="0"/>
    <m/>
    <m/>
  </r>
  <r>
    <x v="54"/>
    <x v="0"/>
    <x v="0"/>
    <x v="4"/>
    <m/>
    <x v="1"/>
    <n v="6.75"/>
    <m/>
  </r>
  <r>
    <x v="54"/>
    <x v="0"/>
    <x v="1"/>
    <x v="201"/>
    <n v="3.25"/>
    <x v="0"/>
    <m/>
    <m/>
  </r>
  <r>
    <x v="55"/>
    <x v="1"/>
    <x v="0"/>
    <x v="202"/>
    <n v="2.58"/>
    <x v="0"/>
    <m/>
    <m/>
  </r>
  <r>
    <x v="55"/>
    <x v="1"/>
    <x v="0"/>
    <x v="50"/>
    <n v="1"/>
    <x v="0"/>
    <m/>
    <m/>
  </r>
  <r>
    <x v="55"/>
    <x v="1"/>
    <x v="0"/>
    <x v="4"/>
    <m/>
    <x v="1"/>
    <n v="6.5"/>
    <m/>
  </r>
  <r>
    <x v="55"/>
    <x v="1"/>
    <x v="0"/>
    <x v="194"/>
    <n v="1"/>
    <x v="0"/>
    <m/>
    <m/>
  </r>
  <r>
    <x v="55"/>
    <x v="1"/>
    <x v="17"/>
    <x v="202"/>
    <n v="2.58"/>
    <x v="0"/>
    <m/>
    <m/>
  </r>
  <r>
    <x v="55"/>
    <x v="1"/>
    <x v="16"/>
    <x v="202"/>
    <n v="2.58"/>
    <x v="0"/>
    <m/>
    <m/>
  </r>
  <r>
    <x v="55"/>
    <x v="1"/>
    <x v="8"/>
    <x v="202"/>
    <n v="2.58"/>
    <x v="0"/>
    <m/>
    <m/>
  </r>
  <r>
    <x v="56"/>
    <x v="2"/>
    <x v="0"/>
    <x v="203"/>
    <n v="7"/>
    <x v="0"/>
    <m/>
    <m/>
  </r>
  <r>
    <x v="56"/>
    <x v="2"/>
    <x v="0"/>
    <x v="4"/>
    <m/>
    <x v="1"/>
    <n v="8.75"/>
    <m/>
  </r>
  <r>
    <x v="56"/>
    <x v="2"/>
    <x v="8"/>
    <x v="203"/>
    <n v="7"/>
    <x v="0"/>
    <m/>
    <m/>
  </r>
  <r>
    <x v="56"/>
    <x v="2"/>
    <x v="16"/>
    <x v="203"/>
    <n v="7"/>
    <x v="0"/>
    <m/>
    <m/>
  </r>
  <r>
    <x v="56"/>
    <x v="2"/>
    <x v="17"/>
    <x v="203"/>
    <n v="7"/>
    <x v="0"/>
    <m/>
    <m/>
  </r>
  <r>
    <x v="57"/>
    <x v="3"/>
    <x v="8"/>
    <x v="204"/>
    <n v="3.25"/>
    <x v="0"/>
    <m/>
    <m/>
  </r>
  <r>
    <x v="57"/>
    <x v="3"/>
    <x v="16"/>
    <x v="204"/>
    <n v="3.25"/>
    <x v="0"/>
    <m/>
    <m/>
  </r>
  <r>
    <x v="57"/>
    <x v="3"/>
    <x v="17"/>
    <x v="204"/>
    <n v="2.66"/>
    <x v="0"/>
    <m/>
    <m/>
  </r>
  <r>
    <x v="57"/>
    <x v="3"/>
    <x v="0"/>
    <x v="204"/>
    <n v="3.25"/>
    <x v="0"/>
    <m/>
    <m/>
  </r>
  <r>
    <x v="57"/>
    <x v="3"/>
    <x v="0"/>
    <x v="62"/>
    <n v="1"/>
    <x v="0"/>
    <m/>
    <m/>
  </r>
  <r>
    <x v="57"/>
    <x v="3"/>
    <x v="0"/>
    <x v="4"/>
    <m/>
    <x v="1"/>
    <n v="8.25"/>
    <m/>
  </r>
  <r>
    <x v="57"/>
    <x v="3"/>
    <x v="8"/>
    <x v="62"/>
    <n v="1"/>
    <x v="0"/>
    <m/>
    <m/>
  </r>
  <r>
    <x v="57"/>
    <x v="3"/>
    <x v="16"/>
    <x v="62"/>
    <n v="1"/>
    <x v="0"/>
    <m/>
    <m/>
  </r>
  <r>
    <x v="57"/>
    <x v="3"/>
    <x v="17"/>
    <x v="62"/>
    <n v="1"/>
    <x v="0"/>
    <m/>
    <m/>
  </r>
  <r>
    <x v="58"/>
    <x v="4"/>
    <x v="8"/>
    <x v="205"/>
    <n v="6.5"/>
    <x v="0"/>
    <m/>
    <m/>
  </r>
  <r>
    <x v="58"/>
    <x v="4"/>
    <x v="16"/>
    <x v="205"/>
    <n v="6.5"/>
    <x v="0"/>
    <m/>
    <m/>
  </r>
  <r>
    <x v="58"/>
    <x v="4"/>
    <x v="17"/>
    <x v="205"/>
    <n v="6.5"/>
    <x v="0"/>
    <m/>
    <m/>
  </r>
  <r>
    <x v="58"/>
    <x v="4"/>
    <x v="0"/>
    <x v="205"/>
    <n v="6.5"/>
    <x v="0"/>
    <m/>
    <m/>
  </r>
  <r>
    <x v="58"/>
    <x v="4"/>
    <x v="0"/>
    <x v="4"/>
    <m/>
    <x v="1"/>
    <n v="7.5"/>
    <m/>
  </r>
  <r>
    <x v="58"/>
    <x v="4"/>
    <x v="1"/>
    <x v="206"/>
    <n v="1.5"/>
    <x v="0"/>
    <m/>
    <m/>
  </r>
  <r>
    <x v="59"/>
    <x v="5"/>
    <x v="8"/>
    <x v="207"/>
    <n v="5.25"/>
    <x v="0"/>
    <m/>
    <m/>
  </r>
  <r>
    <x v="59"/>
    <x v="5"/>
    <x v="0"/>
    <x v="207"/>
    <n v="5.25"/>
    <x v="0"/>
    <m/>
    <m/>
  </r>
  <r>
    <x v="59"/>
    <x v="5"/>
    <x v="0"/>
    <x v="4"/>
    <m/>
    <x v="1"/>
    <n v="7"/>
    <m/>
  </r>
  <r>
    <x v="60"/>
    <x v="0"/>
    <x v="0"/>
    <x v="39"/>
    <n v="1.5"/>
    <x v="0"/>
    <m/>
    <m/>
  </r>
  <r>
    <x v="60"/>
    <x v="0"/>
    <x v="0"/>
    <x v="198"/>
    <n v="1"/>
    <x v="0"/>
    <m/>
    <m/>
  </r>
  <r>
    <x v="60"/>
    <x v="0"/>
    <x v="8"/>
    <x v="198"/>
    <n v="1"/>
    <x v="0"/>
    <m/>
    <m/>
  </r>
  <r>
    <x v="60"/>
    <x v="0"/>
    <x v="0"/>
    <x v="208"/>
    <n v="0.66"/>
    <x v="0"/>
    <m/>
    <m/>
  </r>
  <r>
    <x v="60"/>
    <x v="0"/>
    <x v="8"/>
    <x v="208"/>
    <n v="0.66"/>
    <x v="0"/>
    <m/>
    <m/>
  </r>
  <r>
    <x v="60"/>
    <x v="0"/>
    <x v="0"/>
    <x v="209"/>
    <n v="1"/>
    <x v="0"/>
    <m/>
    <s v="VERONICA SANCHEZ"/>
  </r>
  <r>
    <x v="60"/>
    <x v="0"/>
    <x v="8"/>
    <x v="209"/>
    <n v="1"/>
    <x v="0"/>
    <m/>
    <s v="VERONICA SANCHEZ"/>
  </r>
  <r>
    <x v="60"/>
    <x v="0"/>
    <x v="0"/>
    <x v="50"/>
    <n v="1.5"/>
    <x v="0"/>
    <m/>
    <m/>
  </r>
  <r>
    <x v="60"/>
    <x v="0"/>
    <x v="0"/>
    <x v="4"/>
    <m/>
    <x v="1"/>
    <n v="8"/>
    <m/>
  </r>
  <r>
    <x v="60"/>
    <x v="0"/>
    <x v="1"/>
    <x v="206"/>
    <n v="2.5"/>
    <x v="0"/>
    <m/>
    <m/>
  </r>
  <r>
    <x v="61"/>
    <x v="1"/>
    <x v="0"/>
    <x v="210"/>
    <n v="5"/>
    <x v="0"/>
    <m/>
    <m/>
  </r>
  <r>
    <x v="61"/>
    <x v="1"/>
    <x v="16"/>
    <x v="210"/>
    <n v="5"/>
    <x v="0"/>
    <m/>
    <m/>
  </r>
  <r>
    <x v="61"/>
    <x v="1"/>
    <x v="17"/>
    <x v="210"/>
    <n v="5"/>
    <x v="0"/>
    <m/>
    <m/>
  </r>
  <r>
    <x v="62"/>
    <x v="4"/>
    <x v="0"/>
    <x v="205"/>
    <n v="7"/>
    <x v="0"/>
    <m/>
    <m/>
  </r>
  <r>
    <x v="62"/>
    <x v="4"/>
    <x v="16"/>
    <x v="205"/>
    <n v="7"/>
    <x v="0"/>
    <m/>
    <m/>
  </r>
  <r>
    <x v="62"/>
    <x v="4"/>
    <x v="17"/>
    <x v="205"/>
    <n v="7"/>
    <x v="0"/>
    <m/>
    <m/>
  </r>
  <r>
    <x v="62"/>
    <x v="4"/>
    <x v="18"/>
    <x v="205"/>
    <n v="7"/>
    <x v="0"/>
    <m/>
    <m/>
  </r>
  <r>
    <x v="62"/>
    <x v="4"/>
    <x v="0"/>
    <x v="211"/>
    <n v="1"/>
    <x v="0"/>
    <m/>
    <m/>
  </r>
  <r>
    <x v="62"/>
    <x v="4"/>
    <x v="17"/>
    <x v="212"/>
    <n v="1"/>
    <x v="0"/>
    <m/>
    <m/>
  </r>
  <r>
    <x v="62"/>
    <x v="4"/>
    <x v="16"/>
    <x v="211"/>
    <n v="1"/>
    <x v="0"/>
    <m/>
    <m/>
  </r>
  <r>
    <x v="62"/>
    <x v="4"/>
    <x v="0"/>
    <x v="4"/>
    <m/>
    <x v="1"/>
    <n v="11.25"/>
    <m/>
  </r>
  <r>
    <x v="61"/>
    <x v="1"/>
    <x v="18"/>
    <x v="210"/>
    <n v="5"/>
    <x v="0"/>
    <m/>
    <m/>
  </r>
  <r>
    <x v="61"/>
    <x v="1"/>
    <x v="0"/>
    <x v="50"/>
    <n v="2"/>
    <x v="0"/>
    <m/>
    <m/>
  </r>
  <r>
    <x v="61"/>
    <x v="1"/>
    <x v="0"/>
    <x v="4"/>
    <m/>
    <x v="1"/>
    <n v="8.08"/>
    <m/>
  </r>
  <r>
    <x v="63"/>
    <x v="3"/>
    <x v="0"/>
    <x v="213"/>
    <n v="6.25"/>
    <x v="0"/>
    <m/>
    <m/>
  </r>
  <r>
    <x v="64"/>
    <x v="0"/>
    <x v="0"/>
    <x v="214"/>
    <n v="2"/>
    <x v="0"/>
    <m/>
    <m/>
  </r>
  <r>
    <x v="64"/>
    <x v="0"/>
    <x v="0"/>
    <x v="215"/>
    <n v="0.33"/>
    <x v="0"/>
    <m/>
    <m/>
  </r>
  <r>
    <x v="65"/>
    <x v="1"/>
    <x v="0"/>
    <x v="216"/>
    <n v="4.75"/>
    <x v="0"/>
    <m/>
    <m/>
  </r>
  <r>
    <x v="65"/>
    <x v="1"/>
    <x v="18"/>
    <x v="216"/>
    <n v="4.75"/>
    <x v="0"/>
    <m/>
    <m/>
  </r>
  <r>
    <x v="65"/>
    <x v="1"/>
    <x v="8"/>
    <x v="216"/>
    <n v="4.75"/>
    <x v="0"/>
    <m/>
    <m/>
  </r>
  <r>
    <x v="65"/>
    <x v="1"/>
    <x v="16"/>
    <x v="216"/>
    <n v="4.75"/>
    <x v="0"/>
    <m/>
    <m/>
  </r>
  <r>
    <x v="65"/>
    <x v="1"/>
    <x v="17"/>
    <x v="216"/>
    <n v="4.75"/>
    <x v="0"/>
    <m/>
    <m/>
  </r>
  <r>
    <x v="65"/>
    <x v="1"/>
    <x v="0"/>
    <x v="4"/>
    <m/>
    <x v="1"/>
    <n v="6.5"/>
    <m/>
  </r>
  <r>
    <x v="64"/>
    <x v="0"/>
    <x v="0"/>
    <x v="50"/>
    <n v="2"/>
    <x v="0"/>
    <m/>
    <m/>
  </r>
  <r>
    <x v="64"/>
    <x v="0"/>
    <x v="16"/>
    <x v="217"/>
    <n v="3"/>
    <x v="0"/>
    <m/>
    <m/>
  </r>
  <r>
    <x v="66"/>
    <x v="2"/>
    <x v="0"/>
    <x v="218"/>
    <n v="5.5"/>
    <x v="0"/>
    <m/>
    <m/>
  </r>
  <r>
    <x v="66"/>
    <x v="2"/>
    <x v="8"/>
    <x v="218"/>
    <n v="5.5"/>
    <x v="0"/>
    <m/>
    <m/>
  </r>
  <r>
    <x v="66"/>
    <x v="2"/>
    <x v="16"/>
    <x v="218"/>
    <n v="5.5"/>
    <x v="0"/>
    <m/>
    <m/>
  </r>
  <r>
    <x v="66"/>
    <x v="2"/>
    <x v="17"/>
    <x v="218"/>
    <n v="5.5"/>
    <x v="0"/>
    <m/>
    <m/>
  </r>
  <r>
    <x v="66"/>
    <x v="2"/>
    <x v="0"/>
    <x v="4"/>
    <m/>
    <x v="1"/>
    <n v="8.25"/>
    <m/>
  </r>
  <r>
    <x v="64"/>
    <x v="0"/>
    <x v="0"/>
    <x v="4"/>
    <m/>
    <x v="1"/>
    <n v="6"/>
    <m/>
  </r>
  <r>
    <x v="63"/>
    <x v="3"/>
    <x v="18"/>
    <x v="213"/>
    <n v="6.25"/>
    <x v="0"/>
    <m/>
    <m/>
  </r>
  <r>
    <x v="63"/>
    <x v="3"/>
    <x v="16"/>
    <x v="213"/>
    <n v="6.25"/>
    <x v="0"/>
    <m/>
    <m/>
  </r>
  <r>
    <x v="63"/>
    <x v="3"/>
    <x v="17"/>
    <x v="213"/>
    <n v="6.25"/>
    <x v="0"/>
    <m/>
    <m/>
  </r>
  <r>
    <x v="63"/>
    <x v="3"/>
    <x v="0"/>
    <x v="4"/>
    <m/>
    <x v="1"/>
    <n v="7.5"/>
    <m/>
  </r>
  <r>
    <x v="53"/>
    <x v="4"/>
    <x v="8"/>
    <x v="196"/>
    <n v="3.25"/>
    <x v="0"/>
    <m/>
    <m/>
  </r>
  <r>
    <x v="53"/>
    <x v="4"/>
    <x v="16"/>
    <x v="196"/>
    <n v="3.25"/>
    <x v="0"/>
    <m/>
    <m/>
  </r>
  <r>
    <x v="53"/>
    <x v="4"/>
    <x v="17"/>
    <x v="196"/>
    <n v="3.25"/>
    <x v="0"/>
    <m/>
    <m/>
  </r>
  <r>
    <x v="51"/>
    <x v="1"/>
    <x v="0"/>
    <x v="219"/>
    <m/>
    <x v="0"/>
    <n v="8.25"/>
    <m/>
  </r>
  <r>
    <x v="66"/>
    <x v="2"/>
    <x v="18"/>
    <x v="220"/>
    <n v="0.33"/>
    <x v="11"/>
    <m/>
    <m/>
  </r>
  <r>
    <x v="67"/>
    <x v="3"/>
    <x v="1"/>
    <x v="206"/>
    <n v="0.5"/>
    <x v="0"/>
    <m/>
    <m/>
  </r>
  <r>
    <x v="66"/>
    <x v="2"/>
    <x v="18"/>
    <x v="221"/>
    <n v="0.3"/>
    <x v="11"/>
    <m/>
    <m/>
  </r>
  <r>
    <x v="54"/>
    <x v="0"/>
    <x v="19"/>
    <x v="222"/>
    <n v="4.5"/>
    <x v="0"/>
    <m/>
    <m/>
  </r>
  <r>
    <x v="55"/>
    <x v="1"/>
    <x v="19"/>
    <x v="222"/>
    <n v="4.5"/>
    <x v="0"/>
    <m/>
    <m/>
  </r>
  <r>
    <x v="56"/>
    <x v="2"/>
    <x v="19"/>
    <x v="222"/>
    <n v="4.5"/>
    <x v="0"/>
    <m/>
    <m/>
  </r>
  <r>
    <x v="57"/>
    <x v="3"/>
    <x v="19"/>
    <x v="222"/>
    <n v="4.5"/>
    <x v="0"/>
    <m/>
    <m/>
  </r>
  <r>
    <x v="58"/>
    <x v="4"/>
    <x v="19"/>
    <x v="222"/>
    <n v="4.5"/>
    <x v="0"/>
    <m/>
    <m/>
  </r>
  <r>
    <x v="60"/>
    <x v="0"/>
    <x v="19"/>
    <x v="222"/>
    <n v="4.5"/>
    <x v="0"/>
    <m/>
    <m/>
  </r>
  <r>
    <x v="61"/>
    <x v="1"/>
    <x v="19"/>
    <x v="222"/>
    <n v="4.5"/>
    <x v="0"/>
    <m/>
    <m/>
  </r>
  <r>
    <x v="63"/>
    <x v="3"/>
    <x v="19"/>
    <x v="222"/>
    <n v="4.5"/>
    <x v="0"/>
    <m/>
    <m/>
  </r>
  <r>
    <x v="62"/>
    <x v="4"/>
    <x v="19"/>
    <x v="222"/>
    <n v="4.5"/>
    <x v="0"/>
    <m/>
    <m/>
  </r>
  <r>
    <x v="64"/>
    <x v="0"/>
    <x v="19"/>
    <x v="222"/>
    <n v="4.5"/>
    <x v="0"/>
    <m/>
    <m/>
  </r>
  <r>
    <x v="65"/>
    <x v="1"/>
    <x v="19"/>
    <x v="222"/>
    <n v="4.5"/>
    <x v="0"/>
    <m/>
    <m/>
  </r>
  <r>
    <x v="66"/>
    <x v="2"/>
    <x v="19"/>
    <x v="222"/>
    <n v="4.5"/>
    <x v="0"/>
    <m/>
    <m/>
  </r>
  <r>
    <x v="67"/>
    <x v="3"/>
    <x v="19"/>
    <x v="222"/>
    <n v="4.5"/>
    <x v="0"/>
    <m/>
    <m/>
  </r>
  <r>
    <x v="68"/>
    <x v="4"/>
    <x v="19"/>
    <x v="222"/>
    <n v="4.5"/>
    <x v="0"/>
    <m/>
    <m/>
  </r>
  <r>
    <x v="69"/>
    <x v="0"/>
    <x v="19"/>
    <x v="222"/>
    <n v="4.5"/>
    <x v="0"/>
    <m/>
    <m/>
  </r>
  <r>
    <x v="70"/>
    <x v="1"/>
    <x v="19"/>
    <x v="222"/>
    <n v="4.5"/>
    <x v="0"/>
    <m/>
    <m/>
  </r>
  <r>
    <x v="71"/>
    <x v="2"/>
    <x v="19"/>
    <x v="222"/>
    <n v="4.5"/>
    <x v="0"/>
    <m/>
    <m/>
  </r>
  <r>
    <x v="72"/>
    <x v="3"/>
    <x v="19"/>
    <x v="222"/>
    <n v="4.5"/>
    <x v="0"/>
    <m/>
    <m/>
  </r>
  <r>
    <x v="73"/>
    <x v="4"/>
    <x v="19"/>
    <x v="222"/>
    <n v="4.5"/>
    <x v="0"/>
    <m/>
    <m/>
  </r>
  <r>
    <x v="74"/>
    <x v="0"/>
    <x v="19"/>
    <x v="222"/>
    <n v="4.5"/>
    <x v="0"/>
    <m/>
    <m/>
  </r>
  <r>
    <x v="56"/>
    <x v="2"/>
    <x v="19"/>
    <x v="223"/>
    <n v="3"/>
    <x v="0"/>
    <m/>
    <m/>
  </r>
  <r>
    <x v="63"/>
    <x v="3"/>
    <x v="19"/>
    <x v="223"/>
    <n v="3"/>
    <x v="0"/>
    <m/>
    <m/>
  </r>
  <r>
    <x v="66"/>
    <x v="2"/>
    <x v="19"/>
    <x v="223"/>
    <n v="3"/>
    <x v="0"/>
    <m/>
    <m/>
  </r>
  <r>
    <x v="71"/>
    <x v="2"/>
    <x v="19"/>
    <x v="223"/>
    <n v="3"/>
    <x v="0"/>
    <m/>
    <m/>
  </r>
  <r>
    <x v="55"/>
    <x v="1"/>
    <x v="19"/>
    <x v="158"/>
    <n v="3"/>
    <x v="0"/>
    <m/>
    <m/>
  </r>
  <r>
    <x v="61"/>
    <x v="1"/>
    <x v="19"/>
    <x v="158"/>
    <n v="3"/>
    <x v="0"/>
    <m/>
    <m/>
  </r>
  <r>
    <x v="75"/>
    <x v="5"/>
    <x v="19"/>
    <x v="158"/>
    <n v="3"/>
    <x v="0"/>
    <m/>
    <m/>
  </r>
  <r>
    <x v="76"/>
    <x v="5"/>
    <x v="19"/>
    <x v="158"/>
    <n v="3"/>
    <x v="0"/>
    <m/>
    <m/>
  </r>
  <r>
    <x v="57"/>
    <x v="3"/>
    <x v="19"/>
    <x v="224"/>
    <n v="3"/>
    <x v="0"/>
    <m/>
    <m/>
  </r>
  <r>
    <x v="67"/>
    <x v="3"/>
    <x v="19"/>
    <x v="224"/>
    <n v="3"/>
    <x v="0"/>
    <m/>
    <m/>
  </r>
  <r>
    <x v="72"/>
    <x v="3"/>
    <x v="19"/>
    <x v="224"/>
    <n v="3"/>
    <x v="0"/>
    <m/>
    <m/>
  </r>
  <r>
    <x v="60"/>
    <x v="0"/>
    <x v="19"/>
    <x v="225"/>
    <n v="3"/>
    <x v="0"/>
    <m/>
    <m/>
  </r>
  <r>
    <x v="64"/>
    <x v="0"/>
    <x v="19"/>
    <x v="225"/>
    <n v="3"/>
    <x v="0"/>
    <m/>
    <m/>
  </r>
  <r>
    <x v="69"/>
    <x v="0"/>
    <x v="19"/>
    <x v="225"/>
    <n v="3"/>
    <x v="0"/>
    <m/>
    <m/>
  </r>
  <r>
    <x v="74"/>
    <x v="0"/>
    <x v="19"/>
    <x v="225"/>
    <n v="3"/>
    <x v="0"/>
    <m/>
    <m/>
  </r>
  <r>
    <x v="65"/>
    <x v="1"/>
    <x v="19"/>
    <x v="226"/>
    <n v="0.75"/>
    <x v="0"/>
    <m/>
    <s v="María Dolores Hernández Torres"/>
  </r>
  <r>
    <x v="67"/>
    <x v="3"/>
    <x v="19"/>
    <x v="226"/>
    <n v="0.75"/>
    <x v="0"/>
    <m/>
    <s v="María Dolores Hernández Torres"/>
  </r>
  <r>
    <x v="68"/>
    <x v="4"/>
    <x v="19"/>
    <x v="226"/>
    <n v="0.75"/>
    <x v="0"/>
    <m/>
    <s v="María Dolores Hernández Torres"/>
  </r>
  <r>
    <x v="70"/>
    <x v="1"/>
    <x v="19"/>
    <x v="226"/>
    <n v="0.75"/>
    <x v="0"/>
    <m/>
    <s v="María Dolores Hernández Torres"/>
  </r>
  <r>
    <x v="72"/>
    <x v="3"/>
    <x v="19"/>
    <x v="226"/>
    <n v="0.75"/>
    <x v="0"/>
    <m/>
    <s v="María Dolores Hernández Torres"/>
  </r>
  <r>
    <x v="73"/>
    <x v="4"/>
    <x v="19"/>
    <x v="226"/>
    <n v="0.75"/>
    <x v="0"/>
    <m/>
    <s v="María Dolores Hernández Torres"/>
  </r>
  <r>
    <x v="65"/>
    <x v="1"/>
    <x v="19"/>
    <x v="227"/>
    <n v="1.33"/>
    <x v="0"/>
    <m/>
    <s v="María Dolores Hernández Torres (Servicio de Mª Victoria)"/>
  </r>
  <r>
    <x v="68"/>
    <x v="4"/>
    <x v="19"/>
    <x v="227"/>
    <n v="1.33"/>
    <x v="0"/>
    <m/>
    <s v="María Dolores Hernández Torres (Servicio de Mª Victoria)"/>
  </r>
  <r>
    <x v="70"/>
    <x v="1"/>
    <x v="19"/>
    <x v="227"/>
    <n v="1.33"/>
    <x v="0"/>
    <m/>
    <s v="María Dolores Hernández Torres (Servicio de Mª Victoria)"/>
  </r>
  <r>
    <x v="73"/>
    <x v="4"/>
    <x v="19"/>
    <x v="227"/>
    <n v="1.33"/>
    <x v="0"/>
    <m/>
    <s v="María Dolores Hernández Torres (Servicio de Mª Victoria)"/>
  </r>
  <r>
    <x v="57"/>
    <x v="3"/>
    <x v="1"/>
    <x v="228"/>
    <n v="2"/>
    <x v="0"/>
    <m/>
    <m/>
  </r>
  <r>
    <x v="63"/>
    <x v="3"/>
    <x v="1"/>
    <x v="228"/>
    <n v="2"/>
    <x v="0"/>
    <m/>
    <m/>
  </r>
  <r>
    <x v="67"/>
    <x v="3"/>
    <x v="1"/>
    <x v="228"/>
    <n v="2"/>
    <x v="0"/>
    <m/>
    <m/>
  </r>
  <r>
    <x v="72"/>
    <x v="3"/>
    <x v="1"/>
    <x v="228"/>
    <n v="2"/>
    <x v="0"/>
    <m/>
    <m/>
  </r>
  <r>
    <x v="55"/>
    <x v="1"/>
    <x v="1"/>
    <x v="229"/>
    <n v="0.6"/>
    <x v="0"/>
    <m/>
    <m/>
  </r>
  <r>
    <x v="57"/>
    <x v="3"/>
    <x v="1"/>
    <x v="230"/>
    <n v="1.24"/>
    <x v="0"/>
    <m/>
    <m/>
  </r>
  <r>
    <x v="58"/>
    <x v="4"/>
    <x v="1"/>
    <x v="231"/>
    <n v="0.5"/>
    <x v="0"/>
    <m/>
    <m/>
  </r>
  <r>
    <x v="61"/>
    <x v="1"/>
    <x v="1"/>
    <x v="229"/>
    <n v="0.6"/>
    <x v="0"/>
    <m/>
    <m/>
  </r>
  <r>
    <x v="63"/>
    <x v="3"/>
    <x v="1"/>
    <x v="230"/>
    <n v="1.24"/>
    <x v="0"/>
    <m/>
    <m/>
  </r>
  <r>
    <x v="62"/>
    <x v="4"/>
    <x v="1"/>
    <x v="231"/>
    <n v="0.5"/>
    <x v="0"/>
    <m/>
    <m/>
  </r>
  <r>
    <x v="65"/>
    <x v="1"/>
    <x v="1"/>
    <x v="229"/>
    <n v="0.6"/>
    <x v="0"/>
    <m/>
    <m/>
  </r>
  <r>
    <x v="67"/>
    <x v="3"/>
    <x v="1"/>
    <x v="230"/>
    <n v="1.24"/>
    <x v="0"/>
    <m/>
    <m/>
  </r>
  <r>
    <x v="68"/>
    <x v="4"/>
    <x v="1"/>
    <x v="231"/>
    <n v="0.5"/>
    <x v="0"/>
    <m/>
    <m/>
  </r>
  <r>
    <x v="70"/>
    <x v="1"/>
    <x v="1"/>
    <x v="229"/>
    <n v="0.6"/>
    <x v="0"/>
    <m/>
    <m/>
  </r>
  <r>
    <x v="72"/>
    <x v="3"/>
    <x v="1"/>
    <x v="230"/>
    <n v="1.24"/>
    <x v="0"/>
    <m/>
    <m/>
  </r>
  <r>
    <x v="73"/>
    <x v="4"/>
    <x v="1"/>
    <x v="231"/>
    <n v="0.5"/>
    <x v="0"/>
    <m/>
    <m/>
  </r>
  <r>
    <x v="54"/>
    <x v="0"/>
    <x v="1"/>
    <x v="232"/>
    <n v="0.25"/>
    <x v="0"/>
    <m/>
    <m/>
  </r>
  <r>
    <x v="55"/>
    <x v="1"/>
    <x v="1"/>
    <x v="232"/>
    <n v="0.25"/>
    <x v="0"/>
    <m/>
    <m/>
  </r>
  <r>
    <x v="56"/>
    <x v="2"/>
    <x v="1"/>
    <x v="232"/>
    <n v="0.25"/>
    <x v="0"/>
    <m/>
    <m/>
  </r>
  <r>
    <x v="57"/>
    <x v="3"/>
    <x v="1"/>
    <x v="233"/>
    <n v="0.82"/>
    <x v="0"/>
    <m/>
    <m/>
  </r>
  <r>
    <x v="58"/>
    <x v="4"/>
    <x v="1"/>
    <x v="232"/>
    <n v="0.25"/>
    <x v="0"/>
    <m/>
    <m/>
  </r>
  <r>
    <x v="60"/>
    <x v="0"/>
    <x v="1"/>
    <x v="232"/>
    <n v="0.25"/>
    <x v="0"/>
    <m/>
    <m/>
  </r>
  <r>
    <x v="61"/>
    <x v="1"/>
    <x v="1"/>
    <x v="232"/>
    <n v="0.25"/>
    <x v="0"/>
    <m/>
    <m/>
  </r>
  <r>
    <x v="77"/>
    <x v="2"/>
    <x v="1"/>
    <x v="232"/>
    <n v="0.25"/>
    <x v="0"/>
    <m/>
    <m/>
  </r>
  <r>
    <x v="63"/>
    <x v="3"/>
    <x v="1"/>
    <x v="233"/>
    <n v="0.82"/>
    <x v="0"/>
    <m/>
    <m/>
  </r>
  <r>
    <x v="62"/>
    <x v="4"/>
    <x v="1"/>
    <x v="232"/>
    <n v="0.25"/>
    <x v="0"/>
    <m/>
    <m/>
  </r>
  <r>
    <x v="64"/>
    <x v="0"/>
    <x v="1"/>
    <x v="232"/>
    <n v="0.25"/>
    <x v="0"/>
    <m/>
    <m/>
  </r>
  <r>
    <x v="65"/>
    <x v="1"/>
    <x v="1"/>
    <x v="232"/>
    <n v="0.25"/>
    <x v="0"/>
    <m/>
    <m/>
  </r>
  <r>
    <x v="66"/>
    <x v="2"/>
    <x v="1"/>
    <x v="232"/>
    <n v="0.25"/>
    <x v="0"/>
    <m/>
    <m/>
  </r>
  <r>
    <x v="67"/>
    <x v="3"/>
    <x v="1"/>
    <x v="233"/>
    <n v="0.82"/>
    <x v="0"/>
    <m/>
    <m/>
  </r>
  <r>
    <x v="68"/>
    <x v="4"/>
    <x v="1"/>
    <x v="232"/>
    <n v="0.25"/>
    <x v="0"/>
    <m/>
    <m/>
  </r>
  <r>
    <x v="69"/>
    <x v="0"/>
    <x v="1"/>
    <x v="232"/>
    <n v="0.25"/>
    <x v="0"/>
    <m/>
    <m/>
  </r>
  <r>
    <x v="70"/>
    <x v="1"/>
    <x v="1"/>
    <x v="232"/>
    <n v="0.25"/>
    <x v="0"/>
    <m/>
    <m/>
  </r>
  <r>
    <x v="71"/>
    <x v="2"/>
    <x v="1"/>
    <x v="232"/>
    <n v="0.25"/>
    <x v="0"/>
    <m/>
    <m/>
  </r>
  <r>
    <x v="72"/>
    <x v="3"/>
    <x v="1"/>
    <x v="233"/>
    <n v="0.82"/>
    <x v="0"/>
    <m/>
    <m/>
  </r>
  <r>
    <x v="73"/>
    <x v="4"/>
    <x v="1"/>
    <x v="232"/>
    <n v="0.25"/>
    <x v="0"/>
    <m/>
    <m/>
  </r>
  <r>
    <x v="74"/>
    <x v="0"/>
    <x v="1"/>
    <x v="232"/>
    <n v="0.25"/>
    <x v="0"/>
    <m/>
    <m/>
  </r>
  <r>
    <x v="54"/>
    <x v="0"/>
    <x v="1"/>
    <x v="234"/>
    <n v="0.87"/>
    <x v="0"/>
    <m/>
    <m/>
  </r>
  <r>
    <x v="55"/>
    <x v="1"/>
    <x v="1"/>
    <x v="235"/>
    <n v="0.5"/>
    <x v="0"/>
    <m/>
    <m/>
  </r>
  <r>
    <x v="56"/>
    <x v="2"/>
    <x v="1"/>
    <x v="236"/>
    <n v="0.44"/>
    <x v="0"/>
    <m/>
    <m/>
  </r>
  <r>
    <x v="57"/>
    <x v="3"/>
    <x v="1"/>
    <x v="237"/>
    <n v="0.25"/>
    <x v="0"/>
    <m/>
    <m/>
  </r>
  <r>
    <x v="58"/>
    <x v="4"/>
    <x v="1"/>
    <x v="237"/>
    <n v="0.25"/>
    <x v="0"/>
    <m/>
    <m/>
  </r>
  <r>
    <x v="60"/>
    <x v="0"/>
    <x v="1"/>
    <x v="234"/>
    <n v="0.87"/>
    <x v="0"/>
    <m/>
    <m/>
  </r>
  <r>
    <x v="61"/>
    <x v="1"/>
    <x v="1"/>
    <x v="235"/>
    <n v="0.5"/>
    <x v="0"/>
    <m/>
    <m/>
  </r>
  <r>
    <x v="77"/>
    <x v="2"/>
    <x v="1"/>
    <x v="236"/>
    <n v="0.44"/>
    <x v="0"/>
    <m/>
    <m/>
  </r>
  <r>
    <x v="63"/>
    <x v="3"/>
    <x v="1"/>
    <x v="237"/>
    <n v="0.25"/>
    <x v="0"/>
    <m/>
    <m/>
  </r>
  <r>
    <x v="62"/>
    <x v="4"/>
    <x v="1"/>
    <x v="237"/>
    <n v="0.25"/>
    <x v="0"/>
    <m/>
    <m/>
  </r>
  <r>
    <x v="64"/>
    <x v="0"/>
    <x v="1"/>
    <x v="234"/>
    <n v="0.87"/>
    <x v="0"/>
    <m/>
    <m/>
  </r>
  <r>
    <x v="65"/>
    <x v="1"/>
    <x v="1"/>
    <x v="235"/>
    <n v="0.5"/>
    <x v="0"/>
    <m/>
    <m/>
  </r>
  <r>
    <x v="66"/>
    <x v="2"/>
    <x v="1"/>
    <x v="236"/>
    <n v="0.44"/>
    <x v="0"/>
    <m/>
    <m/>
  </r>
  <r>
    <x v="67"/>
    <x v="3"/>
    <x v="1"/>
    <x v="237"/>
    <n v="0.25"/>
    <x v="0"/>
    <m/>
    <m/>
  </r>
  <r>
    <x v="68"/>
    <x v="4"/>
    <x v="1"/>
    <x v="237"/>
    <n v="0.25"/>
    <x v="0"/>
    <m/>
    <m/>
  </r>
  <r>
    <x v="69"/>
    <x v="0"/>
    <x v="1"/>
    <x v="234"/>
    <n v="0.87"/>
    <x v="0"/>
    <m/>
    <m/>
  </r>
  <r>
    <x v="70"/>
    <x v="1"/>
    <x v="1"/>
    <x v="235"/>
    <n v="0.5"/>
    <x v="0"/>
    <m/>
    <m/>
  </r>
  <r>
    <x v="71"/>
    <x v="2"/>
    <x v="1"/>
    <x v="236"/>
    <n v="0.44"/>
    <x v="0"/>
    <m/>
    <m/>
  </r>
  <r>
    <x v="72"/>
    <x v="3"/>
    <x v="1"/>
    <x v="237"/>
    <n v="0.25"/>
    <x v="0"/>
    <m/>
    <m/>
  </r>
  <r>
    <x v="73"/>
    <x v="4"/>
    <x v="1"/>
    <x v="237"/>
    <n v="0.25"/>
    <x v="0"/>
    <m/>
    <m/>
  </r>
  <r>
    <x v="74"/>
    <x v="0"/>
    <x v="1"/>
    <x v="234"/>
    <n v="0.87"/>
    <x v="0"/>
    <m/>
    <m/>
  </r>
  <r>
    <x v="54"/>
    <x v="0"/>
    <x v="1"/>
    <x v="238"/>
    <n v="2"/>
    <x v="0"/>
    <m/>
    <m/>
  </r>
  <r>
    <x v="56"/>
    <x v="2"/>
    <x v="1"/>
    <x v="238"/>
    <n v="2"/>
    <x v="0"/>
    <m/>
    <m/>
  </r>
  <r>
    <x v="58"/>
    <x v="4"/>
    <x v="1"/>
    <x v="238"/>
    <n v="2"/>
    <x v="0"/>
    <m/>
    <m/>
  </r>
  <r>
    <x v="60"/>
    <x v="0"/>
    <x v="1"/>
    <x v="238"/>
    <n v="2"/>
    <x v="0"/>
    <m/>
    <m/>
  </r>
  <r>
    <x v="77"/>
    <x v="2"/>
    <x v="1"/>
    <x v="238"/>
    <n v="2"/>
    <x v="0"/>
    <m/>
    <m/>
  </r>
  <r>
    <x v="62"/>
    <x v="4"/>
    <x v="1"/>
    <x v="238"/>
    <n v="2"/>
    <x v="0"/>
    <m/>
    <m/>
  </r>
  <r>
    <x v="64"/>
    <x v="0"/>
    <x v="1"/>
    <x v="238"/>
    <n v="2"/>
    <x v="0"/>
    <m/>
    <m/>
  </r>
  <r>
    <x v="66"/>
    <x v="2"/>
    <x v="1"/>
    <x v="238"/>
    <n v="2"/>
    <x v="0"/>
    <m/>
    <m/>
  </r>
  <r>
    <x v="68"/>
    <x v="4"/>
    <x v="1"/>
    <x v="238"/>
    <n v="2"/>
    <x v="0"/>
    <m/>
    <m/>
  </r>
  <r>
    <x v="69"/>
    <x v="0"/>
    <x v="1"/>
    <x v="238"/>
    <n v="2"/>
    <x v="0"/>
    <m/>
    <m/>
  </r>
  <r>
    <x v="71"/>
    <x v="2"/>
    <x v="1"/>
    <x v="238"/>
    <n v="2"/>
    <x v="0"/>
    <m/>
    <m/>
  </r>
  <r>
    <x v="73"/>
    <x v="4"/>
    <x v="1"/>
    <x v="238"/>
    <n v="2"/>
    <x v="0"/>
    <m/>
    <m/>
  </r>
  <r>
    <x v="74"/>
    <x v="0"/>
    <x v="1"/>
    <x v="238"/>
    <n v="2"/>
    <x v="0"/>
    <m/>
    <m/>
  </r>
  <r>
    <x v="78"/>
    <x v="5"/>
    <x v="1"/>
    <x v="239"/>
    <n v="0.33"/>
    <x v="12"/>
    <m/>
    <s v="SARA"/>
  </r>
  <r>
    <x v="78"/>
    <x v="5"/>
    <x v="1"/>
    <x v="240"/>
    <n v="1.01"/>
    <x v="12"/>
    <m/>
    <s v="SARA"/>
  </r>
  <r>
    <x v="78"/>
    <x v="5"/>
    <x v="1"/>
    <x v="241"/>
    <n v="0.94"/>
    <x v="12"/>
    <m/>
    <s v="SARA"/>
  </r>
  <r>
    <x v="78"/>
    <x v="5"/>
    <x v="1"/>
    <x v="242"/>
    <n v="1"/>
    <x v="13"/>
    <m/>
    <s v="MªDOLORES HERNÁNDEZ"/>
  </r>
  <r>
    <x v="61"/>
    <x v="1"/>
    <x v="1"/>
    <x v="243"/>
    <n v="2"/>
    <x v="0"/>
    <m/>
    <s v="ANA ISABEL SÁNCHEZ RAYA"/>
  </r>
  <r>
    <x v="61"/>
    <x v="1"/>
    <x v="1"/>
    <x v="244"/>
    <n v="1.5"/>
    <x v="0"/>
    <m/>
    <s v="ANA ISABEL SÁNCHEZ RAYA"/>
  </r>
  <r>
    <x v="62"/>
    <x v="4"/>
    <x v="1"/>
    <x v="245"/>
    <n v="0.33"/>
    <x v="0"/>
    <m/>
    <s v="ROCIO"/>
  </r>
  <r>
    <x v="62"/>
    <x v="4"/>
    <x v="1"/>
    <x v="246"/>
    <n v="0.25"/>
    <x v="0"/>
    <m/>
    <s v="ROCIO"/>
  </r>
  <r>
    <x v="64"/>
    <x v="0"/>
    <x v="1"/>
    <x v="247"/>
    <n v="1.18"/>
    <x v="0"/>
    <m/>
    <s v="ROCIO"/>
  </r>
  <r>
    <x v="75"/>
    <x v="5"/>
    <x v="1"/>
    <x v="248"/>
    <n v="0.5"/>
    <x v="0"/>
    <m/>
    <s v="Vacciones de Cristina Soriano"/>
  </r>
  <r>
    <x v="76"/>
    <x v="5"/>
    <x v="1"/>
    <x v="248"/>
    <n v="0.5"/>
    <x v="0"/>
    <m/>
    <s v="Vacciones de Cristina Soriano"/>
  </r>
  <r>
    <x v="75"/>
    <x v="5"/>
    <x v="1"/>
    <x v="249"/>
    <n v="0.24"/>
    <x v="0"/>
    <m/>
    <s v="Vacciones de Cristina Soriano"/>
  </r>
  <r>
    <x v="76"/>
    <x v="5"/>
    <x v="1"/>
    <x v="249"/>
    <n v="0.24"/>
    <x v="0"/>
    <m/>
    <s v="Vacciones de Cristina Soriano"/>
  </r>
  <r>
    <x v="75"/>
    <x v="5"/>
    <x v="1"/>
    <x v="250"/>
    <n v="0.25"/>
    <x v="0"/>
    <m/>
    <s v="Vacciones de Cristina Soriano"/>
  </r>
  <r>
    <x v="76"/>
    <x v="5"/>
    <x v="1"/>
    <x v="250"/>
    <n v="0.25"/>
    <x v="0"/>
    <m/>
    <s v="Vacciones de Cristina Soriano"/>
  </r>
  <r>
    <x v="65"/>
    <x v="1"/>
    <x v="1"/>
    <x v="251"/>
    <n v="1.5"/>
    <x v="0"/>
    <m/>
    <s v="Vacciones de Cristina Soriano"/>
  </r>
  <r>
    <x v="68"/>
    <x v="4"/>
    <x v="1"/>
    <x v="252"/>
    <n v="0.42"/>
    <x v="0"/>
    <m/>
    <s v="Vacciones de Cristina Soriano"/>
  </r>
  <r>
    <x v="70"/>
    <x v="1"/>
    <x v="1"/>
    <x v="251"/>
    <n v="1.5"/>
    <x v="0"/>
    <m/>
    <s v="Vacciones de Cristina Soriano"/>
  </r>
  <r>
    <x v="73"/>
    <x v="4"/>
    <x v="1"/>
    <x v="252"/>
    <n v="0.42"/>
    <x v="0"/>
    <m/>
    <s v="Vacciones de Cristina Soriano"/>
  </r>
  <r>
    <x v="74"/>
    <x v="0"/>
    <x v="1"/>
    <x v="251"/>
    <n v="1.5"/>
    <x v="14"/>
    <m/>
    <s v="Vacciones de Cristina Soriano"/>
  </r>
  <r>
    <x v="65"/>
    <x v="1"/>
    <x v="1"/>
    <x v="253"/>
    <n v="2"/>
    <x v="0"/>
    <m/>
    <s v="sust.de MªRosario para poder hacer salina car"/>
  </r>
  <r>
    <x v="70"/>
    <x v="1"/>
    <x v="1"/>
    <x v="253"/>
    <n v="2"/>
    <x v="0"/>
    <m/>
    <s v="sust.de MªRosario para poder hacer salina car"/>
  </r>
  <r>
    <x v="67"/>
    <x v="3"/>
    <x v="3"/>
    <x v="254"/>
    <n v="2"/>
    <x v="0"/>
    <m/>
    <m/>
  </r>
  <r>
    <x v="56"/>
    <x v="2"/>
    <x v="3"/>
    <x v="255"/>
    <n v="1"/>
    <x v="0"/>
    <m/>
    <m/>
  </r>
  <r>
    <x v="66"/>
    <x v="2"/>
    <x v="3"/>
    <x v="256"/>
    <n v="1"/>
    <x v="0"/>
    <m/>
    <m/>
  </r>
  <r>
    <x v="71"/>
    <x v="2"/>
    <x v="3"/>
    <x v="257"/>
    <n v="1"/>
    <x v="0"/>
    <m/>
    <m/>
  </r>
  <r>
    <x v="58"/>
    <x v="4"/>
    <x v="3"/>
    <x v="258"/>
    <n v="2"/>
    <x v="0"/>
    <m/>
    <m/>
  </r>
  <r>
    <x v="62"/>
    <x v="4"/>
    <x v="3"/>
    <x v="258"/>
    <n v="2"/>
    <x v="0"/>
    <m/>
    <m/>
  </r>
  <r>
    <x v="68"/>
    <x v="4"/>
    <x v="3"/>
    <x v="258"/>
    <n v="2"/>
    <x v="0"/>
    <m/>
    <m/>
  </r>
  <r>
    <x v="73"/>
    <x v="4"/>
    <x v="3"/>
    <x v="258"/>
    <n v="2"/>
    <x v="0"/>
    <m/>
    <m/>
  </r>
  <r>
    <x v="55"/>
    <x v="1"/>
    <x v="3"/>
    <x v="259"/>
    <n v="2"/>
    <x v="0"/>
    <m/>
    <m/>
  </r>
  <r>
    <x v="65"/>
    <x v="1"/>
    <x v="3"/>
    <x v="259"/>
    <n v="2"/>
    <x v="0"/>
    <m/>
    <m/>
  </r>
  <r>
    <x v="70"/>
    <x v="1"/>
    <x v="3"/>
    <x v="259"/>
    <n v="2"/>
    <x v="0"/>
    <m/>
    <m/>
  </r>
  <r>
    <x v="79"/>
    <x v="5"/>
    <x v="9"/>
    <x v="4"/>
    <m/>
    <x v="0"/>
    <m/>
    <m/>
  </r>
  <r>
    <x v="55"/>
    <x v="1"/>
    <x v="3"/>
    <x v="260"/>
    <n v="1"/>
    <x v="0"/>
    <m/>
    <m/>
  </r>
  <r>
    <x v="56"/>
    <x v="2"/>
    <x v="3"/>
    <x v="260"/>
    <n v="1"/>
    <x v="0"/>
    <m/>
    <m/>
  </r>
  <r>
    <x v="58"/>
    <x v="4"/>
    <x v="3"/>
    <x v="260"/>
    <n v="1"/>
    <x v="0"/>
    <m/>
    <m/>
  </r>
  <r>
    <x v="61"/>
    <x v="1"/>
    <x v="3"/>
    <x v="260"/>
    <n v="1"/>
    <x v="0"/>
    <m/>
    <m/>
  </r>
  <r>
    <x v="62"/>
    <x v="4"/>
    <x v="3"/>
    <x v="260"/>
    <n v="1"/>
    <x v="0"/>
    <m/>
    <m/>
  </r>
  <r>
    <x v="65"/>
    <x v="1"/>
    <x v="3"/>
    <x v="260"/>
    <n v="1"/>
    <x v="0"/>
    <m/>
    <m/>
  </r>
  <r>
    <x v="66"/>
    <x v="2"/>
    <x v="3"/>
    <x v="260"/>
    <n v="1"/>
    <x v="0"/>
    <m/>
    <m/>
  </r>
  <r>
    <x v="68"/>
    <x v="4"/>
    <x v="3"/>
    <x v="260"/>
    <n v="1"/>
    <x v="0"/>
    <m/>
    <m/>
  </r>
  <r>
    <x v="70"/>
    <x v="1"/>
    <x v="3"/>
    <x v="260"/>
    <n v="1"/>
    <x v="0"/>
    <m/>
    <m/>
  </r>
  <r>
    <x v="71"/>
    <x v="2"/>
    <x v="3"/>
    <x v="260"/>
    <n v="1"/>
    <x v="0"/>
    <m/>
    <m/>
  </r>
  <r>
    <x v="73"/>
    <x v="4"/>
    <x v="3"/>
    <x v="260"/>
    <n v="1"/>
    <x v="0"/>
    <m/>
    <m/>
  </r>
  <r>
    <x v="54"/>
    <x v="0"/>
    <x v="3"/>
    <x v="10"/>
    <n v="2.5"/>
    <x v="0"/>
    <m/>
    <m/>
  </r>
  <r>
    <x v="57"/>
    <x v="3"/>
    <x v="3"/>
    <x v="10"/>
    <n v="2.5"/>
    <x v="0"/>
    <m/>
    <m/>
  </r>
  <r>
    <x v="60"/>
    <x v="0"/>
    <x v="3"/>
    <x v="10"/>
    <n v="2.5"/>
    <x v="0"/>
    <m/>
    <m/>
  </r>
  <r>
    <x v="63"/>
    <x v="3"/>
    <x v="3"/>
    <x v="10"/>
    <n v="2.5"/>
    <x v="0"/>
    <m/>
    <m/>
  </r>
  <r>
    <x v="64"/>
    <x v="0"/>
    <x v="3"/>
    <x v="10"/>
    <n v="2.5"/>
    <x v="0"/>
    <m/>
    <m/>
  </r>
  <r>
    <x v="67"/>
    <x v="3"/>
    <x v="3"/>
    <x v="10"/>
    <n v="2.5"/>
    <x v="0"/>
    <m/>
    <m/>
  </r>
  <r>
    <x v="69"/>
    <x v="0"/>
    <x v="3"/>
    <x v="10"/>
    <n v="2.5"/>
    <x v="0"/>
    <m/>
    <m/>
  </r>
  <r>
    <x v="72"/>
    <x v="3"/>
    <x v="3"/>
    <x v="10"/>
    <n v="2.5"/>
    <x v="0"/>
    <m/>
    <m/>
  </r>
  <r>
    <x v="74"/>
    <x v="0"/>
    <x v="3"/>
    <x v="10"/>
    <n v="2.5"/>
    <x v="0"/>
    <m/>
    <m/>
  </r>
  <r>
    <x v="55"/>
    <x v="1"/>
    <x v="3"/>
    <x v="261"/>
    <n v="3"/>
    <x v="0"/>
    <m/>
    <m/>
  </r>
  <r>
    <x v="58"/>
    <x v="4"/>
    <x v="3"/>
    <x v="262"/>
    <n v="0.5"/>
    <x v="0"/>
    <m/>
    <m/>
  </r>
  <r>
    <x v="57"/>
    <x v="3"/>
    <x v="3"/>
    <x v="263"/>
    <n v="1.1499999999999999"/>
    <x v="0"/>
    <m/>
    <m/>
  </r>
  <r>
    <x v="63"/>
    <x v="3"/>
    <x v="3"/>
    <x v="263"/>
    <n v="1.1499999999999999"/>
    <x v="0"/>
    <m/>
    <m/>
  </r>
  <r>
    <x v="67"/>
    <x v="3"/>
    <x v="3"/>
    <x v="263"/>
    <n v="1.1499999999999999"/>
    <x v="0"/>
    <m/>
    <m/>
  </r>
  <r>
    <x v="72"/>
    <x v="3"/>
    <x v="3"/>
    <x v="263"/>
    <n v="1.1499999999999999"/>
    <x v="0"/>
    <m/>
    <m/>
  </r>
  <r>
    <x v="55"/>
    <x v="1"/>
    <x v="3"/>
    <x v="264"/>
    <n v="1.1499999999999999"/>
    <x v="0"/>
    <m/>
    <m/>
  </r>
  <r>
    <x v="61"/>
    <x v="1"/>
    <x v="3"/>
    <x v="264"/>
    <n v="1.1499999999999999"/>
    <x v="0"/>
    <m/>
    <m/>
  </r>
  <r>
    <x v="65"/>
    <x v="1"/>
    <x v="3"/>
    <x v="264"/>
    <n v="1.1499999999999999"/>
    <x v="0"/>
    <m/>
    <m/>
  </r>
  <r>
    <x v="70"/>
    <x v="1"/>
    <x v="3"/>
    <x v="264"/>
    <n v="1.1499999999999999"/>
    <x v="0"/>
    <m/>
    <m/>
  </r>
  <r>
    <x v="58"/>
    <x v="4"/>
    <x v="3"/>
    <x v="265"/>
    <n v="1.33"/>
    <x v="0"/>
    <m/>
    <m/>
  </r>
  <r>
    <x v="62"/>
    <x v="4"/>
    <x v="3"/>
    <x v="265"/>
    <n v="1.33"/>
    <x v="0"/>
    <m/>
    <m/>
  </r>
  <r>
    <x v="68"/>
    <x v="4"/>
    <x v="3"/>
    <x v="265"/>
    <n v="1.33"/>
    <x v="0"/>
    <m/>
    <m/>
  </r>
  <r>
    <x v="73"/>
    <x v="4"/>
    <x v="3"/>
    <x v="265"/>
    <n v="1.33"/>
    <x v="0"/>
    <m/>
    <m/>
  </r>
  <r>
    <x v="64"/>
    <x v="0"/>
    <x v="3"/>
    <x v="201"/>
    <n v="3"/>
    <x v="0"/>
    <m/>
    <m/>
  </r>
  <r>
    <x v="69"/>
    <x v="0"/>
    <x v="3"/>
    <x v="201"/>
    <n v="0"/>
    <x v="1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rowHeaderCaption="Seleccionar mes" colHeaderCaption="HORAS">
  <location ref="A3:G72" firstHeaderRow="1" firstDataRow="2" firstDataCol="1" rowPageCount="1" colPageCount="1"/>
  <pivotFields count="8">
    <pivotField axis="axisRow" numFmtId="164" showAll="0" sortType="ascending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1"/>
        <item x="22"/>
        <item x="23"/>
        <item x="24"/>
        <item x="25"/>
        <item x="26"/>
        <item x="27"/>
        <item x="28"/>
        <item x="29"/>
        <item x="20"/>
        <item x="30"/>
        <item x="32"/>
        <item x="31"/>
        <item x="33"/>
        <item x="36"/>
        <item x="37"/>
        <item x="38"/>
        <item x="39"/>
        <item x="40"/>
        <item x="41"/>
        <item x="34"/>
        <item x="42"/>
        <item x="43"/>
        <item x="44"/>
        <item x="35"/>
        <item x="46"/>
        <item x="19"/>
        <item x="48"/>
        <item x="45"/>
        <item x="49"/>
        <item x="50"/>
        <item x="51"/>
        <item x="52"/>
        <item x="47"/>
        <item x="53"/>
        <item x="78"/>
        <item x="54"/>
        <item x="55"/>
        <item x="56"/>
        <item x="57"/>
        <item x="58"/>
        <item x="59"/>
        <item x="60"/>
        <item x="61"/>
        <item x="77"/>
        <item x="63"/>
        <item x="62"/>
        <item x="64"/>
        <item x="65"/>
        <item x="66"/>
        <item x="67"/>
        <item x="68"/>
        <item x="75"/>
        <item x="69"/>
        <item x="70"/>
        <item x="71"/>
        <item x="72"/>
        <item x="73"/>
        <item x="76"/>
        <item x="74"/>
        <item x="79"/>
        <item t="default"/>
      </items>
    </pivotField>
    <pivotField axis="axisCol" showAll="0">
      <items count="12">
        <item x="0"/>
        <item x="1"/>
        <item x="2"/>
        <item x="3"/>
        <item x="4"/>
        <item x="5"/>
        <item x="6"/>
        <item m="1" x="10"/>
        <item m="1" x="7"/>
        <item m="1" x="8"/>
        <item m="1" x="9"/>
        <item t="default"/>
      </items>
    </pivotField>
    <pivotField name="TRABAJADOR : " axis="axisPage" showAll="0">
      <items count="25">
        <item x="0"/>
        <item m="1" x="23"/>
        <item x="1"/>
        <item x="2"/>
        <item x="9"/>
        <item m="1" x="21"/>
        <item x="5"/>
        <item m="1" x="20"/>
        <item x="8"/>
        <item x="4"/>
        <item x="6"/>
        <item x="7"/>
        <item m="1" x="22"/>
        <item x="13"/>
        <item x="10"/>
        <item x="12"/>
        <item x="14"/>
        <item x="15"/>
        <item x="11"/>
        <item x="16"/>
        <item x="17"/>
        <item x="18"/>
        <item x="19"/>
        <item x="3"/>
        <item t="default"/>
      </items>
    </pivotField>
    <pivotField axis="axisRow" showAll="0">
      <items count="298">
        <item m="1" x="267"/>
        <item m="1" x="282"/>
        <item m="1" x="285"/>
        <item m="1" x="274"/>
        <item m="1" x="287"/>
        <item m="1" x="296"/>
        <item m="1" x="289"/>
        <item m="1" x="273"/>
        <item m="1" x="279"/>
        <item m="1" x="278"/>
        <item x="4"/>
        <item x="0"/>
        <item x="1"/>
        <item x="2"/>
        <item x="3"/>
        <item x="5"/>
        <item x="6"/>
        <item x="7"/>
        <item x="8"/>
        <item x="9"/>
        <item x="49"/>
        <item x="23"/>
        <item x="41"/>
        <item x="11"/>
        <item x="12"/>
        <item m="1" x="283"/>
        <item x="24"/>
        <item x="38"/>
        <item x="25"/>
        <item x="26"/>
        <item m="1" x="277"/>
        <item x="56"/>
        <item x="47"/>
        <item m="1" x="294"/>
        <item x="87"/>
        <item x="107"/>
        <item x="120"/>
        <item x="27"/>
        <item x="109"/>
        <item x="48"/>
        <item x="57"/>
        <item x="39"/>
        <item x="40"/>
        <item x="28"/>
        <item x="50"/>
        <item x="71"/>
        <item x="51"/>
        <item x="58"/>
        <item x="59"/>
        <item x="60"/>
        <item x="67"/>
        <item x="68"/>
        <item x="72"/>
        <item x="73"/>
        <item x="74"/>
        <item x="75"/>
        <item x="76"/>
        <item x="79"/>
        <item x="80"/>
        <item x="61"/>
        <item x="112"/>
        <item m="1" x="276"/>
        <item m="1" x="286"/>
        <item x="69"/>
        <item x="70"/>
        <item x="77"/>
        <item x="78"/>
        <item m="1" x="271"/>
        <item x="63"/>
        <item x="90"/>
        <item x="102"/>
        <item x="103"/>
        <item m="1" x="272"/>
        <item m="1" x="291"/>
        <item x="91"/>
        <item x="94"/>
        <item m="1" x="295"/>
        <item x="89"/>
        <item x="13"/>
        <item x="14"/>
        <item x="42"/>
        <item x="29"/>
        <item x="15"/>
        <item x="30"/>
        <item m="1" x="270"/>
        <item x="101"/>
        <item x="105"/>
        <item x="116"/>
        <item m="1" x="281"/>
        <item x="88"/>
        <item x="92"/>
        <item x="93"/>
        <item x="98"/>
        <item x="99"/>
        <item x="100"/>
        <item m="1" x="292"/>
        <item x="95"/>
        <item x="104"/>
        <item x="106"/>
        <item x="108"/>
        <item x="147"/>
        <item x="110"/>
        <item x="111"/>
        <item m="1" x="280"/>
        <item m="1" x="268"/>
        <item x="62"/>
        <item x="86"/>
        <item x="114"/>
        <item x="115"/>
        <item x="31"/>
        <item x="32"/>
        <item x="43"/>
        <item x="81"/>
        <item x="82"/>
        <item x="83"/>
        <item x="84"/>
        <item x="85"/>
        <item x="16"/>
        <item x="52"/>
        <item x="17"/>
        <item x="44"/>
        <item x="53"/>
        <item x="18"/>
        <item x="45"/>
        <item x="33"/>
        <item m="1" x="288"/>
        <item x="19"/>
        <item x="20"/>
        <item x="54"/>
        <item x="34"/>
        <item x="65"/>
        <item x="35"/>
        <item x="66"/>
        <item x="21"/>
        <item x="46"/>
        <item x="36"/>
        <item x="37"/>
        <item x="22"/>
        <item x="55"/>
        <item x="64"/>
        <item x="117"/>
        <item x="118"/>
        <item x="119"/>
        <item m="1" x="275"/>
        <item x="10"/>
        <item x="121"/>
        <item x="122"/>
        <item m="1" x="269"/>
        <item x="128"/>
        <item x="129"/>
        <item x="130"/>
        <item x="158"/>
        <item x="137"/>
        <item x="138"/>
        <item x="97"/>
        <item x="160"/>
        <item x="132"/>
        <item m="1" x="293"/>
        <item x="142"/>
        <item x="131"/>
        <item x="148"/>
        <item x="146"/>
        <item x="152"/>
        <item x="157"/>
        <item x="155"/>
        <item m="1" x="266"/>
        <item x="123"/>
        <item x="161"/>
        <item x="159"/>
        <item x="124"/>
        <item x="125"/>
        <item x="126"/>
        <item x="127"/>
        <item x="133"/>
        <item x="134"/>
        <item x="135"/>
        <item x="136"/>
        <item x="139"/>
        <item x="140"/>
        <item x="141"/>
        <item x="143"/>
        <item x="144"/>
        <item x="145"/>
        <item x="149"/>
        <item x="150"/>
        <item x="151"/>
        <item x="153"/>
        <item x="154"/>
        <item x="168"/>
        <item x="163"/>
        <item x="165"/>
        <item x="164"/>
        <item x="166"/>
        <item x="162"/>
        <item x="156"/>
        <item x="170"/>
        <item x="169"/>
        <item x="171"/>
        <item x="181"/>
        <item x="182"/>
        <item x="183"/>
        <item x="184"/>
        <item x="185"/>
        <item x="186"/>
        <item x="187"/>
        <item x="96"/>
        <item x="172"/>
        <item x="113"/>
        <item x="188"/>
        <item x="189"/>
        <item x="190"/>
        <item x="191"/>
        <item x="197"/>
        <item x="198"/>
        <item x="167"/>
        <item x="173"/>
        <item x="174"/>
        <item x="175"/>
        <item x="176"/>
        <item x="177"/>
        <item x="178"/>
        <item x="179"/>
        <item m="1" x="290"/>
        <item x="199"/>
        <item x="200"/>
        <item x="180"/>
        <item x="192"/>
        <item x="193"/>
        <item x="194"/>
        <item x="195"/>
        <item x="196"/>
        <item x="201"/>
        <item x="202"/>
        <item x="203"/>
        <item x="219"/>
        <item x="204"/>
        <item x="205"/>
        <item x="207"/>
        <item x="206"/>
        <item x="208"/>
        <item x="209"/>
        <item x="210"/>
        <item x="213"/>
        <item x="211"/>
        <item x="212"/>
        <item x="214"/>
        <item x="215"/>
        <item x="216"/>
        <item x="217"/>
        <item x="218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m="1" x="284"/>
        <item x="256"/>
        <item x="257"/>
        <item x="258"/>
        <item x="259"/>
        <item x="260"/>
        <item x="261"/>
        <item x="262"/>
        <item x="263"/>
        <item x="264"/>
        <item x="265"/>
        <item t="default"/>
      </items>
    </pivotField>
    <pivotField dataField="1" showAll="0"/>
    <pivotField showAll="0"/>
    <pivotField showAll="0"/>
    <pivotField showAll="0"/>
  </pivotFields>
  <rowFields count="2">
    <field x="0"/>
    <field x="3"/>
  </rowFields>
  <rowItems count="68">
    <i>
      <x v="55"/>
    </i>
    <i r="1">
      <x v="144"/>
    </i>
    <i>
      <x v="56"/>
    </i>
    <i r="1">
      <x v="290"/>
    </i>
    <i r="1">
      <x v="291"/>
    </i>
    <i r="1">
      <x v="292"/>
    </i>
    <i r="1">
      <x v="295"/>
    </i>
    <i>
      <x v="57"/>
    </i>
    <i r="1">
      <x v="285"/>
    </i>
    <i r="1">
      <x v="291"/>
    </i>
    <i>
      <x v="58"/>
    </i>
    <i r="1">
      <x v="144"/>
    </i>
    <i r="1">
      <x v="294"/>
    </i>
    <i>
      <x v="59"/>
    </i>
    <i r="1">
      <x v="289"/>
    </i>
    <i r="1">
      <x v="291"/>
    </i>
    <i r="1">
      <x v="293"/>
    </i>
    <i r="1">
      <x v="296"/>
    </i>
    <i>
      <x v="61"/>
    </i>
    <i r="1">
      <x v="144"/>
    </i>
    <i>
      <x v="62"/>
    </i>
    <i r="1">
      <x v="291"/>
    </i>
    <i r="1">
      <x v="295"/>
    </i>
    <i>
      <x v="64"/>
    </i>
    <i r="1">
      <x v="144"/>
    </i>
    <i r="1">
      <x v="294"/>
    </i>
    <i>
      <x v="65"/>
    </i>
    <i r="1">
      <x v="289"/>
    </i>
    <i r="1">
      <x v="291"/>
    </i>
    <i r="1">
      <x v="296"/>
    </i>
    <i>
      <x v="66"/>
    </i>
    <i r="1">
      <x v="144"/>
    </i>
    <i r="1">
      <x v="231"/>
    </i>
    <i>
      <x v="67"/>
    </i>
    <i r="1">
      <x v="290"/>
    </i>
    <i r="1">
      <x v="291"/>
    </i>
    <i r="1">
      <x v="295"/>
    </i>
    <i>
      <x v="68"/>
    </i>
    <i r="1">
      <x v="287"/>
    </i>
    <i r="1">
      <x v="291"/>
    </i>
    <i>
      <x v="69"/>
    </i>
    <i r="1">
      <x v="144"/>
    </i>
    <i r="1">
      <x v="284"/>
    </i>
    <i r="1">
      <x v="294"/>
    </i>
    <i>
      <x v="70"/>
    </i>
    <i r="1">
      <x v="289"/>
    </i>
    <i r="1">
      <x v="291"/>
    </i>
    <i r="1">
      <x v="296"/>
    </i>
    <i>
      <x v="72"/>
    </i>
    <i r="1">
      <x v="144"/>
    </i>
    <i r="1">
      <x v="231"/>
    </i>
    <i>
      <x v="73"/>
    </i>
    <i r="1">
      <x v="290"/>
    </i>
    <i r="1">
      <x v="291"/>
    </i>
    <i r="1">
      <x v="295"/>
    </i>
    <i>
      <x v="74"/>
    </i>
    <i r="1">
      <x v="288"/>
    </i>
    <i r="1">
      <x v="291"/>
    </i>
    <i>
      <x v="75"/>
    </i>
    <i r="1">
      <x v="144"/>
    </i>
    <i r="1">
      <x v="294"/>
    </i>
    <i>
      <x v="76"/>
    </i>
    <i r="1">
      <x v="289"/>
    </i>
    <i r="1">
      <x v="291"/>
    </i>
    <i r="1">
      <x v="296"/>
    </i>
    <i>
      <x v="78"/>
    </i>
    <i r="1">
      <x v="144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2" item="23" hier="-1"/>
  </pageFields>
  <dataFields count="1">
    <dataField name="Relacción de servicios realizados" fld="4" baseField="0" baseItem="0"/>
  </dataFields>
  <formats count="49">
    <format dxfId="48">
      <pivotArea outline="0" collapsedLevelsAreSubtotals="1" fieldPosition="0"/>
    </format>
    <format dxfId="47">
      <pivotArea dataOnly="0" labelOnly="1" grandRow="1" outline="0" fieldPosition="0"/>
    </format>
    <format dxfId="46">
      <pivotArea field="1" type="button" dataOnly="0" labelOnly="1" outline="0" axis="axisCol" fieldPosition="0"/>
    </format>
    <format dxfId="45">
      <pivotArea type="topRight" dataOnly="0" labelOnly="1" outline="0" fieldPosition="0"/>
    </format>
    <format dxfId="44">
      <pivotArea dataOnly="0" labelOnly="1" fieldPosition="0">
        <references count="1">
          <reference field="1" count="1">
            <x v="0"/>
          </reference>
        </references>
      </pivotArea>
    </format>
    <format dxfId="43">
      <pivotArea dataOnly="0" labelOnly="1" grandCol="1" outline="0" fieldPosition="0"/>
    </format>
    <format dxfId="42">
      <pivotArea dataOnly="0" labelOnly="1" grandCol="1" outline="0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" type="button" dataOnly="0" labelOnly="1" outline="0" axis="axisCol" fieldPosition="0"/>
    </format>
    <format dxfId="37">
      <pivotArea type="topRight" dataOnly="0" labelOnly="1" outline="0" fieldPosition="0"/>
    </format>
    <format dxfId="36">
      <pivotArea field="0" type="button" dataOnly="0" labelOnly="1" outline="0" axis="axisRow" fieldPosition="0"/>
    </format>
    <format dxfId="35">
      <pivotArea dataOnly="0" labelOnly="1" grandRow="1" outline="0" fieldPosition="0"/>
    </format>
    <format dxfId="34">
      <pivotArea dataOnly="0" labelOnly="1" fieldPosition="0">
        <references count="1">
          <reference field="1" count="6">
            <x v="0"/>
            <x v="1"/>
            <x v="2"/>
            <x v="3"/>
            <x v="4"/>
            <x v="6"/>
          </reference>
        </references>
      </pivotArea>
    </format>
    <format dxfId="33">
      <pivotArea dataOnly="0" labelOnly="1" grandCol="1" outline="0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type="origin" dataOnly="0" labelOnly="1" outline="0" fieldPosition="0"/>
    </format>
    <format dxfId="29">
      <pivotArea field="1" type="button" dataOnly="0" labelOnly="1" outline="0" axis="axisCol" fieldPosition="0"/>
    </format>
    <format dxfId="28">
      <pivotArea type="topRight" dataOnly="0" labelOnly="1" outline="0" fieldPosition="0"/>
    </format>
    <format dxfId="27">
      <pivotArea field="0" type="button" dataOnly="0" labelOnly="1" outline="0" axis="axisRow" fieldPosition="0"/>
    </format>
    <format dxfId="26">
      <pivotArea dataOnly="0" labelOnly="1" grandRow="1" outline="0" fieldPosition="0"/>
    </format>
    <format dxfId="25">
      <pivotArea dataOnly="0" labelOnly="1" fieldPosition="0">
        <references count="1">
          <reference field="1" count="6">
            <x v="0"/>
            <x v="1"/>
            <x v="2"/>
            <x v="3"/>
            <x v="4"/>
            <x v="6"/>
          </reference>
        </references>
      </pivotArea>
    </format>
    <format dxfId="24">
      <pivotArea dataOnly="0" labelOnly="1" grandCol="1" outline="0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type="origin" dataOnly="0" labelOnly="1" outline="0" fieldPosition="0"/>
    </format>
    <format dxfId="20">
      <pivotArea field="1" type="button" dataOnly="0" labelOnly="1" outline="0" axis="axisCol" fieldPosition="0"/>
    </format>
    <format dxfId="19">
      <pivotArea type="topRight" dataOnly="0" labelOnly="1" outline="0" fieldPosition="0"/>
    </format>
    <format dxfId="18">
      <pivotArea field="0" type="button" dataOnly="0" labelOnly="1" outline="0" axis="axisRow" fieldPosition="0"/>
    </format>
    <format dxfId="17">
      <pivotArea dataOnly="0" labelOnly="1" grandRow="1" outline="0" fieldPosition="0"/>
    </format>
    <format dxfId="16">
      <pivotArea dataOnly="0" labelOnly="1" fieldPosition="0">
        <references count="1">
          <reference field="1" count="6">
            <x v="0"/>
            <x v="1"/>
            <x v="2"/>
            <x v="3"/>
            <x v="4"/>
            <x v="6"/>
          </reference>
        </references>
      </pivotArea>
    </format>
    <format dxfId="15">
      <pivotArea dataOnly="0" labelOnly="1" grandCol="1" outline="0" fieldPosition="0"/>
    </format>
    <format dxfId="14">
      <pivotArea dataOnly="0" labelOnly="1" outline="0" fieldPosition="0">
        <references count="1">
          <reference field="2" count="1">
            <x v="2"/>
          </reference>
        </references>
      </pivotArea>
    </format>
    <format dxfId="13">
      <pivotArea dataOnly="0" labelOnly="1" outline="0" fieldPosition="0">
        <references count="1">
          <reference field="2" count="1">
            <x v="2"/>
          </reference>
        </references>
      </pivotArea>
    </format>
    <format dxfId="12">
      <pivotArea field="2" type="button" dataOnly="0" labelOnly="1" outline="0" axis="axisPage" fieldPosition="0"/>
    </format>
    <format dxfId="11">
      <pivotArea dataOnly="0" labelOnly="1" outline="0" fieldPosition="0">
        <references count="1">
          <reference field="2" count="1">
            <x v="2"/>
          </reference>
        </references>
      </pivotArea>
    </format>
    <format dxfId="10">
      <pivotArea dataOnly="0" labelOnly="1" outline="0" fieldPosition="0">
        <references count="1">
          <reference field="2" count="1">
            <x v="9"/>
          </reference>
        </references>
      </pivotArea>
    </format>
    <format dxfId="9">
      <pivotArea dataOnly="0" labelOnly="1" outline="0" fieldPosition="0">
        <references count="1">
          <reference field="2" count="1">
            <x v="6"/>
          </reference>
        </references>
      </pivotArea>
    </format>
    <format dxfId="8">
      <pivotArea dataOnly="0" labelOnly="1" outline="0" fieldPosition="0">
        <references count="1">
          <reference field="2" count="1">
            <x v="6"/>
          </reference>
        </references>
      </pivotArea>
    </format>
    <format dxfId="7">
      <pivotArea field="2" type="button" dataOnly="0" labelOnly="1" outline="0" axis="axisPage" fieldPosition="0"/>
    </format>
    <format dxfId="6">
      <pivotArea type="origin" dataOnly="0" labelOnly="1" outline="0" fieldPosition="0"/>
    </format>
    <format dxfId="5">
      <pivotArea dataOnly="0" labelOnly="1" grandRow="1" outline="0" fieldPosition="0"/>
    </format>
    <format dxfId="4">
      <pivotArea dataOnly="0" labelOnly="1" outline="0" fieldPosition="0">
        <references count="1">
          <reference field="2" count="1">
            <x v="20"/>
          </reference>
        </references>
      </pivotArea>
    </format>
    <format dxfId="3">
      <pivotArea dataOnly="0" labelOnly="1" outline="0" fieldPosition="0">
        <references count="1">
          <reference field="2" count="1">
            <x v="22"/>
          </reference>
        </references>
      </pivotArea>
    </format>
    <format dxfId="2">
      <pivotArea dataOnly="0" labelOnly="1" outline="0" fieldPosition="0">
        <references count="1">
          <reference field="2" count="1">
            <x v="22"/>
          </reference>
        </references>
      </pivotArea>
    </format>
    <format dxfId="1">
      <pivotArea dataOnly="0" labelOnly="1" outline="0" fieldPosition="0">
        <references count="1">
          <reference field="2" count="1">
            <x v="2"/>
          </reference>
        </references>
      </pivotArea>
    </format>
    <format dxfId="0">
      <pivotArea dataOnly="0" labelOnly="1" outline="0" fieldPosition="0">
        <references count="1">
          <reference field="2" count="1">
            <x v="2"/>
          </reference>
        </references>
      </pivotArea>
    </format>
  </formats>
  <pivotTableStyleInfo name="PivotStyleLight16" showRowHeaders="1" showColHeaders="1" showRowStripes="0" showColStripes="0" showLastColumn="1"/>
  <filters count="1">
    <filter fld="0" type="dateBetween" evalOrder="-1" id="7" name="FECHA">
      <autoFilter ref="A1">
        <filterColumn colId="0">
          <customFilters and="1">
            <customFilter operator="greaterThanOrEqual" val="44835"/>
            <customFilter operator="lessThanOrEqual" val="44865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sqref="A1:N23"/>
    </sheetView>
  </sheetViews>
  <sheetFormatPr baseColWidth="10" defaultRowHeight="14.4" x14ac:dyDescent="0.3"/>
  <cols>
    <col min="1" max="1" width="8.44140625" customWidth="1"/>
    <col min="3" max="3" width="7" customWidth="1"/>
    <col min="5" max="5" width="7.33203125" customWidth="1"/>
    <col min="7" max="7" width="6" customWidth="1"/>
    <col min="9" max="9" width="5.109375" customWidth="1"/>
    <col min="10" max="10" width="16.109375" customWidth="1"/>
    <col min="11" max="11" width="5.33203125" customWidth="1"/>
    <col min="12" max="12" width="8" customWidth="1"/>
    <col min="13" max="14" width="7.109375" customWidth="1"/>
  </cols>
  <sheetData>
    <row r="1" spans="1:14" x14ac:dyDescent="0.3">
      <c r="B1" s="1" t="s">
        <v>24</v>
      </c>
      <c r="F1" s="2"/>
    </row>
    <row r="2" spans="1:14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3">
      <c r="A3" s="8"/>
      <c r="B3" s="7"/>
      <c r="C3" s="8"/>
      <c r="D3" s="7"/>
      <c r="E3" s="8"/>
      <c r="F3" s="33"/>
      <c r="G3" s="8"/>
      <c r="H3" s="33" t="s">
        <v>14</v>
      </c>
      <c r="I3" s="8"/>
      <c r="J3" s="9"/>
      <c r="K3" s="12"/>
      <c r="L3" s="7"/>
      <c r="M3" s="12"/>
      <c r="N3" s="10"/>
    </row>
    <row r="4" spans="1:14" ht="51" x14ac:dyDescent="0.3">
      <c r="A4" s="35">
        <v>2</v>
      </c>
      <c r="B4" s="34"/>
      <c r="C4" s="35"/>
      <c r="D4" s="34"/>
      <c r="E4" s="35"/>
      <c r="F4" s="32"/>
      <c r="G4" s="35"/>
      <c r="H4" s="32" t="s">
        <v>191</v>
      </c>
      <c r="I4" s="35">
        <v>0.46</v>
      </c>
      <c r="J4" s="36"/>
      <c r="K4" s="39"/>
      <c r="L4" s="34"/>
      <c r="M4" s="39"/>
      <c r="N4" s="37">
        <f>M4+K4+I4+G4+E4+C4</f>
        <v>0.46</v>
      </c>
    </row>
    <row r="5" spans="1:14" ht="20.399999999999999" x14ac:dyDescent="0.3">
      <c r="A5" s="8"/>
      <c r="B5" s="7"/>
      <c r="C5" s="8"/>
      <c r="D5" s="7"/>
      <c r="E5" s="8"/>
      <c r="F5" s="41" t="s">
        <v>125</v>
      </c>
      <c r="G5" s="8"/>
      <c r="H5" s="7"/>
      <c r="I5" s="8"/>
      <c r="J5" s="9"/>
      <c r="K5" s="12"/>
      <c r="L5" s="7"/>
      <c r="M5" s="12"/>
      <c r="N5" s="10"/>
    </row>
    <row r="6" spans="1:14" ht="40.799999999999997" x14ac:dyDescent="0.3">
      <c r="A6" s="35">
        <v>4</v>
      </c>
      <c r="B6" s="34"/>
      <c r="C6" s="35"/>
      <c r="D6" s="34"/>
      <c r="E6" s="35"/>
      <c r="F6" s="32" t="s">
        <v>126</v>
      </c>
      <c r="G6" s="35">
        <v>1</v>
      </c>
      <c r="H6" s="34"/>
      <c r="I6" s="35"/>
      <c r="J6" s="36"/>
      <c r="K6" s="39"/>
      <c r="L6" s="34"/>
      <c r="M6" s="39"/>
      <c r="N6" s="37">
        <v>1</v>
      </c>
    </row>
    <row r="7" spans="1:14" x14ac:dyDescent="0.3">
      <c r="A7" s="8"/>
      <c r="B7" s="7"/>
      <c r="C7" s="8"/>
      <c r="D7" s="7"/>
      <c r="E7" s="8"/>
      <c r="F7" s="7"/>
      <c r="G7" s="8"/>
      <c r="H7" s="7"/>
      <c r="I7" s="8"/>
      <c r="J7" s="6" t="s">
        <v>18</v>
      </c>
      <c r="K7" s="12"/>
      <c r="L7" s="7"/>
      <c r="M7" s="12"/>
      <c r="N7" s="10"/>
    </row>
    <row r="8" spans="1:14" x14ac:dyDescent="0.3">
      <c r="A8" s="15">
        <v>8.66</v>
      </c>
      <c r="B8" s="14"/>
      <c r="C8" s="15"/>
      <c r="D8" s="14"/>
      <c r="E8" s="15"/>
      <c r="F8" s="14"/>
      <c r="G8" s="15"/>
      <c r="H8" s="14"/>
      <c r="I8" s="15"/>
      <c r="J8" s="16" t="s">
        <v>29</v>
      </c>
      <c r="K8" s="19">
        <v>2</v>
      </c>
      <c r="L8" s="14"/>
      <c r="M8" s="19"/>
      <c r="N8" s="17">
        <f>M8+K8+I8+G8+E8+C8</f>
        <v>2</v>
      </c>
    </row>
    <row r="9" spans="1:14" ht="21.6" x14ac:dyDescent="0.3">
      <c r="A9" s="97"/>
      <c r="B9" s="43"/>
      <c r="C9" s="9"/>
      <c r="D9" s="43" t="s">
        <v>129</v>
      </c>
      <c r="E9" s="8"/>
      <c r="F9" s="44" t="s">
        <v>129</v>
      </c>
      <c r="G9" s="10"/>
      <c r="H9" s="43"/>
      <c r="I9" s="8"/>
      <c r="J9" s="44" t="s">
        <v>130</v>
      </c>
      <c r="K9" s="8"/>
      <c r="L9" s="45"/>
      <c r="M9" s="9"/>
      <c r="N9" s="10"/>
    </row>
    <row r="10" spans="1:14" x14ac:dyDescent="0.3">
      <c r="A10" s="98">
        <v>12.99</v>
      </c>
      <c r="B10" s="16"/>
      <c r="C10" s="16"/>
      <c r="D10" s="16"/>
      <c r="E10" s="15">
        <v>1</v>
      </c>
      <c r="F10" s="14"/>
      <c r="G10" s="17">
        <v>1</v>
      </c>
      <c r="H10" s="16"/>
      <c r="I10" s="15"/>
      <c r="J10" s="16"/>
      <c r="K10" s="15">
        <v>1</v>
      </c>
      <c r="L10" s="16"/>
      <c r="M10" s="16"/>
      <c r="N10" s="96">
        <f>M10+K10+I10+G10+E10+C10</f>
        <v>3</v>
      </c>
    </row>
    <row r="11" spans="1:14" ht="24.6" x14ac:dyDescent="0.3">
      <c r="A11" s="99"/>
      <c r="B11" s="49" t="s">
        <v>22</v>
      </c>
      <c r="C11" s="107"/>
      <c r="D11" s="51"/>
      <c r="E11" s="119"/>
      <c r="F11" s="49"/>
      <c r="G11" s="50"/>
      <c r="H11" s="49" t="s">
        <v>22</v>
      </c>
      <c r="I11" s="107"/>
      <c r="J11" s="51"/>
      <c r="K11" s="107"/>
      <c r="L11" s="50"/>
      <c r="M11" s="50"/>
      <c r="N11" s="112"/>
    </row>
    <row r="12" spans="1:14" x14ac:dyDescent="0.3">
      <c r="A12" s="193">
        <v>21.65</v>
      </c>
      <c r="B12" s="154"/>
      <c r="C12" s="140">
        <v>2.5</v>
      </c>
      <c r="D12" s="94"/>
      <c r="E12" s="153"/>
      <c r="F12" s="154"/>
      <c r="G12" s="47"/>
      <c r="H12" s="154"/>
      <c r="I12" s="140">
        <v>2.5</v>
      </c>
      <c r="J12" s="94"/>
      <c r="K12" s="140"/>
      <c r="L12" s="47"/>
      <c r="M12" s="47"/>
      <c r="N12" s="96">
        <f>M12+K12+I12+G12+E12+C12</f>
        <v>5</v>
      </c>
    </row>
    <row r="13" spans="1:14" ht="21.6" x14ac:dyDescent="0.3">
      <c r="A13" s="8"/>
      <c r="B13" s="7"/>
      <c r="C13" s="8"/>
      <c r="D13" s="44"/>
      <c r="E13" s="8"/>
      <c r="F13" s="194"/>
      <c r="G13" s="8"/>
      <c r="H13" s="44" t="s">
        <v>51</v>
      </c>
      <c r="I13" s="8"/>
      <c r="J13" s="44"/>
      <c r="K13" s="8"/>
      <c r="L13" s="45"/>
      <c r="M13" s="8"/>
      <c r="N13" s="8"/>
    </row>
    <row r="14" spans="1:14" x14ac:dyDescent="0.3">
      <c r="A14" s="15">
        <v>5</v>
      </c>
      <c r="B14" s="14"/>
      <c r="C14" s="15"/>
      <c r="D14" s="145"/>
      <c r="E14" s="15"/>
      <c r="F14" s="144"/>
      <c r="G14" s="15"/>
      <c r="H14" s="145" t="s">
        <v>52</v>
      </c>
      <c r="I14" s="15">
        <v>1.1499999999999999</v>
      </c>
      <c r="J14" s="145"/>
      <c r="K14" s="15"/>
      <c r="L14" s="16"/>
      <c r="M14" s="15"/>
      <c r="N14" s="131">
        <f>I14</f>
        <v>1.1499999999999999</v>
      </c>
    </row>
    <row r="15" spans="1:14" ht="21.6" x14ac:dyDescent="0.3">
      <c r="A15" s="8"/>
      <c r="B15" s="45"/>
      <c r="C15" s="8"/>
      <c r="D15" s="44" t="s">
        <v>67</v>
      </c>
      <c r="E15" s="143"/>
      <c r="F15" s="44"/>
      <c r="G15" s="8"/>
      <c r="H15" s="44"/>
      <c r="I15" s="10"/>
      <c r="J15" s="45"/>
      <c r="K15" s="8"/>
      <c r="L15" s="117"/>
      <c r="M15" s="8"/>
      <c r="N15" s="8"/>
    </row>
    <row r="16" spans="1:14" x14ac:dyDescent="0.3">
      <c r="A16" s="15">
        <v>5</v>
      </c>
      <c r="B16" s="144"/>
      <c r="C16" s="15"/>
      <c r="D16" s="145" t="s">
        <v>52</v>
      </c>
      <c r="E16" s="15">
        <v>1.1499999999999999</v>
      </c>
      <c r="F16" s="146"/>
      <c r="G16" s="15"/>
      <c r="H16" s="16"/>
      <c r="I16" s="17"/>
      <c r="J16" s="146"/>
      <c r="K16" s="15"/>
      <c r="L16" s="47"/>
      <c r="M16" s="15"/>
      <c r="N16" s="15">
        <f>C16+E16+G16+I16+K16</f>
        <v>1.1499999999999999</v>
      </c>
    </row>
    <row r="17" spans="1:14" x14ac:dyDescent="0.3">
      <c r="A17" s="8"/>
      <c r="B17" s="197"/>
      <c r="C17" s="8"/>
      <c r="D17" s="198"/>
      <c r="E17" s="8"/>
      <c r="F17" s="44"/>
      <c r="G17" s="8"/>
      <c r="H17" s="9"/>
      <c r="I17" s="10"/>
      <c r="J17" s="44" t="s">
        <v>173</v>
      </c>
      <c r="K17" s="8"/>
      <c r="L17" s="50"/>
      <c r="M17" s="8"/>
      <c r="N17" s="8"/>
    </row>
    <row r="18" spans="1:14" x14ac:dyDescent="0.3">
      <c r="A18" s="15">
        <v>5.75</v>
      </c>
      <c r="B18" s="144"/>
      <c r="C18" s="15"/>
      <c r="D18" s="145"/>
      <c r="E18" s="15"/>
      <c r="F18" s="146"/>
      <c r="G18" s="15"/>
      <c r="H18" s="16"/>
      <c r="I18" s="17"/>
      <c r="J18" s="146"/>
      <c r="K18" s="15">
        <v>1.33</v>
      </c>
      <c r="L18" s="47"/>
      <c r="M18" s="15"/>
      <c r="N18" s="15">
        <v>1.33</v>
      </c>
    </row>
    <row r="19" spans="1:14" x14ac:dyDescent="0.3">
      <c r="A19" s="106">
        <f>SUM(A3:A18)</f>
        <v>65.05</v>
      </c>
      <c r="B19" s="21" t="s">
        <v>9</v>
      </c>
      <c r="C19" s="26">
        <f>SUM(C3:C12)</f>
        <v>2.5</v>
      </c>
      <c r="D19" s="23"/>
      <c r="E19" s="26">
        <f>SUM(E3:E16)</f>
        <v>2.15</v>
      </c>
      <c r="F19" s="24"/>
      <c r="G19" s="22">
        <f>SUM(G3:G16)</f>
        <v>2</v>
      </c>
      <c r="H19" s="22"/>
      <c r="I19" s="26">
        <f>SUM(I3:I16)</f>
        <v>4.1099999999999994</v>
      </c>
      <c r="J19" s="25"/>
      <c r="K19" s="26">
        <f>SUM(K3:K18)</f>
        <v>4.33</v>
      </c>
      <c r="L19" s="95"/>
      <c r="M19" s="95"/>
      <c r="N19" s="96">
        <f>SUM(N3:N18)</f>
        <v>15.090000000000002</v>
      </c>
    </row>
    <row r="20" spans="1:14" x14ac:dyDescent="0.3">
      <c r="B20" s="27" t="s">
        <v>10</v>
      </c>
      <c r="F20" s="2"/>
      <c r="H20" t="s">
        <v>11</v>
      </c>
      <c r="J20" s="28"/>
      <c r="K20" s="29">
        <f>N19*4.33</f>
        <v>65.339700000000008</v>
      </c>
      <c r="L20" s="29"/>
    </row>
    <row r="21" spans="1:14" x14ac:dyDescent="0.3">
      <c r="B21" s="27" t="s">
        <v>12</v>
      </c>
      <c r="D21" t="str">
        <f>B1</f>
        <v xml:space="preserve">ANA ISABEL SANCHEZ RAYA </v>
      </c>
      <c r="I21" s="31"/>
      <c r="M21" s="29"/>
    </row>
    <row r="22" spans="1:14" x14ac:dyDescent="0.3">
      <c r="B22" s="27" t="s">
        <v>13</v>
      </c>
      <c r="F22" s="30">
        <v>44866</v>
      </c>
      <c r="H22" s="2"/>
      <c r="K22" s="2"/>
    </row>
    <row r="24" spans="1:14" x14ac:dyDescent="0.3">
      <c r="F24" t="s">
        <v>190</v>
      </c>
    </row>
    <row r="26" spans="1:14" x14ac:dyDescent="0.3">
      <c r="F26" t="s">
        <v>192</v>
      </c>
    </row>
    <row r="28" spans="1:14" x14ac:dyDescent="0.3">
      <c r="F28" t="s">
        <v>193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28"/>
    </sheetView>
  </sheetViews>
  <sheetFormatPr baseColWidth="10" defaultRowHeight="14.4" x14ac:dyDescent="0.3"/>
  <cols>
    <col min="1" max="1" width="6.5546875" customWidth="1"/>
    <col min="2" max="2" width="16.5546875" customWidth="1"/>
    <col min="3" max="3" width="5.6640625" customWidth="1"/>
    <col min="4" max="4" width="14.44140625" customWidth="1"/>
    <col min="5" max="5" width="6" customWidth="1"/>
    <col min="6" max="6" width="19" customWidth="1"/>
    <col min="7" max="7" width="4.5546875" customWidth="1"/>
    <col min="8" max="8" width="17.109375" customWidth="1"/>
    <col min="9" max="9" width="6.109375" customWidth="1"/>
    <col min="10" max="10" width="15" customWidth="1"/>
    <col min="11" max="11" width="5.33203125" customWidth="1"/>
    <col min="12" max="12" width="4" customWidth="1"/>
    <col min="13" max="13" width="4.5546875" customWidth="1"/>
    <col min="14" max="14" width="6.109375" customWidth="1"/>
  </cols>
  <sheetData>
    <row r="1" spans="1:14" x14ac:dyDescent="0.3">
      <c r="B1" s="1" t="s">
        <v>24</v>
      </c>
      <c r="F1" s="2"/>
    </row>
    <row r="2" spans="1:14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3">
      <c r="A3" s="8"/>
      <c r="B3" s="7"/>
      <c r="C3" s="8"/>
      <c r="D3" s="7"/>
      <c r="E3" s="8"/>
      <c r="F3" s="33" t="s">
        <v>14</v>
      </c>
      <c r="G3" s="8"/>
      <c r="H3" s="7"/>
      <c r="I3" s="8"/>
      <c r="J3" s="9"/>
      <c r="K3" s="12"/>
      <c r="L3" s="7"/>
      <c r="M3" s="12"/>
      <c r="N3" s="10"/>
    </row>
    <row r="4" spans="1:14" ht="41.25" customHeight="1" x14ac:dyDescent="0.3">
      <c r="A4" s="35">
        <v>4</v>
      </c>
      <c r="B4" s="34"/>
      <c r="C4" s="35"/>
      <c r="D4" s="34"/>
      <c r="E4" s="35"/>
      <c r="F4" s="32" t="s">
        <v>53</v>
      </c>
      <c r="G4" s="35">
        <v>0.92</v>
      </c>
      <c r="H4" s="34"/>
      <c r="I4" s="35"/>
      <c r="J4" s="36"/>
      <c r="K4" s="39"/>
      <c r="L4" s="34"/>
      <c r="M4" s="39"/>
      <c r="N4" s="37">
        <f>M4+K4+I4+G4+E4+C4</f>
        <v>0.92</v>
      </c>
    </row>
    <row r="5" spans="1:14" x14ac:dyDescent="0.3">
      <c r="A5" s="8"/>
      <c r="B5" s="7"/>
      <c r="C5" s="8"/>
      <c r="D5" s="7"/>
      <c r="E5" s="8"/>
      <c r="F5" s="7"/>
      <c r="G5" s="8"/>
      <c r="H5" s="7"/>
      <c r="I5" s="8"/>
      <c r="J5" s="6" t="s">
        <v>18</v>
      </c>
      <c r="K5" s="12"/>
      <c r="L5" s="7"/>
      <c r="M5" s="12"/>
      <c r="N5" s="10"/>
    </row>
    <row r="6" spans="1:14" x14ac:dyDescent="0.3">
      <c r="A6" s="15">
        <v>8.66</v>
      </c>
      <c r="B6" s="14"/>
      <c r="C6" s="15"/>
      <c r="D6" s="14"/>
      <c r="E6" s="15"/>
      <c r="F6" s="14"/>
      <c r="G6" s="15"/>
      <c r="H6" s="14"/>
      <c r="I6" s="15"/>
      <c r="J6" s="16" t="s">
        <v>29</v>
      </c>
      <c r="K6" s="19">
        <v>2</v>
      </c>
      <c r="L6" s="14"/>
      <c r="M6" s="19"/>
      <c r="N6" s="17">
        <f>M6+K6+I6+G6+E6+C6</f>
        <v>2</v>
      </c>
    </row>
    <row r="7" spans="1:14" ht="15" customHeight="1" x14ac:dyDescent="0.3">
      <c r="A7" s="35"/>
      <c r="B7" s="58"/>
      <c r="C7" s="35"/>
      <c r="D7" s="58" t="s">
        <v>23</v>
      </c>
      <c r="E7" s="35"/>
      <c r="F7" s="58"/>
      <c r="G7" s="35"/>
      <c r="H7" s="58"/>
      <c r="I7" s="35"/>
      <c r="J7" s="59"/>
      <c r="K7" s="39"/>
      <c r="L7" s="58"/>
      <c r="M7" s="39"/>
      <c r="N7" s="37"/>
    </row>
    <row r="8" spans="1:14" x14ac:dyDescent="0.3">
      <c r="A8" s="35">
        <v>13</v>
      </c>
      <c r="B8" s="58"/>
      <c r="C8" s="35"/>
      <c r="D8" s="58"/>
      <c r="E8" s="35">
        <v>3</v>
      </c>
      <c r="F8" s="58"/>
      <c r="G8" s="35"/>
      <c r="H8" s="58"/>
      <c r="I8" s="35"/>
      <c r="J8" s="59"/>
      <c r="K8" s="39"/>
      <c r="L8" s="58"/>
      <c r="M8" s="39"/>
      <c r="N8" s="17">
        <f>M8+K8+I8+G8+E8+C8</f>
        <v>3</v>
      </c>
    </row>
    <row r="9" spans="1:14" x14ac:dyDescent="0.3">
      <c r="A9" s="97"/>
      <c r="B9" s="43"/>
      <c r="C9" s="9"/>
      <c r="D9" s="43"/>
      <c r="E9" s="8"/>
      <c r="F9" s="44"/>
      <c r="G9" s="10"/>
      <c r="H9" s="43" t="s">
        <v>21</v>
      </c>
      <c r="I9" s="8"/>
      <c r="J9" s="44"/>
      <c r="K9" s="8"/>
      <c r="L9" s="45"/>
      <c r="M9" s="9"/>
      <c r="N9" s="10"/>
    </row>
    <row r="10" spans="1:14" x14ac:dyDescent="0.3">
      <c r="A10" s="98">
        <v>8.66</v>
      </c>
      <c r="B10" s="16"/>
      <c r="C10" s="16"/>
      <c r="D10" s="16"/>
      <c r="E10" s="15"/>
      <c r="F10" s="14"/>
      <c r="G10" s="17"/>
      <c r="H10" s="16"/>
      <c r="I10" s="15">
        <v>2</v>
      </c>
      <c r="J10" s="16"/>
      <c r="K10" s="15"/>
      <c r="L10" s="16"/>
      <c r="M10" s="16"/>
      <c r="N10" s="96">
        <f>M10+K10+I10+G10+E10+C10</f>
        <v>2</v>
      </c>
    </row>
    <row r="11" spans="1:14" ht="15.75" customHeight="1" x14ac:dyDescent="0.3">
      <c r="A11" s="99"/>
      <c r="B11" s="49" t="s">
        <v>22</v>
      </c>
      <c r="C11" s="50"/>
      <c r="D11" s="51"/>
      <c r="E11" s="119"/>
      <c r="F11" s="49"/>
      <c r="G11" s="50"/>
      <c r="H11" s="49" t="s">
        <v>22</v>
      </c>
      <c r="I11" s="107"/>
      <c r="J11" s="51"/>
      <c r="K11" s="107"/>
      <c r="L11" s="50"/>
      <c r="M11" s="50"/>
      <c r="N11" s="112"/>
    </row>
    <row r="12" spans="1:14" x14ac:dyDescent="0.3">
      <c r="A12" s="100">
        <v>21.65</v>
      </c>
      <c r="B12" s="54"/>
      <c r="C12" s="55">
        <v>2.5</v>
      </c>
      <c r="D12" s="56"/>
      <c r="E12" s="120"/>
      <c r="F12" s="54"/>
      <c r="G12" s="55"/>
      <c r="H12" s="54"/>
      <c r="I12" s="108">
        <v>2.5</v>
      </c>
      <c r="J12" s="56"/>
      <c r="K12" s="108"/>
      <c r="L12" s="55"/>
      <c r="M12" s="55"/>
      <c r="N12" s="113">
        <f>M12+K12+I12+G12+E12+C12</f>
        <v>5</v>
      </c>
    </row>
    <row r="13" spans="1:14" ht="20.399999999999999" x14ac:dyDescent="0.3">
      <c r="A13" s="101"/>
      <c r="B13" s="61"/>
      <c r="C13" s="62"/>
      <c r="D13" s="61"/>
      <c r="E13" s="63"/>
      <c r="F13" s="61"/>
      <c r="G13" s="63"/>
      <c r="H13" s="61"/>
      <c r="I13" s="63"/>
      <c r="J13" s="64" t="s">
        <v>28</v>
      </c>
      <c r="K13" s="63"/>
      <c r="L13" s="62"/>
      <c r="M13" s="62"/>
      <c r="N13" s="114"/>
    </row>
    <row r="14" spans="1:14" ht="15.6" x14ac:dyDescent="0.3">
      <c r="A14" s="102">
        <v>18.32</v>
      </c>
      <c r="B14" s="66"/>
      <c r="C14" s="67"/>
      <c r="D14" s="66"/>
      <c r="E14" s="68"/>
      <c r="F14" s="66"/>
      <c r="G14" s="69"/>
      <c r="H14" s="66"/>
      <c r="I14" s="68"/>
      <c r="J14" s="70" t="s">
        <v>26</v>
      </c>
      <c r="K14" s="69">
        <v>4.2300000000000004</v>
      </c>
      <c r="L14" s="66"/>
      <c r="M14" s="66"/>
      <c r="N14" s="113">
        <f>M14+K14+I14+G14+E14+C14</f>
        <v>4.2300000000000004</v>
      </c>
    </row>
    <row r="15" spans="1:14" x14ac:dyDescent="0.3">
      <c r="A15" s="102"/>
      <c r="B15" s="66"/>
      <c r="C15" s="67"/>
      <c r="D15" s="66"/>
      <c r="E15" s="68"/>
      <c r="F15" s="66"/>
      <c r="G15" s="69"/>
      <c r="H15" s="66"/>
      <c r="I15" s="68"/>
      <c r="J15" s="70"/>
      <c r="K15" s="69"/>
      <c r="L15" s="66"/>
      <c r="M15" s="66"/>
      <c r="N15" s="113"/>
    </row>
    <row r="16" spans="1:14" ht="24" x14ac:dyDescent="0.3">
      <c r="A16" s="103"/>
      <c r="B16" s="117"/>
      <c r="C16" s="117"/>
      <c r="D16" s="51" t="s">
        <v>30</v>
      </c>
      <c r="E16" s="109"/>
      <c r="F16" s="51"/>
      <c r="G16" s="51"/>
      <c r="H16" s="117"/>
      <c r="I16" s="115"/>
      <c r="J16" s="51" t="s">
        <v>30</v>
      </c>
      <c r="K16" s="109"/>
      <c r="L16" s="71"/>
      <c r="M16" s="62"/>
      <c r="N16" s="112"/>
    </row>
    <row r="17" spans="1:14" x14ac:dyDescent="0.3">
      <c r="A17" s="104">
        <v>5.98</v>
      </c>
      <c r="B17" s="118"/>
      <c r="C17" s="118"/>
      <c r="D17" s="93"/>
      <c r="E17" s="110">
        <v>0.69</v>
      </c>
      <c r="F17" s="94"/>
      <c r="G17" s="94"/>
      <c r="H17" s="118"/>
      <c r="I17" s="116"/>
      <c r="J17" s="94"/>
      <c r="K17" s="110">
        <v>0.69</v>
      </c>
      <c r="L17" s="72"/>
      <c r="M17" s="73"/>
      <c r="N17" s="96">
        <f>E17+K17</f>
        <v>1.38</v>
      </c>
    </row>
    <row r="18" spans="1:14" x14ac:dyDescent="0.3">
      <c r="A18" s="105"/>
      <c r="B18" s="32"/>
      <c r="C18" s="56"/>
      <c r="D18" s="32"/>
      <c r="E18" s="111"/>
      <c r="F18" s="56"/>
      <c r="G18" s="56"/>
      <c r="H18" s="56" t="s">
        <v>51</v>
      </c>
      <c r="I18" s="111"/>
      <c r="J18" s="56"/>
      <c r="K18" s="111"/>
      <c r="L18" s="71"/>
      <c r="M18" s="62"/>
      <c r="N18" s="112"/>
    </row>
    <row r="19" spans="1:14" x14ac:dyDescent="0.3">
      <c r="A19" s="105">
        <v>5</v>
      </c>
      <c r="B19" s="32"/>
      <c r="C19" s="56"/>
      <c r="D19" s="32"/>
      <c r="E19" s="111"/>
      <c r="F19" s="56"/>
      <c r="G19" s="56"/>
      <c r="H19" s="56" t="s">
        <v>52</v>
      </c>
      <c r="I19" s="111">
        <v>1.1499999999999999</v>
      </c>
      <c r="J19" s="56"/>
      <c r="K19" s="111"/>
      <c r="L19" s="72"/>
      <c r="M19" s="73"/>
      <c r="N19" s="96">
        <f>I19</f>
        <v>1.1499999999999999</v>
      </c>
    </row>
    <row r="20" spans="1:14" x14ac:dyDescent="0.3">
      <c r="A20" s="106">
        <f>SUM(A3:A19)</f>
        <v>85.27</v>
      </c>
      <c r="B20" s="21" t="s">
        <v>9</v>
      </c>
      <c r="C20" s="22">
        <f>SUM(C3:C19)</f>
        <v>2.5</v>
      </c>
      <c r="D20" s="23"/>
      <c r="E20" s="26">
        <f>SUM(E3:E17)</f>
        <v>3.69</v>
      </c>
      <c r="F20" s="24"/>
      <c r="G20" s="22">
        <f>SUM(G3:G17)</f>
        <v>0.92</v>
      </c>
      <c r="H20" s="22"/>
      <c r="I20" s="26">
        <f>SUM(I3:I19)</f>
        <v>5.65</v>
      </c>
      <c r="J20" s="25"/>
      <c r="K20" s="26">
        <f>SUM(K3:K19)</f>
        <v>6.92</v>
      </c>
      <c r="L20" s="95"/>
      <c r="M20" s="95"/>
      <c r="N20" s="96">
        <f>SUM(N3:N19)</f>
        <v>19.679999999999996</v>
      </c>
    </row>
    <row r="21" spans="1:14" x14ac:dyDescent="0.3">
      <c r="B21" s="27" t="s">
        <v>10</v>
      </c>
      <c r="F21" s="2"/>
      <c r="H21" t="s">
        <v>11</v>
      </c>
      <c r="J21" s="28"/>
      <c r="K21" s="29">
        <f>N20*4.33</f>
        <v>85.214399999999983</v>
      </c>
      <c r="L21" s="29"/>
    </row>
    <row r="22" spans="1:14" x14ac:dyDescent="0.3">
      <c r="B22" s="27" t="s">
        <v>12</v>
      </c>
      <c r="D22" t="str">
        <f>B1</f>
        <v xml:space="preserve">ANA ISABEL SANCHEZ RAYA </v>
      </c>
      <c r="I22" s="31"/>
      <c r="M22" s="29"/>
    </row>
    <row r="23" spans="1:14" x14ac:dyDescent="0.3">
      <c r="B23" s="27" t="s">
        <v>13</v>
      </c>
      <c r="F23" s="30">
        <v>44777</v>
      </c>
      <c r="H23" s="2"/>
      <c r="K23" s="2"/>
    </row>
    <row r="25" spans="1:14" x14ac:dyDescent="0.3">
      <c r="F25" t="s">
        <v>31</v>
      </c>
    </row>
    <row r="28" spans="1:14" x14ac:dyDescent="0.3">
      <c r="F28" t="s">
        <v>57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C25" sqref="C25"/>
    </sheetView>
  </sheetViews>
  <sheetFormatPr baseColWidth="10" defaultRowHeight="14.4" x14ac:dyDescent="0.3"/>
  <cols>
    <col min="10" max="10" width="14.88671875" customWidth="1"/>
  </cols>
  <sheetData>
    <row r="1" spans="1:14" x14ac:dyDescent="0.3">
      <c r="B1" s="1" t="s">
        <v>24</v>
      </c>
      <c r="F1" s="2"/>
    </row>
    <row r="2" spans="1:14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3">
      <c r="A3" s="6"/>
      <c r="B3" s="7"/>
      <c r="C3" s="8"/>
      <c r="D3" s="7"/>
      <c r="E3" s="9"/>
      <c r="F3" s="33" t="s">
        <v>14</v>
      </c>
      <c r="G3" s="8"/>
      <c r="H3" s="7"/>
      <c r="I3" s="10"/>
      <c r="J3" s="9"/>
      <c r="K3" s="11"/>
      <c r="L3" s="7"/>
      <c r="M3" s="12"/>
      <c r="N3" s="8"/>
    </row>
    <row r="4" spans="1:14" ht="30.6" x14ac:dyDescent="0.3">
      <c r="A4" s="33">
        <v>4</v>
      </c>
      <c r="B4" s="34"/>
      <c r="C4" s="35"/>
      <c r="D4" s="34"/>
      <c r="E4" s="36"/>
      <c r="F4" s="32" t="s">
        <v>15</v>
      </c>
      <c r="G4" s="35">
        <v>0.92</v>
      </c>
      <c r="H4" s="34"/>
      <c r="I4" s="37"/>
      <c r="J4" s="36"/>
      <c r="K4" s="38"/>
      <c r="L4" s="34"/>
      <c r="M4" s="39"/>
      <c r="N4" s="35">
        <f>M4+K4+I4+G4+E4+C4</f>
        <v>0.92</v>
      </c>
    </row>
    <row r="5" spans="1:14" x14ac:dyDescent="0.3">
      <c r="A5" s="6"/>
      <c r="B5" s="7"/>
      <c r="C5" s="8"/>
      <c r="D5" s="7"/>
      <c r="E5" s="9"/>
      <c r="F5" s="7"/>
      <c r="G5" s="8"/>
      <c r="H5" s="7"/>
      <c r="I5" s="10"/>
      <c r="J5" s="6" t="s">
        <v>18</v>
      </c>
      <c r="K5" s="11"/>
      <c r="L5" s="7"/>
      <c r="M5" s="12"/>
      <c r="N5" s="8"/>
    </row>
    <row r="6" spans="1:14" x14ac:dyDescent="0.3">
      <c r="A6" s="13">
        <v>8.66</v>
      </c>
      <c r="B6" s="14"/>
      <c r="C6" s="15"/>
      <c r="D6" s="14"/>
      <c r="E6" s="16"/>
      <c r="F6" s="14"/>
      <c r="G6" s="15"/>
      <c r="H6" s="14"/>
      <c r="I6" s="17"/>
      <c r="J6" s="16" t="s">
        <v>29</v>
      </c>
      <c r="K6" s="18">
        <v>2</v>
      </c>
      <c r="L6" s="14"/>
      <c r="M6" s="19"/>
      <c r="N6" s="15">
        <f>M6+K6+I6+G6+E6+C6</f>
        <v>2</v>
      </c>
    </row>
    <row r="7" spans="1:14" x14ac:dyDescent="0.3">
      <c r="A7" s="33"/>
      <c r="B7" s="58"/>
      <c r="C7" s="35"/>
      <c r="D7" s="58" t="s">
        <v>23</v>
      </c>
      <c r="E7" s="36"/>
      <c r="F7" s="58"/>
      <c r="G7" s="35"/>
      <c r="H7" s="58"/>
      <c r="I7" s="37"/>
      <c r="J7" s="59"/>
      <c r="K7" s="38"/>
      <c r="L7" s="58"/>
      <c r="M7" s="39"/>
      <c r="N7" s="35"/>
    </row>
    <row r="8" spans="1:14" x14ac:dyDescent="0.3">
      <c r="A8" s="33">
        <v>13</v>
      </c>
      <c r="B8" s="58"/>
      <c r="C8" s="35"/>
      <c r="D8" s="58"/>
      <c r="E8" s="36">
        <v>3</v>
      </c>
      <c r="F8" s="58"/>
      <c r="G8" s="35"/>
      <c r="H8" s="58"/>
      <c r="I8" s="37"/>
      <c r="J8" s="59"/>
      <c r="K8" s="38"/>
      <c r="L8" s="58"/>
      <c r="M8" s="39"/>
      <c r="N8" s="15">
        <f>M8+K8+I8+G8+E8+C8</f>
        <v>3</v>
      </c>
    </row>
    <row r="9" spans="1:14" ht="21.6" x14ac:dyDescent="0.3">
      <c r="A9" s="42"/>
      <c r="B9" s="43"/>
      <c r="C9" s="9"/>
      <c r="D9" s="43"/>
      <c r="E9" s="9"/>
      <c r="F9" s="44"/>
      <c r="G9" s="10"/>
      <c r="H9" s="43" t="s">
        <v>21</v>
      </c>
      <c r="I9" s="9"/>
      <c r="J9" s="44"/>
      <c r="K9" s="9"/>
      <c r="L9" s="45"/>
      <c r="M9" s="9"/>
      <c r="N9" s="9"/>
    </row>
    <row r="10" spans="1:14" x14ac:dyDescent="0.3">
      <c r="A10" s="46">
        <v>10.83</v>
      </c>
      <c r="B10" s="16"/>
      <c r="C10" s="16"/>
      <c r="D10" s="16"/>
      <c r="E10" s="16"/>
      <c r="F10" s="14"/>
      <c r="G10" s="17"/>
      <c r="H10" s="16"/>
      <c r="I10" s="16">
        <v>2</v>
      </c>
      <c r="J10" s="16"/>
      <c r="K10" s="16"/>
      <c r="L10" s="16"/>
      <c r="M10" s="16"/>
      <c r="N10" s="47">
        <f>M10+K10+I10+G10+E10+C10</f>
        <v>2</v>
      </c>
    </row>
    <row r="11" spans="1:14" ht="24.6" x14ac:dyDescent="0.3">
      <c r="A11" s="48"/>
      <c r="B11" s="49" t="s">
        <v>22</v>
      </c>
      <c r="C11" s="50"/>
      <c r="D11" s="51"/>
      <c r="E11" s="52"/>
      <c r="F11" s="49"/>
      <c r="G11" s="50"/>
      <c r="H11" s="49" t="s">
        <v>22</v>
      </c>
      <c r="I11" s="50"/>
      <c r="J11" s="51"/>
      <c r="K11" s="50"/>
      <c r="L11" s="50"/>
      <c r="M11" s="50"/>
      <c r="N11" s="50"/>
    </row>
    <row r="12" spans="1:14" x14ac:dyDescent="0.3">
      <c r="A12" s="53">
        <v>21.65</v>
      </c>
      <c r="B12" s="54"/>
      <c r="C12" s="55">
        <v>2.5</v>
      </c>
      <c r="D12" s="56"/>
      <c r="E12" s="57"/>
      <c r="F12" s="54"/>
      <c r="G12" s="55"/>
      <c r="H12" s="54"/>
      <c r="I12" s="55">
        <v>2.5</v>
      </c>
      <c r="J12" s="56"/>
      <c r="K12" s="55"/>
      <c r="L12" s="55"/>
      <c r="M12" s="55"/>
      <c r="N12" s="55">
        <f>M12+K12+I12+G12+E12+C12</f>
        <v>5</v>
      </c>
    </row>
    <row r="13" spans="1:14" ht="20.399999999999999" x14ac:dyDescent="0.3">
      <c r="A13" s="60"/>
      <c r="B13" s="61"/>
      <c r="C13" s="62"/>
      <c r="D13" s="61"/>
      <c r="E13" s="63"/>
      <c r="F13" s="61"/>
      <c r="G13" s="63"/>
      <c r="H13" s="61"/>
      <c r="I13" s="62"/>
      <c r="J13" s="64" t="s">
        <v>28</v>
      </c>
      <c r="K13" s="62"/>
      <c r="L13" s="62"/>
      <c r="M13" s="62"/>
      <c r="N13" s="62"/>
    </row>
    <row r="14" spans="1:14" ht="15.6" x14ac:dyDescent="0.3">
      <c r="A14" s="65">
        <v>18.32</v>
      </c>
      <c r="B14" s="66"/>
      <c r="C14" s="67"/>
      <c r="D14" s="66"/>
      <c r="E14" s="68"/>
      <c r="F14" s="66"/>
      <c r="G14" s="69"/>
      <c r="H14" s="66"/>
      <c r="I14" s="67"/>
      <c r="J14" s="70" t="s">
        <v>26</v>
      </c>
      <c r="K14" s="66">
        <v>4.2300000000000004</v>
      </c>
      <c r="L14" s="66"/>
      <c r="M14" s="66"/>
      <c r="N14" s="47">
        <f>M14+K14+I14+G14+E14+C14</f>
        <v>4.2300000000000004</v>
      </c>
    </row>
    <row r="15" spans="1:14" x14ac:dyDescent="0.3">
      <c r="A15" s="20">
        <f>SUM(A3:A14)</f>
        <v>76.460000000000008</v>
      </c>
      <c r="B15" s="21" t="s">
        <v>9</v>
      </c>
      <c r="C15" s="22">
        <f>SUM(C3:C14)</f>
        <v>2.5</v>
      </c>
      <c r="D15" s="23"/>
      <c r="E15" s="22">
        <f>SUM(E3:E14)</f>
        <v>3</v>
      </c>
      <c r="F15" s="24"/>
      <c r="G15" s="22">
        <f>SUM(G3:G14)</f>
        <v>0.92</v>
      </c>
      <c r="H15" s="22"/>
      <c r="I15" s="22">
        <f>SUM(I3:I14)</f>
        <v>4.5</v>
      </c>
      <c r="J15" s="25"/>
      <c r="K15" s="22">
        <f>SUM(K3:K14)</f>
        <v>6.23</v>
      </c>
      <c r="L15" s="23"/>
      <c r="M15" s="23"/>
      <c r="N15" s="22">
        <f>SUM(N3:N14)</f>
        <v>17.149999999999999</v>
      </c>
    </row>
    <row r="16" spans="1:14" x14ac:dyDescent="0.3">
      <c r="B16" s="27" t="s">
        <v>10</v>
      </c>
      <c r="F16" s="2"/>
      <c r="H16" t="s">
        <v>11</v>
      </c>
      <c r="J16" s="28"/>
      <c r="K16" s="29">
        <f>N15*4.33</f>
        <v>74.259499999999989</v>
      </c>
      <c r="L16" s="29"/>
    </row>
    <row r="17" spans="2:13" x14ac:dyDescent="0.3">
      <c r="B17" s="27" t="s">
        <v>12</v>
      </c>
      <c r="D17" t="str">
        <f>B1</f>
        <v xml:space="preserve">ANA ISABEL SANCHEZ RAYA </v>
      </c>
      <c r="I17" s="31"/>
      <c r="M17" s="29"/>
    </row>
    <row r="18" spans="2:13" x14ac:dyDescent="0.3">
      <c r="B18" s="27" t="s">
        <v>13</v>
      </c>
      <c r="F18" s="30">
        <v>44774</v>
      </c>
      <c r="H18" s="2"/>
      <c r="K18" s="2"/>
    </row>
    <row r="20" spans="2:13" x14ac:dyDescent="0.3">
      <c r="F20" t="s">
        <v>56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2" workbookViewId="0">
      <selection sqref="A1:N31"/>
    </sheetView>
  </sheetViews>
  <sheetFormatPr baseColWidth="10" defaultRowHeight="14.4" x14ac:dyDescent="0.3"/>
  <cols>
    <col min="1" max="1" width="9.6640625" customWidth="1"/>
    <col min="3" max="3" width="6.109375" customWidth="1"/>
    <col min="5" max="5" width="7.33203125" customWidth="1"/>
    <col min="7" max="7" width="7.44140625" customWidth="1"/>
    <col min="9" max="9" width="5.6640625" customWidth="1"/>
    <col min="11" max="11" width="5.5546875" customWidth="1"/>
    <col min="12" max="12" width="7.33203125" customWidth="1"/>
    <col min="13" max="13" width="6" customWidth="1"/>
    <col min="14" max="14" width="7" customWidth="1"/>
  </cols>
  <sheetData>
    <row r="1" spans="1:14" x14ac:dyDescent="0.3">
      <c r="A1" s="1"/>
      <c r="B1" s="1" t="s">
        <v>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4" t="s">
        <v>32</v>
      </c>
      <c r="B3" s="4" t="s">
        <v>1</v>
      </c>
      <c r="C3" s="4" t="s">
        <v>2</v>
      </c>
      <c r="D3" s="4" t="s">
        <v>3</v>
      </c>
      <c r="E3" s="4" t="s">
        <v>4</v>
      </c>
      <c r="F3" s="74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33</v>
      </c>
      <c r="M3" s="4" t="s">
        <v>4</v>
      </c>
      <c r="N3" s="4" t="s">
        <v>9</v>
      </c>
    </row>
    <row r="4" spans="1:14" ht="37.5" customHeight="1" x14ac:dyDescent="0.3">
      <c r="A4" s="75">
        <v>44755</v>
      </c>
      <c r="B4" s="76"/>
      <c r="C4" s="77"/>
      <c r="D4" s="76"/>
      <c r="E4" s="78"/>
      <c r="F4" s="79" t="s">
        <v>35</v>
      </c>
      <c r="G4" s="77">
        <v>3</v>
      </c>
      <c r="H4" s="80"/>
      <c r="I4" s="77"/>
      <c r="J4" s="79"/>
      <c r="K4" s="15"/>
      <c r="L4" s="79"/>
      <c r="M4" s="79"/>
      <c r="N4" s="17">
        <f>G4</f>
        <v>3</v>
      </c>
    </row>
    <row r="5" spans="1:14" ht="36.75" customHeight="1" x14ac:dyDescent="0.3">
      <c r="A5" s="81">
        <v>44755</v>
      </c>
      <c r="B5" s="76"/>
      <c r="C5" s="77"/>
      <c r="D5" s="76"/>
      <c r="E5" s="78"/>
      <c r="F5" s="79" t="s">
        <v>36</v>
      </c>
      <c r="G5" s="77">
        <v>2</v>
      </c>
      <c r="H5" s="80"/>
      <c r="I5" s="77"/>
      <c r="J5" s="79"/>
      <c r="K5" s="15"/>
      <c r="L5" s="79"/>
      <c r="M5" s="79"/>
      <c r="N5" s="17">
        <f>G5</f>
        <v>2</v>
      </c>
    </row>
    <row r="6" spans="1:14" ht="22.5" customHeight="1" x14ac:dyDescent="0.3">
      <c r="A6" s="81">
        <v>44756</v>
      </c>
      <c r="B6" s="76"/>
      <c r="C6" s="77"/>
      <c r="D6" s="76"/>
      <c r="E6" s="78"/>
      <c r="F6" s="79"/>
      <c r="G6" s="77"/>
      <c r="H6" s="80" t="s">
        <v>37</v>
      </c>
      <c r="I6" s="77">
        <v>4.08</v>
      </c>
      <c r="J6" s="79"/>
      <c r="K6" s="15"/>
      <c r="L6" s="79"/>
      <c r="M6" s="79"/>
      <c r="N6" s="17">
        <f>I6</f>
        <v>4.08</v>
      </c>
    </row>
    <row r="7" spans="1:14" ht="34.5" customHeight="1" x14ac:dyDescent="0.3">
      <c r="A7" s="81">
        <v>44756</v>
      </c>
      <c r="B7" s="76"/>
      <c r="C7" s="77"/>
      <c r="D7" s="76"/>
      <c r="E7" s="78"/>
      <c r="F7" s="79"/>
      <c r="G7" s="77"/>
      <c r="H7" s="80" t="s">
        <v>38</v>
      </c>
      <c r="I7" s="77">
        <v>1.5</v>
      </c>
      <c r="J7" s="79"/>
      <c r="K7" s="15"/>
      <c r="L7" s="79"/>
      <c r="M7" s="79"/>
      <c r="N7" s="17">
        <f>I7</f>
        <v>1.5</v>
      </c>
    </row>
    <row r="8" spans="1:14" ht="29.25" customHeight="1" x14ac:dyDescent="0.3">
      <c r="A8" s="81">
        <v>44757</v>
      </c>
      <c r="B8" s="76"/>
      <c r="C8" s="77"/>
      <c r="D8" s="76"/>
      <c r="E8" s="78"/>
      <c r="F8" s="79"/>
      <c r="G8" s="77"/>
      <c r="H8" s="80"/>
      <c r="I8" s="77"/>
      <c r="J8" s="79" t="s">
        <v>39</v>
      </c>
      <c r="K8" s="15">
        <v>1.93</v>
      </c>
      <c r="L8" s="79"/>
      <c r="M8" s="79"/>
      <c r="N8" s="17">
        <f>K8</f>
        <v>1.93</v>
      </c>
    </row>
    <row r="9" spans="1:14" ht="35.25" customHeight="1" x14ac:dyDescent="0.3">
      <c r="A9" s="81">
        <v>44757</v>
      </c>
      <c r="B9" s="76"/>
      <c r="C9" s="77"/>
      <c r="D9" s="76"/>
      <c r="E9" s="78"/>
      <c r="F9" s="79"/>
      <c r="G9" s="77"/>
      <c r="H9" s="80"/>
      <c r="I9" s="77"/>
      <c r="J9" s="79" t="s">
        <v>40</v>
      </c>
      <c r="K9" s="15">
        <v>2</v>
      </c>
      <c r="L9" s="79"/>
      <c r="M9" s="79"/>
      <c r="N9" s="17">
        <f>K9</f>
        <v>2</v>
      </c>
    </row>
    <row r="10" spans="1:14" ht="36" customHeight="1" x14ac:dyDescent="0.3">
      <c r="A10" s="81">
        <v>44760</v>
      </c>
      <c r="B10" s="76" t="s">
        <v>41</v>
      </c>
      <c r="C10" s="77">
        <v>2</v>
      </c>
      <c r="D10" s="76"/>
      <c r="E10" s="78"/>
      <c r="F10" s="79"/>
      <c r="G10" s="77"/>
      <c r="H10" s="80"/>
      <c r="I10" s="77"/>
      <c r="J10" s="79"/>
      <c r="K10" s="15"/>
      <c r="L10" s="79"/>
      <c r="M10" s="79"/>
      <c r="N10" s="17">
        <f>C10</f>
        <v>2</v>
      </c>
    </row>
    <row r="11" spans="1:14" ht="39" customHeight="1" x14ac:dyDescent="0.3">
      <c r="A11" s="91">
        <v>44760</v>
      </c>
      <c r="B11" s="76" t="s">
        <v>42</v>
      </c>
      <c r="C11" s="77">
        <v>2.5</v>
      </c>
      <c r="D11" s="76"/>
      <c r="E11" s="78"/>
      <c r="F11" s="79"/>
      <c r="G11" s="77"/>
      <c r="H11" s="80"/>
      <c r="I11" s="77"/>
      <c r="J11" s="79"/>
      <c r="K11" s="15"/>
      <c r="L11" s="79"/>
      <c r="M11" s="79"/>
      <c r="N11" s="17">
        <f>C11</f>
        <v>2.5</v>
      </c>
    </row>
    <row r="12" spans="1:14" ht="36.75" customHeight="1" x14ac:dyDescent="0.3">
      <c r="A12" s="91">
        <v>44761</v>
      </c>
      <c r="B12" s="76"/>
      <c r="C12" s="77"/>
      <c r="D12" s="76" t="s">
        <v>43</v>
      </c>
      <c r="E12" s="78">
        <v>3</v>
      </c>
      <c r="F12" s="79"/>
      <c r="G12" s="77"/>
      <c r="H12" s="80"/>
      <c r="I12" s="77"/>
      <c r="J12" s="79"/>
      <c r="K12" s="15"/>
      <c r="L12" s="79"/>
      <c r="M12" s="79"/>
      <c r="N12" s="17">
        <f>E12</f>
        <v>3</v>
      </c>
    </row>
    <row r="13" spans="1:14" ht="36.75" customHeight="1" x14ac:dyDescent="0.3">
      <c r="A13" s="91">
        <v>44761</v>
      </c>
      <c r="B13" s="76"/>
      <c r="C13" s="77"/>
      <c r="D13" s="79" t="s">
        <v>35</v>
      </c>
      <c r="E13" s="78">
        <v>1.5</v>
      </c>
      <c r="F13" s="79"/>
      <c r="G13" s="77"/>
      <c r="H13" s="80"/>
      <c r="I13" s="77"/>
      <c r="J13" s="79"/>
      <c r="K13" s="15"/>
      <c r="L13" s="79"/>
      <c r="M13" s="79"/>
      <c r="N13" s="17">
        <f>E13</f>
        <v>1.5</v>
      </c>
    </row>
    <row r="14" spans="1:14" ht="36.75" customHeight="1" x14ac:dyDescent="0.3">
      <c r="A14" s="91">
        <v>44763</v>
      </c>
      <c r="B14" s="76"/>
      <c r="C14" s="77"/>
      <c r="D14" s="76"/>
      <c r="E14" s="78"/>
      <c r="F14" s="79" t="s">
        <v>44</v>
      </c>
      <c r="G14" s="77">
        <v>2.5</v>
      </c>
      <c r="H14" s="80"/>
      <c r="I14" s="77"/>
      <c r="J14" s="79"/>
      <c r="K14" s="15"/>
      <c r="L14" s="79"/>
      <c r="M14" s="79"/>
      <c r="N14" s="17">
        <f>G14</f>
        <v>2.5</v>
      </c>
    </row>
    <row r="15" spans="1:14" ht="42.6" thickBot="1" x14ac:dyDescent="0.35">
      <c r="A15" s="90">
        <v>44763</v>
      </c>
      <c r="B15" s="76"/>
      <c r="C15" s="77"/>
      <c r="D15" s="76"/>
      <c r="E15" s="78"/>
      <c r="F15" s="80" t="s">
        <v>38</v>
      </c>
      <c r="G15" s="77">
        <v>1.5</v>
      </c>
      <c r="H15" s="80"/>
      <c r="I15" s="77"/>
      <c r="J15" s="79"/>
      <c r="K15" s="15"/>
      <c r="L15" s="79"/>
      <c r="M15" s="79"/>
      <c r="N15" s="17">
        <f>G15</f>
        <v>1.5</v>
      </c>
    </row>
    <row r="16" spans="1:14" ht="22.2" thickBot="1" x14ac:dyDescent="0.35">
      <c r="A16" s="92">
        <v>44767</v>
      </c>
      <c r="B16" s="76" t="s">
        <v>42</v>
      </c>
      <c r="C16" s="77">
        <v>2.5</v>
      </c>
      <c r="D16" s="76"/>
      <c r="E16" s="78"/>
      <c r="F16" s="79"/>
      <c r="G16" s="77"/>
      <c r="H16" s="80"/>
      <c r="I16" s="77"/>
      <c r="J16" s="79"/>
      <c r="K16" s="15"/>
      <c r="L16" s="79"/>
      <c r="M16" s="79"/>
      <c r="N16" s="17">
        <f>C16</f>
        <v>2.5</v>
      </c>
    </row>
    <row r="17" spans="1:14" ht="42.6" thickBot="1" x14ac:dyDescent="0.35">
      <c r="A17" s="92">
        <v>44767</v>
      </c>
      <c r="B17" s="79" t="s">
        <v>35</v>
      </c>
      <c r="C17" s="77">
        <v>2</v>
      </c>
      <c r="D17" s="76"/>
      <c r="E17" s="78"/>
      <c r="F17" s="79"/>
      <c r="G17" s="77"/>
      <c r="H17" s="80"/>
      <c r="I17" s="77"/>
      <c r="J17" s="79"/>
      <c r="K17" s="15"/>
      <c r="L17" s="79"/>
      <c r="M17" s="79"/>
      <c r="N17" s="17">
        <f>C17</f>
        <v>2</v>
      </c>
    </row>
    <row r="18" spans="1:14" ht="32.4" thickBot="1" x14ac:dyDescent="0.35">
      <c r="A18" s="92">
        <v>44768</v>
      </c>
      <c r="B18" s="76"/>
      <c r="C18" s="77"/>
      <c r="D18" s="76" t="s">
        <v>43</v>
      </c>
      <c r="E18" s="78">
        <v>3</v>
      </c>
      <c r="F18" s="79"/>
      <c r="G18" s="77"/>
      <c r="H18" s="80"/>
      <c r="I18" s="77"/>
      <c r="J18" s="79"/>
      <c r="K18" s="15"/>
      <c r="L18" s="79"/>
      <c r="M18" s="79"/>
      <c r="N18" s="17">
        <f>E18</f>
        <v>3</v>
      </c>
    </row>
    <row r="19" spans="1:14" ht="32.4" thickBot="1" x14ac:dyDescent="0.35">
      <c r="A19" s="92">
        <v>44769</v>
      </c>
      <c r="B19" s="76"/>
      <c r="C19" s="77"/>
      <c r="D19" s="76"/>
      <c r="E19" s="78"/>
      <c r="F19" s="79" t="s">
        <v>45</v>
      </c>
      <c r="G19" s="77">
        <v>2</v>
      </c>
      <c r="H19" s="80"/>
      <c r="I19" s="77"/>
      <c r="J19" s="79"/>
      <c r="K19" s="15"/>
      <c r="L19" s="79"/>
      <c r="M19" s="79"/>
      <c r="N19" s="17">
        <f>G19</f>
        <v>2</v>
      </c>
    </row>
    <row r="20" spans="1:14" ht="42.6" thickBot="1" x14ac:dyDescent="0.35">
      <c r="A20" s="92">
        <v>44769</v>
      </c>
      <c r="B20" s="76"/>
      <c r="C20" s="77"/>
      <c r="D20" s="76"/>
      <c r="E20" s="78"/>
      <c r="F20" s="80" t="s">
        <v>38</v>
      </c>
      <c r="G20" s="77">
        <v>1.5</v>
      </c>
      <c r="H20" s="80"/>
      <c r="I20" s="77"/>
      <c r="J20" s="79"/>
      <c r="K20" s="15"/>
      <c r="L20" s="79"/>
      <c r="M20" s="79"/>
      <c r="N20" s="17">
        <f>G20</f>
        <v>1.5</v>
      </c>
    </row>
    <row r="21" spans="1:14" ht="22.2" thickBot="1" x14ac:dyDescent="0.35">
      <c r="A21" s="92">
        <v>44770</v>
      </c>
      <c r="B21" s="76"/>
      <c r="C21" s="77"/>
      <c r="D21" s="76"/>
      <c r="E21" s="78"/>
      <c r="F21" s="79"/>
      <c r="G21" s="77"/>
      <c r="H21" s="80" t="s">
        <v>44</v>
      </c>
      <c r="I21" s="77">
        <v>2.5</v>
      </c>
      <c r="J21" s="79"/>
      <c r="K21" s="15"/>
      <c r="L21" s="79"/>
      <c r="M21" s="79"/>
      <c r="N21" s="17">
        <f>I21</f>
        <v>2.5</v>
      </c>
    </row>
    <row r="22" spans="1:14" ht="22.2" thickBot="1" x14ac:dyDescent="0.35">
      <c r="A22" s="92">
        <v>44770</v>
      </c>
      <c r="B22" s="76"/>
      <c r="C22" s="77"/>
      <c r="D22" s="76"/>
      <c r="E22" s="78"/>
      <c r="F22" s="79"/>
      <c r="G22" s="77"/>
      <c r="H22" s="80" t="s">
        <v>46</v>
      </c>
      <c r="I22" s="77">
        <v>2</v>
      </c>
      <c r="J22" s="79"/>
      <c r="K22" s="15"/>
      <c r="L22" s="79"/>
      <c r="M22" s="79"/>
      <c r="N22" s="17">
        <f>I22</f>
        <v>2</v>
      </c>
    </row>
    <row r="23" spans="1:14" ht="32.4" thickBot="1" x14ac:dyDescent="0.35">
      <c r="A23" s="92">
        <v>44771</v>
      </c>
      <c r="B23" s="76"/>
      <c r="C23" s="77"/>
      <c r="D23" s="76"/>
      <c r="E23" s="78"/>
      <c r="F23" s="79"/>
      <c r="G23" s="77"/>
      <c r="H23" s="80"/>
      <c r="I23" s="77"/>
      <c r="J23" s="79" t="s">
        <v>47</v>
      </c>
      <c r="K23" s="15">
        <v>4</v>
      </c>
      <c r="L23" s="79"/>
      <c r="M23" s="79"/>
      <c r="N23" s="17">
        <f>K23</f>
        <v>4</v>
      </c>
    </row>
    <row r="24" spans="1:14" ht="22.2" thickBot="1" x14ac:dyDescent="0.35">
      <c r="A24" s="92">
        <v>44771</v>
      </c>
      <c r="B24" s="76"/>
      <c r="C24" s="77"/>
      <c r="D24" s="76"/>
      <c r="E24" s="78"/>
      <c r="F24" s="79"/>
      <c r="G24" s="77"/>
      <c r="H24" s="80"/>
      <c r="I24" s="77"/>
      <c r="J24" s="79" t="s">
        <v>50</v>
      </c>
      <c r="K24" s="15">
        <v>2</v>
      </c>
      <c r="L24" s="79"/>
      <c r="M24" s="79"/>
      <c r="N24" s="17">
        <f>K24</f>
        <v>2</v>
      </c>
    </row>
    <row r="25" spans="1:14" ht="42.6" thickBot="1" x14ac:dyDescent="0.35">
      <c r="A25" s="92">
        <v>44771</v>
      </c>
      <c r="B25" s="76"/>
      <c r="C25" s="77"/>
      <c r="D25" s="76"/>
      <c r="E25" s="78"/>
      <c r="F25" s="79"/>
      <c r="G25" s="77"/>
      <c r="H25" s="80"/>
      <c r="I25" s="77"/>
      <c r="J25" s="79" t="s">
        <v>48</v>
      </c>
      <c r="K25" s="15">
        <v>3</v>
      </c>
      <c r="L25" s="79"/>
      <c r="M25" s="79"/>
      <c r="N25" s="17">
        <f>K25</f>
        <v>3</v>
      </c>
    </row>
    <row r="26" spans="1:14" ht="15" thickBot="1" x14ac:dyDescent="0.35">
      <c r="A26" s="92"/>
      <c r="B26" s="76"/>
      <c r="C26" s="77"/>
      <c r="D26" s="76"/>
      <c r="E26" s="78"/>
      <c r="F26" s="79"/>
      <c r="G26" s="77"/>
      <c r="H26" s="80"/>
      <c r="I26" s="77"/>
      <c r="J26" s="79"/>
      <c r="K26" s="15"/>
      <c r="L26" s="79"/>
      <c r="M26" s="79"/>
      <c r="N26" s="17"/>
    </row>
    <row r="27" spans="1:14" ht="15" thickBot="1" x14ac:dyDescent="0.35">
      <c r="A27" s="82"/>
      <c r="B27" s="83"/>
      <c r="C27" s="84">
        <f>SUM(C4:C26)</f>
        <v>9</v>
      </c>
      <c r="D27" s="83"/>
      <c r="E27" s="85">
        <f>SUM(E4:E26)</f>
        <v>7.5</v>
      </c>
      <c r="F27" s="83"/>
      <c r="G27" s="84">
        <f>SUM(G4:G26)</f>
        <v>12.5</v>
      </c>
      <c r="H27" s="83"/>
      <c r="I27" s="84">
        <f>SUM(I4:I26)</f>
        <v>10.08</v>
      </c>
      <c r="J27" s="83"/>
      <c r="K27" s="86">
        <f>SUM(K4:K26)</f>
        <v>12.93</v>
      </c>
      <c r="L27" s="83"/>
      <c r="M27" s="83">
        <v>0</v>
      </c>
      <c r="N27" s="83">
        <f>SUM(N4:N26)</f>
        <v>52.01</v>
      </c>
    </row>
    <row r="28" spans="1:1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4.25" customHeight="1" x14ac:dyDescent="0.3">
      <c r="A29" s="1"/>
      <c r="B29" s="1"/>
      <c r="C29" s="1"/>
      <c r="D29" s="1" t="s">
        <v>10</v>
      </c>
      <c r="E29" s="1"/>
      <c r="F29" s="1"/>
      <c r="G29" s="87"/>
      <c r="H29" s="88"/>
      <c r="I29" s="1"/>
      <c r="J29" s="89" t="s">
        <v>49</v>
      </c>
      <c r="K29" s="1"/>
      <c r="L29" s="1"/>
      <c r="M29" s="1"/>
      <c r="N29" s="1"/>
    </row>
    <row r="30" spans="1:14" x14ac:dyDescent="0.3">
      <c r="A30" s="1"/>
      <c r="B30" s="1"/>
      <c r="C30" s="1"/>
      <c r="D30" s="1" t="s">
        <v>12</v>
      </c>
      <c r="E30" s="1"/>
      <c r="F30" s="1" t="str">
        <f>B1</f>
        <v>ANA ISABEL SANCHEZ RAYA</v>
      </c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/>
      <c r="C31" s="1"/>
      <c r="D31" s="1" t="s">
        <v>13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3" ht="17.25" customHeight="1" x14ac:dyDescent="0.3"/>
    <row r="35" ht="21.75" customHeight="1" x14ac:dyDescent="0.3"/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1"/>
    </sheetView>
  </sheetViews>
  <sheetFormatPr baseColWidth="10" defaultRowHeight="14.4" x14ac:dyDescent="0.3"/>
  <cols>
    <col min="1" max="1" width="8.109375" customWidth="1"/>
    <col min="3" max="3" width="5.44140625" customWidth="1"/>
    <col min="5" max="5" width="5.44140625" customWidth="1"/>
    <col min="6" max="6" width="16.5546875" customWidth="1"/>
    <col min="7" max="7" width="4.88671875" customWidth="1"/>
    <col min="8" max="8" width="18" customWidth="1"/>
    <col min="9" max="9" width="5.109375" customWidth="1"/>
    <col min="10" max="10" width="15.5546875" customWidth="1"/>
    <col min="11" max="11" width="5.44140625" customWidth="1"/>
    <col min="12" max="12" width="6.5546875" customWidth="1"/>
    <col min="13" max="13" width="3.6640625" customWidth="1"/>
    <col min="14" max="14" width="5.88671875" customWidth="1"/>
  </cols>
  <sheetData>
    <row r="1" spans="1:14" x14ac:dyDescent="0.3">
      <c r="B1" s="1" t="s">
        <v>24</v>
      </c>
      <c r="F1" s="2"/>
    </row>
    <row r="2" spans="1:14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3">
      <c r="A3" s="6"/>
      <c r="B3" s="7"/>
      <c r="C3" s="8"/>
      <c r="D3" s="7"/>
      <c r="E3" s="9"/>
      <c r="F3" s="33" t="s">
        <v>14</v>
      </c>
      <c r="G3" s="8"/>
      <c r="H3" s="7"/>
      <c r="I3" s="10"/>
      <c r="J3" s="9"/>
      <c r="K3" s="11"/>
      <c r="L3" s="7"/>
      <c r="M3" s="12"/>
      <c r="N3" s="8"/>
    </row>
    <row r="4" spans="1:14" ht="27" customHeight="1" x14ac:dyDescent="0.3">
      <c r="A4" s="33">
        <v>4</v>
      </c>
      <c r="B4" s="34"/>
      <c r="C4" s="35"/>
      <c r="D4" s="34"/>
      <c r="E4" s="36"/>
      <c r="F4" s="32" t="s">
        <v>15</v>
      </c>
      <c r="G4" s="35">
        <v>0.92</v>
      </c>
      <c r="H4" s="34"/>
      <c r="I4" s="37"/>
      <c r="J4" s="36"/>
      <c r="K4" s="38"/>
      <c r="L4" s="34"/>
      <c r="M4" s="39"/>
      <c r="N4" s="35">
        <f>M4+K4+I4+G4+E4+C4</f>
        <v>0.92</v>
      </c>
    </row>
    <row r="5" spans="1:14" x14ac:dyDescent="0.3">
      <c r="A5" s="6"/>
      <c r="B5" s="7"/>
      <c r="C5" s="8"/>
      <c r="D5" s="7"/>
      <c r="E5" s="9"/>
      <c r="F5" s="41" t="s">
        <v>16</v>
      </c>
      <c r="G5" s="10"/>
      <c r="H5" s="41"/>
      <c r="I5" s="10"/>
      <c r="J5" s="9"/>
      <c r="K5" s="11"/>
      <c r="L5" s="7"/>
      <c r="M5" s="12"/>
      <c r="N5" s="8"/>
    </row>
    <row r="6" spans="1:14" x14ac:dyDescent="0.3">
      <c r="A6" s="13">
        <v>6.5</v>
      </c>
      <c r="B6" s="14"/>
      <c r="C6" s="15"/>
      <c r="D6" s="14"/>
      <c r="E6" s="16"/>
      <c r="F6" s="14" t="s">
        <v>17</v>
      </c>
      <c r="G6" s="17">
        <v>1.5</v>
      </c>
      <c r="H6" s="14"/>
      <c r="I6" s="17"/>
      <c r="J6" s="16"/>
      <c r="K6" s="18"/>
      <c r="L6" s="14"/>
      <c r="M6" s="19"/>
      <c r="N6" s="15">
        <f>M6+K6+I6+G6+E6+C6</f>
        <v>1.5</v>
      </c>
    </row>
    <row r="7" spans="1:14" x14ac:dyDescent="0.3">
      <c r="A7" s="6"/>
      <c r="B7" s="7"/>
      <c r="C7" s="8"/>
      <c r="D7" s="7"/>
      <c r="E7" s="9"/>
      <c r="F7" s="7"/>
      <c r="G7" s="8"/>
      <c r="H7" s="7"/>
      <c r="I7" s="10"/>
      <c r="J7" s="6" t="s">
        <v>18</v>
      </c>
      <c r="K7" s="11"/>
      <c r="L7" s="7"/>
      <c r="M7" s="12"/>
      <c r="N7" s="8"/>
    </row>
    <row r="8" spans="1:14" x14ac:dyDescent="0.3">
      <c r="A8" s="13">
        <v>8.66</v>
      </c>
      <c r="B8" s="14"/>
      <c r="C8" s="15"/>
      <c r="D8" s="14"/>
      <c r="E8" s="16"/>
      <c r="F8" s="14"/>
      <c r="G8" s="15"/>
      <c r="H8" s="14"/>
      <c r="I8" s="17"/>
      <c r="J8" s="16" t="s">
        <v>29</v>
      </c>
      <c r="K8" s="18">
        <v>2</v>
      </c>
      <c r="L8" s="14"/>
      <c r="M8" s="19"/>
      <c r="N8" s="15">
        <f>M8+K8+I8+G8+E8+C8</f>
        <v>2</v>
      </c>
    </row>
    <row r="9" spans="1:14" x14ac:dyDescent="0.3">
      <c r="A9" s="33"/>
      <c r="B9" s="58"/>
      <c r="C9" s="35"/>
      <c r="D9" s="58" t="s">
        <v>23</v>
      </c>
      <c r="E9" s="36"/>
      <c r="F9" s="58"/>
      <c r="G9" s="35"/>
      <c r="H9" s="58"/>
      <c r="I9" s="37"/>
      <c r="J9" s="59"/>
      <c r="K9" s="38"/>
      <c r="L9" s="58"/>
      <c r="M9" s="39"/>
      <c r="N9" s="35"/>
    </row>
    <row r="10" spans="1:14" x14ac:dyDescent="0.3">
      <c r="A10" s="33">
        <v>13</v>
      </c>
      <c r="B10" s="58"/>
      <c r="C10" s="35"/>
      <c r="D10" s="58"/>
      <c r="E10" s="36">
        <v>3</v>
      </c>
      <c r="F10" s="58"/>
      <c r="G10" s="35"/>
      <c r="H10" s="58"/>
      <c r="I10" s="37"/>
      <c r="J10" s="59"/>
      <c r="K10" s="38"/>
      <c r="L10" s="58"/>
      <c r="M10" s="39"/>
      <c r="N10" s="15">
        <f>M10+K10+I10+G10+E10+C10</f>
        <v>3</v>
      </c>
    </row>
    <row r="11" spans="1:14" x14ac:dyDescent="0.3">
      <c r="A11" s="42"/>
      <c r="B11" s="43"/>
      <c r="C11" s="9"/>
      <c r="D11" s="43"/>
      <c r="E11" s="9"/>
      <c r="F11" s="44"/>
      <c r="G11" s="10"/>
      <c r="H11" s="43" t="s">
        <v>21</v>
      </c>
      <c r="I11" s="9"/>
      <c r="J11" s="44"/>
      <c r="K11" s="9"/>
      <c r="L11" s="45"/>
      <c r="M11" s="9"/>
      <c r="N11" s="9"/>
    </row>
    <row r="12" spans="1:14" x14ac:dyDescent="0.3">
      <c r="A12" s="46">
        <v>10.83</v>
      </c>
      <c r="B12" s="16"/>
      <c r="C12" s="16"/>
      <c r="D12" s="16"/>
      <c r="E12" s="16"/>
      <c r="F12" s="14"/>
      <c r="G12" s="17"/>
      <c r="H12" s="16"/>
      <c r="I12" s="16">
        <v>2</v>
      </c>
      <c r="J12" s="16"/>
      <c r="K12" s="16"/>
      <c r="L12" s="16"/>
      <c r="M12" s="16"/>
      <c r="N12" s="47">
        <f>M12+K12+I12+G12+E12+C12</f>
        <v>2</v>
      </c>
    </row>
    <row r="13" spans="1:14" ht="24.6" x14ac:dyDescent="0.3">
      <c r="A13" s="48"/>
      <c r="B13" s="49" t="s">
        <v>22</v>
      </c>
      <c r="C13" s="50"/>
      <c r="D13" s="51"/>
      <c r="E13" s="52"/>
      <c r="F13" s="49"/>
      <c r="G13" s="50"/>
      <c r="H13" s="49" t="s">
        <v>22</v>
      </c>
      <c r="I13" s="50"/>
      <c r="J13" s="51"/>
      <c r="K13" s="50"/>
      <c r="L13" s="50"/>
      <c r="M13" s="50"/>
      <c r="N13" s="50"/>
    </row>
    <row r="14" spans="1:14" x14ac:dyDescent="0.3">
      <c r="A14" s="53">
        <v>21.65</v>
      </c>
      <c r="B14" s="54"/>
      <c r="C14" s="55">
        <v>2.5</v>
      </c>
      <c r="D14" s="56"/>
      <c r="E14" s="57"/>
      <c r="F14" s="54"/>
      <c r="G14" s="55"/>
      <c r="H14" s="54"/>
      <c r="I14" s="55">
        <v>2.5</v>
      </c>
      <c r="J14" s="56"/>
      <c r="K14" s="55"/>
      <c r="L14" s="55"/>
      <c r="M14" s="55"/>
      <c r="N14" s="55">
        <f>M14+K14+I14+G14+E14+C14</f>
        <v>5</v>
      </c>
    </row>
    <row r="15" spans="1:14" ht="20.399999999999999" x14ac:dyDescent="0.3">
      <c r="A15" s="60"/>
      <c r="B15" s="61"/>
      <c r="C15" s="62"/>
      <c r="D15" s="61"/>
      <c r="E15" s="63"/>
      <c r="F15" s="61"/>
      <c r="G15" s="63"/>
      <c r="H15" s="61"/>
      <c r="I15" s="62"/>
      <c r="J15" s="64" t="s">
        <v>28</v>
      </c>
      <c r="K15" s="62"/>
      <c r="L15" s="62"/>
      <c r="M15" s="62"/>
      <c r="N15" s="62"/>
    </row>
    <row r="16" spans="1:14" ht="15.6" x14ac:dyDescent="0.3">
      <c r="A16" s="65">
        <v>18.32</v>
      </c>
      <c r="B16" s="66"/>
      <c r="C16" s="67"/>
      <c r="D16" s="66"/>
      <c r="E16" s="68"/>
      <c r="F16" s="66"/>
      <c r="G16" s="69"/>
      <c r="H16" s="66"/>
      <c r="I16" s="67"/>
      <c r="J16" s="70" t="s">
        <v>26</v>
      </c>
      <c r="K16" s="66">
        <v>4.2300000000000004</v>
      </c>
      <c r="L16" s="66"/>
      <c r="M16" s="66"/>
      <c r="N16" s="47">
        <f>M16+K16+I16+G16+E16+C16</f>
        <v>4.2300000000000004</v>
      </c>
    </row>
    <row r="17" spans="1:14" x14ac:dyDescent="0.3">
      <c r="A17" s="20">
        <f>SUM(A3:A16)</f>
        <v>82.95999999999998</v>
      </c>
      <c r="B17" s="21" t="s">
        <v>9</v>
      </c>
      <c r="C17" s="22">
        <f>SUM(C3:C16)</f>
        <v>2.5</v>
      </c>
      <c r="D17" s="23"/>
      <c r="E17" s="22">
        <f>SUM(E3:E16)</f>
        <v>3</v>
      </c>
      <c r="F17" s="24"/>
      <c r="G17" s="22">
        <f>SUM(G3:G16)</f>
        <v>2.42</v>
      </c>
      <c r="H17" s="22"/>
      <c r="I17" s="22">
        <f>SUM(I3:I16)</f>
        <v>4.5</v>
      </c>
      <c r="J17" s="25"/>
      <c r="K17" s="22">
        <f>SUM(K3:K16)</f>
        <v>6.23</v>
      </c>
      <c r="L17" s="23"/>
      <c r="M17" s="23"/>
      <c r="N17" s="22">
        <f>SUM(N3:N16)</f>
        <v>18.649999999999999</v>
      </c>
    </row>
    <row r="18" spans="1:14" x14ac:dyDescent="0.3">
      <c r="B18" s="27" t="s">
        <v>10</v>
      </c>
      <c r="F18" s="2"/>
      <c r="H18" t="s">
        <v>11</v>
      </c>
      <c r="J18" s="28"/>
      <c r="K18" s="29">
        <f>N17*4.33</f>
        <v>80.754499999999993</v>
      </c>
      <c r="L18" s="29"/>
    </row>
    <row r="19" spans="1:14" x14ac:dyDescent="0.3">
      <c r="B19" s="27" t="s">
        <v>12</v>
      </c>
      <c r="D19" t="str">
        <f>B1</f>
        <v xml:space="preserve">ANA ISABEL SANCHEZ RAYA </v>
      </c>
      <c r="I19" s="31"/>
      <c r="M19" s="29"/>
    </row>
    <row r="20" spans="1:14" x14ac:dyDescent="0.3">
      <c r="B20" s="27" t="s">
        <v>13</v>
      </c>
      <c r="F20" s="30" t="s">
        <v>27</v>
      </c>
      <c r="H20" s="2"/>
      <c r="K20" s="2"/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20"/>
    </sheetView>
  </sheetViews>
  <sheetFormatPr baseColWidth="10" defaultRowHeight="14.4" x14ac:dyDescent="0.3"/>
  <cols>
    <col min="1" max="1" width="7.33203125" customWidth="1"/>
    <col min="2" max="2" width="17.33203125" customWidth="1"/>
    <col min="3" max="3" width="5.88671875" customWidth="1"/>
    <col min="4" max="4" width="14.109375" customWidth="1"/>
    <col min="5" max="5" width="5.33203125" customWidth="1"/>
    <col min="6" max="6" width="16.44140625" customWidth="1"/>
    <col min="7" max="7" width="5.44140625" customWidth="1"/>
    <col min="8" max="8" width="19.33203125" customWidth="1"/>
    <col min="9" max="9" width="6" customWidth="1"/>
    <col min="10" max="10" width="13.44140625" customWidth="1"/>
    <col min="11" max="11" width="5.5546875" customWidth="1"/>
    <col min="12" max="12" width="6.5546875" customWidth="1"/>
    <col min="13" max="13" width="4.33203125" customWidth="1"/>
    <col min="14" max="14" width="5.6640625" customWidth="1"/>
  </cols>
  <sheetData>
    <row r="1" spans="1:14" x14ac:dyDescent="0.3">
      <c r="B1" s="1" t="s">
        <v>24</v>
      </c>
      <c r="F1" s="2"/>
    </row>
    <row r="2" spans="1:14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3">
      <c r="A3" s="6"/>
      <c r="B3" s="7"/>
      <c r="C3" s="8"/>
      <c r="D3" s="7"/>
      <c r="E3" s="9"/>
      <c r="F3" s="33" t="s">
        <v>14</v>
      </c>
      <c r="G3" s="8"/>
      <c r="H3" s="7"/>
      <c r="I3" s="10"/>
      <c r="J3" s="9"/>
      <c r="K3" s="11"/>
      <c r="L3" s="7"/>
      <c r="M3" s="12"/>
      <c r="N3" s="8"/>
    </row>
    <row r="4" spans="1:14" ht="24" customHeight="1" x14ac:dyDescent="0.3">
      <c r="A4" s="33">
        <v>4</v>
      </c>
      <c r="B4" s="34"/>
      <c r="C4" s="35"/>
      <c r="D4" s="34"/>
      <c r="E4" s="36"/>
      <c r="F4" s="32" t="s">
        <v>15</v>
      </c>
      <c r="G4" s="35">
        <v>0.92</v>
      </c>
      <c r="H4" s="34"/>
      <c r="I4" s="37"/>
      <c r="J4" s="36"/>
      <c r="K4" s="38"/>
      <c r="L4" s="34"/>
      <c r="M4" s="39"/>
      <c r="N4" s="35">
        <f>M4+K4+I4+G4+E4+C4</f>
        <v>0.92</v>
      </c>
    </row>
    <row r="5" spans="1:14" ht="18" customHeight="1" x14ac:dyDescent="0.3">
      <c r="A5" s="6"/>
      <c r="B5" s="7"/>
      <c r="C5" s="8"/>
      <c r="D5" s="7"/>
      <c r="E5" s="9"/>
      <c r="F5" s="40"/>
      <c r="G5" s="8"/>
      <c r="H5" s="41" t="s">
        <v>16</v>
      </c>
      <c r="I5" s="10"/>
      <c r="J5" s="9"/>
      <c r="K5" s="11"/>
      <c r="L5" s="7"/>
      <c r="M5" s="12"/>
      <c r="N5" s="8"/>
    </row>
    <row r="6" spans="1:14" ht="20.25" customHeight="1" x14ac:dyDescent="0.3">
      <c r="A6" s="13">
        <v>6.5</v>
      </c>
      <c r="B6" s="14"/>
      <c r="C6" s="15"/>
      <c r="D6" s="14"/>
      <c r="E6" s="16"/>
      <c r="F6" s="14"/>
      <c r="G6" s="15"/>
      <c r="H6" s="14" t="s">
        <v>17</v>
      </c>
      <c r="I6" s="17">
        <v>1.5</v>
      </c>
      <c r="J6" s="16"/>
      <c r="K6" s="18"/>
      <c r="L6" s="14"/>
      <c r="M6" s="19"/>
      <c r="N6" s="15">
        <f>M6+K6+I6+G6+E6+C6</f>
        <v>1.5</v>
      </c>
    </row>
    <row r="7" spans="1:14" x14ac:dyDescent="0.3">
      <c r="A7" s="6"/>
      <c r="B7" s="7"/>
      <c r="C7" s="8"/>
      <c r="D7" s="7"/>
      <c r="E7" s="9"/>
      <c r="F7" s="7"/>
      <c r="G7" s="8"/>
      <c r="H7" s="7"/>
      <c r="I7" s="10"/>
      <c r="J7" s="6" t="s">
        <v>18</v>
      </c>
      <c r="K7" s="11"/>
      <c r="L7" s="7"/>
      <c r="M7" s="12"/>
      <c r="N7" s="8"/>
    </row>
    <row r="8" spans="1:14" x14ac:dyDescent="0.3">
      <c r="A8" s="13">
        <v>8.66</v>
      </c>
      <c r="B8" s="14"/>
      <c r="C8" s="15"/>
      <c r="D8" s="14"/>
      <c r="E8" s="16"/>
      <c r="F8" s="14"/>
      <c r="G8" s="15"/>
      <c r="H8" s="14"/>
      <c r="I8" s="17"/>
      <c r="J8" s="16" t="s">
        <v>19</v>
      </c>
      <c r="K8" s="18">
        <v>2</v>
      </c>
      <c r="L8" s="14"/>
      <c r="M8" s="19"/>
      <c r="N8" s="15">
        <f>M8+K8+I8+G8+E8+C8</f>
        <v>2</v>
      </c>
    </row>
    <row r="9" spans="1:14" x14ac:dyDescent="0.3">
      <c r="A9" s="33"/>
      <c r="B9" s="58"/>
      <c r="C9" s="35"/>
      <c r="D9" s="58" t="s">
        <v>23</v>
      </c>
      <c r="E9" s="36"/>
      <c r="F9" s="58"/>
      <c r="G9" s="35"/>
      <c r="H9" s="58"/>
      <c r="I9" s="37"/>
      <c r="J9" s="59"/>
      <c r="K9" s="38"/>
      <c r="L9" s="58"/>
      <c r="M9" s="39"/>
      <c r="N9" s="35"/>
    </row>
    <row r="10" spans="1:14" x14ac:dyDescent="0.3">
      <c r="A10" s="33">
        <v>13</v>
      </c>
      <c r="B10" s="58"/>
      <c r="C10" s="35"/>
      <c r="D10" s="58"/>
      <c r="E10" s="36">
        <v>3</v>
      </c>
      <c r="F10" s="58"/>
      <c r="G10" s="35"/>
      <c r="H10" s="58"/>
      <c r="I10" s="37"/>
      <c r="J10" s="59"/>
      <c r="K10" s="38"/>
      <c r="L10" s="58"/>
      <c r="M10" s="39"/>
      <c r="N10" s="15">
        <f>M10+K10+I10+G10+E10+C10</f>
        <v>3</v>
      </c>
    </row>
    <row r="11" spans="1:14" x14ac:dyDescent="0.3">
      <c r="A11" s="42"/>
      <c r="B11" s="43" t="s">
        <v>21</v>
      </c>
      <c r="C11" s="9"/>
      <c r="D11" s="43"/>
      <c r="E11" s="9"/>
      <c r="F11" s="44"/>
      <c r="G11" s="10"/>
      <c r="H11" s="44"/>
      <c r="I11" s="9"/>
      <c r="J11" s="44"/>
      <c r="K11" s="9"/>
      <c r="L11" s="45"/>
      <c r="M11" s="9"/>
      <c r="N11" s="9"/>
    </row>
    <row r="12" spans="1:14" x14ac:dyDescent="0.3">
      <c r="A12" s="46">
        <v>10.83</v>
      </c>
      <c r="B12" s="16"/>
      <c r="C12" s="16">
        <v>2</v>
      </c>
      <c r="D12" s="16"/>
      <c r="E12" s="16"/>
      <c r="F12" s="14"/>
      <c r="G12" s="17"/>
      <c r="H12" s="16"/>
      <c r="I12" s="16"/>
      <c r="J12" s="16"/>
      <c r="K12" s="16"/>
      <c r="L12" s="16"/>
      <c r="M12" s="16"/>
      <c r="N12" s="47">
        <f>M12+K12+I12+G12+E12+C12</f>
        <v>2</v>
      </c>
    </row>
    <row r="13" spans="1:14" ht="18" customHeight="1" x14ac:dyDescent="0.3">
      <c r="A13" s="48"/>
      <c r="B13" s="49" t="s">
        <v>22</v>
      </c>
      <c r="C13" s="50"/>
      <c r="D13" s="51"/>
      <c r="E13" s="52"/>
      <c r="F13" s="49"/>
      <c r="G13" s="50"/>
      <c r="H13" s="49" t="s">
        <v>22</v>
      </c>
      <c r="I13" s="50"/>
      <c r="J13" s="51"/>
      <c r="K13" s="50"/>
      <c r="L13" s="50"/>
      <c r="M13" s="50"/>
      <c r="N13" s="50"/>
    </row>
    <row r="14" spans="1:14" x14ac:dyDescent="0.3">
      <c r="A14" s="53">
        <v>21.65</v>
      </c>
      <c r="B14" s="54"/>
      <c r="C14" s="55">
        <v>2.5</v>
      </c>
      <c r="D14" s="56"/>
      <c r="E14" s="57"/>
      <c r="F14" s="54"/>
      <c r="G14" s="55"/>
      <c r="H14" s="54"/>
      <c r="I14" s="55">
        <v>2.5</v>
      </c>
      <c r="J14" s="56"/>
      <c r="K14" s="55"/>
      <c r="L14" s="55"/>
      <c r="M14" s="55"/>
      <c r="N14" s="55">
        <f>M14+K14+I14+G14+E14+C14</f>
        <v>5</v>
      </c>
    </row>
    <row r="15" spans="1:14" x14ac:dyDescent="0.3">
      <c r="A15" s="20">
        <f>SUM(A3:A14)</f>
        <v>64.639999999999986</v>
      </c>
      <c r="B15" s="21" t="s">
        <v>9</v>
      </c>
      <c r="C15" s="22">
        <f>SUM(C3:C14)</f>
        <v>4.5</v>
      </c>
      <c r="D15" s="23"/>
      <c r="E15" s="22">
        <f>SUM(E3:E14)</f>
        <v>3</v>
      </c>
      <c r="F15" s="24"/>
      <c r="G15" s="22">
        <f>SUM(G3:G14)</f>
        <v>0.92</v>
      </c>
      <c r="H15" s="22"/>
      <c r="I15" s="22">
        <f>SUM(I3:I14)</f>
        <v>4</v>
      </c>
      <c r="J15" s="25"/>
      <c r="K15" s="22">
        <f>SUM(K3:K14)</f>
        <v>2</v>
      </c>
      <c r="L15" s="23"/>
      <c r="M15" s="23"/>
      <c r="N15" s="22">
        <f>SUM(N3:N14)</f>
        <v>14.42</v>
      </c>
    </row>
    <row r="16" spans="1:14" x14ac:dyDescent="0.3">
      <c r="B16" s="27" t="s">
        <v>10</v>
      </c>
      <c r="F16" s="2"/>
      <c r="H16" t="s">
        <v>11</v>
      </c>
      <c r="J16" s="28"/>
      <c r="K16" s="29">
        <f>N15*4.33</f>
        <v>62.438600000000001</v>
      </c>
      <c r="L16" s="29"/>
    </row>
    <row r="17" spans="2:13" x14ac:dyDescent="0.3">
      <c r="B17" s="27" t="s">
        <v>12</v>
      </c>
      <c r="D17" t="str">
        <f>B1</f>
        <v xml:space="preserve">ANA ISABEL SANCHEZ RAYA </v>
      </c>
      <c r="I17" s="31"/>
      <c r="M17" s="29"/>
    </row>
    <row r="18" spans="2:13" x14ac:dyDescent="0.3">
      <c r="B18" s="27" t="s">
        <v>13</v>
      </c>
      <c r="F18" s="30" t="s">
        <v>25</v>
      </c>
      <c r="H18" s="2"/>
      <c r="K18" s="2"/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N3" sqref="N3:N9"/>
    </sheetView>
  </sheetViews>
  <sheetFormatPr baseColWidth="10" defaultColWidth="9.109375" defaultRowHeight="14.4" x14ac:dyDescent="0.3"/>
  <cols>
    <col min="6" max="6" width="26.88671875" customWidth="1"/>
    <col min="7" max="7" width="5.6640625" customWidth="1"/>
    <col min="8" max="8" width="14" customWidth="1"/>
    <col min="9" max="9" width="5.88671875" customWidth="1"/>
    <col min="10" max="10" width="14.44140625" customWidth="1"/>
    <col min="11" max="11" width="5.44140625" customWidth="1"/>
    <col min="13" max="13" width="3.5546875" customWidth="1"/>
    <col min="14" max="14" width="5.88671875" customWidth="1"/>
  </cols>
  <sheetData>
    <row r="1" spans="1:14" x14ac:dyDescent="0.3">
      <c r="B1" s="1" t="s">
        <v>24</v>
      </c>
      <c r="F1" s="2"/>
    </row>
    <row r="2" spans="1:14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3">
      <c r="A3" s="6"/>
      <c r="B3" s="7"/>
      <c r="C3" s="8"/>
      <c r="D3" s="7"/>
      <c r="E3" s="9"/>
      <c r="F3" s="33" t="s">
        <v>14</v>
      </c>
      <c r="G3" s="8"/>
      <c r="H3" s="7"/>
      <c r="I3" s="10"/>
      <c r="J3" s="9"/>
      <c r="K3" s="11"/>
      <c r="L3" s="7"/>
      <c r="M3" s="12"/>
      <c r="N3" s="8"/>
    </row>
    <row r="4" spans="1:14" ht="24.75" customHeight="1" x14ac:dyDescent="0.3">
      <c r="A4" s="33">
        <v>4</v>
      </c>
      <c r="B4" s="34"/>
      <c r="C4" s="35"/>
      <c r="D4" s="34"/>
      <c r="E4" s="36"/>
      <c r="F4" s="32" t="s">
        <v>15</v>
      </c>
      <c r="G4" s="35">
        <v>0.92</v>
      </c>
      <c r="H4" s="34"/>
      <c r="I4" s="37"/>
      <c r="J4" s="36"/>
      <c r="K4" s="38"/>
      <c r="L4" s="34"/>
      <c r="M4" s="39"/>
      <c r="N4" s="35">
        <f>M4+K4+I4+G4+E4+C4</f>
        <v>0.92</v>
      </c>
    </row>
    <row r="5" spans="1:14" ht="20.399999999999999" x14ac:dyDescent="0.3">
      <c r="A5" s="6"/>
      <c r="B5" s="7"/>
      <c r="C5" s="8"/>
      <c r="D5" s="7"/>
      <c r="E5" s="9"/>
      <c r="F5" s="40"/>
      <c r="G5" s="8"/>
      <c r="H5" s="41" t="s">
        <v>16</v>
      </c>
      <c r="I5" s="10"/>
      <c r="J5" s="9"/>
      <c r="K5" s="11"/>
      <c r="L5" s="7"/>
      <c r="M5" s="12"/>
      <c r="N5" s="8"/>
    </row>
    <row r="6" spans="1:14" x14ac:dyDescent="0.3">
      <c r="A6" s="13">
        <v>6.5</v>
      </c>
      <c r="B6" s="14"/>
      <c r="C6" s="15"/>
      <c r="D6" s="14"/>
      <c r="E6" s="16"/>
      <c r="F6" s="14"/>
      <c r="G6" s="15"/>
      <c r="H6" s="14" t="s">
        <v>17</v>
      </c>
      <c r="I6" s="17">
        <v>1.5</v>
      </c>
      <c r="J6" s="16"/>
      <c r="K6" s="18"/>
      <c r="L6" s="14"/>
      <c r="M6" s="19"/>
      <c r="N6" s="15">
        <f>M6+K6+I6+G6+E6+C6</f>
        <v>1.5</v>
      </c>
    </row>
    <row r="7" spans="1:14" x14ac:dyDescent="0.3">
      <c r="A7" s="6"/>
      <c r="B7" s="7"/>
      <c r="C7" s="8"/>
      <c r="D7" s="7"/>
      <c r="E7" s="9"/>
      <c r="F7" s="7"/>
      <c r="G7" s="8"/>
      <c r="H7" s="7"/>
      <c r="I7" s="10"/>
      <c r="J7" s="6" t="s">
        <v>18</v>
      </c>
      <c r="K7" s="11"/>
      <c r="L7" s="7"/>
      <c r="M7" s="12"/>
      <c r="N7" s="8"/>
    </row>
    <row r="8" spans="1:14" x14ac:dyDescent="0.3">
      <c r="A8" s="13">
        <v>8.66</v>
      </c>
      <c r="B8" s="14"/>
      <c r="C8" s="15"/>
      <c r="D8" s="14"/>
      <c r="E8" s="16"/>
      <c r="F8" s="14"/>
      <c r="G8" s="15"/>
      <c r="H8" s="14"/>
      <c r="I8" s="17"/>
      <c r="J8" s="16" t="s">
        <v>19</v>
      </c>
      <c r="K8" s="18">
        <v>2</v>
      </c>
      <c r="L8" s="14"/>
      <c r="M8" s="19"/>
      <c r="N8" s="15">
        <f>M8+K8+I8+G8+E8+C8</f>
        <v>2</v>
      </c>
    </row>
    <row r="9" spans="1:14" x14ac:dyDescent="0.3">
      <c r="A9" s="20">
        <f>SUM(A3:A8)</f>
        <v>19.16</v>
      </c>
      <c r="B9" s="21" t="s">
        <v>9</v>
      </c>
      <c r="C9" s="22">
        <f>SUM(C3:C8)</f>
        <v>0</v>
      </c>
      <c r="D9" s="23"/>
      <c r="E9" s="22">
        <v>0</v>
      </c>
      <c r="F9" s="24"/>
      <c r="G9" s="22">
        <f>SUM(G3:G8)</f>
        <v>0.92</v>
      </c>
      <c r="H9" s="22"/>
      <c r="I9" s="22">
        <f>SUM(I3:I8)</f>
        <v>1.5</v>
      </c>
      <c r="J9" s="25"/>
      <c r="K9" s="22">
        <f>SUM(K3:K8)</f>
        <v>2</v>
      </c>
      <c r="L9" s="23"/>
      <c r="M9" s="23"/>
      <c r="N9" s="26">
        <f>SUM(N3:N8)</f>
        <v>4.42</v>
      </c>
    </row>
    <row r="10" spans="1:14" x14ac:dyDescent="0.3">
      <c r="B10" s="27" t="s">
        <v>10</v>
      </c>
      <c r="F10" s="2"/>
      <c r="H10" t="s">
        <v>11</v>
      </c>
      <c r="J10" s="28"/>
      <c r="K10" s="29">
        <f>N9*4.33</f>
        <v>19.1386</v>
      </c>
      <c r="L10" s="29"/>
    </row>
    <row r="11" spans="1:14" x14ac:dyDescent="0.3">
      <c r="B11" s="27" t="s">
        <v>12</v>
      </c>
      <c r="D11" t="str">
        <f>B1</f>
        <v xml:space="preserve">ANA ISABEL SANCHEZ RAYA </v>
      </c>
      <c r="I11" s="31"/>
      <c r="M11" s="29"/>
    </row>
    <row r="12" spans="1:14" x14ac:dyDescent="0.3">
      <c r="B12" s="27" t="s">
        <v>13</v>
      </c>
      <c r="F12" s="30" t="s">
        <v>20</v>
      </c>
      <c r="H12" s="2"/>
      <c r="K12" s="2"/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64" workbookViewId="0">
      <selection activeCell="A47" sqref="A47"/>
    </sheetView>
  </sheetViews>
  <sheetFormatPr baseColWidth="10" defaultRowHeight="14.4" x14ac:dyDescent="0.3"/>
  <cols>
    <col min="1" max="1" width="53" customWidth="1"/>
    <col min="2" max="2" width="24.6640625" customWidth="1"/>
    <col min="3" max="3" width="6.5546875" customWidth="1"/>
    <col min="4" max="4" width="8.6640625" customWidth="1"/>
    <col min="5" max="5" width="6.109375" customWidth="1"/>
    <col min="6" max="6" width="6.6640625" customWidth="1"/>
    <col min="7" max="7" width="11.33203125" customWidth="1"/>
  </cols>
  <sheetData>
    <row r="1" spans="1:7" x14ac:dyDescent="0.3">
      <c r="A1" s="207" t="s">
        <v>131</v>
      </c>
      <c r="B1" s="199" t="s">
        <v>34</v>
      </c>
      <c r="C1" s="199"/>
      <c r="D1" s="199"/>
      <c r="E1" s="199"/>
      <c r="F1" s="199"/>
      <c r="G1" s="199"/>
    </row>
    <row r="2" spans="1:7" x14ac:dyDescent="0.3">
      <c r="A2" s="200" t="s">
        <v>24</v>
      </c>
      <c r="B2" s="199"/>
      <c r="C2" s="199"/>
      <c r="D2" s="199"/>
      <c r="E2" s="199"/>
      <c r="F2" s="199"/>
      <c r="G2" s="199"/>
    </row>
    <row r="3" spans="1:7" x14ac:dyDescent="0.3">
      <c r="A3" s="210" t="s">
        <v>80</v>
      </c>
      <c r="B3" s="209" t="s">
        <v>2</v>
      </c>
      <c r="C3" s="201"/>
      <c r="D3" s="201"/>
      <c r="E3" s="201"/>
      <c r="F3" s="201"/>
      <c r="G3" s="201"/>
    </row>
    <row r="4" spans="1:7" x14ac:dyDescent="0.3">
      <c r="A4" s="208" t="s">
        <v>81</v>
      </c>
      <c r="B4" s="201" t="s">
        <v>82</v>
      </c>
      <c r="C4" s="199" t="s">
        <v>83</v>
      </c>
      <c r="D4" s="199" t="s">
        <v>84</v>
      </c>
      <c r="E4" s="199" t="s">
        <v>85</v>
      </c>
      <c r="F4" s="199" t="s">
        <v>86</v>
      </c>
      <c r="G4" s="202" t="s">
        <v>89</v>
      </c>
    </row>
    <row r="5" spans="1:7" x14ac:dyDescent="0.3">
      <c r="A5" s="203">
        <v>44837</v>
      </c>
      <c r="B5" s="204">
        <v>2.5</v>
      </c>
      <c r="C5" s="204"/>
      <c r="D5" s="204"/>
      <c r="E5" s="204"/>
      <c r="F5" s="204"/>
      <c r="G5" s="204">
        <v>2.5</v>
      </c>
    </row>
    <row r="6" spans="1:7" x14ac:dyDescent="0.3">
      <c r="A6" s="205" t="s">
        <v>134</v>
      </c>
      <c r="B6" s="204">
        <v>2.5</v>
      </c>
      <c r="C6" s="204"/>
      <c r="D6" s="204"/>
      <c r="E6" s="204"/>
      <c r="F6" s="204"/>
      <c r="G6" s="204">
        <v>2.5</v>
      </c>
    </row>
    <row r="7" spans="1:7" x14ac:dyDescent="0.3">
      <c r="A7" s="203">
        <v>44838</v>
      </c>
      <c r="B7" s="204"/>
      <c r="C7" s="204">
        <v>7.15</v>
      </c>
      <c r="D7" s="204"/>
      <c r="E7" s="204"/>
      <c r="F7" s="204"/>
      <c r="G7" s="204">
        <v>7.15</v>
      </c>
    </row>
    <row r="8" spans="1:7" x14ac:dyDescent="0.3">
      <c r="A8" s="205" t="s">
        <v>174</v>
      </c>
      <c r="B8" s="204"/>
      <c r="C8" s="204">
        <v>2</v>
      </c>
      <c r="D8" s="204"/>
      <c r="E8" s="204"/>
      <c r="F8" s="204"/>
      <c r="G8" s="204">
        <v>2</v>
      </c>
    </row>
    <row r="9" spans="1:7" x14ac:dyDescent="0.3">
      <c r="A9" s="205" t="s">
        <v>175</v>
      </c>
      <c r="B9" s="204"/>
      <c r="C9" s="204">
        <v>1</v>
      </c>
      <c r="D9" s="204"/>
      <c r="E9" s="204"/>
      <c r="F9" s="204"/>
      <c r="G9" s="204">
        <v>1</v>
      </c>
    </row>
    <row r="10" spans="1:7" x14ac:dyDescent="0.3">
      <c r="A10" s="205" t="s">
        <v>176</v>
      </c>
      <c r="B10" s="204"/>
      <c r="C10" s="204">
        <v>3</v>
      </c>
      <c r="D10" s="204"/>
      <c r="E10" s="204"/>
      <c r="F10" s="204"/>
      <c r="G10" s="204">
        <v>3</v>
      </c>
    </row>
    <row r="11" spans="1:7" x14ac:dyDescent="0.3">
      <c r="A11" s="205" t="s">
        <v>177</v>
      </c>
      <c r="B11" s="204"/>
      <c r="C11" s="204">
        <v>1.1499999999999999</v>
      </c>
      <c r="D11" s="204"/>
      <c r="E11" s="204"/>
      <c r="F11" s="204"/>
      <c r="G11" s="204">
        <v>1.1499999999999999</v>
      </c>
    </row>
    <row r="12" spans="1:7" x14ac:dyDescent="0.3">
      <c r="A12" s="203">
        <v>44839</v>
      </c>
      <c r="B12" s="204"/>
      <c r="C12" s="204"/>
      <c r="D12" s="204">
        <v>2</v>
      </c>
      <c r="E12" s="204"/>
      <c r="F12" s="204"/>
      <c r="G12" s="204">
        <v>2</v>
      </c>
    </row>
    <row r="13" spans="1:7" x14ac:dyDescent="0.3">
      <c r="A13" s="205" t="s">
        <v>178</v>
      </c>
      <c r="B13" s="204"/>
      <c r="C13" s="204"/>
      <c r="D13" s="204">
        <v>1</v>
      </c>
      <c r="E13" s="204"/>
      <c r="F13" s="204"/>
      <c r="G13" s="204">
        <v>1</v>
      </c>
    </row>
    <row r="14" spans="1:7" x14ac:dyDescent="0.3">
      <c r="A14" s="205" t="s">
        <v>175</v>
      </c>
      <c r="B14" s="204"/>
      <c r="C14" s="204"/>
      <c r="D14" s="204">
        <v>1</v>
      </c>
      <c r="E14" s="204"/>
      <c r="F14" s="204"/>
      <c r="G14" s="204">
        <v>1</v>
      </c>
    </row>
    <row r="15" spans="1:7" x14ac:dyDescent="0.3">
      <c r="A15" s="203">
        <v>44840</v>
      </c>
      <c r="B15" s="204"/>
      <c r="C15" s="204"/>
      <c r="D15" s="204"/>
      <c r="E15" s="204">
        <v>3.65</v>
      </c>
      <c r="F15" s="204"/>
      <c r="G15" s="204">
        <v>3.65</v>
      </c>
    </row>
    <row r="16" spans="1:7" x14ac:dyDescent="0.3">
      <c r="A16" s="205" t="s">
        <v>134</v>
      </c>
      <c r="B16" s="204"/>
      <c r="C16" s="204"/>
      <c r="D16" s="204"/>
      <c r="E16" s="204">
        <v>2.5</v>
      </c>
      <c r="F16" s="204"/>
      <c r="G16" s="204">
        <v>2.5</v>
      </c>
    </row>
    <row r="17" spans="1:7" x14ac:dyDescent="0.3">
      <c r="A17" s="205" t="s">
        <v>179</v>
      </c>
      <c r="B17" s="204"/>
      <c r="C17" s="204"/>
      <c r="D17" s="204"/>
      <c r="E17" s="204">
        <v>1.1499999999999999</v>
      </c>
      <c r="F17" s="204"/>
      <c r="G17" s="204">
        <v>1.1499999999999999</v>
      </c>
    </row>
    <row r="18" spans="1:7" x14ac:dyDescent="0.3">
      <c r="A18" s="203">
        <v>44841</v>
      </c>
      <c r="B18" s="204"/>
      <c r="C18" s="204"/>
      <c r="D18" s="204"/>
      <c r="E18" s="204"/>
      <c r="F18" s="204">
        <v>4.83</v>
      </c>
      <c r="G18" s="204">
        <v>4.83</v>
      </c>
    </row>
    <row r="19" spans="1:7" x14ac:dyDescent="0.3">
      <c r="A19" s="205" t="s">
        <v>180</v>
      </c>
      <c r="B19" s="204"/>
      <c r="C19" s="204"/>
      <c r="D19" s="204"/>
      <c r="E19" s="204"/>
      <c r="F19" s="204">
        <v>2</v>
      </c>
      <c r="G19" s="204">
        <v>2</v>
      </c>
    </row>
    <row r="20" spans="1:7" x14ac:dyDescent="0.3">
      <c r="A20" s="205" t="s">
        <v>175</v>
      </c>
      <c r="B20" s="204"/>
      <c r="C20" s="204"/>
      <c r="D20" s="204"/>
      <c r="E20" s="204"/>
      <c r="F20" s="204">
        <v>1</v>
      </c>
      <c r="G20" s="204">
        <v>1</v>
      </c>
    </row>
    <row r="21" spans="1:7" x14ac:dyDescent="0.3">
      <c r="A21" s="205" t="s">
        <v>181</v>
      </c>
      <c r="B21" s="204"/>
      <c r="C21" s="204"/>
      <c r="D21" s="204"/>
      <c r="E21" s="204"/>
      <c r="F21" s="204">
        <v>0.5</v>
      </c>
      <c r="G21" s="204">
        <v>0.5</v>
      </c>
    </row>
    <row r="22" spans="1:7" x14ac:dyDescent="0.3">
      <c r="A22" s="205" t="s">
        <v>182</v>
      </c>
      <c r="B22" s="204"/>
      <c r="C22" s="204"/>
      <c r="D22" s="204"/>
      <c r="E22" s="204"/>
      <c r="F22" s="204">
        <v>1.33</v>
      </c>
      <c r="G22" s="204">
        <v>1.33</v>
      </c>
    </row>
    <row r="23" spans="1:7" x14ac:dyDescent="0.3">
      <c r="A23" s="203">
        <v>44844</v>
      </c>
      <c r="B23" s="204">
        <v>2.5</v>
      </c>
      <c r="C23" s="204"/>
      <c r="D23" s="204"/>
      <c r="E23" s="204"/>
      <c r="F23" s="204"/>
      <c r="G23" s="204">
        <v>2.5</v>
      </c>
    </row>
    <row r="24" spans="1:7" x14ac:dyDescent="0.3">
      <c r="A24" s="205" t="s">
        <v>134</v>
      </c>
      <c r="B24" s="204">
        <v>2.5</v>
      </c>
      <c r="C24" s="204"/>
      <c r="D24" s="204"/>
      <c r="E24" s="204"/>
      <c r="F24" s="204"/>
      <c r="G24" s="204">
        <v>2.5</v>
      </c>
    </row>
    <row r="25" spans="1:7" x14ac:dyDescent="0.3">
      <c r="A25" s="203">
        <v>44845</v>
      </c>
      <c r="B25" s="204"/>
      <c r="C25" s="204">
        <v>2.15</v>
      </c>
      <c r="D25" s="204"/>
      <c r="E25" s="204"/>
      <c r="F25" s="204"/>
      <c r="G25" s="204">
        <v>2.15</v>
      </c>
    </row>
    <row r="26" spans="1:7" x14ac:dyDescent="0.3">
      <c r="A26" s="205" t="s">
        <v>175</v>
      </c>
      <c r="B26" s="204"/>
      <c r="C26" s="204">
        <v>1</v>
      </c>
      <c r="D26" s="204"/>
      <c r="E26" s="204"/>
      <c r="F26" s="204"/>
      <c r="G26" s="204">
        <v>1</v>
      </c>
    </row>
    <row r="27" spans="1:7" x14ac:dyDescent="0.3">
      <c r="A27" s="205" t="s">
        <v>177</v>
      </c>
      <c r="B27" s="204"/>
      <c r="C27" s="204">
        <v>1.1499999999999999</v>
      </c>
      <c r="D27" s="204"/>
      <c r="E27" s="204"/>
      <c r="F27" s="204"/>
      <c r="G27" s="204">
        <v>1.1499999999999999</v>
      </c>
    </row>
    <row r="28" spans="1:7" x14ac:dyDescent="0.3">
      <c r="A28" s="203">
        <v>44847</v>
      </c>
      <c r="B28" s="204"/>
      <c r="C28" s="204"/>
      <c r="D28" s="204"/>
      <c r="E28" s="204">
        <v>3.65</v>
      </c>
      <c r="F28" s="204"/>
      <c r="G28" s="204">
        <v>3.65</v>
      </c>
    </row>
    <row r="29" spans="1:7" x14ac:dyDescent="0.3">
      <c r="A29" s="205" t="s">
        <v>134</v>
      </c>
      <c r="B29" s="204"/>
      <c r="C29" s="204"/>
      <c r="D29" s="204"/>
      <c r="E29" s="204">
        <v>2.5</v>
      </c>
      <c r="F29" s="204"/>
      <c r="G29" s="204">
        <v>2.5</v>
      </c>
    </row>
    <row r="30" spans="1:7" x14ac:dyDescent="0.3">
      <c r="A30" s="205" t="s">
        <v>179</v>
      </c>
      <c r="B30" s="204"/>
      <c r="C30" s="204"/>
      <c r="D30" s="204"/>
      <c r="E30" s="204">
        <v>1.1499999999999999</v>
      </c>
      <c r="F30" s="204"/>
      <c r="G30" s="204">
        <v>1.1499999999999999</v>
      </c>
    </row>
    <row r="31" spans="1:7" x14ac:dyDescent="0.3">
      <c r="A31" s="203">
        <v>44848</v>
      </c>
      <c r="B31" s="204"/>
      <c r="C31" s="204"/>
      <c r="D31" s="204"/>
      <c r="E31" s="204"/>
      <c r="F31" s="204">
        <v>4.33</v>
      </c>
      <c r="G31" s="204">
        <v>4.33</v>
      </c>
    </row>
    <row r="32" spans="1:7" x14ac:dyDescent="0.3">
      <c r="A32" s="205" t="s">
        <v>180</v>
      </c>
      <c r="B32" s="204"/>
      <c r="C32" s="204"/>
      <c r="D32" s="204"/>
      <c r="E32" s="204"/>
      <c r="F32" s="204">
        <v>2</v>
      </c>
      <c r="G32" s="204">
        <v>2</v>
      </c>
    </row>
    <row r="33" spans="1:7" x14ac:dyDescent="0.3">
      <c r="A33" s="205" t="s">
        <v>175</v>
      </c>
      <c r="B33" s="204"/>
      <c r="C33" s="204"/>
      <c r="D33" s="204"/>
      <c r="E33" s="204"/>
      <c r="F33" s="204">
        <v>1</v>
      </c>
      <c r="G33" s="204">
        <v>1</v>
      </c>
    </row>
    <row r="34" spans="1:7" x14ac:dyDescent="0.3">
      <c r="A34" s="205" t="s">
        <v>182</v>
      </c>
      <c r="B34" s="204"/>
      <c r="C34" s="204"/>
      <c r="D34" s="204"/>
      <c r="E34" s="204"/>
      <c r="F34" s="204">
        <v>1.33</v>
      </c>
      <c r="G34" s="204">
        <v>1.33</v>
      </c>
    </row>
    <row r="35" spans="1:7" x14ac:dyDescent="0.3">
      <c r="A35" s="203">
        <v>44851</v>
      </c>
      <c r="B35" s="204">
        <v>5.5</v>
      </c>
      <c r="C35" s="204"/>
      <c r="D35" s="204"/>
      <c r="E35" s="204"/>
      <c r="F35" s="204"/>
      <c r="G35" s="204">
        <v>5.5</v>
      </c>
    </row>
    <row r="36" spans="1:7" x14ac:dyDescent="0.3">
      <c r="A36" s="205" t="s">
        <v>134</v>
      </c>
      <c r="B36" s="204">
        <v>2.5</v>
      </c>
      <c r="C36" s="204"/>
      <c r="D36" s="204"/>
      <c r="E36" s="204"/>
      <c r="F36" s="204"/>
      <c r="G36" s="204">
        <v>2.5</v>
      </c>
    </row>
    <row r="37" spans="1:7" x14ac:dyDescent="0.3">
      <c r="A37" s="205" t="s">
        <v>183</v>
      </c>
      <c r="B37" s="204">
        <v>3</v>
      </c>
      <c r="C37" s="204"/>
      <c r="D37" s="204"/>
      <c r="E37" s="204"/>
      <c r="F37" s="204"/>
      <c r="G37" s="204">
        <v>3</v>
      </c>
    </row>
    <row r="38" spans="1:7" x14ac:dyDescent="0.3">
      <c r="A38" s="203">
        <v>44852</v>
      </c>
      <c r="B38" s="204"/>
      <c r="C38" s="204">
        <v>4.1500000000000004</v>
      </c>
      <c r="D38" s="204"/>
      <c r="E38" s="204"/>
      <c r="F38" s="204"/>
      <c r="G38" s="204">
        <v>4.1500000000000004</v>
      </c>
    </row>
    <row r="39" spans="1:7" x14ac:dyDescent="0.3">
      <c r="A39" s="205" t="s">
        <v>174</v>
      </c>
      <c r="B39" s="204"/>
      <c r="C39" s="204">
        <v>2</v>
      </c>
      <c r="D39" s="204"/>
      <c r="E39" s="204"/>
      <c r="F39" s="204"/>
      <c r="G39" s="204">
        <v>2</v>
      </c>
    </row>
    <row r="40" spans="1:7" x14ac:dyDescent="0.3">
      <c r="A40" s="205" t="s">
        <v>175</v>
      </c>
      <c r="B40" s="204"/>
      <c r="C40" s="204">
        <v>1</v>
      </c>
      <c r="D40" s="204"/>
      <c r="E40" s="204"/>
      <c r="F40" s="204"/>
      <c r="G40" s="204">
        <v>1</v>
      </c>
    </row>
    <row r="41" spans="1:7" x14ac:dyDescent="0.3">
      <c r="A41" s="205" t="s">
        <v>177</v>
      </c>
      <c r="B41" s="204"/>
      <c r="C41" s="204">
        <v>1.1499999999999999</v>
      </c>
      <c r="D41" s="204"/>
      <c r="E41" s="204"/>
      <c r="F41" s="204"/>
      <c r="G41" s="204">
        <v>1.1499999999999999</v>
      </c>
    </row>
    <row r="42" spans="1:7" x14ac:dyDescent="0.3">
      <c r="A42" s="203">
        <v>44853</v>
      </c>
      <c r="B42" s="204"/>
      <c r="C42" s="204"/>
      <c r="D42" s="204">
        <v>2</v>
      </c>
      <c r="E42" s="204"/>
      <c r="F42" s="204"/>
      <c r="G42" s="204">
        <v>2</v>
      </c>
    </row>
    <row r="43" spans="1:7" x14ac:dyDescent="0.3">
      <c r="A43" s="205" t="s">
        <v>184</v>
      </c>
      <c r="B43" s="204"/>
      <c r="C43" s="204"/>
      <c r="D43" s="204">
        <v>1</v>
      </c>
      <c r="E43" s="204"/>
      <c r="F43" s="204"/>
      <c r="G43" s="204">
        <v>1</v>
      </c>
    </row>
    <row r="44" spans="1:7" x14ac:dyDescent="0.3">
      <c r="A44" s="205" t="s">
        <v>175</v>
      </c>
      <c r="B44" s="204"/>
      <c r="C44" s="204"/>
      <c r="D44" s="204">
        <v>1</v>
      </c>
      <c r="E44" s="204"/>
      <c r="F44" s="204"/>
      <c r="G44" s="204">
        <v>1</v>
      </c>
    </row>
    <row r="45" spans="1:7" x14ac:dyDescent="0.3">
      <c r="A45" s="203">
        <v>44854</v>
      </c>
      <c r="B45" s="204"/>
      <c r="C45" s="204"/>
      <c r="D45" s="204"/>
      <c r="E45" s="204">
        <v>5.65</v>
      </c>
      <c r="F45" s="204"/>
      <c r="G45" s="204">
        <v>5.65</v>
      </c>
    </row>
    <row r="46" spans="1:7" x14ac:dyDescent="0.3">
      <c r="A46" s="205" t="s">
        <v>134</v>
      </c>
      <c r="B46" s="204"/>
      <c r="C46" s="204"/>
      <c r="D46" s="204"/>
      <c r="E46" s="204">
        <v>2.5</v>
      </c>
      <c r="F46" s="204"/>
      <c r="G46" s="204">
        <v>2.5</v>
      </c>
    </row>
    <row r="47" spans="1:7" x14ac:dyDescent="0.3">
      <c r="A47" s="205" t="s">
        <v>185</v>
      </c>
      <c r="B47" s="204"/>
      <c r="C47" s="204"/>
      <c r="D47" s="204"/>
      <c r="E47" s="204">
        <v>2</v>
      </c>
      <c r="F47" s="204"/>
      <c r="G47" s="204">
        <v>2</v>
      </c>
    </row>
    <row r="48" spans="1:7" x14ac:dyDescent="0.3">
      <c r="A48" s="205" t="s">
        <v>179</v>
      </c>
      <c r="B48" s="204"/>
      <c r="C48" s="204"/>
      <c r="D48" s="204"/>
      <c r="E48" s="204">
        <v>1.1499999999999999</v>
      </c>
      <c r="F48" s="204"/>
      <c r="G48" s="204">
        <v>1.1499999999999999</v>
      </c>
    </row>
    <row r="49" spans="1:7" x14ac:dyDescent="0.3">
      <c r="A49" s="203">
        <v>44855</v>
      </c>
      <c r="B49" s="204"/>
      <c r="C49" s="204"/>
      <c r="D49" s="204"/>
      <c r="E49" s="204"/>
      <c r="F49" s="204">
        <v>4.33</v>
      </c>
      <c r="G49" s="204">
        <v>4.33</v>
      </c>
    </row>
    <row r="50" spans="1:7" x14ac:dyDescent="0.3">
      <c r="A50" s="205" t="s">
        <v>180</v>
      </c>
      <c r="B50" s="204"/>
      <c r="C50" s="204"/>
      <c r="D50" s="204"/>
      <c r="E50" s="204"/>
      <c r="F50" s="204">
        <v>2</v>
      </c>
      <c r="G50" s="204">
        <v>2</v>
      </c>
    </row>
    <row r="51" spans="1:7" x14ac:dyDescent="0.3">
      <c r="A51" s="205" t="s">
        <v>175</v>
      </c>
      <c r="B51" s="204"/>
      <c r="C51" s="204"/>
      <c r="D51" s="204"/>
      <c r="E51" s="204"/>
      <c r="F51" s="204">
        <v>1</v>
      </c>
      <c r="G51" s="204">
        <v>1</v>
      </c>
    </row>
    <row r="52" spans="1:7" x14ac:dyDescent="0.3">
      <c r="A52" s="205" t="s">
        <v>182</v>
      </c>
      <c r="B52" s="204"/>
      <c r="C52" s="204"/>
      <c r="D52" s="204"/>
      <c r="E52" s="204"/>
      <c r="F52" s="204">
        <v>1.33</v>
      </c>
      <c r="G52" s="204">
        <v>1.33</v>
      </c>
    </row>
    <row r="53" spans="1:7" x14ac:dyDescent="0.3">
      <c r="A53" s="203">
        <v>44858</v>
      </c>
      <c r="B53" s="204">
        <v>2.5</v>
      </c>
      <c r="C53" s="204"/>
      <c r="D53" s="204"/>
      <c r="E53" s="204"/>
      <c r="F53" s="204"/>
      <c r="G53" s="204">
        <v>2.5</v>
      </c>
    </row>
    <row r="54" spans="1:7" x14ac:dyDescent="0.3">
      <c r="A54" s="205" t="s">
        <v>134</v>
      </c>
      <c r="B54" s="204">
        <v>2.5</v>
      </c>
      <c r="C54" s="204"/>
      <c r="D54" s="204"/>
      <c r="E54" s="204"/>
      <c r="F54" s="204"/>
      <c r="G54" s="204">
        <v>2.5</v>
      </c>
    </row>
    <row r="55" spans="1:7" x14ac:dyDescent="0.3">
      <c r="A55" s="205" t="s">
        <v>183</v>
      </c>
      <c r="B55" s="204">
        <v>0</v>
      </c>
      <c r="C55" s="204"/>
      <c r="D55" s="204"/>
      <c r="E55" s="204"/>
      <c r="F55" s="204"/>
      <c r="G55" s="204">
        <v>0</v>
      </c>
    </row>
    <row r="56" spans="1:7" x14ac:dyDescent="0.3">
      <c r="A56" s="203">
        <v>44859</v>
      </c>
      <c r="B56" s="204"/>
      <c r="C56" s="204">
        <v>4.1500000000000004</v>
      </c>
      <c r="D56" s="204"/>
      <c r="E56" s="204"/>
      <c r="F56" s="204"/>
      <c r="G56" s="204">
        <v>4.1500000000000004</v>
      </c>
    </row>
    <row r="57" spans="1:7" x14ac:dyDescent="0.3">
      <c r="A57" s="205" t="s">
        <v>174</v>
      </c>
      <c r="B57" s="204"/>
      <c r="C57" s="204">
        <v>2</v>
      </c>
      <c r="D57" s="204"/>
      <c r="E57" s="204"/>
      <c r="F57" s="204"/>
      <c r="G57" s="204">
        <v>2</v>
      </c>
    </row>
    <row r="58" spans="1:7" x14ac:dyDescent="0.3">
      <c r="A58" s="205" t="s">
        <v>175</v>
      </c>
      <c r="B58" s="204"/>
      <c r="C58" s="204">
        <v>1</v>
      </c>
      <c r="D58" s="204"/>
      <c r="E58" s="204"/>
      <c r="F58" s="204"/>
      <c r="G58" s="204">
        <v>1</v>
      </c>
    </row>
    <row r="59" spans="1:7" x14ac:dyDescent="0.3">
      <c r="A59" s="205" t="s">
        <v>177</v>
      </c>
      <c r="B59" s="204"/>
      <c r="C59" s="204">
        <v>1.1499999999999999</v>
      </c>
      <c r="D59" s="204"/>
      <c r="E59" s="204"/>
      <c r="F59" s="204"/>
      <c r="G59" s="204">
        <v>1.1499999999999999</v>
      </c>
    </row>
    <row r="60" spans="1:7" x14ac:dyDescent="0.3">
      <c r="A60" s="203">
        <v>44860</v>
      </c>
      <c r="B60" s="204"/>
      <c r="C60" s="204"/>
      <c r="D60" s="204">
        <v>2</v>
      </c>
      <c r="E60" s="204"/>
      <c r="F60" s="204"/>
      <c r="G60" s="204">
        <v>2</v>
      </c>
    </row>
    <row r="61" spans="1:7" x14ac:dyDescent="0.3">
      <c r="A61" s="205" t="s">
        <v>186</v>
      </c>
      <c r="B61" s="204"/>
      <c r="C61" s="204"/>
      <c r="D61" s="204">
        <v>1</v>
      </c>
      <c r="E61" s="204"/>
      <c r="F61" s="204"/>
      <c r="G61" s="204">
        <v>1</v>
      </c>
    </row>
    <row r="62" spans="1:7" x14ac:dyDescent="0.3">
      <c r="A62" s="205" t="s">
        <v>175</v>
      </c>
      <c r="B62" s="204"/>
      <c r="C62" s="204"/>
      <c r="D62" s="204">
        <v>1</v>
      </c>
      <c r="E62" s="204"/>
      <c r="F62" s="204"/>
      <c r="G62" s="204">
        <v>1</v>
      </c>
    </row>
    <row r="63" spans="1:7" x14ac:dyDescent="0.3">
      <c r="A63" s="203">
        <v>44861</v>
      </c>
      <c r="B63" s="204"/>
      <c r="C63" s="204"/>
      <c r="D63" s="204"/>
      <c r="E63" s="204">
        <v>3.65</v>
      </c>
      <c r="F63" s="204"/>
      <c r="G63" s="204">
        <v>3.65</v>
      </c>
    </row>
    <row r="64" spans="1:7" x14ac:dyDescent="0.3">
      <c r="A64" s="205" t="s">
        <v>134</v>
      </c>
      <c r="B64" s="204"/>
      <c r="C64" s="204"/>
      <c r="D64" s="204"/>
      <c r="E64" s="204">
        <v>2.5</v>
      </c>
      <c r="F64" s="204"/>
      <c r="G64" s="204">
        <v>2.5</v>
      </c>
    </row>
    <row r="65" spans="1:7" x14ac:dyDescent="0.3">
      <c r="A65" s="205" t="s">
        <v>179</v>
      </c>
      <c r="B65" s="204"/>
      <c r="C65" s="204"/>
      <c r="D65" s="204"/>
      <c r="E65" s="204">
        <v>1.1499999999999999</v>
      </c>
      <c r="F65" s="204"/>
      <c r="G65" s="204">
        <v>1.1499999999999999</v>
      </c>
    </row>
    <row r="66" spans="1:7" x14ac:dyDescent="0.3">
      <c r="A66" s="203">
        <v>44862</v>
      </c>
      <c r="B66" s="204"/>
      <c r="C66" s="204"/>
      <c r="D66" s="204"/>
      <c r="E66" s="204"/>
      <c r="F66" s="204">
        <v>4.33</v>
      </c>
      <c r="G66" s="204">
        <v>4.33</v>
      </c>
    </row>
    <row r="67" spans="1:7" x14ac:dyDescent="0.3">
      <c r="A67" s="205" t="s">
        <v>180</v>
      </c>
      <c r="B67" s="204"/>
      <c r="C67" s="204"/>
      <c r="D67" s="204"/>
      <c r="E67" s="204"/>
      <c r="F67" s="204">
        <v>2</v>
      </c>
      <c r="G67" s="204">
        <v>2</v>
      </c>
    </row>
    <row r="68" spans="1:7" x14ac:dyDescent="0.3">
      <c r="A68" s="205" t="s">
        <v>175</v>
      </c>
      <c r="B68" s="204"/>
      <c r="C68" s="204"/>
      <c r="D68" s="204"/>
      <c r="E68" s="204"/>
      <c r="F68" s="204">
        <v>1</v>
      </c>
      <c r="G68" s="204">
        <v>1</v>
      </c>
    </row>
    <row r="69" spans="1:7" x14ac:dyDescent="0.3">
      <c r="A69" s="205" t="s">
        <v>182</v>
      </c>
      <c r="B69" s="204"/>
      <c r="C69" s="204"/>
      <c r="D69" s="204"/>
      <c r="E69" s="204"/>
      <c r="F69" s="204">
        <v>1.33</v>
      </c>
      <c r="G69" s="204">
        <v>1.33</v>
      </c>
    </row>
    <row r="70" spans="1:7" x14ac:dyDescent="0.3">
      <c r="A70" s="203">
        <v>44865</v>
      </c>
      <c r="B70" s="204">
        <v>2.5</v>
      </c>
      <c r="C70" s="204"/>
      <c r="D70" s="204"/>
      <c r="E70" s="204"/>
      <c r="F70" s="204"/>
      <c r="G70" s="204">
        <v>2.5</v>
      </c>
    </row>
    <row r="71" spans="1:7" x14ac:dyDescent="0.3">
      <c r="A71" s="205" t="s">
        <v>134</v>
      </c>
      <c r="B71" s="204">
        <v>2.5</v>
      </c>
      <c r="C71" s="204"/>
      <c r="D71" s="204"/>
      <c r="E71" s="204"/>
      <c r="F71" s="204"/>
      <c r="G71" s="204">
        <v>2.5</v>
      </c>
    </row>
    <row r="72" spans="1:7" x14ac:dyDescent="0.3">
      <c r="A72" s="206" t="s">
        <v>89</v>
      </c>
      <c r="B72" s="204">
        <v>15.5</v>
      </c>
      <c r="C72" s="204">
        <v>17.600000000000001</v>
      </c>
      <c r="D72" s="204">
        <v>6</v>
      </c>
      <c r="E72" s="204">
        <v>16.600000000000001</v>
      </c>
      <c r="F72" s="204">
        <v>17.82</v>
      </c>
      <c r="G72" s="204">
        <v>73.52</v>
      </c>
    </row>
    <row r="74" spans="1:7" x14ac:dyDescent="0.3">
      <c r="B74" t="s">
        <v>187</v>
      </c>
    </row>
    <row r="75" spans="1:7" x14ac:dyDescent="0.3">
      <c r="B75" t="s">
        <v>188</v>
      </c>
    </row>
    <row r="76" spans="1:7" x14ac:dyDescent="0.3">
      <c r="B76" t="s">
        <v>189</v>
      </c>
    </row>
  </sheetData>
  <pageMargins left="0.7" right="0.7" top="0.75" bottom="0.75" header="0.3" footer="0.3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7"/>
    </sheetView>
  </sheetViews>
  <sheetFormatPr baseColWidth="10" defaultRowHeight="14.4" x14ac:dyDescent="0.3"/>
  <cols>
    <col min="1" max="1" width="8.44140625" customWidth="1"/>
    <col min="3" max="3" width="8.33203125" customWidth="1"/>
    <col min="4" max="4" width="21" customWidth="1"/>
    <col min="5" max="5" width="7.6640625" customWidth="1"/>
    <col min="7" max="7" width="7.44140625" customWidth="1"/>
    <col min="9" max="9" width="6.109375" customWidth="1"/>
    <col min="10" max="10" width="13.6640625" customWidth="1"/>
    <col min="11" max="11" width="5.6640625" customWidth="1"/>
    <col min="12" max="12" width="5.5546875" customWidth="1"/>
    <col min="13" max="13" width="5.88671875" customWidth="1"/>
    <col min="14" max="14" width="6.6640625" customWidth="1"/>
  </cols>
  <sheetData>
    <row r="1" spans="1:14" x14ac:dyDescent="0.3">
      <c r="B1" s="1" t="s">
        <v>24</v>
      </c>
      <c r="F1" s="2"/>
    </row>
    <row r="2" spans="1:14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3">
      <c r="A3" s="8"/>
      <c r="B3" s="7"/>
      <c r="C3" s="8"/>
      <c r="D3" s="7"/>
      <c r="E3" s="8"/>
      <c r="F3" s="33"/>
      <c r="G3" s="8"/>
      <c r="H3" s="33" t="s">
        <v>14</v>
      </c>
      <c r="I3" s="8"/>
      <c r="J3" s="9"/>
      <c r="K3" s="12"/>
      <c r="L3" s="7"/>
      <c r="M3" s="12"/>
      <c r="N3" s="10"/>
    </row>
    <row r="4" spans="1:14" ht="51" x14ac:dyDescent="0.3">
      <c r="A4" s="35"/>
      <c r="B4" s="34"/>
      <c r="C4" s="35"/>
      <c r="D4" s="34"/>
      <c r="E4" s="35"/>
      <c r="F4" s="32"/>
      <c r="G4" s="35"/>
      <c r="H4" s="32" t="s">
        <v>127</v>
      </c>
      <c r="I4" s="35">
        <v>2</v>
      </c>
      <c r="J4" s="36"/>
      <c r="K4" s="39"/>
      <c r="L4" s="34"/>
      <c r="M4" s="39"/>
      <c r="N4" s="37">
        <f>M4+K4+I4+G4+E4+C4</f>
        <v>2</v>
      </c>
    </row>
    <row r="5" spans="1:14" ht="20.399999999999999" x14ac:dyDescent="0.3">
      <c r="A5" s="8"/>
      <c r="B5" s="7"/>
      <c r="C5" s="8"/>
      <c r="D5" s="7"/>
      <c r="E5" s="8"/>
      <c r="F5" s="41" t="s">
        <v>125</v>
      </c>
      <c r="G5" s="8"/>
      <c r="H5" s="7"/>
      <c r="I5" s="8"/>
      <c r="J5" s="9"/>
      <c r="K5" s="12"/>
      <c r="L5" s="7"/>
      <c r="M5" s="12"/>
      <c r="N5" s="10"/>
    </row>
    <row r="6" spans="1:14" ht="51" customHeight="1" x14ac:dyDescent="0.3">
      <c r="A6" s="35"/>
      <c r="B6" s="34"/>
      <c r="C6" s="35"/>
      <c r="D6" s="34"/>
      <c r="E6" s="35"/>
      <c r="F6" s="32" t="s">
        <v>126</v>
      </c>
      <c r="G6" s="35">
        <v>1</v>
      </c>
      <c r="H6" s="34"/>
      <c r="I6" s="35"/>
      <c r="J6" s="36"/>
      <c r="K6" s="39"/>
      <c r="L6" s="34"/>
      <c r="M6" s="39"/>
      <c r="N6" s="37"/>
    </row>
    <row r="7" spans="1:14" x14ac:dyDescent="0.3">
      <c r="A7" s="8"/>
      <c r="B7" s="7"/>
      <c r="C7" s="8"/>
      <c r="D7" s="7"/>
      <c r="E7" s="8"/>
      <c r="F7" s="7"/>
      <c r="G7" s="8"/>
      <c r="H7" s="7"/>
      <c r="I7" s="8"/>
      <c r="J7" s="6" t="s">
        <v>18</v>
      </c>
      <c r="K7" s="12"/>
      <c r="L7" s="7"/>
      <c r="M7" s="12"/>
      <c r="N7" s="10"/>
    </row>
    <row r="8" spans="1:14" x14ac:dyDescent="0.3">
      <c r="A8" s="15"/>
      <c r="B8" s="14"/>
      <c r="C8" s="15"/>
      <c r="D8" s="14"/>
      <c r="E8" s="15"/>
      <c r="F8" s="14"/>
      <c r="G8" s="15"/>
      <c r="H8" s="14"/>
      <c r="I8" s="15"/>
      <c r="J8" s="16" t="s">
        <v>29</v>
      </c>
      <c r="K8" s="19">
        <v>2</v>
      </c>
      <c r="L8" s="14"/>
      <c r="M8" s="19"/>
      <c r="N8" s="17">
        <f>M8+K8+I8+G8+E8+C8</f>
        <v>2</v>
      </c>
    </row>
    <row r="9" spans="1:14" ht="15" customHeight="1" x14ac:dyDescent="0.3">
      <c r="A9" s="35"/>
      <c r="B9" s="58"/>
      <c r="C9" s="35"/>
      <c r="D9" s="58" t="s">
        <v>128</v>
      </c>
      <c r="E9" s="35"/>
      <c r="F9" s="58"/>
      <c r="G9" s="35"/>
      <c r="H9" s="58"/>
      <c r="I9" s="35"/>
      <c r="J9" s="59"/>
      <c r="K9" s="39"/>
      <c r="L9" s="58"/>
      <c r="M9" s="39"/>
      <c r="N9" s="37"/>
    </row>
    <row r="10" spans="1:14" ht="9" customHeight="1" x14ac:dyDescent="0.3">
      <c r="A10" s="35"/>
      <c r="B10" s="58"/>
      <c r="C10" s="35"/>
      <c r="D10" s="58" t="s">
        <v>172</v>
      </c>
      <c r="E10" s="35">
        <v>2</v>
      </c>
      <c r="F10" s="58"/>
      <c r="G10" s="35"/>
      <c r="H10" s="58"/>
      <c r="I10" s="35"/>
      <c r="J10" s="59"/>
      <c r="K10" s="39"/>
      <c r="L10" s="58"/>
      <c r="M10" s="39"/>
      <c r="N10" s="17">
        <f>M10+K10+I10+G10+E10+C10</f>
        <v>2</v>
      </c>
    </row>
    <row r="11" spans="1:14" x14ac:dyDescent="0.3">
      <c r="A11" s="97"/>
      <c r="B11" s="43"/>
      <c r="C11" s="9"/>
      <c r="D11" s="43" t="s">
        <v>129</v>
      </c>
      <c r="E11" s="8"/>
      <c r="F11" s="44" t="s">
        <v>129</v>
      </c>
      <c r="G11" s="10"/>
      <c r="H11" s="43"/>
      <c r="I11" s="8"/>
      <c r="J11" s="44" t="s">
        <v>130</v>
      </c>
      <c r="K11" s="8"/>
      <c r="L11" s="45"/>
      <c r="M11" s="9"/>
      <c r="N11" s="10"/>
    </row>
    <row r="12" spans="1:14" ht="12" customHeight="1" x14ac:dyDescent="0.3">
      <c r="A12" s="98"/>
      <c r="B12" s="16"/>
      <c r="C12" s="16"/>
      <c r="D12" s="16"/>
      <c r="E12" s="15">
        <v>1</v>
      </c>
      <c r="F12" s="14"/>
      <c r="G12" s="17">
        <v>1</v>
      </c>
      <c r="H12" s="16"/>
      <c r="I12" s="15"/>
      <c r="J12" s="16"/>
      <c r="K12" s="15">
        <v>1</v>
      </c>
      <c r="L12" s="16"/>
      <c r="M12" s="16"/>
      <c r="N12" s="96">
        <f>M12+K12+I12+G12+E12+C12</f>
        <v>3</v>
      </c>
    </row>
    <row r="13" spans="1:14" ht="24.6" x14ac:dyDescent="0.3">
      <c r="A13" s="99"/>
      <c r="B13" s="49" t="s">
        <v>22</v>
      </c>
      <c r="C13" s="107"/>
      <c r="D13" s="51"/>
      <c r="E13" s="119"/>
      <c r="F13" s="49"/>
      <c r="G13" s="50"/>
      <c r="H13" s="49" t="s">
        <v>22</v>
      </c>
      <c r="I13" s="107"/>
      <c r="J13" s="51"/>
      <c r="K13" s="107"/>
      <c r="L13" s="50"/>
      <c r="M13" s="50"/>
      <c r="N13" s="112"/>
    </row>
    <row r="14" spans="1:14" x14ac:dyDescent="0.3">
      <c r="A14" s="193"/>
      <c r="B14" s="154"/>
      <c r="C14" s="140">
        <v>2.5</v>
      </c>
      <c r="D14" s="94"/>
      <c r="E14" s="153"/>
      <c r="F14" s="154"/>
      <c r="G14" s="47"/>
      <c r="H14" s="154"/>
      <c r="I14" s="140">
        <v>2.5</v>
      </c>
      <c r="J14" s="94"/>
      <c r="K14" s="140"/>
      <c r="L14" s="47"/>
      <c r="M14" s="47"/>
      <c r="N14" s="96">
        <f>M14+K14+I14+G14+E14+C14</f>
        <v>5</v>
      </c>
    </row>
    <row r="15" spans="1:14" x14ac:dyDescent="0.3">
      <c r="A15" s="134"/>
      <c r="B15" s="125"/>
      <c r="C15" s="134"/>
      <c r="D15" s="125" t="s">
        <v>168</v>
      </c>
      <c r="E15" s="125"/>
      <c r="F15" s="132"/>
      <c r="G15" s="125"/>
      <c r="H15" s="133"/>
      <c r="I15" s="134"/>
      <c r="J15" s="125" t="s">
        <v>170</v>
      </c>
      <c r="K15" s="125"/>
      <c r="L15" s="125"/>
      <c r="M15" s="125"/>
      <c r="N15" s="125"/>
    </row>
    <row r="16" spans="1:14" ht="21.6" x14ac:dyDescent="0.3">
      <c r="A16" s="137">
        <v>11.91</v>
      </c>
      <c r="B16" s="131"/>
      <c r="C16" s="137"/>
      <c r="D16" s="131" t="s">
        <v>169</v>
      </c>
      <c r="E16" s="131">
        <v>3</v>
      </c>
      <c r="F16" s="135"/>
      <c r="G16" s="131"/>
      <c r="H16" s="136"/>
      <c r="I16" s="137"/>
      <c r="J16" s="135" t="s">
        <v>171</v>
      </c>
      <c r="K16" s="131">
        <v>0.5</v>
      </c>
      <c r="L16" s="131"/>
      <c r="M16" s="131"/>
      <c r="N16" s="131">
        <f>E16+K16</f>
        <v>3.5</v>
      </c>
    </row>
    <row r="17" spans="1:14" ht="21.75" customHeight="1" x14ac:dyDescent="0.3">
      <c r="A17" s="8"/>
      <c r="B17" s="7"/>
      <c r="C17" s="8"/>
      <c r="D17" s="44"/>
      <c r="E17" s="8"/>
      <c r="F17" s="194"/>
      <c r="G17" s="8"/>
      <c r="H17" s="44" t="s">
        <v>51</v>
      </c>
      <c r="I17" s="8"/>
      <c r="J17" s="44"/>
      <c r="K17" s="8"/>
      <c r="L17" s="45"/>
      <c r="M17" s="8"/>
      <c r="N17" s="8"/>
    </row>
    <row r="18" spans="1:14" ht="12.75" customHeight="1" x14ac:dyDescent="0.3">
      <c r="A18" s="15">
        <v>5</v>
      </c>
      <c r="B18" s="14"/>
      <c r="C18" s="15"/>
      <c r="D18" s="145"/>
      <c r="E18" s="15"/>
      <c r="F18" s="144"/>
      <c r="G18" s="15"/>
      <c r="H18" s="145" t="s">
        <v>52</v>
      </c>
      <c r="I18" s="15">
        <v>1.1499999999999999</v>
      </c>
      <c r="J18" s="145"/>
      <c r="K18" s="15"/>
      <c r="L18" s="16"/>
      <c r="M18" s="15"/>
      <c r="N18" s="131">
        <f>I18</f>
        <v>1.1499999999999999</v>
      </c>
    </row>
    <row r="19" spans="1:14" ht="16.5" customHeight="1" x14ac:dyDescent="0.3">
      <c r="A19" s="8"/>
      <c r="B19" s="45"/>
      <c r="C19" s="8"/>
      <c r="D19" s="44" t="s">
        <v>67</v>
      </c>
      <c r="E19" s="143"/>
      <c r="F19" s="44"/>
      <c r="G19" s="8"/>
      <c r="H19" s="44"/>
      <c r="I19" s="10"/>
      <c r="J19" s="45"/>
      <c r="K19" s="8"/>
      <c r="L19" s="117"/>
      <c r="M19" s="8"/>
      <c r="N19" s="8"/>
    </row>
    <row r="20" spans="1:14" ht="10.5" customHeight="1" x14ac:dyDescent="0.3">
      <c r="A20" s="15">
        <v>5</v>
      </c>
      <c r="B20" s="144"/>
      <c r="C20" s="15"/>
      <c r="D20" s="145" t="s">
        <v>52</v>
      </c>
      <c r="E20" s="15">
        <v>1.1499999999999999</v>
      </c>
      <c r="F20" s="146"/>
      <c r="G20" s="15"/>
      <c r="H20" s="16"/>
      <c r="I20" s="17"/>
      <c r="J20" s="146"/>
      <c r="K20" s="15"/>
      <c r="L20" s="47"/>
      <c r="M20" s="15"/>
      <c r="N20" s="15">
        <f>C20+E20+G20+I20+K20</f>
        <v>1.1499999999999999</v>
      </c>
    </row>
    <row r="21" spans="1:14" ht="10.5" customHeight="1" x14ac:dyDescent="0.3">
      <c r="A21" s="196"/>
      <c r="B21" s="197"/>
      <c r="C21" s="8"/>
      <c r="D21" s="198"/>
      <c r="E21" s="8"/>
      <c r="F21" s="44"/>
      <c r="G21" s="8"/>
      <c r="H21" s="9"/>
      <c r="I21" s="10"/>
      <c r="J21" s="44" t="s">
        <v>173</v>
      </c>
      <c r="K21" s="8"/>
      <c r="L21" s="50"/>
      <c r="M21" s="8"/>
      <c r="N21" s="8"/>
    </row>
    <row r="22" spans="1:14" ht="10.5" customHeight="1" x14ac:dyDescent="0.3">
      <c r="A22" s="195"/>
      <c r="B22" s="144"/>
      <c r="C22" s="15"/>
      <c r="D22" s="145"/>
      <c r="E22" s="15"/>
      <c r="F22" s="146"/>
      <c r="G22" s="15"/>
      <c r="H22" s="16"/>
      <c r="I22" s="17"/>
      <c r="J22" s="146"/>
      <c r="K22" s="15">
        <v>1.33</v>
      </c>
      <c r="L22" s="47"/>
      <c r="M22" s="15"/>
      <c r="N22" s="15">
        <v>1.33</v>
      </c>
    </row>
    <row r="23" spans="1:14" x14ac:dyDescent="0.3">
      <c r="A23" s="106"/>
      <c r="B23" s="21" t="s">
        <v>9</v>
      </c>
      <c r="C23" s="26">
        <f>SUM(C3:C14)</f>
        <v>2.5</v>
      </c>
      <c r="D23" s="23"/>
      <c r="E23" s="26">
        <f>SUM(E3:E20)</f>
        <v>7.15</v>
      </c>
      <c r="F23" s="24"/>
      <c r="G23" s="22">
        <f>SUM(G3:G20)</f>
        <v>2</v>
      </c>
      <c r="H23" s="22"/>
      <c r="I23" s="26">
        <f>SUM(I3:I20)</f>
        <v>5.65</v>
      </c>
      <c r="J23" s="25"/>
      <c r="K23" s="26">
        <f>SUM(K3:K14)</f>
        <v>3</v>
      </c>
      <c r="L23" s="95"/>
      <c r="M23" s="95"/>
      <c r="N23" s="96">
        <f>SUM(N3:N20)</f>
        <v>19.799999999999997</v>
      </c>
    </row>
    <row r="24" spans="1:14" x14ac:dyDescent="0.3">
      <c r="B24" s="27" t="s">
        <v>10</v>
      </c>
      <c r="F24" s="2"/>
      <c r="H24" t="s">
        <v>11</v>
      </c>
      <c r="J24" s="28"/>
      <c r="K24" s="29">
        <f>N23*4.33</f>
        <v>85.733999999999995</v>
      </c>
      <c r="L24" s="29"/>
    </row>
    <row r="25" spans="1:14" x14ac:dyDescent="0.3">
      <c r="B25" s="27" t="s">
        <v>12</v>
      </c>
      <c r="D25" t="str">
        <f>B1</f>
        <v xml:space="preserve">ANA ISABEL SANCHEZ RAYA </v>
      </c>
      <c r="I25" s="31"/>
      <c r="M25" s="29"/>
    </row>
    <row r="26" spans="1:14" x14ac:dyDescent="0.3">
      <c r="B26" s="27" t="s">
        <v>13</v>
      </c>
      <c r="F26" s="30">
        <v>44838</v>
      </c>
      <c r="H26" s="2"/>
      <c r="K26" s="2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workbookViewId="0">
      <selection sqref="A1:G105"/>
    </sheetView>
  </sheetViews>
  <sheetFormatPr baseColWidth="10" defaultRowHeight="14.4" x14ac:dyDescent="0.3"/>
  <cols>
    <col min="1" max="1" width="35.33203125" customWidth="1"/>
  </cols>
  <sheetData>
    <row r="1" spans="1:7" x14ac:dyDescent="0.3">
      <c r="A1" s="185" t="s">
        <v>131</v>
      </c>
      <c r="B1" s="163"/>
      <c r="C1" s="163"/>
      <c r="D1" s="163"/>
      <c r="E1" s="163"/>
      <c r="F1" s="163"/>
      <c r="G1" s="163"/>
    </row>
    <row r="2" spans="1:7" x14ac:dyDescent="0.3">
      <c r="A2" s="186" t="s">
        <v>34</v>
      </c>
      <c r="B2" s="163"/>
      <c r="C2" s="163"/>
      <c r="D2" s="163"/>
      <c r="E2" s="163"/>
      <c r="F2" s="163"/>
      <c r="G2" s="163"/>
    </row>
    <row r="3" spans="1:7" x14ac:dyDescent="0.3">
      <c r="A3" s="187" t="s">
        <v>80</v>
      </c>
      <c r="B3" s="165" t="s">
        <v>2</v>
      </c>
      <c r="C3" s="165"/>
      <c r="D3" s="165"/>
      <c r="E3" s="165"/>
      <c r="F3" s="165"/>
      <c r="G3" s="165"/>
    </row>
    <row r="4" spans="1:7" x14ac:dyDescent="0.3">
      <c r="A4" s="187" t="s">
        <v>81</v>
      </c>
      <c r="B4" s="165" t="s">
        <v>82</v>
      </c>
      <c r="C4" s="163" t="s">
        <v>83</v>
      </c>
      <c r="D4" s="163" t="s">
        <v>84</v>
      </c>
      <c r="E4" s="163" t="s">
        <v>85</v>
      </c>
      <c r="F4" s="163" t="s">
        <v>86</v>
      </c>
      <c r="G4" s="166" t="s">
        <v>89</v>
      </c>
    </row>
    <row r="5" spans="1:7" x14ac:dyDescent="0.3">
      <c r="A5" s="188" t="s">
        <v>132</v>
      </c>
      <c r="B5" s="170"/>
      <c r="C5" s="170"/>
      <c r="D5" s="170"/>
      <c r="E5" s="170"/>
      <c r="F5" s="170"/>
      <c r="G5" s="170"/>
    </row>
    <row r="6" spans="1:7" x14ac:dyDescent="0.3">
      <c r="A6" s="189" t="s">
        <v>133</v>
      </c>
      <c r="B6" s="170"/>
      <c r="C6" s="170"/>
      <c r="D6" s="170"/>
      <c r="E6" s="170">
        <v>5.75</v>
      </c>
      <c r="F6" s="170"/>
      <c r="G6" s="170">
        <v>5.75</v>
      </c>
    </row>
    <row r="7" spans="1:7" x14ac:dyDescent="0.3">
      <c r="A7" s="190" t="s">
        <v>101</v>
      </c>
      <c r="B7" s="170"/>
      <c r="C7" s="170"/>
      <c r="D7" s="170"/>
      <c r="E7" s="170">
        <v>2</v>
      </c>
      <c r="F7" s="170"/>
      <c r="G7" s="170">
        <v>2</v>
      </c>
    </row>
    <row r="8" spans="1:7" x14ac:dyDescent="0.3">
      <c r="A8" s="190" t="s">
        <v>134</v>
      </c>
      <c r="B8" s="170"/>
      <c r="C8" s="170"/>
      <c r="D8" s="170"/>
      <c r="E8" s="170">
        <v>2.5</v>
      </c>
      <c r="F8" s="170"/>
      <c r="G8" s="170">
        <v>2.5</v>
      </c>
    </row>
    <row r="9" spans="1:7" x14ac:dyDescent="0.3">
      <c r="A9" s="190" t="s">
        <v>135</v>
      </c>
      <c r="B9" s="170"/>
      <c r="C9" s="170"/>
      <c r="D9" s="170"/>
      <c r="E9" s="170">
        <v>1</v>
      </c>
      <c r="F9" s="170"/>
      <c r="G9" s="170">
        <v>1</v>
      </c>
    </row>
    <row r="10" spans="1:7" x14ac:dyDescent="0.3">
      <c r="A10" s="190" t="s">
        <v>136</v>
      </c>
      <c r="B10" s="170"/>
      <c r="C10" s="170"/>
      <c r="D10" s="170"/>
      <c r="E10" s="170">
        <v>0.25</v>
      </c>
      <c r="F10" s="170"/>
      <c r="G10" s="170">
        <v>0.25</v>
      </c>
    </row>
    <row r="11" spans="1:7" x14ac:dyDescent="0.3">
      <c r="A11" s="189" t="s">
        <v>137</v>
      </c>
      <c r="B11" s="170"/>
      <c r="C11" s="170"/>
      <c r="D11" s="170"/>
      <c r="E11" s="170"/>
      <c r="F11" s="170">
        <v>4.8400000000000007</v>
      </c>
      <c r="G11" s="170">
        <v>4.8400000000000007</v>
      </c>
    </row>
    <row r="12" spans="1:7" x14ac:dyDescent="0.3">
      <c r="A12" s="190" t="s">
        <v>104</v>
      </c>
      <c r="B12" s="170"/>
      <c r="C12" s="170"/>
      <c r="D12" s="170"/>
      <c r="E12" s="170"/>
      <c r="F12" s="170">
        <v>2</v>
      </c>
      <c r="G12" s="170">
        <v>2</v>
      </c>
    </row>
    <row r="13" spans="1:7" x14ac:dyDescent="0.3">
      <c r="A13" s="190" t="s">
        <v>138</v>
      </c>
      <c r="B13" s="170"/>
      <c r="C13" s="170"/>
      <c r="D13" s="170"/>
      <c r="E13" s="170"/>
      <c r="F13" s="170">
        <v>0.78</v>
      </c>
      <c r="G13" s="170">
        <v>0.78</v>
      </c>
    </row>
    <row r="14" spans="1:7" x14ac:dyDescent="0.3">
      <c r="A14" s="190" t="s">
        <v>139</v>
      </c>
      <c r="B14" s="170"/>
      <c r="C14" s="170"/>
      <c r="D14" s="170"/>
      <c r="E14" s="170"/>
      <c r="F14" s="170">
        <v>1.03</v>
      </c>
      <c r="G14" s="170">
        <v>1.03</v>
      </c>
    </row>
    <row r="15" spans="1:7" x14ac:dyDescent="0.3">
      <c r="A15" s="190" t="s">
        <v>140</v>
      </c>
      <c r="B15" s="170"/>
      <c r="C15" s="170"/>
      <c r="D15" s="170"/>
      <c r="E15" s="170"/>
      <c r="F15" s="170">
        <v>1.03</v>
      </c>
      <c r="G15" s="170">
        <v>1.03</v>
      </c>
    </row>
    <row r="16" spans="1:7" x14ac:dyDescent="0.3">
      <c r="A16" s="189" t="s">
        <v>141</v>
      </c>
      <c r="B16" s="170">
        <v>4.75</v>
      </c>
      <c r="C16" s="170"/>
      <c r="D16" s="170"/>
      <c r="E16" s="170"/>
      <c r="F16" s="170"/>
      <c r="G16" s="170">
        <v>4.75</v>
      </c>
    </row>
    <row r="17" spans="1:7" x14ac:dyDescent="0.3">
      <c r="A17" s="190" t="s">
        <v>105</v>
      </c>
      <c r="B17" s="170">
        <v>2</v>
      </c>
      <c r="C17" s="170"/>
      <c r="D17" s="170"/>
      <c r="E17" s="170"/>
      <c r="F17" s="170"/>
      <c r="G17" s="170">
        <v>2</v>
      </c>
    </row>
    <row r="18" spans="1:7" x14ac:dyDescent="0.3">
      <c r="A18" s="190" t="s">
        <v>134</v>
      </c>
      <c r="B18" s="170">
        <v>2.5</v>
      </c>
      <c r="C18" s="170"/>
      <c r="D18" s="170"/>
      <c r="E18" s="170"/>
      <c r="F18" s="170"/>
      <c r="G18" s="170">
        <v>2.5</v>
      </c>
    </row>
    <row r="19" spans="1:7" x14ac:dyDescent="0.3">
      <c r="A19" s="190" t="s">
        <v>136</v>
      </c>
      <c r="B19" s="170">
        <v>0.25</v>
      </c>
      <c r="C19" s="170"/>
      <c r="D19" s="170"/>
      <c r="E19" s="170"/>
      <c r="F19" s="170"/>
      <c r="G19" s="170">
        <v>0.25</v>
      </c>
    </row>
    <row r="20" spans="1:7" x14ac:dyDescent="0.3">
      <c r="A20" s="189" t="s">
        <v>142</v>
      </c>
      <c r="B20" s="170"/>
      <c r="C20" s="170">
        <v>5.86</v>
      </c>
      <c r="D20" s="170"/>
      <c r="E20" s="170"/>
      <c r="F20" s="170"/>
      <c r="G20" s="170">
        <v>5.86</v>
      </c>
    </row>
    <row r="21" spans="1:7" x14ac:dyDescent="0.3">
      <c r="A21" s="190" t="s">
        <v>138</v>
      </c>
      <c r="B21" s="170"/>
      <c r="C21" s="170">
        <v>0.78</v>
      </c>
      <c r="D21" s="170"/>
      <c r="E21" s="170"/>
      <c r="F21" s="170"/>
      <c r="G21" s="170">
        <v>0.78</v>
      </c>
    </row>
    <row r="22" spans="1:7" x14ac:dyDescent="0.3">
      <c r="A22" s="190" t="s">
        <v>139</v>
      </c>
      <c r="B22" s="170"/>
      <c r="C22" s="170">
        <v>1.04</v>
      </c>
      <c r="D22" s="170"/>
      <c r="E22" s="170"/>
      <c r="F22" s="170"/>
      <c r="G22" s="170">
        <v>1.04</v>
      </c>
    </row>
    <row r="23" spans="1:7" x14ac:dyDescent="0.3">
      <c r="A23" s="190" t="s">
        <v>140</v>
      </c>
      <c r="B23" s="170"/>
      <c r="C23" s="170">
        <v>1.04</v>
      </c>
      <c r="D23" s="170"/>
      <c r="E23" s="170"/>
      <c r="F23" s="170"/>
      <c r="G23" s="170">
        <v>1.04</v>
      </c>
    </row>
    <row r="24" spans="1:7" x14ac:dyDescent="0.3">
      <c r="A24" s="190" t="s">
        <v>143</v>
      </c>
      <c r="B24" s="170"/>
      <c r="C24" s="170">
        <v>3</v>
      </c>
      <c r="D24" s="170"/>
      <c r="E24" s="170"/>
      <c r="F24" s="170"/>
      <c r="G24" s="170">
        <v>3</v>
      </c>
    </row>
    <row r="25" spans="1:7" x14ac:dyDescent="0.3">
      <c r="A25" s="189" t="s">
        <v>144</v>
      </c>
      <c r="B25" s="170"/>
      <c r="C25" s="170"/>
      <c r="D25" s="170">
        <v>5.25</v>
      </c>
      <c r="E25" s="170"/>
      <c r="F25" s="170"/>
      <c r="G25" s="170">
        <v>5.25</v>
      </c>
    </row>
    <row r="26" spans="1:7" x14ac:dyDescent="0.3">
      <c r="A26" s="190" t="s">
        <v>135</v>
      </c>
      <c r="B26" s="170"/>
      <c r="C26" s="170"/>
      <c r="D26" s="170">
        <v>1</v>
      </c>
      <c r="E26" s="170"/>
      <c r="F26" s="170"/>
      <c r="G26" s="170">
        <v>1</v>
      </c>
    </row>
    <row r="27" spans="1:7" x14ac:dyDescent="0.3">
      <c r="A27" s="190" t="s">
        <v>136</v>
      </c>
      <c r="B27" s="170"/>
      <c r="C27" s="170"/>
      <c r="D27" s="170">
        <v>0.25</v>
      </c>
      <c r="E27" s="170"/>
      <c r="F27" s="170"/>
      <c r="G27" s="170">
        <v>0.25</v>
      </c>
    </row>
    <row r="28" spans="1:7" x14ac:dyDescent="0.3">
      <c r="A28" s="190" t="s">
        <v>145</v>
      </c>
      <c r="B28" s="170"/>
      <c r="C28" s="170"/>
      <c r="D28" s="170">
        <v>4</v>
      </c>
      <c r="E28" s="170"/>
      <c r="F28" s="170"/>
      <c r="G28" s="170">
        <v>4</v>
      </c>
    </row>
    <row r="29" spans="1:7" x14ac:dyDescent="0.3">
      <c r="A29" s="189" t="s">
        <v>146</v>
      </c>
      <c r="B29" s="170"/>
      <c r="C29" s="170"/>
      <c r="D29" s="170"/>
      <c r="E29" s="170">
        <v>4.75</v>
      </c>
      <c r="F29" s="170"/>
      <c r="G29" s="170">
        <v>4.75</v>
      </c>
    </row>
    <row r="30" spans="1:7" x14ac:dyDescent="0.3">
      <c r="A30" s="190" t="s">
        <v>101</v>
      </c>
      <c r="B30" s="170"/>
      <c r="C30" s="170"/>
      <c r="D30" s="170"/>
      <c r="E30" s="170">
        <v>2</v>
      </c>
      <c r="F30" s="170"/>
      <c r="G30" s="170">
        <v>2</v>
      </c>
    </row>
    <row r="31" spans="1:7" x14ac:dyDescent="0.3">
      <c r="A31" s="190" t="s">
        <v>134</v>
      </c>
      <c r="B31" s="170"/>
      <c r="C31" s="170"/>
      <c r="D31" s="170"/>
      <c r="E31" s="170">
        <v>2.5</v>
      </c>
      <c r="F31" s="170"/>
      <c r="G31" s="170">
        <v>2.5</v>
      </c>
    </row>
    <row r="32" spans="1:7" x14ac:dyDescent="0.3">
      <c r="A32" s="190" t="s">
        <v>136</v>
      </c>
      <c r="B32" s="170"/>
      <c r="C32" s="170"/>
      <c r="D32" s="170"/>
      <c r="E32" s="170">
        <v>0.25</v>
      </c>
      <c r="F32" s="170"/>
      <c r="G32" s="170">
        <v>0.25</v>
      </c>
    </row>
    <row r="33" spans="1:7" x14ac:dyDescent="0.3">
      <c r="A33" s="189" t="s">
        <v>147</v>
      </c>
      <c r="B33" s="170"/>
      <c r="C33" s="170"/>
      <c r="D33" s="170"/>
      <c r="E33" s="170"/>
      <c r="F33" s="170">
        <v>7.8400000000000007</v>
      </c>
      <c r="G33" s="170">
        <v>7.8400000000000007</v>
      </c>
    </row>
    <row r="34" spans="1:7" x14ac:dyDescent="0.3">
      <c r="A34" s="190" t="s">
        <v>104</v>
      </c>
      <c r="B34" s="170"/>
      <c r="C34" s="170"/>
      <c r="D34" s="170"/>
      <c r="E34" s="170"/>
      <c r="F34" s="170">
        <v>2</v>
      </c>
      <c r="G34" s="170">
        <v>2</v>
      </c>
    </row>
    <row r="35" spans="1:7" x14ac:dyDescent="0.3">
      <c r="A35" s="190" t="s">
        <v>138</v>
      </c>
      <c r="B35" s="170"/>
      <c r="C35" s="170"/>
      <c r="D35" s="170"/>
      <c r="E35" s="170"/>
      <c r="F35" s="170">
        <v>0.78</v>
      </c>
      <c r="G35" s="170">
        <v>0.78</v>
      </c>
    </row>
    <row r="36" spans="1:7" x14ac:dyDescent="0.3">
      <c r="A36" s="190" t="s">
        <v>139</v>
      </c>
      <c r="B36" s="170"/>
      <c r="C36" s="170"/>
      <c r="D36" s="170"/>
      <c r="E36" s="170"/>
      <c r="F36" s="170">
        <v>1.03</v>
      </c>
      <c r="G36" s="170">
        <v>1.03</v>
      </c>
    </row>
    <row r="37" spans="1:7" x14ac:dyDescent="0.3">
      <c r="A37" s="190" t="s">
        <v>140</v>
      </c>
      <c r="B37" s="170"/>
      <c r="C37" s="170"/>
      <c r="D37" s="170"/>
      <c r="E37" s="170"/>
      <c r="F37" s="170">
        <v>1.03</v>
      </c>
      <c r="G37" s="170">
        <v>1.03</v>
      </c>
    </row>
    <row r="38" spans="1:7" x14ac:dyDescent="0.3">
      <c r="A38" s="190" t="s">
        <v>148</v>
      </c>
      <c r="B38" s="170"/>
      <c r="C38" s="170"/>
      <c r="D38" s="170"/>
      <c r="E38" s="170"/>
      <c r="F38" s="170">
        <v>3</v>
      </c>
      <c r="G38" s="170">
        <v>3</v>
      </c>
    </row>
    <row r="39" spans="1:7" x14ac:dyDescent="0.3">
      <c r="A39" s="189" t="s">
        <v>149</v>
      </c>
      <c r="B39" s="170">
        <v>4.75</v>
      </c>
      <c r="C39" s="170"/>
      <c r="D39" s="170"/>
      <c r="E39" s="170"/>
      <c r="F39" s="170"/>
      <c r="G39" s="170">
        <v>4.75</v>
      </c>
    </row>
    <row r="40" spans="1:7" x14ac:dyDescent="0.3">
      <c r="A40" s="190" t="s">
        <v>105</v>
      </c>
      <c r="B40" s="170">
        <v>2</v>
      </c>
      <c r="C40" s="170"/>
      <c r="D40" s="170"/>
      <c r="E40" s="170"/>
      <c r="F40" s="170"/>
      <c r="G40" s="170">
        <v>2</v>
      </c>
    </row>
    <row r="41" spans="1:7" x14ac:dyDescent="0.3">
      <c r="A41" s="190" t="s">
        <v>134</v>
      </c>
      <c r="B41" s="170">
        <v>2.5</v>
      </c>
      <c r="C41" s="170"/>
      <c r="D41" s="170"/>
      <c r="E41" s="170"/>
      <c r="F41" s="170"/>
      <c r="G41" s="170">
        <v>2.5</v>
      </c>
    </row>
    <row r="42" spans="1:7" x14ac:dyDescent="0.3">
      <c r="A42" s="190" t="s">
        <v>136</v>
      </c>
      <c r="B42" s="170">
        <v>0.25</v>
      </c>
      <c r="C42" s="170"/>
      <c r="D42" s="170"/>
      <c r="E42" s="170"/>
      <c r="F42" s="170"/>
      <c r="G42" s="170">
        <v>0.25</v>
      </c>
    </row>
    <row r="43" spans="1:7" x14ac:dyDescent="0.3">
      <c r="A43" s="189" t="s">
        <v>150</v>
      </c>
      <c r="B43" s="170"/>
      <c r="C43" s="170">
        <v>7.82</v>
      </c>
      <c r="D43" s="170"/>
      <c r="E43" s="170"/>
      <c r="F43" s="170"/>
      <c r="G43" s="170">
        <v>7.82</v>
      </c>
    </row>
    <row r="44" spans="1:7" x14ac:dyDescent="0.3">
      <c r="A44" s="190" t="s">
        <v>138</v>
      </c>
      <c r="B44" s="170"/>
      <c r="C44" s="170">
        <v>0.78</v>
      </c>
      <c r="D44" s="170"/>
      <c r="E44" s="170"/>
      <c r="F44" s="170"/>
      <c r="G44" s="170">
        <v>0.78</v>
      </c>
    </row>
    <row r="45" spans="1:7" x14ac:dyDescent="0.3">
      <c r="A45" s="190" t="s">
        <v>140</v>
      </c>
      <c r="B45" s="170"/>
      <c r="C45" s="170">
        <v>1.04</v>
      </c>
      <c r="D45" s="170"/>
      <c r="E45" s="170"/>
      <c r="F45" s="170"/>
      <c r="G45" s="170">
        <v>1.04</v>
      </c>
    </row>
    <row r="46" spans="1:7" x14ac:dyDescent="0.3">
      <c r="A46" s="190" t="s">
        <v>148</v>
      </c>
      <c r="B46" s="170"/>
      <c r="C46" s="170">
        <v>3</v>
      </c>
      <c r="D46" s="170"/>
      <c r="E46" s="170"/>
      <c r="F46" s="170"/>
      <c r="G46" s="170">
        <v>3</v>
      </c>
    </row>
    <row r="47" spans="1:7" x14ac:dyDescent="0.3">
      <c r="A47" s="190" t="s">
        <v>143</v>
      </c>
      <c r="B47" s="170"/>
      <c r="C47" s="170">
        <v>3</v>
      </c>
      <c r="D47" s="170"/>
      <c r="E47" s="170"/>
      <c r="F47" s="170"/>
      <c r="G47" s="170">
        <v>3</v>
      </c>
    </row>
    <row r="48" spans="1:7" x14ac:dyDescent="0.3">
      <c r="A48" s="189" t="s">
        <v>151</v>
      </c>
      <c r="B48" s="170"/>
      <c r="C48" s="170"/>
      <c r="D48" s="170">
        <v>2.29</v>
      </c>
      <c r="E48" s="170"/>
      <c r="F48" s="170"/>
      <c r="G48" s="170">
        <v>2.29</v>
      </c>
    </row>
    <row r="49" spans="1:7" x14ac:dyDescent="0.3">
      <c r="A49" s="190" t="s">
        <v>135</v>
      </c>
      <c r="B49" s="170"/>
      <c r="C49" s="170"/>
      <c r="D49" s="170">
        <v>1</v>
      </c>
      <c r="E49" s="170"/>
      <c r="F49" s="170"/>
      <c r="G49" s="170">
        <v>1</v>
      </c>
    </row>
    <row r="50" spans="1:7" x14ac:dyDescent="0.3">
      <c r="A50" s="190" t="s">
        <v>136</v>
      </c>
      <c r="B50" s="170"/>
      <c r="C50" s="170"/>
      <c r="D50" s="170">
        <v>0.25</v>
      </c>
      <c r="E50" s="170"/>
      <c r="F50" s="170"/>
      <c r="G50" s="170">
        <v>0.25</v>
      </c>
    </row>
    <row r="51" spans="1:7" x14ac:dyDescent="0.3">
      <c r="A51" s="190" t="s">
        <v>139</v>
      </c>
      <c r="B51" s="170"/>
      <c r="C51" s="170"/>
      <c r="D51" s="170">
        <v>1.04</v>
      </c>
      <c r="E51" s="170"/>
      <c r="F51" s="170"/>
      <c r="G51" s="170">
        <v>1.04</v>
      </c>
    </row>
    <row r="52" spans="1:7" x14ac:dyDescent="0.3">
      <c r="A52" s="189" t="s">
        <v>152</v>
      </c>
      <c r="B52" s="170"/>
      <c r="C52" s="170"/>
      <c r="D52" s="170"/>
      <c r="E52" s="170">
        <v>7.75</v>
      </c>
      <c r="F52" s="170"/>
      <c r="G52" s="170">
        <v>7.75</v>
      </c>
    </row>
    <row r="53" spans="1:7" x14ac:dyDescent="0.3">
      <c r="A53" s="190" t="s">
        <v>101</v>
      </c>
      <c r="B53" s="170"/>
      <c r="C53" s="170"/>
      <c r="D53" s="170"/>
      <c r="E53" s="170">
        <v>2</v>
      </c>
      <c r="F53" s="170"/>
      <c r="G53" s="170">
        <v>2</v>
      </c>
    </row>
    <row r="54" spans="1:7" x14ac:dyDescent="0.3">
      <c r="A54" s="190" t="s">
        <v>108</v>
      </c>
      <c r="B54" s="170"/>
      <c r="C54" s="170"/>
      <c r="D54" s="170"/>
      <c r="E54" s="170">
        <v>3</v>
      </c>
      <c r="F54" s="170"/>
      <c r="G54" s="170">
        <v>3</v>
      </c>
    </row>
    <row r="55" spans="1:7" x14ac:dyDescent="0.3">
      <c r="A55" s="190" t="s">
        <v>134</v>
      </c>
      <c r="B55" s="170"/>
      <c r="C55" s="170"/>
      <c r="D55" s="170"/>
      <c r="E55" s="170">
        <v>2.5</v>
      </c>
      <c r="F55" s="170"/>
      <c r="G55" s="170">
        <v>2.5</v>
      </c>
    </row>
    <row r="56" spans="1:7" x14ac:dyDescent="0.3">
      <c r="A56" s="190" t="s">
        <v>136</v>
      </c>
      <c r="B56" s="170"/>
      <c r="C56" s="170"/>
      <c r="D56" s="170"/>
      <c r="E56" s="170">
        <v>0.25</v>
      </c>
      <c r="F56" s="170"/>
      <c r="G56" s="170">
        <v>0.25</v>
      </c>
    </row>
    <row r="57" spans="1:7" x14ac:dyDescent="0.3">
      <c r="A57" s="189" t="s">
        <v>153</v>
      </c>
      <c r="B57" s="170"/>
      <c r="C57" s="170"/>
      <c r="D57" s="170"/>
      <c r="E57" s="170"/>
      <c r="F57" s="170">
        <v>4.8400000000000007</v>
      </c>
      <c r="G57" s="170">
        <v>4.8400000000000007</v>
      </c>
    </row>
    <row r="58" spans="1:7" x14ac:dyDescent="0.3">
      <c r="A58" s="190" t="s">
        <v>104</v>
      </c>
      <c r="B58" s="170"/>
      <c r="C58" s="170"/>
      <c r="D58" s="170"/>
      <c r="E58" s="170"/>
      <c r="F58" s="170">
        <v>2</v>
      </c>
      <c r="G58" s="170">
        <v>2</v>
      </c>
    </row>
    <row r="59" spans="1:7" x14ac:dyDescent="0.3">
      <c r="A59" s="190" t="s">
        <v>138</v>
      </c>
      <c r="B59" s="170"/>
      <c r="C59" s="170"/>
      <c r="D59" s="170"/>
      <c r="E59" s="170"/>
      <c r="F59" s="170">
        <v>0.78</v>
      </c>
      <c r="G59" s="170">
        <v>0.78</v>
      </c>
    </row>
    <row r="60" spans="1:7" x14ac:dyDescent="0.3">
      <c r="A60" s="190" t="s">
        <v>139</v>
      </c>
      <c r="B60" s="170"/>
      <c r="C60" s="170"/>
      <c r="D60" s="170"/>
      <c r="E60" s="170"/>
      <c r="F60" s="170">
        <v>1.03</v>
      </c>
      <c r="G60" s="170">
        <v>1.03</v>
      </c>
    </row>
    <row r="61" spans="1:7" x14ac:dyDescent="0.3">
      <c r="A61" s="190" t="s">
        <v>140</v>
      </c>
      <c r="B61" s="170"/>
      <c r="C61" s="170"/>
      <c r="D61" s="170"/>
      <c r="E61" s="170"/>
      <c r="F61" s="170">
        <v>1.03</v>
      </c>
      <c r="G61" s="170">
        <v>1.03</v>
      </c>
    </row>
    <row r="62" spans="1:7" x14ac:dyDescent="0.3">
      <c r="A62" s="189" t="s">
        <v>154</v>
      </c>
      <c r="B62" s="170">
        <v>5.75</v>
      </c>
      <c r="C62" s="170"/>
      <c r="D62" s="170"/>
      <c r="E62" s="170"/>
      <c r="F62" s="170"/>
      <c r="G62" s="170">
        <v>5.75</v>
      </c>
    </row>
    <row r="63" spans="1:7" x14ac:dyDescent="0.3">
      <c r="A63" s="190" t="s">
        <v>134</v>
      </c>
      <c r="B63" s="170">
        <v>5.5</v>
      </c>
      <c r="C63" s="170"/>
      <c r="D63" s="170"/>
      <c r="E63" s="170"/>
      <c r="F63" s="170"/>
      <c r="G63" s="170">
        <v>5.5</v>
      </c>
    </row>
    <row r="64" spans="1:7" x14ac:dyDescent="0.3">
      <c r="A64" s="190" t="s">
        <v>136</v>
      </c>
      <c r="B64" s="170">
        <v>0.25</v>
      </c>
      <c r="C64" s="170"/>
      <c r="D64" s="170"/>
      <c r="E64" s="170"/>
      <c r="F64" s="170"/>
      <c r="G64" s="170">
        <v>0.25</v>
      </c>
    </row>
    <row r="65" spans="1:7" x14ac:dyDescent="0.3">
      <c r="A65" s="189" t="s">
        <v>155</v>
      </c>
      <c r="B65" s="170"/>
      <c r="C65" s="170">
        <v>4.8600000000000003</v>
      </c>
      <c r="D65" s="170"/>
      <c r="E65" s="170"/>
      <c r="F65" s="170"/>
      <c r="G65" s="170">
        <v>4.8600000000000003</v>
      </c>
    </row>
    <row r="66" spans="1:7" x14ac:dyDescent="0.3">
      <c r="A66" s="190" t="s">
        <v>105</v>
      </c>
      <c r="B66" s="170"/>
      <c r="C66" s="170">
        <v>2</v>
      </c>
      <c r="D66" s="170"/>
      <c r="E66" s="170"/>
      <c r="F66" s="170"/>
      <c r="G66" s="170">
        <v>2</v>
      </c>
    </row>
    <row r="67" spans="1:7" x14ac:dyDescent="0.3">
      <c r="A67" s="190" t="s">
        <v>138</v>
      </c>
      <c r="B67" s="170"/>
      <c r="C67" s="170">
        <v>0.78</v>
      </c>
      <c r="D67" s="170"/>
      <c r="E67" s="170"/>
      <c r="F67" s="170"/>
      <c r="G67" s="170">
        <v>0.78</v>
      </c>
    </row>
    <row r="68" spans="1:7" x14ac:dyDescent="0.3">
      <c r="A68" s="190" t="s">
        <v>139</v>
      </c>
      <c r="B68" s="170"/>
      <c r="C68" s="170">
        <v>1.04</v>
      </c>
      <c r="D68" s="170"/>
      <c r="E68" s="170"/>
      <c r="F68" s="170"/>
      <c r="G68" s="170">
        <v>1.04</v>
      </c>
    </row>
    <row r="69" spans="1:7" x14ac:dyDescent="0.3">
      <c r="A69" s="190" t="s">
        <v>140</v>
      </c>
      <c r="B69" s="170"/>
      <c r="C69" s="170">
        <v>1.04</v>
      </c>
      <c r="D69" s="170"/>
      <c r="E69" s="170"/>
      <c r="F69" s="170"/>
      <c r="G69" s="170">
        <v>1.04</v>
      </c>
    </row>
    <row r="70" spans="1:7" x14ac:dyDescent="0.3">
      <c r="A70" s="189" t="s">
        <v>156</v>
      </c>
      <c r="B70" s="170"/>
      <c r="C70" s="170"/>
      <c r="D70" s="170">
        <v>1.25</v>
      </c>
      <c r="E70" s="170"/>
      <c r="F70" s="170"/>
      <c r="G70" s="170">
        <v>1.25</v>
      </c>
    </row>
    <row r="71" spans="1:7" x14ac:dyDescent="0.3">
      <c r="A71" s="190" t="s">
        <v>135</v>
      </c>
      <c r="B71" s="170"/>
      <c r="C71" s="170"/>
      <c r="D71" s="170">
        <v>1</v>
      </c>
      <c r="E71" s="170"/>
      <c r="F71" s="170"/>
      <c r="G71" s="170">
        <v>1</v>
      </c>
    </row>
    <row r="72" spans="1:7" x14ac:dyDescent="0.3">
      <c r="A72" s="190" t="s">
        <v>136</v>
      </c>
      <c r="B72" s="170"/>
      <c r="C72" s="170"/>
      <c r="D72" s="170">
        <v>0.25</v>
      </c>
      <c r="E72" s="170"/>
      <c r="F72" s="170"/>
      <c r="G72" s="170">
        <v>0.25</v>
      </c>
    </row>
    <row r="73" spans="1:7" x14ac:dyDescent="0.3">
      <c r="A73" s="189" t="s">
        <v>157</v>
      </c>
      <c r="B73" s="170"/>
      <c r="C73" s="170"/>
      <c r="D73" s="170"/>
      <c r="E73" s="170">
        <v>5.75</v>
      </c>
      <c r="F73" s="170"/>
      <c r="G73" s="170">
        <v>5.75</v>
      </c>
    </row>
    <row r="74" spans="1:7" x14ac:dyDescent="0.3">
      <c r="A74" s="190" t="s">
        <v>134</v>
      </c>
      <c r="B74" s="170"/>
      <c r="C74" s="170"/>
      <c r="D74" s="170"/>
      <c r="E74" s="170">
        <v>5.5</v>
      </c>
      <c r="F74" s="170"/>
      <c r="G74" s="170">
        <v>5.5</v>
      </c>
    </row>
    <row r="75" spans="1:7" x14ac:dyDescent="0.3">
      <c r="A75" s="190" t="s">
        <v>136</v>
      </c>
      <c r="B75" s="170"/>
      <c r="C75" s="170"/>
      <c r="D75" s="170"/>
      <c r="E75" s="170">
        <v>0.25</v>
      </c>
      <c r="F75" s="170"/>
      <c r="G75" s="170">
        <v>0.25</v>
      </c>
    </row>
    <row r="76" spans="1:7" x14ac:dyDescent="0.3">
      <c r="A76" s="189" t="s">
        <v>158</v>
      </c>
      <c r="B76" s="170"/>
      <c r="C76" s="170"/>
      <c r="D76" s="170"/>
      <c r="E76" s="170"/>
      <c r="F76" s="170">
        <v>4.8400000000000007</v>
      </c>
      <c r="G76" s="170">
        <v>4.8400000000000007</v>
      </c>
    </row>
    <row r="77" spans="1:7" x14ac:dyDescent="0.3">
      <c r="A77" s="190" t="s">
        <v>104</v>
      </c>
      <c r="B77" s="170"/>
      <c r="C77" s="170"/>
      <c r="D77" s="170"/>
      <c r="E77" s="170"/>
      <c r="F77" s="170">
        <v>2</v>
      </c>
      <c r="G77" s="170">
        <v>2</v>
      </c>
    </row>
    <row r="78" spans="1:7" x14ac:dyDescent="0.3">
      <c r="A78" s="190" t="s">
        <v>138</v>
      </c>
      <c r="B78" s="170"/>
      <c r="C78" s="170"/>
      <c r="D78" s="170"/>
      <c r="E78" s="170"/>
      <c r="F78" s="170">
        <v>0.78</v>
      </c>
      <c r="G78" s="170">
        <v>0.78</v>
      </c>
    </row>
    <row r="79" spans="1:7" x14ac:dyDescent="0.3">
      <c r="A79" s="190" t="s">
        <v>139</v>
      </c>
      <c r="B79" s="170"/>
      <c r="C79" s="170"/>
      <c r="D79" s="170"/>
      <c r="E79" s="170"/>
      <c r="F79" s="170">
        <v>1.03</v>
      </c>
      <c r="G79" s="170">
        <v>1.03</v>
      </c>
    </row>
    <row r="80" spans="1:7" x14ac:dyDescent="0.3">
      <c r="A80" s="190" t="s">
        <v>140</v>
      </c>
      <c r="B80" s="170"/>
      <c r="C80" s="170"/>
      <c r="D80" s="170"/>
      <c r="E80" s="170"/>
      <c r="F80" s="170">
        <v>1.03</v>
      </c>
      <c r="G80" s="170">
        <v>1.03</v>
      </c>
    </row>
    <row r="81" spans="1:7" x14ac:dyDescent="0.3">
      <c r="A81" s="189" t="s">
        <v>159</v>
      </c>
      <c r="B81" s="170">
        <v>5.75</v>
      </c>
      <c r="C81" s="170"/>
      <c r="D81" s="170"/>
      <c r="E81" s="170"/>
      <c r="F81" s="170"/>
      <c r="G81" s="170">
        <v>5.75</v>
      </c>
    </row>
    <row r="82" spans="1:7" x14ac:dyDescent="0.3">
      <c r="A82" s="190" t="s">
        <v>134</v>
      </c>
      <c r="B82" s="170">
        <v>5.5</v>
      </c>
      <c r="C82" s="170"/>
      <c r="D82" s="170"/>
      <c r="E82" s="170"/>
      <c r="F82" s="170"/>
      <c r="G82" s="170">
        <v>5.5</v>
      </c>
    </row>
    <row r="83" spans="1:7" x14ac:dyDescent="0.3">
      <c r="A83" s="190" t="s">
        <v>136</v>
      </c>
      <c r="B83" s="170">
        <v>0.25</v>
      </c>
      <c r="C83" s="170"/>
      <c r="D83" s="170"/>
      <c r="E83" s="170"/>
      <c r="F83" s="170"/>
      <c r="G83" s="170">
        <v>0.25</v>
      </c>
    </row>
    <row r="84" spans="1:7" x14ac:dyDescent="0.3">
      <c r="A84" s="189" t="s">
        <v>160</v>
      </c>
      <c r="B84" s="170"/>
      <c r="C84" s="170">
        <v>7.86</v>
      </c>
      <c r="D84" s="170"/>
      <c r="E84" s="170"/>
      <c r="F84" s="170"/>
      <c r="G84" s="170">
        <v>7.86</v>
      </c>
    </row>
    <row r="85" spans="1:7" x14ac:dyDescent="0.3">
      <c r="A85" s="190" t="s">
        <v>105</v>
      </c>
      <c r="B85" s="170"/>
      <c r="C85" s="170">
        <v>2</v>
      </c>
      <c r="D85" s="170"/>
      <c r="E85" s="170"/>
      <c r="F85" s="170"/>
      <c r="G85" s="170">
        <v>2</v>
      </c>
    </row>
    <row r="86" spans="1:7" x14ac:dyDescent="0.3">
      <c r="A86" s="190" t="s">
        <v>138</v>
      </c>
      <c r="B86" s="170"/>
      <c r="C86" s="170">
        <v>0.78</v>
      </c>
      <c r="D86" s="170"/>
      <c r="E86" s="170"/>
      <c r="F86" s="170"/>
      <c r="G86" s="170">
        <v>0.78</v>
      </c>
    </row>
    <row r="87" spans="1:7" x14ac:dyDescent="0.3">
      <c r="A87" s="190" t="s">
        <v>139</v>
      </c>
      <c r="B87" s="170"/>
      <c r="C87" s="170">
        <v>1.04</v>
      </c>
      <c r="D87" s="170"/>
      <c r="E87" s="170"/>
      <c r="F87" s="170"/>
      <c r="G87" s="170">
        <v>1.04</v>
      </c>
    </row>
    <row r="88" spans="1:7" x14ac:dyDescent="0.3">
      <c r="A88" s="190" t="s">
        <v>140</v>
      </c>
      <c r="B88" s="170"/>
      <c r="C88" s="170">
        <v>1.04</v>
      </c>
      <c r="D88" s="170"/>
      <c r="E88" s="170"/>
      <c r="F88" s="170"/>
      <c r="G88" s="170">
        <v>1.04</v>
      </c>
    </row>
    <row r="89" spans="1:7" x14ac:dyDescent="0.3">
      <c r="A89" s="190" t="s">
        <v>148</v>
      </c>
      <c r="B89" s="170"/>
      <c r="C89" s="170">
        <v>3</v>
      </c>
      <c r="D89" s="170"/>
      <c r="E89" s="170"/>
      <c r="F89" s="170"/>
      <c r="G89" s="170">
        <v>3</v>
      </c>
    </row>
    <row r="90" spans="1:7" x14ac:dyDescent="0.3">
      <c r="A90" s="189" t="s">
        <v>161</v>
      </c>
      <c r="B90" s="170"/>
      <c r="C90" s="170"/>
      <c r="D90" s="170">
        <v>0.25</v>
      </c>
      <c r="E90" s="170"/>
      <c r="F90" s="170"/>
      <c r="G90" s="170">
        <v>0.25</v>
      </c>
    </row>
    <row r="91" spans="1:7" x14ac:dyDescent="0.3">
      <c r="A91" s="190" t="s">
        <v>136</v>
      </c>
      <c r="B91" s="170"/>
      <c r="C91" s="170"/>
      <c r="D91" s="170">
        <v>0.25</v>
      </c>
      <c r="E91" s="170"/>
      <c r="F91" s="170"/>
      <c r="G91" s="170">
        <v>0.25</v>
      </c>
    </row>
    <row r="92" spans="1:7" x14ac:dyDescent="0.3">
      <c r="A92" s="189" t="s">
        <v>162</v>
      </c>
      <c r="B92" s="170"/>
      <c r="C92" s="170"/>
      <c r="D92" s="170"/>
      <c r="E92" s="170">
        <v>7.75</v>
      </c>
      <c r="F92" s="170"/>
      <c r="G92" s="170">
        <v>7.75</v>
      </c>
    </row>
    <row r="93" spans="1:7" x14ac:dyDescent="0.3">
      <c r="A93" s="190" t="s">
        <v>134</v>
      </c>
      <c r="B93" s="170"/>
      <c r="C93" s="170"/>
      <c r="D93" s="170"/>
      <c r="E93" s="170">
        <v>5.5</v>
      </c>
      <c r="F93" s="170"/>
      <c r="G93" s="170">
        <v>5.5</v>
      </c>
    </row>
    <row r="94" spans="1:7" x14ac:dyDescent="0.3">
      <c r="A94" s="190" t="s">
        <v>136</v>
      </c>
      <c r="B94" s="170"/>
      <c r="C94" s="170"/>
      <c r="D94" s="170"/>
      <c r="E94" s="170">
        <v>0.25</v>
      </c>
      <c r="F94" s="170"/>
      <c r="G94" s="170">
        <v>0.25</v>
      </c>
    </row>
    <row r="95" spans="1:7" ht="27.6" x14ac:dyDescent="0.3">
      <c r="A95" s="192" t="s">
        <v>163</v>
      </c>
      <c r="B95" s="170"/>
      <c r="C95" s="170"/>
      <c r="D95" s="170"/>
      <c r="E95" s="170">
        <v>2</v>
      </c>
      <c r="F95" s="170"/>
      <c r="G95" s="170">
        <v>2</v>
      </c>
    </row>
    <row r="96" spans="1:7" x14ac:dyDescent="0.3">
      <c r="A96" s="189" t="s">
        <v>164</v>
      </c>
      <c r="B96" s="170"/>
      <c r="C96" s="170"/>
      <c r="D96" s="170"/>
      <c r="E96" s="170"/>
      <c r="F96" s="170">
        <v>4.8400000000000007</v>
      </c>
      <c r="G96" s="170">
        <v>4.8400000000000007</v>
      </c>
    </row>
    <row r="97" spans="1:7" x14ac:dyDescent="0.3">
      <c r="A97" s="190" t="s">
        <v>104</v>
      </c>
      <c r="B97" s="170"/>
      <c r="C97" s="170"/>
      <c r="D97" s="170"/>
      <c r="E97" s="170"/>
      <c r="F97" s="170">
        <v>2</v>
      </c>
      <c r="G97" s="170">
        <v>2</v>
      </c>
    </row>
    <row r="98" spans="1:7" x14ac:dyDescent="0.3">
      <c r="A98" s="190" t="s">
        <v>138</v>
      </c>
      <c r="B98" s="170"/>
      <c r="C98" s="170"/>
      <c r="D98" s="170"/>
      <c r="E98" s="170"/>
      <c r="F98" s="170">
        <v>0.78</v>
      </c>
      <c r="G98" s="170">
        <v>0.78</v>
      </c>
    </row>
    <row r="99" spans="1:7" x14ac:dyDescent="0.3">
      <c r="A99" s="190" t="s">
        <v>139</v>
      </c>
      <c r="B99" s="170"/>
      <c r="C99" s="170"/>
      <c r="D99" s="170"/>
      <c r="E99" s="170"/>
      <c r="F99" s="170">
        <v>1.03</v>
      </c>
      <c r="G99" s="170">
        <v>1.03</v>
      </c>
    </row>
    <row r="100" spans="1:7" x14ac:dyDescent="0.3">
      <c r="A100" s="190" t="s">
        <v>140</v>
      </c>
      <c r="B100" s="170"/>
      <c r="C100" s="170"/>
      <c r="D100" s="170"/>
      <c r="E100" s="170"/>
      <c r="F100" s="170">
        <v>1.03</v>
      </c>
      <c r="G100" s="170">
        <v>1.03</v>
      </c>
    </row>
    <row r="101" spans="1:7" x14ac:dyDescent="0.3">
      <c r="A101" s="191" t="s">
        <v>89</v>
      </c>
      <c r="B101" s="170">
        <v>21</v>
      </c>
      <c r="C101" s="170">
        <v>26.4</v>
      </c>
      <c r="D101" s="170">
        <v>9.0399999999999991</v>
      </c>
      <c r="E101" s="170">
        <v>31.75</v>
      </c>
      <c r="F101" s="170">
        <v>27.200000000000006</v>
      </c>
      <c r="G101" s="170">
        <v>115.39000000000003</v>
      </c>
    </row>
    <row r="103" spans="1:7" x14ac:dyDescent="0.3">
      <c r="B103" t="s">
        <v>165</v>
      </c>
    </row>
    <row r="104" spans="1:7" x14ac:dyDescent="0.3">
      <c r="D104" t="s">
        <v>166</v>
      </c>
    </row>
    <row r="105" spans="1:7" x14ac:dyDescent="0.3">
      <c r="D105" t="s">
        <v>167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H26" sqref="H26"/>
    </sheetView>
  </sheetViews>
  <sheetFormatPr baseColWidth="10" defaultRowHeight="14.4" x14ac:dyDescent="0.3"/>
  <sheetData>
    <row r="1" spans="1:14" x14ac:dyDescent="0.3">
      <c r="A1" s="173"/>
      <c r="B1" s="173" t="s">
        <v>118</v>
      </c>
      <c r="C1" s="173"/>
      <c r="D1" s="173"/>
      <c r="E1" s="173"/>
      <c r="F1" s="174"/>
      <c r="G1" s="173"/>
      <c r="H1" s="173"/>
      <c r="I1" s="173"/>
      <c r="J1" s="173"/>
      <c r="K1" s="173"/>
      <c r="L1" s="173"/>
      <c r="M1" s="173"/>
      <c r="N1" s="173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33</v>
      </c>
      <c r="M2" s="3" t="s">
        <v>4</v>
      </c>
      <c r="N2" s="3" t="s">
        <v>9</v>
      </c>
    </row>
    <row r="3" spans="1:14" ht="24.6" x14ac:dyDescent="0.3">
      <c r="A3" s="175"/>
      <c r="B3" s="51" t="s">
        <v>119</v>
      </c>
      <c r="C3" s="107"/>
      <c r="D3" s="51" t="s">
        <v>119</v>
      </c>
      <c r="E3" s="152"/>
      <c r="F3" s="49" t="s">
        <v>120</v>
      </c>
      <c r="G3" s="107"/>
      <c r="H3" s="51" t="s">
        <v>119</v>
      </c>
      <c r="I3" s="107"/>
      <c r="J3" s="51" t="s">
        <v>120</v>
      </c>
      <c r="K3" s="107"/>
      <c r="L3" s="50"/>
      <c r="M3" s="50"/>
      <c r="N3" s="107"/>
    </row>
    <row r="4" spans="1:14" x14ac:dyDescent="0.3">
      <c r="A4" s="176">
        <v>10</v>
      </c>
      <c r="B4" s="47" t="s">
        <v>121</v>
      </c>
      <c r="C4" s="140">
        <v>0.25</v>
      </c>
      <c r="D4" s="47" t="s">
        <v>52</v>
      </c>
      <c r="E4" s="153">
        <v>0.78</v>
      </c>
      <c r="F4" s="154" t="s">
        <v>121</v>
      </c>
      <c r="G4" s="140">
        <v>0.25</v>
      </c>
      <c r="H4" s="154" t="s">
        <v>121</v>
      </c>
      <c r="I4" s="140">
        <v>0.25</v>
      </c>
      <c r="J4" s="47" t="s">
        <v>52</v>
      </c>
      <c r="K4" s="140">
        <v>0.78</v>
      </c>
      <c r="L4" s="47"/>
      <c r="M4" s="47"/>
      <c r="N4" s="108">
        <f>M4+K4+I4+G4+E4+C4</f>
        <v>2.31</v>
      </c>
    </row>
    <row r="5" spans="1:14" ht="21.6" x14ac:dyDescent="0.3">
      <c r="A5" s="6"/>
      <c r="B5" s="177"/>
      <c r="C5" s="35"/>
      <c r="D5" s="177" t="s">
        <v>122</v>
      </c>
      <c r="E5" s="35"/>
      <c r="F5" s="177"/>
      <c r="G5" s="35"/>
      <c r="H5" s="177"/>
      <c r="I5" s="35"/>
      <c r="J5" s="177" t="s">
        <v>122</v>
      </c>
      <c r="K5" s="35"/>
      <c r="L5" s="177"/>
      <c r="M5" s="36"/>
      <c r="N5" s="35"/>
    </row>
    <row r="6" spans="1:14" x14ac:dyDescent="0.3">
      <c r="A6" s="13">
        <v>9</v>
      </c>
      <c r="B6" s="14"/>
      <c r="C6" s="15"/>
      <c r="D6" s="16" t="s">
        <v>52</v>
      </c>
      <c r="E6" s="19">
        <v>1.04</v>
      </c>
      <c r="F6" s="14"/>
      <c r="G6" s="15"/>
      <c r="H6" s="14"/>
      <c r="I6" s="15"/>
      <c r="J6" s="16" t="s">
        <v>52</v>
      </c>
      <c r="K6" s="15">
        <v>1.03</v>
      </c>
      <c r="L6" s="16"/>
      <c r="M6" s="16"/>
      <c r="N6" s="15">
        <f>C6+E6+G6+I6+K6</f>
        <v>2.0700000000000003</v>
      </c>
    </row>
    <row r="7" spans="1:14" x14ac:dyDescent="0.3">
      <c r="A7" s="6"/>
      <c r="B7" s="177"/>
      <c r="C7" s="8"/>
      <c r="D7" s="177" t="s">
        <v>123</v>
      </c>
      <c r="E7" s="8"/>
      <c r="F7" s="177"/>
      <c r="G7" s="8"/>
      <c r="H7" s="177"/>
      <c r="I7" s="8"/>
      <c r="J7" s="177" t="s">
        <v>123</v>
      </c>
      <c r="K7" s="8"/>
      <c r="L7" s="177"/>
      <c r="M7" s="9"/>
      <c r="N7" s="8"/>
    </row>
    <row r="8" spans="1:14" x14ac:dyDescent="0.3">
      <c r="A8" s="13">
        <v>9</v>
      </c>
      <c r="B8" s="14"/>
      <c r="C8" s="15"/>
      <c r="D8" s="16" t="s">
        <v>52</v>
      </c>
      <c r="E8" s="19">
        <v>1.04</v>
      </c>
      <c r="F8" s="14"/>
      <c r="G8" s="15"/>
      <c r="H8" s="14"/>
      <c r="I8" s="15"/>
      <c r="J8" s="16" t="s">
        <v>52</v>
      </c>
      <c r="K8" s="15">
        <v>1.03</v>
      </c>
      <c r="L8" s="16"/>
      <c r="M8" s="16"/>
      <c r="N8" s="140">
        <f>C8+E8+G8+I8+K8</f>
        <v>2.0700000000000003</v>
      </c>
    </row>
    <row r="9" spans="1:14" x14ac:dyDescent="0.3">
      <c r="A9" s="178">
        <f>SUM(A3:A8)</f>
        <v>28</v>
      </c>
      <c r="B9" s="176" t="s">
        <v>9</v>
      </c>
      <c r="C9" s="179">
        <f>SUM(C3:C8)</f>
        <v>0.25</v>
      </c>
      <c r="D9" s="95"/>
      <c r="E9" s="179">
        <f>SUM(E3:E8)</f>
        <v>2.8600000000000003</v>
      </c>
      <c r="F9" s="180"/>
      <c r="G9" s="179">
        <f>SUM(G3:G8)</f>
        <v>0.25</v>
      </c>
      <c r="H9" s="176"/>
      <c r="I9" s="179">
        <f>SUM(I3:I8)</f>
        <v>0.25</v>
      </c>
      <c r="J9" s="176"/>
      <c r="K9" s="179">
        <f>SUM(K3:K8)</f>
        <v>2.84</v>
      </c>
      <c r="L9" s="95"/>
      <c r="M9" s="95">
        <f>SUM(M3:M4)</f>
        <v>0</v>
      </c>
      <c r="N9" s="95">
        <f>SUM(N3:N8)</f>
        <v>6.4500000000000011</v>
      </c>
    </row>
    <row r="10" spans="1:14" x14ac:dyDescent="0.3">
      <c r="A10" s="173"/>
      <c r="B10" s="173"/>
      <c r="C10" s="173"/>
      <c r="D10" s="173"/>
      <c r="E10" s="173"/>
      <c r="F10" s="174"/>
      <c r="G10" s="173"/>
      <c r="H10" s="173"/>
      <c r="I10" s="173"/>
      <c r="J10" s="181"/>
      <c r="K10" s="173"/>
      <c r="L10" s="173"/>
      <c r="M10" s="173"/>
      <c r="N10" s="173"/>
    </row>
    <row r="11" spans="1:14" x14ac:dyDescent="0.3">
      <c r="A11" s="173"/>
      <c r="B11" s="173"/>
      <c r="C11" s="173"/>
      <c r="D11" s="173"/>
      <c r="E11" s="173"/>
      <c r="F11" s="30"/>
      <c r="G11" s="173"/>
      <c r="H11" s="173" t="s">
        <v>11</v>
      </c>
      <c r="I11" s="173"/>
      <c r="J11" s="181"/>
      <c r="K11" s="182">
        <f>N9*4.33</f>
        <v>27.928500000000007</v>
      </c>
      <c r="L11" s="182"/>
      <c r="M11" s="182"/>
      <c r="N11" s="173"/>
    </row>
    <row r="12" spans="1:14" x14ac:dyDescent="0.3">
      <c r="A12" s="173"/>
      <c r="B12" s="173" t="s">
        <v>10</v>
      </c>
      <c r="C12" s="173"/>
      <c r="D12" s="173"/>
      <c r="E12" s="173"/>
      <c r="F12" s="183">
        <v>44774</v>
      </c>
      <c r="G12" s="173"/>
      <c r="H12" s="173"/>
      <c r="I12" s="184">
        <f>N9</f>
        <v>6.4500000000000011</v>
      </c>
      <c r="J12" s="173"/>
      <c r="K12" s="173"/>
      <c r="L12" s="173"/>
      <c r="M12" s="173"/>
      <c r="N12" s="173"/>
    </row>
    <row r="14" spans="1:14" x14ac:dyDescent="0.3">
      <c r="H14" t="s">
        <v>124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0"/>
    </sheetView>
  </sheetViews>
  <sheetFormatPr baseColWidth="10" defaultRowHeight="14.4" x14ac:dyDescent="0.3"/>
  <cols>
    <col min="1" max="1" width="5.33203125" customWidth="1"/>
    <col min="3" max="3" width="7.33203125" customWidth="1"/>
    <col min="5" max="5" width="7.44140625" customWidth="1"/>
    <col min="7" max="7" width="6.6640625" customWidth="1"/>
    <col min="9" max="9" width="6.6640625" customWidth="1"/>
    <col min="10" max="10" width="14.5546875" customWidth="1"/>
    <col min="12" max="12" width="7.88671875" customWidth="1"/>
    <col min="13" max="13" width="7.109375" customWidth="1"/>
    <col min="14" max="14" width="6.109375" customWidth="1"/>
  </cols>
  <sheetData>
    <row r="1" spans="1:14" x14ac:dyDescent="0.3">
      <c r="B1" s="1" t="s">
        <v>24</v>
      </c>
      <c r="F1" s="2"/>
    </row>
    <row r="2" spans="1:14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3">
      <c r="A3" s="8"/>
      <c r="B3" s="7"/>
      <c r="C3" s="8"/>
      <c r="D3" s="7"/>
      <c r="E3" s="8"/>
      <c r="F3" s="33" t="s">
        <v>14</v>
      </c>
      <c r="G3" s="8"/>
      <c r="H3" s="7"/>
      <c r="I3" s="8"/>
      <c r="J3" s="9"/>
      <c r="K3" s="12"/>
      <c r="L3" s="7"/>
      <c r="M3" s="12"/>
      <c r="N3" s="10"/>
    </row>
    <row r="4" spans="1:14" ht="51" x14ac:dyDescent="0.3">
      <c r="A4" s="35"/>
      <c r="B4" s="34"/>
      <c r="C4" s="35"/>
      <c r="D4" s="34"/>
      <c r="E4" s="35"/>
      <c r="F4" s="32" t="s">
        <v>127</v>
      </c>
      <c r="G4" s="35">
        <v>2</v>
      </c>
      <c r="H4" s="34"/>
      <c r="I4" s="35"/>
      <c r="J4" s="36"/>
      <c r="K4" s="39"/>
      <c r="L4" s="34"/>
      <c r="M4" s="39"/>
      <c r="N4" s="37">
        <f>M4+K4+I4+G4+E4+C4</f>
        <v>2</v>
      </c>
    </row>
    <row r="5" spans="1:14" ht="20.399999999999999" x14ac:dyDescent="0.3">
      <c r="A5" s="8"/>
      <c r="B5" s="7"/>
      <c r="C5" s="8"/>
      <c r="D5" s="7"/>
      <c r="E5" s="8"/>
      <c r="F5" s="41" t="s">
        <v>125</v>
      </c>
      <c r="G5" s="8"/>
      <c r="H5" s="7"/>
      <c r="I5" s="8"/>
      <c r="J5" s="9"/>
      <c r="K5" s="12"/>
      <c r="L5" s="7"/>
      <c r="M5" s="12"/>
      <c r="N5" s="10"/>
    </row>
    <row r="6" spans="1:14" ht="40.799999999999997" x14ac:dyDescent="0.3">
      <c r="A6" s="35"/>
      <c r="B6" s="34"/>
      <c r="C6" s="35"/>
      <c r="D6" s="34"/>
      <c r="E6" s="35"/>
      <c r="F6" s="32" t="s">
        <v>126</v>
      </c>
      <c r="G6" s="35">
        <v>1</v>
      </c>
      <c r="H6" s="34"/>
      <c r="I6" s="35"/>
      <c r="J6" s="36"/>
      <c r="K6" s="39"/>
      <c r="L6" s="34"/>
      <c r="M6" s="39"/>
      <c r="N6" s="37"/>
    </row>
    <row r="7" spans="1:14" x14ac:dyDescent="0.3">
      <c r="A7" s="8"/>
      <c r="B7" s="7"/>
      <c r="C7" s="8"/>
      <c r="D7" s="7"/>
      <c r="E7" s="8"/>
      <c r="F7" s="7"/>
      <c r="G7" s="8"/>
      <c r="H7" s="7"/>
      <c r="I7" s="8"/>
      <c r="J7" s="6" t="s">
        <v>18</v>
      </c>
      <c r="K7" s="12"/>
      <c r="L7" s="7"/>
      <c r="M7" s="12"/>
      <c r="N7" s="10"/>
    </row>
    <row r="8" spans="1:14" x14ac:dyDescent="0.3">
      <c r="A8" s="15"/>
      <c r="B8" s="14"/>
      <c r="C8" s="15"/>
      <c r="D8" s="14"/>
      <c r="E8" s="15"/>
      <c r="F8" s="14"/>
      <c r="G8" s="15"/>
      <c r="H8" s="14"/>
      <c r="I8" s="15"/>
      <c r="J8" s="16" t="s">
        <v>29</v>
      </c>
      <c r="K8" s="19">
        <v>2</v>
      </c>
      <c r="L8" s="14"/>
      <c r="M8" s="19"/>
      <c r="N8" s="17">
        <f>M8+K8+I8+G8+E8+C8</f>
        <v>2</v>
      </c>
    </row>
    <row r="9" spans="1:14" x14ac:dyDescent="0.3">
      <c r="A9" s="35"/>
      <c r="B9" s="58"/>
      <c r="C9" s="35"/>
      <c r="D9" s="58" t="s">
        <v>23</v>
      </c>
      <c r="E9" s="35"/>
      <c r="F9" s="58"/>
      <c r="G9" s="35"/>
      <c r="H9" s="58"/>
      <c r="I9" s="35"/>
      <c r="J9" s="59"/>
      <c r="K9" s="39"/>
      <c r="L9" s="58"/>
      <c r="M9" s="39"/>
      <c r="N9" s="37"/>
    </row>
    <row r="10" spans="1:14" x14ac:dyDescent="0.3">
      <c r="A10" s="35"/>
      <c r="B10" s="58"/>
      <c r="C10" s="35"/>
      <c r="D10" s="58"/>
      <c r="E10" s="35">
        <v>3</v>
      </c>
      <c r="F10" s="58"/>
      <c r="G10" s="35"/>
      <c r="H10" s="58"/>
      <c r="I10" s="35"/>
      <c r="J10" s="59"/>
      <c r="K10" s="39"/>
      <c r="L10" s="58"/>
      <c r="M10" s="39"/>
      <c r="N10" s="17">
        <f>M10+K10+I10+G10+E10+C10</f>
        <v>3</v>
      </c>
    </row>
    <row r="11" spans="1:14" ht="21.6" x14ac:dyDescent="0.3">
      <c r="A11" s="97"/>
      <c r="B11" s="43"/>
      <c r="C11" s="9"/>
      <c r="D11" s="43"/>
      <c r="E11" s="8"/>
      <c r="F11" s="44"/>
      <c r="G11" s="10"/>
      <c r="H11" s="43" t="s">
        <v>21</v>
      </c>
      <c r="I11" s="8"/>
      <c r="J11" s="44"/>
      <c r="K11" s="8"/>
      <c r="L11" s="45"/>
      <c r="M11" s="9"/>
      <c r="N11" s="10"/>
    </row>
    <row r="12" spans="1:14" x14ac:dyDescent="0.3">
      <c r="A12" s="98"/>
      <c r="B12" s="16"/>
      <c r="C12" s="16"/>
      <c r="D12" s="16"/>
      <c r="E12" s="15"/>
      <c r="F12" s="14"/>
      <c r="G12" s="17"/>
      <c r="H12" s="16"/>
      <c r="I12" s="15">
        <v>2</v>
      </c>
      <c r="J12" s="16"/>
      <c r="K12" s="15"/>
      <c r="L12" s="16"/>
      <c r="M12" s="16"/>
      <c r="N12" s="96">
        <f>M12+K12+I12+G12+E12+C12</f>
        <v>2</v>
      </c>
    </row>
    <row r="13" spans="1:14" ht="24.6" x14ac:dyDescent="0.3">
      <c r="A13" s="99"/>
      <c r="B13" s="49" t="s">
        <v>22</v>
      </c>
      <c r="C13" s="50"/>
      <c r="D13" s="51"/>
      <c r="E13" s="119"/>
      <c r="F13" s="49"/>
      <c r="G13" s="50"/>
      <c r="H13" s="49" t="s">
        <v>22</v>
      </c>
      <c r="I13" s="107"/>
      <c r="J13" s="51"/>
      <c r="K13" s="107"/>
      <c r="L13" s="50"/>
      <c r="M13" s="50"/>
      <c r="N13" s="112"/>
    </row>
    <row r="14" spans="1:14" x14ac:dyDescent="0.3">
      <c r="A14" s="100"/>
      <c r="B14" s="54"/>
      <c r="C14" s="55">
        <v>2.5</v>
      </c>
      <c r="D14" s="56"/>
      <c r="E14" s="120"/>
      <c r="F14" s="54"/>
      <c r="G14" s="55"/>
      <c r="H14" s="54"/>
      <c r="I14" s="108">
        <v>2.5</v>
      </c>
      <c r="J14" s="56"/>
      <c r="K14" s="108"/>
      <c r="L14" s="55"/>
      <c r="M14" s="55"/>
      <c r="N14" s="113">
        <f>M14+K14+I14+G14+E14+C14</f>
        <v>5</v>
      </c>
    </row>
    <row r="15" spans="1:14" x14ac:dyDescent="0.3">
      <c r="A15" s="106"/>
      <c r="B15" s="21" t="s">
        <v>9</v>
      </c>
      <c r="C15" s="22">
        <f>SUM(C3:C14)</f>
        <v>2.5</v>
      </c>
      <c r="D15" s="23"/>
      <c r="E15" s="26">
        <f>SUM(E3:E14)</f>
        <v>3</v>
      </c>
      <c r="F15" s="24"/>
      <c r="G15" s="22">
        <f>SUM(G3:G14)</f>
        <v>3</v>
      </c>
      <c r="H15" s="22"/>
      <c r="I15" s="26">
        <f>SUM(I3:I14)</f>
        <v>4.5</v>
      </c>
      <c r="J15" s="25"/>
      <c r="K15" s="26">
        <f>SUM(K3:K14)</f>
        <v>2</v>
      </c>
      <c r="L15" s="95"/>
      <c r="M15" s="95"/>
      <c r="N15" s="96">
        <f>SUM(N3:N14)</f>
        <v>14</v>
      </c>
    </row>
    <row r="16" spans="1:14" x14ac:dyDescent="0.3">
      <c r="B16" s="27" t="s">
        <v>10</v>
      </c>
      <c r="F16" s="2"/>
      <c r="H16" t="s">
        <v>11</v>
      </c>
      <c r="J16" s="28"/>
      <c r="K16" s="29">
        <f>N15*4.33</f>
        <v>60.620000000000005</v>
      </c>
      <c r="L16" s="29"/>
    </row>
    <row r="17" spans="2:13" x14ac:dyDescent="0.3">
      <c r="B17" s="27" t="s">
        <v>12</v>
      </c>
      <c r="D17" t="str">
        <f>B1</f>
        <v xml:space="preserve">ANA ISABEL SANCHEZ RAYA </v>
      </c>
      <c r="I17" s="31"/>
      <c r="M17" s="29"/>
    </row>
    <row r="18" spans="2:13" x14ac:dyDescent="0.3">
      <c r="B18" s="27" t="s">
        <v>13</v>
      </c>
      <c r="F18" s="30">
        <v>44805</v>
      </c>
      <c r="H18" s="2"/>
      <c r="K18" s="2"/>
    </row>
    <row r="23" spans="2:13" x14ac:dyDescent="0.3">
      <c r="F23" t="s">
        <v>57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82" workbookViewId="0">
      <selection sqref="A1:I97"/>
    </sheetView>
  </sheetViews>
  <sheetFormatPr baseColWidth="10" defaultRowHeight="14.4" x14ac:dyDescent="0.3"/>
  <cols>
    <col min="1" max="1" width="31.6640625" customWidth="1"/>
  </cols>
  <sheetData>
    <row r="1" spans="1:9" x14ac:dyDescent="0.3">
      <c r="A1" s="162" t="s">
        <v>34</v>
      </c>
      <c r="B1" s="163"/>
      <c r="C1" s="163"/>
      <c r="D1" s="163"/>
      <c r="E1" s="163"/>
      <c r="F1" s="163"/>
      <c r="G1" s="163"/>
      <c r="H1" s="163"/>
      <c r="I1" s="164"/>
    </row>
    <row r="2" spans="1:9" x14ac:dyDescent="0.3">
      <c r="A2" s="163" t="s">
        <v>80</v>
      </c>
      <c r="B2" s="165" t="s">
        <v>2</v>
      </c>
      <c r="C2" s="165"/>
      <c r="D2" s="165"/>
      <c r="E2" s="165"/>
      <c r="F2" s="165"/>
      <c r="G2" s="165"/>
      <c r="H2" s="165"/>
      <c r="I2" s="165"/>
    </row>
    <row r="3" spans="1:9" x14ac:dyDescent="0.3">
      <c r="A3" s="163" t="s">
        <v>81</v>
      </c>
      <c r="B3" s="165" t="s">
        <v>82</v>
      </c>
      <c r="C3" s="163" t="s">
        <v>83</v>
      </c>
      <c r="D3" s="163" t="s">
        <v>84</v>
      </c>
      <c r="E3" s="163" t="s">
        <v>85</v>
      </c>
      <c r="F3" s="163" t="s">
        <v>86</v>
      </c>
      <c r="G3" s="163" t="s">
        <v>87</v>
      </c>
      <c r="H3" s="163" t="s">
        <v>88</v>
      </c>
      <c r="I3" s="166" t="s">
        <v>89</v>
      </c>
    </row>
    <row r="4" spans="1:9" x14ac:dyDescent="0.3">
      <c r="A4" s="167">
        <v>44774</v>
      </c>
      <c r="B4" s="168">
        <v>6.95</v>
      </c>
      <c r="C4" s="168"/>
      <c r="D4" s="168"/>
      <c r="E4" s="168"/>
      <c r="F4" s="168"/>
      <c r="G4" s="168"/>
      <c r="H4" s="168"/>
      <c r="I4" s="168">
        <v>6.95</v>
      </c>
    </row>
    <row r="5" spans="1:9" x14ac:dyDescent="0.3">
      <c r="A5" s="169" t="s">
        <v>90</v>
      </c>
      <c r="B5" s="170">
        <v>0.33</v>
      </c>
      <c r="C5" s="170"/>
      <c r="D5" s="170"/>
      <c r="E5" s="170"/>
      <c r="F5" s="170"/>
      <c r="G5" s="170"/>
      <c r="H5" s="170"/>
      <c r="I5" s="170">
        <v>0.33</v>
      </c>
    </row>
    <row r="6" spans="1:9" x14ac:dyDescent="0.3">
      <c r="A6" s="169" t="s">
        <v>91</v>
      </c>
      <c r="B6" s="170">
        <v>0.33</v>
      </c>
      <c r="C6" s="170"/>
      <c r="D6" s="170"/>
      <c r="E6" s="170"/>
      <c r="F6" s="170"/>
      <c r="G6" s="170"/>
      <c r="H6" s="170"/>
      <c r="I6" s="170">
        <v>0.33</v>
      </c>
    </row>
    <row r="7" spans="1:9" x14ac:dyDescent="0.3">
      <c r="A7" s="169" t="s">
        <v>92</v>
      </c>
      <c r="B7" s="170">
        <v>1.17</v>
      </c>
      <c r="C7" s="170"/>
      <c r="D7" s="170"/>
      <c r="E7" s="170"/>
      <c r="F7" s="170"/>
      <c r="G7" s="170"/>
      <c r="H7" s="170"/>
      <c r="I7" s="170">
        <v>1.17</v>
      </c>
    </row>
    <row r="8" spans="1:9" x14ac:dyDescent="0.3">
      <c r="A8" s="169" t="s">
        <v>93</v>
      </c>
      <c r="B8" s="170">
        <v>0.25</v>
      </c>
      <c r="C8" s="170"/>
      <c r="D8" s="170"/>
      <c r="E8" s="170"/>
      <c r="F8" s="170"/>
      <c r="G8" s="170"/>
      <c r="H8" s="170"/>
      <c r="I8" s="170">
        <v>0.25</v>
      </c>
    </row>
    <row r="9" spans="1:9" x14ac:dyDescent="0.3">
      <c r="A9" s="169" t="s">
        <v>94</v>
      </c>
      <c r="B9" s="170">
        <v>1.87</v>
      </c>
      <c r="C9" s="170"/>
      <c r="D9" s="170"/>
      <c r="E9" s="170"/>
      <c r="F9" s="170"/>
      <c r="G9" s="170"/>
      <c r="H9" s="170"/>
      <c r="I9" s="170">
        <v>1.87</v>
      </c>
    </row>
    <row r="10" spans="1:9" x14ac:dyDescent="0.3">
      <c r="A10" s="169" t="s">
        <v>95</v>
      </c>
      <c r="B10" s="170">
        <v>2.5</v>
      </c>
      <c r="C10" s="170"/>
      <c r="D10" s="170"/>
      <c r="E10" s="170"/>
      <c r="F10" s="170"/>
      <c r="G10" s="170"/>
      <c r="H10" s="170"/>
      <c r="I10" s="170">
        <v>2.5</v>
      </c>
    </row>
    <row r="11" spans="1:9" x14ac:dyDescent="0.3">
      <c r="A11" s="169" t="s">
        <v>96</v>
      </c>
      <c r="B11" s="170">
        <v>0.5</v>
      </c>
      <c r="C11" s="170"/>
      <c r="D11" s="170"/>
      <c r="E11" s="170"/>
      <c r="F11" s="170"/>
      <c r="G11" s="170"/>
      <c r="H11" s="170"/>
      <c r="I11" s="170">
        <v>0.5</v>
      </c>
    </row>
    <row r="12" spans="1:9" x14ac:dyDescent="0.3">
      <c r="A12" s="167">
        <v>44775</v>
      </c>
      <c r="B12" s="168"/>
      <c r="C12" s="168">
        <v>6</v>
      </c>
      <c r="D12" s="168"/>
      <c r="E12" s="168"/>
      <c r="F12" s="168"/>
      <c r="G12" s="168"/>
      <c r="H12" s="168"/>
      <c r="I12" s="168">
        <v>6</v>
      </c>
    </row>
    <row r="13" spans="1:9" x14ac:dyDescent="0.3">
      <c r="A13" s="169" t="s">
        <v>97</v>
      </c>
      <c r="B13" s="170"/>
      <c r="C13" s="170">
        <v>3</v>
      </c>
      <c r="D13" s="170"/>
      <c r="E13" s="170"/>
      <c r="F13" s="170"/>
      <c r="G13" s="170"/>
      <c r="H13" s="170"/>
      <c r="I13" s="170">
        <v>3</v>
      </c>
    </row>
    <row r="14" spans="1:9" x14ac:dyDescent="0.3">
      <c r="A14" s="169" t="s">
        <v>98</v>
      </c>
      <c r="B14" s="170"/>
      <c r="C14" s="170">
        <v>3</v>
      </c>
      <c r="D14" s="170"/>
      <c r="E14" s="170"/>
      <c r="F14" s="170"/>
      <c r="G14" s="170"/>
      <c r="H14" s="170"/>
      <c r="I14" s="170">
        <v>3</v>
      </c>
    </row>
    <row r="15" spans="1:9" x14ac:dyDescent="0.3">
      <c r="A15" s="171">
        <v>44776</v>
      </c>
      <c r="B15" s="168"/>
      <c r="C15" s="168"/>
      <c r="D15" s="168">
        <v>2.5</v>
      </c>
      <c r="E15" s="168"/>
      <c r="F15" s="168"/>
      <c r="G15" s="168"/>
      <c r="H15" s="168"/>
      <c r="I15" s="168">
        <v>2.5</v>
      </c>
    </row>
    <row r="16" spans="1:9" x14ac:dyDescent="0.3">
      <c r="A16" s="169" t="s">
        <v>99</v>
      </c>
      <c r="B16" s="170"/>
      <c r="C16" s="170"/>
      <c r="D16" s="170">
        <v>2.5</v>
      </c>
      <c r="E16" s="170"/>
      <c r="F16" s="170"/>
      <c r="G16" s="170"/>
      <c r="H16" s="170"/>
      <c r="I16" s="170">
        <v>2.5</v>
      </c>
    </row>
    <row r="17" spans="1:9" x14ac:dyDescent="0.3">
      <c r="A17" s="171">
        <v>44777</v>
      </c>
      <c r="B17" s="168"/>
      <c r="C17" s="168"/>
      <c r="D17" s="168"/>
      <c r="E17" s="168">
        <v>5.65</v>
      </c>
      <c r="F17" s="168"/>
      <c r="G17" s="168"/>
      <c r="H17" s="168"/>
      <c r="I17" s="168">
        <v>5.65</v>
      </c>
    </row>
    <row r="18" spans="1:9" x14ac:dyDescent="0.3">
      <c r="A18" s="169" t="s">
        <v>95</v>
      </c>
      <c r="B18" s="170"/>
      <c r="C18" s="170"/>
      <c r="D18" s="170"/>
      <c r="E18" s="170">
        <v>2.5</v>
      </c>
      <c r="F18" s="170"/>
      <c r="G18" s="170"/>
      <c r="H18" s="170"/>
      <c r="I18" s="170">
        <v>2.5</v>
      </c>
    </row>
    <row r="19" spans="1:9" x14ac:dyDescent="0.3">
      <c r="A19" s="169" t="s">
        <v>100</v>
      </c>
      <c r="B19" s="170"/>
      <c r="C19" s="170"/>
      <c r="D19" s="170"/>
      <c r="E19" s="170">
        <v>1.1499999999999999</v>
      </c>
      <c r="F19" s="170"/>
      <c r="G19" s="170"/>
      <c r="H19" s="170"/>
      <c r="I19" s="170">
        <v>1.1499999999999999</v>
      </c>
    </row>
    <row r="20" spans="1:9" x14ac:dyDescent="0.3">
      <c r="A20" s="169" t="s">
        <v>101</v>
      </c>
      <c r="B20" s="170"/>
      <c r="C20" s="170"/>
      <c r="D20" s="170"/>
      <c r="E20" s="170">
        <v>2</v>
      </c>
      <c r="F20" s="170"/>
      <c r="G20" s="170"/>
      <c r="H20" s="170"/>
      <c r="I20" s="170">
        <v>2</v>
      </c>
    </row>
    <row r="21" spans="1:9" x14ac:dyDescent="0.3">
      <c r="A21" s="171">
        <v>44778</v>
      </c>
      <c r="B21" s="168"/>
      <c r="C21" s="168"/>
      <c r="D21" s="168"/>
      <c r="E21" s="168"/>
      <c r="F21" s="168">
        <v>6.6899999999999995</v>
      </c>
      <c r="G21" s="168"/>
      <c r="H21" s="168"/>
      <c r="I21" s="168">
        <v>6.6899999999999995</v>
      </c>
    </row>
    <row r="22" spans="1:9" x14ac:dyDescent="0.3">
      <c r="A22" s="169" t="s">
        <v>102</v>
      </c>
      <c r="B22" s="170"/>
      <c r="C22" s="170"/>
      <c r="D22" s="170"/>
      <c r="E22" s="170"/>
      <c r="F22" s="170">
        <v>0.69</v>
      </c>
      <c r="G22" s="170"/>
      <c r="H22" s="170"/>
      <c r="I22" s="170">
        <v>0.69</v>
      </c>
    </row>
    <row r="23" spans="1:9" x14ac:dyDescent="0.3">
      <c r="A23" s="169" t="s">
        <v>103</v>
      </c>
      <c r="B23" s="170"/>
      <c r="C23" s="170"/>
      <c r="D23" s="170"/>
      <c r="E23" s="170"/>
      <c r="F23" s="170">
        <v>4</v>
      </c>
      <c r="G23" s="170"/>
      <c r="H23" s="170"/>
      <c r="I23" s="170">
        <v>4</v>
      </c>
    </row>
    <row r="24" spans="1:9" x14ac:dyDescent="0.3">
      <c r="A24" s="169" t="s">
        <v>104</v>
      </c>
      <c r="B24" s="170"/>
      <c r="C24" s="170"/>
      <c r="D24" s="170"/>
      <c r="E24" s="170"/>
      <c r="F24" s="170">
        <v>2</v>
      </c>
      <c r="G24" s="170"/>
      <c r="H24" s="170"/>
      <c r="I24" s="170">
        <v>2</v>
      </c>
    </row>
    <row r="25" spans="1:9" x14ac:dyDescent="0.3">
      <c r="A25" s="167">
        <v>44781</v>
      </c>
      <c r="B25" s="168">
        <v>4.5</v>
      </c>
      <c r="C25" s="168"/>
      <c r="D25" s="168"/>
      <c r="E25" s="168"/>
      <c r="F25" s="168"/>
      <c r="G25" s="168"/>
      <c r="H25" s="168"/>
      <c r="I25" s="168">
        <v>4.5</v>
      </c>
    </row>
    <row r="26" spans="1:9" x14ac:dyDescent="0.3">
      <c r="A26" s="169" t="s">
        <v>95</v>
      </c>
      <c r="B26" s="170">
        <v>2.5</v>
      </c>
      <c r="C26" s="170"/>
      <c r="D26" s="170"/>
      <c r="E26" s="170"/>
      <c r="F26" s="170"/>
      <c r="G26" s="170"/>
      <c r="H26" s="170"/>
      <c r="I26" s="170">
        <v>2.5</v>
      </c>
    </row>
    <row r="27" spans="1:9" x14ac:dyDescent="0.3">
      <c r="A27" s="169" t="s">
        <v>105</v>
      </c>
      <c r="B27" s="170">
        <v>2</v>
      </c>
      <c r="C27" s="170"/>
      <c r="D27" s="170"/>
      <c r="E27" s="170"/>
      <c r="F27" s="170"/>
      <c r="G27" s="170"/>
      <c r="H27" s="170"/>
      <c r="I27" s="170">
        <v>2</v>
      </c>
    </row>
    <row r="28" spans="1:9" x14ac:dyDescent="0.3">
      <c r="A28" s="167">
        <v>44782</v>
      </c>
      <c r="B28" s="168"/>
      <c r="C28" s="168">
        <v>3.69</v>
      </c>
      <c r="D28" s="168"/>
      <c r="E28" s="168"/>
      <c r="F28" s="168"/>
      <c r="G28" s="168"/>
      <c r="H28" s="168"/>
      <c r="I28" s="168">
        <v>3.69</v>
      </c>
    </row>
    <row r="29" spans="1:9" x14ac:dyDescent="0.3">
      <c r="A29" s="169" t="s">
        <v>102</v>
      </c>
      <c r="B29" s="170"/>
      <c r="C29" s="170">
        <v>0.69</v>
      </c>
      <c r="D29" s="170"/>
      <c r="E29" s="170"/>
      <c r="F29" s="170"/>
      <c r="G29" s="170"/>
      <c r="H29" s="170"/>
      <c r="I29" s="170">
        <v>0.69</v>
      </c>
    </row>
    <row r="30" spans="1:9" x14ac:dyDescent="0.3">
      <c r="A30" s="169" t="s">
        <v>98</v>
      </c>
      <c r="B30" s="170"/>
      <c r="C30" s="170">
        <v>3</v>
      </c>
      <c r="D30" s="170"/>
      <c r="E30" s="170"/>
      <c r="F30" s="170"/>
      <c r="G30" s="170"/>
      <c r="H30" s="170"/>
      <c r="I30" s="170">
        <v>3</v>
      </c>
    </row>
    <row r="31" spans="1:9" x14ac:dyDescent="0.3">
      <c r="A31" s="167">
        <v>44784</v>
      </c>
      <c r="B31" s="168"/>
      <c r="C31" s="168"/>
      <c r="D31" s="168"/>
      <c r="E31" s="168">
        <v>7.15</v>
      </c>
      <c r="F31" s="168"/>
      <c r="G31" s="168"/>
      <c r="H31" s="168"/>
      <c r="I31" s="168">
        <v>7.15</v>
      </c>
    </row>
    <row r="32" spans="1:9" x14ac:dyDescent="0.3">
      <c r="A32" s="169" t="s">
        <v>95</v>
      </c>
      <c r="B32" s="170"/>
      <c r="C32" s="170"/>
      <c r="D32" s="170"/>
      <c r="E32" s="170">
        <v>2.5</v>
      </c>
      <c r="F32" s="170"/>
      <c r="G32" s="170"/>
      <c r="H32" s="170"/>
      <c r="I32" s="170">
        <v>2.5</v>
      </c>
    </row>
    <row r="33" spans="1:9" x14ac:dyDescent="0.3">
      <c r="A33" s="169" t="s">
        <v>99</v>
      </c>
      <c r="B33" s="170"/>
      <c r="C33" s="170"/>
      <c r="D33" s="170"/>
      <c r="E33" s="170">
        <v>1.5</v>
      </c>
      <c r="F33" s="170"/>
      <c r="G33" s="170"/>
      <c r="H33" s="170"/>
      <c r="I33" s="170">
        <v>1.5</v>
      </c>
    </row>
    <row r="34" spans="1:9" x14ac:dyDescent="0.3">
      <c r="A34" s="169" t="s">
        <v>106</v>
      </c>
      <c r="B34" s="170"/>
      <c r="C34" s="170"/>
      <c r="D34" s="170"/>
      <c r="E34" s="170">
        <v>1.1499999999999999</v>
      </c>
      <c r="F34" s="170"/>
      <c r="G34" s="170"/>
      <c r="H34" s="170"/>
      <c r="I34" s="170">
        <v>1.1499999999999999</v>
      </c>
    </row>
    <row r="35" spans="1:9" x14ac:dyDescent="0.3">
      <c r="A35" s="169" t="s">
        <v>101</v>
      </c>
      <c r="B35" s="170"/>
      <c r="C35" s="170"/>
      <c r="D35" s="170"/>
      <c r="E35" s="170">
        <v>2</v>
      </c>
      <c r="F35" s="170"/>
      <c r="G35" s="170"/>
      <c r="H35" s="170"/>
      <c r="I35" s="170">
        <v>2</v>
      </c>
    </row>
    <row r="36" spans="1:9" x14ac:dyDescent="0.3">
      <c r="A36" s="167">
        <v>44785</v>
      </c>
      <c r="B36" s="168"/>
      <c r="C36" s="168"/>
      <c r="D36" s="168"/>
      <c r="E36" s="168"/>
      <c r="F36" s="168">
        <v>6.6899999999999995</v>
      </c>
      <c r="G36" s="168"/>
      <c r="H36" s="168"/>
      <c r="I36" s="168">
        <v>6.6899999999999995</v>
      </c>
    </row>
    <row r="37" spans="1:9" x14ac:dyDescent="0.3">
      <c r="A37" s="169" t="s">
        <v>102</v>
      </c>
      <c r="B37" s="170"/>
      <c r="C37" s="170"/>
      <c r="D37" s="170"/>
      <c r="E37" s="170"/>
      <c r="F37" s="170">
        <v>0.69</v>
      </c>
      <c r="G37" s="170"/>
      <c r="H37" s="170"/>
      <c r="I37" s="170">
        <v>0.69</v>
      </c>
    </row>
    <row r="38" spans="1:9" x14ac:dyDescent="0.3">
      <c r="A38" s="169" t="s">
        <v>103</v>
      </c>
      <c r="B38" s="170"/>
      <c r="C38" s="170"/>
      <c r="D38" s="170"/>
      <c r="E38" s="170"/>
      <c r="F38" s="170">
        <v>4</v>
      </c>
      <c r="G38" s="170"/>
      <c r="H38" s="170"/>
      <c r="I38" s="170">
        <v>4</v>
      </c>
    </row>
    <row r="39" spans="1:9" x14ac:dyDescent="0.3">
      <c r="A39" s="169" t="s">
        <v>104</v>
      </c>
      <c r="B39" s="170"/>
      <c r="C39" s="170"/>
      <c r="D39" s="170"/>
      <c r="E39" s="170"/>
      <c r="F39" s="170">
        <v>2</v>
      </c>
      <c r="G39" s="170"/>
      <c r="H39" s="170"/>
      <c r="I39" s="170">
        <v>2</v>
      </c>
    </row>
    <row r="40" spans="1:9" x14ac:dyDescent="0.3">
      <c r="A40" s="167">
        <v>44786</v>
      </c>
      <c r="B40" s="168"/>
      <c r="C40" s="168"/>
      <c r="D40" s="168"/>
      <c r="E40" s="168"/>
      <c r="F40" s="168"/>
      <c r="G40" s="168">
        <v>6.92</v>
      </c>
      <c r="H40" s="168"/>
      <c r="I40" s="168"/>
    </row>
    <row r="41" spans="1:9" x14ac:dyDescent="0.3">
      <c r="A41" s="169" t="s">
        <v>107</v>
      </c>
      <c r="B41" s="170"/>
      <c r="C41" s="170"/>
      <c r="D41" s="170"/>
      <c r="E41" s="170"/>
      <c r="F41" s="170"/>
      <c r="G41" s="170">
        <v>2.92</v>
      </c>
      <c r="H41" s="170"/>
      <c r="I41" s="170">
        <v>2.92</v>
      </c>
    </row>
    <row r="42" spans="1:9" x14ac:dyDescent="0.3">
      <c r="A42" s="169" t="s">
        <v>108</v>
      </c>
      <c r="B42" s="170"/>
      <c r="C42" s="170"/>
      <c r="D42" s="170"/>
      <c r="E42" s="170"/>
      <c r="F42" s="170"/>
      <c r="G42" s="170">
        <v>4</v>
      </c>
      <c r="H42" s="170"/>
      <c r="I42" s="170">
        <v>4</v>
      </c>
    </row>
    <row r="43" spans="1:9" x14ac:dyDescent="0.3">
      <c r="A43" s="167">
        <v>44789</v>
      </c>
      <c r="B43" s="168"/>
      <c r="C43" s="168">
        <v>6.14</v>
      </c>
      <c r="D43" s="168"/>
      <c r="E43" s="168"/>
      <c r="F43" s="168"/>
      <c r="G43" s="168"/>
      <c r="H43" s="168"/>
      <c r="I43" s="168">
        <v>6.14</v>
      </c>
    </row>
    <row r="44" spans="1:9" x14ac:dyDescent="0.3">
      <c r="A44" s="169" t="s">
        <v>102</v>
      </c>
      <c r="B44" s="170"/>
      <c r="C44" s="170">
        <v>0.69</v>
      </c>
      <c r="D44" s="170"/>
      <c r="E44" s="170"/>
      <c r="F44" s="170"/>
      <c r="G44" s="170"/>
      <c r="H44" s="170"/>
      <c r="I44" s="170">
        <v>0.69</v>
      </c>
    </row>
    <row r="45" spans="1:9" x14ac:dyDescent="0.3">
      <c r="A45" s="169" t="s">
        <v>109</v>
      </c>
      <c r="B45" s="170"/>
      <c r="C45" s="170">
        <v>0.86</v>
      </c>
      <c r="D45" s="170"/>
      <c r="E45" s="170"/>
      <c r="F45" s="170"/>
      <c r="G45" s="170"/>
      <c r="H45" s="170"/>
      <c r="I45" s="170">
        <v>0.86</v>
      </c>
    </row>
    <row r="46" spans="1:9" x14ac:dyDescent="0.3">
      <c r="A46" s="169" t="s">
        <v>110</v>
      </c>
      <c r="B46" s="170"/>
      <c r="C46" s="170">
        <v>0.44</v>
      </c>
      <c r="D46" s="170"/>
      <c r="E46" s="170"/>
      <c r="F46" s="170"/>
      <c r="G46" s="170"/>
      <c r="H46" s="170"/>
      <c r="I46" s="170">
        <v>0.44</v>
      </c>
    </row>
    <row r="47" spans="1:9" x14ac:dyDescent="0.3">
      <c r="A47" s="169" t="s">
        <v>111</v>
      </c>
      <c r="B47" s="170"/>
      <c r="C47" s="170">
        <v>1.1499999999999999</v>
      </c>
      <c r="D47" s="170"/>
      <c r="E47" s="170"/>
      <c r="F47" s="170"/>
      <c r="G47" s="170"/>
      <c r="H47" s="170"/>
      <c r="I47" s="170">
        <v>1.1499999999999999</v>
      </c>
    </row>
    <row r="48" spans="1:9" x14ac:dyDescent="0.3">
      <c r="A48" s="169" t="s">
        <v>68</v>
      </c>
      <c r="B48" s="170"/>
      <c r="C48" s="170">
        <v>1.5</v>
      </c>
      <c r="D48" s="170"/>
      <c r="E48" s="170"/>
      <c r="F48" s="170"/>
      <c r="G48" s="170"/>
      <c r="H48" s="170"/>
      <c r="I48" s="170">
        <v>1.5</v>
      </c>
    </row>
    <row r="49" spans="1:9" x14ac:dyDescent="0.3">
      <c r="A49" s="169" t="s">
        <v>70</v>
      </c>
      <c r="B49" s="170"/>
      <c r="C49" s="170">
        <v>1.5</v>
      </c>
      <c r="D49" s="170"/>
      <c r="E49" s="170"/>
      <c r="F49" s="170"/>
      <c r="G49" s="170"/>
      <c r="H49" s="170"/>
      <c r="I49" s="170">
        <v>1.5</v>
      </c>
    </row>
    <row r="50" spans="1:9" x14ac:dyDescent="0.3">
      <c r="A50" s="167">
        <v>44790</v>
      </c>
      <c r="B50" s="168"/>
      <c r="C50" s="168"/>
      <c r="D50" s="168">
        <v>6</v>
      </c>
      <c r="E50" s="168"/>
      <c r="F50" s="168"/>
      <c r="G50" s="168"/>
      <c r="H50" s="168"/>
      <c r="I50" s="168">
        <v>6</v>
      </c>
    </row>
    <row r="51" spans="1:9" ht="26.4" customHeight="1" x14ac:dyDescent="0.3">
      <c r="A51" s="172" t="s">
        <v>112</v>
      </c>
      <c r="B51" s="170"/>
      <c r="C51" s="170"/>
      <c r="D51" s="170">
        <v>2</v>
      </c>
      <c r="E51" s="170"/>
      <c r="F51" s="170"/>
      <c r="G51" s="170"/>
      <c r="H51" s="170"/>
      <c r="I51" s="170">
        <v>2</v>
      </c>
    </row>
    <row r="52" spans="1:9" x14ac:dyDescent="0.3">
      <c r="A52" s="169" t="s">
        <v>113</v>
      </c>
      <c r="B52" s="170"/>
      <c r="C52" s="170"/>
      <c r="D52" s="170">
        <v>4</v>
      </c>
      <c r="E52" s="170"/>
      <c r="F52" s="170"/>
      <c r="G52" s="170"/>
      <c r="H52" s="170"/>
      <c r="I52" s="170">
        <v>4</v>
      </c>
    </row>
    <row r="53" spans="1:9" x14ac:dyDescent="0.3">
      <c r="A53" s="167">
        <v>44791</v>
      </c>
      <c r="B53" s="168"/>
      <c r="C53" s="168"/>
      <c r="D53" s="168"/>
      <c r="E53" s="168">
        <v>3.65</v>
      </c>
      <c r="F53" s="168"/>
      <c r="G53" s="168"/>
      <c r="H53" s="168"/>
      <c r="I53" s="168">
        <v>3.65</v>
      </c>
    </row>
    <row r="54" spans="1:9" x14ac:dyDescent="0.3">
      <c r="A54" s="169" t="s">
        <v>95</v>
      </c>
      <c r="B54" s="170"/>
      <c r="C54" s="170"/>
      <c r="D54" s="170"/>
      <c r="E54" s="170">
        <v>2.5</v>
      </c>
      <c r="F54" s="170"/>
      <c r="G54" s="170"/>
      <c r="H54" s="170"/>
      <c r="I54" s="170">
        <v>2.5</v>
      </c>
    </row>
    <row r="55" spans="1:9" x14ac:dyDescent="0.3">
      <c r="A55" s="169" t="s">
        <v>114</v>
      </c>
      <c r="B55" s="170"/>
      <c r="C55" s="170"/>
      <c r="D55" s="170"/>
      <c r="E55" s="170">
        <v>1.1499999999999999</v>
      </c>
      <c r="F55" s="170"/>
      <c r="G55" s="170"/>
      <c r="H55" s="170"/>
      <c r="I55" s="170">
        <v>1.1499999999999999</v>
      </c>
    </row>
    <row r="56" spans="1:9" x14ac:dyDescent="0.3">
      <c r="A56" s="167">
        <v>44792</v>
      </c>
      <c r="B56" s="168"/>
      <c r="C56" s="168"/>
      <c r="D56" s="168"/>
      <c r="E56" s="168"/>
      <c r="F56" s="168">
        <v>7.3999999999999995</v>
      </c>
      <c r="G56" s="168"/>
      <c r="H56" s="168"/>
      <c r="I56" s="168">
        <v>7.3999999999999995</v>
      </c>
    </row>
    <row r="57" spans="1:9" x14ac:dyDescent="0.3">
      <c r="A57" s="169" t="s">
        <v>102</v>
      </c>
      <c r="B57" s="170"/>
      <c r="C57" s="170"/>
      <c r="D57" s="170"/>
      <c r="E57" s="170"/>
      <c r="F57" s="170">
        <v>0.69</v>
      </c>
      <c r="G57" s="170"/>
      <c r="H57" s="170"/>
      <c r="I57" s="170">
        <v>0.69</v>
      </c>
    </row>
    <row r="58" spans="1:9" x14ac:dyDescent="0.3">
      <c r="A58" s="169" t="s">
        <v>103</v>
      </c>
      <c r="B58" s="170"/>
      <c r="C58" s="170"/>
      <c r="D58" s="170"/>
      <c r="E58" s="170"/>
      <c r="F58" s="170">
        <v>4</v>
      </c>
      <c r="G58" s="170"/>
      <c r="H58" s="170"/>
      <c r="I58" s="170">
        <v>4</v>
      </c>
    </row>
    <row r="59" spans="1:9" x14ac:dyDescent="0.3">
      <c r="A59" s="169" t="s">
        <v>104</v>
      </c>
      <c r="B59" s="170"/>
      <c r="C59" s="170"/>
      <c r="D59" s="170"/>
      <c r="E59" s="170"/>
      <c r="F59" s="170">
        <v>2</v>
      </c>
      <c r="G59" s="170"/>
      <c r="H59" s="170"/>
      <c r="I59" s="170">
        <v>2</v>
      </c>
    </row>
    <row r="60" spans="1:9" x14ac:dyDescent="0.3">
      <c r="A60" s="169" t="s">
        <v>109</v>
      </c>
      <c r="B60" s="170"/>
      <c r="C60" s="170"/>
      <c r="D60" s="170"/>
      <c r="E60" s="170"/>
      <c r="F60" s="170">
        <v>0.46</v>
      </c>
      <c r="G60" s="170"/>
      <c r="H60" s="170"/>
      <c r="I60" s="170">
        <v>0.46</v>
      </c>
    </row>
    <row r="61" spans="1:9" x14ac:dyDescent="0.3">
      <c r="A61" s="169" t="s">
        <v>65</v>
      </c>
      <c r="B61" s="170"/>
      <c r="C61" s="170"/>
      <c r="D61" s="170"/>
      <c r="E61" s="170"/>
      <c r="F61" s="170">
        <v>0.25</v>
      </c>
      <c r="G61" s="170"/>
      <c r="H61" s="170"/>
      <c r="I61" s="170">
        <v>0.25</v>
      </c>
    </row>
    <row r="62" spans="1:9" x14ac:dyDescent="0.3">
      <c r="A62" s="167">
        <v>44793</v>
      </c>
      <c r="B62" s="168"/>
      <c r="C62" s="168"/>
      <c r="D62" s="168"/>
      <c r="E62" s="168"/>
      <c r="F62" s="168"/>
      <c r="G62" s="168">
        <v>3.91</v>
      </c>
      <c r="H62" s="168"/>
      <c r="I62" s="168">
        <v>3.91</v>
      </c>
    </row>
    <row r="63" spans="1:9" x14ac:dyDescent="0.3">
      <c r="A63" s="169" t="s">
        <v>115</v>
      </c>
      <c r="B63" s="170"/>
      <c r="C63" s="170"/>
      <c r="D63" s="170"/>
      <c r="E63" s="170"/>
      <c r="F63" s="170"/>
      <c r="G63" s="170">
        <v>3.91</v>
      </c>
      <c r="H63" s="170"/>
      <c r="I63" s="170">
        <v>3.91</v>
      </c>
    </row>
    <row r="64" spans="1:9" x14ac:dyDescent="0.3">
      <c r="A64" s="167">
        <v>44795</v>
      </c>
      <c r="B64" s="168">
        <v>5.36</v>
      </c>
      <c r="C64" s="168"/>
      <c r="D64" s="168"/>
      <c r="E64" s="168"/>
      <c r="F64" s="168"/>
      <c r="G64" s="168"/>
      <c r="H64" s="168"/>
      <c r="I64" s="168">
        <v>5.36</v>
      </c>
    </row>
    <row r="65" spans="1:9" x14ac:dyDescent="0.3">
      <c r="A65" s="169" t="s">
        <v>95</v>
      </c>
      <c r="B65" s="170">
        <v>2.5</v>
      </c>
      <c r="C65" s="170"/>
      <c r="D65" s="170"/>
      <c r="E65" s="170"/>
      <c r="F65" s="170"/>
      <c r="G65" s="170"/>
      <c r="H65" s="170"/>
      <c r="I65" s="170">
        <v>2.5</v>
      </c>
    </row>
    <row r="66" spans="1:9" x14ac:dyDescent="0.3">
      <c r="A66" s="169" t="s">
        <v>105</v>
      </c>
      <c r="B66" s="170">
        <v>2</v>
      </c>
      <c r="C66" s="170"/>
      <c r="D66" s="170"/>
      <c r="E66" s="170"/>
      <c r="F66" s="170"/>
      <c r="G66" s="170"/>
      <c r="H66" s="170"/>
      <c r="I66" s="170">
        <v>2</v>
      </c>
    </row>
    <row r="67" spans="1:9" x14ac:dyDescent="0.3">
      <c r="A67" s="169" t="s">
        <v>109</v>
      </c>
      <c r="B67" s="170">
        <v>0.86</v>
      </c>
      <c r="C67" s="170"/>
      <c r="D67" s="170"/>
      <c r="E67" s="170"/>
      <c r="F67" s="170"/>
      <c r="G67" s="170"/>
      <c r="H67" s="170"/>
      <c r="I67" s="170">
        <v>0.86</v>
      </c>
    </row>
    <row r="68" spans="1:9" x14ac:dyDescent="0.3">
      <c r="A68" s="167">
        <v>44796</v>
      </c>
      <c r="B68" s="168"/>
      <c r="C68" s="168">
        <v>2.2799999999999998</v>
      </c>
      <c r="D68" s="168"/>
      <c r="E68" s="168"/>
      <c r="F68" s="168"/>
      <c r="G68" s="168"/>
      <c r="H68" s="168"/>
      <c r="I68" s="168">
        <v>2.2799999999999998</v>
      </c>
    </row>
    <row r="69" spans="1:9" x14ac:dyDescent="0.3">
      <c r="A69" s="169" t="s">
        <v>102</v>
      </c>
      <c r="B69" s="170"/>
      <c r="C69" s="170">
        <v>0.69</v>
      </c>
      <c r="D69" s="170"/>
      <c r="E69" s="170"/>
      <c r="F69" s="170"/>
      <c r="G69" s="170"/>
      <c r="H69" s="170"/>
      <c r="I69" s="170">
        <v>0.69</v>
      </c>
    </row>
    <row r="70" spans="1:9" x14ac:dyDescent="0.3">
      <c r="A70" s="169" t="s">
        <v>110</v>
      </c>
      <c r="B70" s="170"/>
      <c r="C70" s="170">
        <v>0.44</v>
      </c>
      <c r="D70" s="170"/>
      <c r="E70" s="170"/>
      <c r="F70" s="170"/>
      <c r="G70" s="170"/>
      <c r="H70" s="170"/>
      <c r="I70" s="170">
        <v>0.44</v>
      </c>
    </row>
    <row r="71" spans="1:9" x14ac:dyDescent="0.3">
      <c r="A71" s="169" t="s">
        <v>111</v>
      </c>
      <c r="B71" s="170"/>
      <c r="C71" s="170">
        <v>1.1499999999999999</v>
      </c>
      <c r="D71" s="170"/>
      <c r="E71" s="170"/>
      <c r="F71" s="170"/>
      <c r="G71" s="170"/>
      <c r="H71" s="170"/>
      <c r="I71" s="170">
        <v>1.1499999999999999</v>
      </c>
    </row>
    <row r="72" spans="1:9" x14ac:dyDescent="0.3">
      <c r="A72" s="167">
        <v>44797</v>
      </c>
      <c r="B72" s="168"/>
      <c r="C72" s="168"/>
      <c r="D72" s="168">
        <v>4</v>
      </c>
      <c r="E72" s="168"/>
      <c r="F72" s="168"/>
      <c r="G72" s="168"/>
      <c r="H72" s="168"/>
      <c r="I72" s="168">
        <v>4</v>
      </c>
    </row>
    <row r="73" spans="1:9" x14ac:dyDescent="0.3">
      <c r="A73" s="169" t="s">
        <v>113</v>
      </c>
      <c r="B73" s="170"/>
      <c r="C73" s="170"/>
      <c r="D73" s="170">
        <v>4</v>
      </c>
      <c r="E73" s="170"/>
      <c r="F73" s="170"/>
      <c r="G73" s="170"/>
      <c r="H73" s="170"/>
      <c r="I73" s="170">
        <v>4</v>
      </c>
    </row>
    <row r="74" spans="1:9" x14ac:dyDescent="0.3">
      <c r="A74" s="167">
        <v>44798</v>
      </c>
      <c r="B74" s="168"/>
      <c r="C74" s="168"/>
      <c r="D74" s="168"/>
      <c r="E74" s="168">
        <v>5.65</v>
      </c>
      <c r="F74" s="168"/>
      <c r="G74" s="168"/>
      <c r="H74" s="168"/>
      <c r="I74" s="168">
        <v>5.65</v>
      </c>
    </row>
    <row r="75" spans="1:9" x14ac:dyDescent="0.3">
      <c r="A75" s="169" t="s">
        <v>95</v>
      </c>
      <c r="B75" s="170"/>
      <c r="C75" s="170"/>
      <c r="D75" s="170"/>
      <c r="E75" s="170">
        <v>2.5</v>
      </c>
      <c r="F75" s="170"/>
      <c r="G75" s="170"/>
      <c r="H75" s="170"/>
      <c r="I75" s="170">
        <v>2.5</v>
      </c>
    </row>
    <row r="76" spans="1:9" x14ac:dyDescent="0.3">
      <c r="A76" s="169" t="s">
        <v>116</v>
      </c>
      <c r="B76" s="170"/>
      <c r="C76" s="170"/>
      <c r="D76" s="170"/>
      <c r="E76" s="170">
        <v>1.1499999999999999</v>
      </c>
      <c r="F76" s="170"/>
      <c r="G76" s="170"/>
      <c r="H76" s="170"/>
      <c r="I76" s="170">
        <v>1.1499999999999999</v>
      </c>
    </row>
    <row r="77" spans="1:9" x14ac:dyDescent="0.3">
      <c r="A77" s="169" t="s">
        <v>101</v>
      </c>
      <c r="B77" s="170"/>
      <c r="C77" s="170"/>
      <c r="D77" s="170"/>
      <c r="E77" s="170">
        <v>2</v>
      </c>
      <c r="F77" s="170"/>
      <c r="G77" s="170"/>
      <c r="H77" s="170"/>
      <c r="I77" s="170">
        <v>2</v>
      </c>
    </row>
    <row r="78" spans="1:9" x14ac:dyDescent="0.3">
      <c r="A78" s="167">
        <v>44799</v>
      </c>
      <c r="B78" s="168"/>
      <c r="C78" s="168"/>
      <c r="D78" s="168"/>
      <c r="E78" s="168"/>
      <c r="F78" s="168">
        <v>7.3999999999999995</v>
      </c>
      <c r="G78" s="168"/>
      <c r="H78" s="168"/>
      <c r="I78" s="168">
        <v>7.3999999999999995</v>
      </c>
    </row>
    <row r="79" spans="1:9" x14ac:dyDescent="0.3">
      <c r="A79" s="169" t="s">
        <v>117</v>
      </c>
      <c r="B79" s="170"/>
      <c r="C79" s="170"/>
      <c r="D79" s="170"/>
      <c r="E79" s="170"/>
      <c r="F79" s="170">
        <v>0.69</v>
      </c>
      <c r="G79" s="170"/>
      <c r="H79" s="170"/>
      <c r="I79" s="170">
        <v>0.69</v>
      </c>
    </row>
    <row r="80" spans="1:9" x14ac:dyDescent="0.3">
      <c r="A80" s="169" t="s">
        <v>103</v>
      </c>
      <c r="B80" s="170"/>
      <c r="C80" s="170"/>
      <c r="D80" s="170"/>
      <c r="E80" s="170"/>
      <c r="F80" s="170">
        <v>4</v>
      </c>
      <c r="G80" s="170"/>
      <c r="H80" s="170"/>
      <c r="I80" s="170">
        <v>4</v>
      </c>
    </row>
    <row r="81" spans="1:9" x14ac:dyDescent="0.3">
      <c r="A81" s="169" t="s">
        <v>104</v>
      </c>
      <c r="B81" s="170"/>
      <c r="C81" s="170"/>
      <c r="D81" s="170"/>
      <c r="E81" s="170"/>
      <c r="F81" s="170">
        <v>2</v>
      </c>
      <c r="G81" s="170"/>
      <c r="H81" s="170"/>
      <c r="I81" s="170">
        <v>2</v>
      </c>
    </row>
    <row r="82" spans="1:9" x14ac:dyDescent="0.3">
      <c r="A82" s="169" t="s">
        <v>109</v>
      </c>
      <c r="B82" s="170"/>
      <c r="C82" s="170"/>
      <c r="D82" s="170"/>
      <c r="E82" s="170"/>
      <c r="F82" s="170">
        <v>0.46</v>
      </c>
      <c r="G82" s="170"/>
      <c r="H82" s="170"/>
      <c r="I82" s="170">
        <v>0.46</v>
      </c>
    </row>
    <row r="83" spans="1:9" x14ac:dyDescent="0.3">
      <c r="A83" s="169" t="s">
        <v>65</v>
      </c>
      <c r="B83" s="170"/>
      <c r="C83" s="170"/>
      <c r="D83" s="170"/>
      <c r="E83" s="170"/>
      <c r="F83" s="170">
        <v>0.25</v>
      </c>
      <c r="G83" s="170"/>
      <c r="H83" s="170"/>
      <c r="I83" s="170">
        <v>0.25</v>
      </c>
    </row>
    <row r="84" spans="1:9" x14ac:dyDescent="0.3">
      <c r="A84" s="167">
        <v>44800</v>
      </c>
      <c r="B84" s="168"/>
      <c r="C84" s="168"/>
      <c r="D84" s="168"/>
      <c r="E84" s="168"/>
      <c r="F84" s="168"/>
      <c r="G84" s="168">
        <v>3.91</v>
      </c>
      <c r="H84" s="168"/>
      <c r="I84" s="168">
        <v>3.91</v>
      </c>
    </row>
    <row r="85" spans="1:9" x14ac:dyDescent="0.3">
      <c r="A85" s="169" t="s">
        <v>115</v>
      </c>
      <c r="B85" s="170"/>
      <c r="C85" s="170"/>
      <c r="D85" s="170"/>
      <c r="E85" s="170"/>
      <c r="F85" s="170"/>
      <c r="G85" s="170">
        <v>3.91</v>
      </c>
      <c r="H85" s="170"/>
      <c r="I85" s="170">
        <v>3.91</v>
      </c>
    </row>
    <row r="86" spans="1:9" x14ac:dyDescent="0.3">
      <c r="A86" s="167">
        <v>44802</v>
      </c>
      <c r="B86" s="168">
        <v>5.36</v>
      </c>
      <c r="C86" s="168"/>
      <c r="D86" s="168"/>
      <c r="E86" s="168"/>
      <c r="F86" s="168"/>
      <c r="G86" s="168"/>
      <c r="H86" s="168"/>
      <c r="I86" s="168">
        <v>5.36</v>
      </c>
    </row>
    <row r="87" spans="1:9" x14ac:dyDescent="0.3">
      <c r="A87" s="169" t="s">
        <v>95</v>
      </c>
      <c r="B87" s="170">
        <v>2.5</v>
      </c>
      <c r="C87" s="170"/>
      <c r="D87" s="170"/>
      <c r="E87" s="170"/>
      <c r="F87" s="170"/>
      <c r="G87" s="170"/>
      <c r="H87" s="170"/>
      <c r="I87" s="170">
        <v>2.5</v>
      </c>
    </row>
    <row r="88" spans="1:9" x14ac:dyDescent="0.3">
      <c r="A88" s="169" t="s">
        <v>105</v>
      </c>
      <c r="B88" s="170">
        <v>2</v>
      </c>
      <c r="C88" s="170"/>
      <c r="D88" s="170"/>
      <c r="E88" s="170"/>
      <c r="F88" s="170"/>
      <c r="G88" s="170"/>
      <c r="H88" s="170"/>
      <c r="I88" s="170">
        <v>2</v>
      </c>
    </row>
    <row r="89" spans="1:9" x14ac:dyDescent="0.3">
      <c r="A89" s="169" t="s">
        <v>109</v>
      </c>
      <c r="B89" s="170">
        <v>0.86</v>
      </c>
      <c r="C89" s="170"/>
      <c r="D89" s="170"/>
      <c r="E89" s="170"/>
      <c r="F89" s="170"/>
      <c r="G89" s="170"/>
      <c r="H89" s="170"/>
      <c r="I89" s="170">
        <v>0.86</v>
      </c>
    </row>
    <row r="90" spans="1:9" x14ac:dyDescent="0.3">
      <c r="A90" s="167">
        <v>44803</v>
      </c>
      <c r="B90" s="168"/>
      <c r="C90" s="168">
        <v>5.2799999999999994</v>
      </c>
      <c r="D90" s="168"/>
      <c r="E90" s="168"/>
      <c r="F90" s="168"/>
      <c r="G90" s="168"/>
      <c r="H90" s="168"/>
      <c r="I90" s="168">
        <v>5.2799999999999994</v>
      </c>
    </row>
    <row r="91" spans="1:9" x14ac:dyDescent="0.3">
      <c r="A91" s="169" t="s">
        <v>99</v>
      </c>
      <c r="B91" s="170"/>
      <c r="C91" s="170">
        <v>3</v>
      </c>
      <c r="D91" s="170"/>
      <c r="E91" s="170"/>
      <c r="F91" s="170"/>
      <c r="G91" s="170"/>
      <c r="H91" s="170"/>
      <c r="I91" s="170">
        <v>3</v>
      </c>
    </row>
    <row r="92" spans="1:9" x14ac:dyDescent="0.3">
      <c r="A92" s="169" t="s">
        <v>117</v>
      </c>
      <c r="B92" s="170"/>
      <c r="C92" s="170">
        <v>0.69</v>
      </c>
      <c r="D92" s="170"/>
      <c r="E92" s="170"/>
      <c r="F92" s="170"/>
      <c r="G92" s="170"/>
      <c r="H92" s="170"/>
      <c r="I92" s="170">
        <v>0.69</v>
      </c>
    </row>
    <row r="93" spans="1:9" x14ac:dyDescent="0.3">
      <c r="A93" s="169" t="s">
        <v>110</v>
      </c>
      <c r="B93" s="170"/>
      <c r="C93" s="170">
        <v>0.44</v>
      </c>
      <c r="D93" s="170"/>
      <c r="E93" s="170"/>
      <c r="F93" s="170"/>
      <c r="G93" s="170"/>
      <c r="H93" s="170"/>
      <c r="I93" s="170">
        <v>0.44</v>
      </c>
    </row>
    <row r="94" spans="1:9" x14ac:dyDescent="0.3">
      <c r="A94" s="169" t="s">
        <v>111</v>
      </c>
      <c r="B94" s="170"/>
      <c r="C94" s="170">
        <v>1.1499999999999999</v>
      </c>
      <c r="D94" s="170"/>
      <c r="E94" s="170"/>
      <c r="F94" s="170"/>
      <c r="G94" s="170"/>
      <c r="H94" s="170"/>
      <c r="I94" s="170">
        <v>1.1499999999999999</v>
      </c>
    </row>
    <row r="95" spans="1:9" x14ac:dyDescent="0.3">
      <c r="A95" s="167">
        <v>44804</v>
      </c>
      <c r="B95" s="168"/>
      <c r="C95" s="168"/>
      <c r="D95" s="168">
        <v>2</v>
      </c>
      <c r="E95" s="168"/>
      <c r="F95" s="168"/>
      <c r="G95" s="168"/>
      <c r="H95" s="168"/>
      <c r="I95" s="168">
        <v>2</v>
      </c>
    </row>
    <row r="96" spans="1:9" x14ac:dyDescent="0.3">
      <c r="A96" s="169" t="s">
        <v>112</v>
      </c>
      <c r="B96" s="170"/>
      <c r="C96" s="170"/>
      <c r="D96" s="170">
        <v>2</v>
      </c>
      <c r="E96" s="170"/>
      <c r="F96" s="170"/>
      <c r="G96" s="170"/>
      <c r="H96" s="170"/>
      <c r="I96" s="170">
        <v>2</v>
      </c>
    </row>
    <row r="97" spans="1:9" x14ac:dyDescent="0.3">
      <c r="A97" s="167" t="s">
        <v>89</v>
      </c>
      <c r="B97" s="168">
        <v>22.169999999999998</v>
      </c>
      <c r="C97" s="168">
        <v>23.39</v>
      </c>
      <c r="D97" s="168">
        <v>14.5</v>
      </c>
      <c r="E97" s="168">
        <v>22.099999999999998</v>
      </c>
      <c r="F97" s="168">
        <v>28.180000000000003</v>
      </c>
      <c r="G97" s="168">
        <v>14.74</v>
      </c>
      <c r="H97" s="168"/>
      <c r="I97" s="168">
        <v>125.07999999999997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28" workbookViewId="0">
      <selection activeCell="H15" sqref="H15"/>
    </sheetView>
  </sheetViews>
  <sheetFormatPr baseColWidth="10" defaultRowHeight="14.4" x14ac:dyDescent="0.3"/>
  <cols>
    <col min="3" max="3" width="8.33203125" customWidth="1"/>
    <col min="5" max="5" width="7.33203125" customWidth="1"/>
    <col min="13" max="13" width="7" customWidth="1"/>
  </cols>
  <sheetData>
    <row r="1" spans="1:14" x14ac:dyDescent="0.3">
      <c r="B1" s="1" t="s">
        <v>24</v>
      </c>
      <c r="F1" s="2"/>
    </row>
    <row r="2" spans="1:14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s="130" customFormat="1" x14ac:dyDescent="0.3">
      <c r="A3" s="125"/>
      <c r="B3" s="125" t="s">
        <v>63</v>
      </c>
      <c r="C3" s="125"/>
      <c r="D3" s="125"/>
      <c r="E3" s="125"/>
      <c r="F3" s="132"/>
      <c r="G3" s="125"/>
      <c r="H3" s="133"/>
      <c r="I3" s="134"/>
      <c r="J3" s="125" t="s">
        <v>63</v>
      </c>
      <c r="K3" s="125"/>
      <c r="L3" s="125"/>
      <c r="M3" s="125"/>
      <c r="N3" s="125"/>
    </row>
    <row r="4" spans="1:14" s="130" customFormat="1" ht="30.6" x14ac:dyDescent="0.3">
      <c r="A4" s="131">
        <v>5.74</v>
      </c>
      <c r="B4" s="131" t="s">
        <v>52</v>
      </c>
      <c r="C4" s="131">
        <v>0.86</v>
      </c>
      <c r="D4" s="131"/>
      <c r="E4" s="131"/>
      <c r="F4" s="135"/>
      <c r="G4" s="131"/>
      <c r="H4" s="136"/>
      <c r="I4" s="137"/>
      <c r="J4" s="138" t="s">
        <v>64</v>
      </c>
      <c r="K4" s="131">
        <v>0.46</v>
      </c>
      <c r="L4" s="131"/>
      <c r="M4" s="131"/>
      <c r="N4" s="15">
        <f>C4+E4+G4+I4+K4</f>
        <v>1.32</v>
      </c>
    </row>
    <row r="5" spans="1:14" ht="24" x14ac:dyDescent="0.3">
      <c r="A5" s="107"/>
      <c r="B5" s="41"/>
      <c r="C5" s="109"/>
      <c r="D5" s="51" t="s">
        <v>65</v>
      </c>
      <c r="E5" s="139"/>
      <c r="F5" s="51"/>
      <c r="G5" s="139"/>
      <c r="H5" s="51"/>
      <c r="I5" s="109"/>
      <c r="J5" s="51" t="s">
        <v>65</v>
      </c>
      <c r="K5" s="109"/>
      <c r="L5" s="71"/>
      <c r="M5" s="50"/>
      <c r="N5" s="107"/>
    </row>
    <row r="6" spans="1:14" x14ac:dyDescent="0.3">
      <c r="A6" s="140">
        <v>3</v>
      </c>
      <c r="B6" s="93"/>
      <c r="C6" s="110"/>
      <c r="D6" s="141" t="s">
        <v>52</v>
      </c>
      <c r="E6" s="110">
        <v>0.44</v>
      </c>
      <c r="F6" s="141"/>
      <c r="G6" s="110"/>
      <c r="H6" s="141"/>
      <c r="I6" s="142"/>
      <c r="J6" s="141" t="s">
        <v>66</v>
      </c>
      <c r="K6" s="110">
        <v>0.25</v>
      </c>
      <c r="L6" s="72"/>
      <c r="M6" s="47"/>
      <c r="N6" s="15">
        <f>C6+E6+G6+I6+K6</f>
        <v>0.69</v>
      </c>
    </row>
    <row r="7" spans="1:14" ht="21.6" x14ac:dyDescent="0.3">
      <c r="A7" s="8"/>
      <c r="B7" s="45"/>
      <c r="C7" s="8"/>
      <c r="D7" s="44" t="s">
        <v>67</v>
      </c>
      <c r="E7" s="143"/>
      <c r="F7" s="44"/>
      <c r="G7" s="8"/>
      <c r="H7" s="44"/>
      <c r="I7" s="8"/>
      <c r="J7" s="45"/>
      <c r="K7" s="8"/>
      <c r="L7" s="117"/>
      <c r="M7" s="8"/>
      <c r="N7" s="8"/>
    </row>
    <row r="8" spans="1:14" x14ac:dyDescent="0.3">
      <c r="A8" s="15">
        <v>5</v>
      </c>
      <c r="B8" s="144"/>
      <c r="C8" s="15"/>
      <c r="D8" s="145" t="s">
        <v>52</v>
      </c>
      <c r="E8" s="15">
        <v>1.1499999999999999</v>
      </c>
      <c r="F8" s="146"/>
      <c r="G8" s="15"/>
      <c r="H8" s="16"/>
      <c r="I8" s="15"/>
      <c r="J8" s="146"/>
      <c r="K8" s="15"/>
      <c r="L8" s="47"/>
      <c r="M8" s="15"/>
      <c r="N8" s="15">
        <f>C8+E8+G8+I8+K8</f>
        <v>1.1499999999999999</v>
      </c>
    </row>
    <row r="9" spans="1:14" x14ac:dyDescent="0.3">
      <c r="A9" s="107"/>
      <c r="B9" s="147" t="s">
        <v>68</v>
      </c>
      <c r="C9" s="107"/>
      <c r="D9" s="148"/>
      <c r="E9" s="52"/>
      <c r="F9" s="148"/>
      <c r="G9" s="50"/>
      <c r="H9" s="148"/>
      <c r="I9" s="50"/>
      <c r="J9" s="148"/>
      <c r="K9" s="50"/>
      <c r="L9" s="50"/>
      <c r="M9" s="50"/>
      <c r="N9" s="107"/>
    </row>
    <row r="10" spans="1:14" ht="24.6" x14ac:dyDescent="0.3">
      <c r="A10" s="140">
        <v>3</v>
      </c>
      <c r="B10" s="149" t="s">
        <v>69</v>
      </c>
      <c r="C10" s="140">
        <v>0.69</v>
      </c>
      <c r="D10" s="150"/>
      <c r="E10" s="151"/>
      <c r="F10" s="150"/>
      <c r="G10" s="47"/>
      <c r="H10" s="150"/>
      <c r="I10" s="47"/>
      <c r="J10" s="150"/>
      <c r="K10" s="47"/>
      <c r="L10" s="47"/>
      <c r="M10" s="47"/>
      <c r="N10" s="15">
        <f>C10+E10+G10+I10+K10</f>
        <v>0.69</v>
      </c>
    </row>
    <row r="11" spans="1:14" x14ac:dyDescent="0.3">
      <c r="A11" s="107"/>
      <c r="B11" s="147" t="s">
        <v>70</v>
      </c>
      <c r="C11" s="107"/>
      <c r="D11" s="148"/>
      <c r="E11" s="52"/>
      <c r="F11" s="148"/>
      <c r="G11" s="50"/>
      <c r="H11" s="148"/>
      <c r="I11" s="50"/>
      <c r="J11" s="148"/>
      <c r="K11" s="50"/>
      <c r="L11" s="50"/>
      <c r="M11" s="50"/>
      <c r="N11" s="107"/>
    </row>
    <row r="12" spans="1:14" ht="24.6" x14ac:dyDescent="0.3">
      <c r="A12" s="140">
        <v>3</v>
      </c>
      <c r="B12" s="149" t="s">
        <v>69</v>
      </c>
      <c r="C12" s="140">
        <v>0.69</v>
      </c>
      <c r="D12" s="150"/>
      <c r="E12" s="151"/>
      <c r="F12" s="150"/>
      <c r="G12" s="47"/>
      <c r="H12" s="150"/>
      <c r="I12" s="47"/>
      <c r="J12" s="150"/>
      <c r="K12" s="47"/>
      <c r="L12" s="47"/>
      <c r="M12" s="47"/>
      <c r="N12" s="15">
        <f>C12+E12+G12+I12+K12</f>
        <v>0.69</v>
      </c>
    </row>
    <row r="13" spans="1:14" ht="24.6" x14ac:dyDescent="0.3">
      <c r="A13" s="107"/>
      <c r="B13" s="50"/>
      <c r="C13" s="107"/>
      <c r="D13" s="50"/>
      <c r="E13" s="107"/>
      <c r="F13" s="49"/>
      <c r="G13" s="152"/>
      <c r="H13" s="49"/>
      <c r="I13" s="152"/>
      <c r="J13" s="50"/>
      <c r="K13" s="107"/>
      <c r="L13" s="49" t="s">
        <v>71</v>
      </c>
      <c r="M13" s="152"/>
      <c r="N13" s="107"/>
    </row>
    <row r="14" spans="1:14" x14ac:dyDescent="0.3">
      <c r="A14" s="140">
        <v>4.09</v>
      </c>
      <c r="B14" s="47"/>
      <c r="C14" s="140"/>
      <c r="D14" s="47"/>
      <c r="E14" s="153"/>
      <c r="F14" s="151"/>
      <c r="G14" s="140"/>
      <c r="H14" s="151"/>
      <c r="I14" s="140"/>
      <c r="J14" s="154"/>
      <c r="K14" s="140"/>
      <c r="L14" s="151" t="s">
        <v>52</v>
      </c>
      <c r="M14" s="140">
        <v>0.94</v>
      </c>
      <c r="N14" s="15">
        <f>C14+E14+G14+I14+K14</f>
        <v>0</v>
      </c>
    </row>
    <row r="15" spans="1:14" ht="24.6" x14ac:dyDescent="0.3">
      <c r="A15" s="107"/>
      <c r="B15" s="50"/>
      <c r="C15" s="107"/>
      <c r="D15" s="50"/>
      <c r="E15" s="107"/>
      <c r="F15" s="49"/>
      <c r="G15" s="152"/>
      <c r="H15" s="49"/>
      <c r="I15" s="152"/>
      <c r="J15" s="50"/>
      <c r="K15" s="107"/>
      <c r="L15" s="49" t="s">
        <v>72</v>
      </c>
      <c r="M15" s="152"/>
      <c r="N15" s="107"/>
    </row>
    <row r="16" spans="1:14" x14ac:dyDescent="0.3">
      <c r="A16" s="140">
        <v>4.09</v>
      </c>
      <c r="B16" s="47"/>
      <c r="C16" s="140"/>
      <c r="D16" s="154"/>
      <c r="E16" s="155"/>
      <c r="F16" s="151"/>
      <c r="G16" s="140"/>
      <c r="H16" s="151"/>
      <c r="I16" s="140"/>
      <c r="J16" s="154"/>
      <c r="K16" s="140"/>
      <c r="L16" s="151" t="s">
        <v>52</v>
      </c>
      <c r="M16" s="140">
        <v>0.94</v>
      </c>
      <c r="N16" s="15">
        <f>C16+E16+G16+I16+K16</f>
        <v>0</v>
      </c>
    </row>
    <row r="17" spans="1:14" x14ac:dyDescent="0.3">
      <c r="A17" s="107"/>
      <c r="B17" s="50"/>
      <c r="C17" s="107"/>
      <c r="D17" s="50"/>
      <c r="E17" s="152"/>
      <c r="F17" s="50"/>
      <c r="G17" s="107"/>
      <c r="H17" s="50"/>
      <c r="I17" s="107"/>
      <c r="J17" s="50"/>
      <c r="K17" s="107"/>
      <c r="L17" s="50" t="s">
        <v>73</v>
      </c>
      <c r="M17" s="107"/>
      <c r="N17" s="107"/>
    </row>
    <row r="18" spans="1:14" x14ac:dyDescent="0.3">
      <c r="A18" s="140">
        <v>4.09</v>
      </c>
      <c r="B18" s="47"/>
      <c r="C18" s="140"/>
      <c r="D18" s="154"/>
      <c r="E18" s="155"/>
      <c r="F18" s="95"/>
      <c r="G18" s="140"/>
      <c r="H18" s="95"/>
      <c r="I18" s="140"/>
      <c r="J18" s="95"/>
      <c r="K18" s="140"/>
      <c r="L18" s="95" t="s">
        <v>52</v>
      </c>
      <c r="M18" s="140">
        <v>0.94</v>
      </c>
      <c r="N18" s="15">
        <f>C18+E18+G18+I18+K18</f>
        <v>0</v>
      </c>
    </row>
    <row r="19" spans="1:14" x14ac:dyDescent="0.3">
      <c r="A19" s="107"/>
      <c r="B19" s="50"/>
      <c r="C19" s="107"/>
      <c r="D19" s="50"/>
      <c r="E19" s="107"/>
      <c r="F19" s="50"/>
      <c r="G19" s="107"/>
      <c r="H19" s="156"/>
      <c r="I19" s="157"/>
      <c r="J19" s="50"/>
      <c r="K19" s="107"/>
      <c r="L19" s="50" t="s">
        <v>74</v>
      </c>
      <c r="M19" s="107"/>
      <c r="N19" s="107"/>
    </row>
    <row r="20" spans="1:14" x14ac:dyDescent="0.3">
      <c r="A20" s="140">
        <v>4.09</v>
      </c>
      <c r="B20" s="47"/>
      <c r="C20" s="140"/>
      <c r="D20" s="47"/>
      <c r="E20" s="140"/>
      <c r="F20" s="151"/>
      <c r="G20" s="140"/>
      <c r="H20" s="47"/>
      <c r="I20" s="140"/>
      <c r="J20" s="151"/>
      <c r="K20" s="140"/>
      <c r="L20" s="151" t="s">
        <v>52</v>
      </c>
      <c r="M20" s="140">
        <v>0.94</v>
      </c>
      <c r="N20" s="15">
        <f>C20+E20+G20+I20+K20</f>
        <v>0</v>
      </c>
    </row>
    <row r="21" spans="1:14" ht="28.8" x14ac:dyDescent="0.3">
      <c r="A21" s="107"/>
      <c r="B21" s="50"/>
      <c r="C21" s="107"/>
      <c r="D21" s="50"/>
      <c r="E21" s="107"/>
      <c r="F21" s="158"/>
      <c r="G21" s="107"/>
      <c r="H21" s="159"/>
      <c r="I21" s="107"/>
      <c r="J21" s="158"/>
      <c r="K21" s="107"/>
      <c r="L21" s="158" t="s">
        <v>75</v>
      </c>
      <c r="M21" s="107"/>
      <c r="N21" s="107"/>
    </row>
    <row r="22" spans="1:14" ht="46.8" x14ac:dyDescent="0.3">
      <c r="A22" s="108">
        <v>0.66</v>
      </c>
      <c r="B22" s="55"/>
      <c r="C22" s="108"/>
      <c r="D22" s="55"/>
      <c r="E22" s="108"/>
      <c r="F22" s="160"/>
      <c r="G22" s="108"/>
      <c r="H22" s="159"/>
      <c r="I22" s="108"/>
      <c r="J22" s="160"/>
      <c r="K22" s="108"/>
      <c r="L22" s="160" t="s">
        <v>76</v>
      </c>
      <c r="M22" s="108">
        <v>0.15</v>
      </c>
      <c r="N22" s="15">
        <f>C22+E22+G22+I22+K22</f>
        <v>0</v>
      </c>
    </row>
    <row r="23" spans="1:14" ht="24.6" x14ac:dyDescent="0.3">
      <c r="A23" s="124"/>
      <c r="B23" s="125"/>
      <c r="C23" s="124"/>
      <c r="D23" s="124"/>
      <c r="E23" s="124"/>
      <c r="F23" s="128" t="s">
        <v>59</v>
      </c>
      <c r="G23" s="124">
        <v>4</v>
      </c>
      <c r="H23" s="124"/>
      <c r="I23" s="124"/>
      <c r="J23" s="124"/>
      <c r="K23" s="124"/>
      <c r="L23" s="124"/>
      <c r="M23" s="124"/>
      <c r="N23" s="124"/>
    </row>
    <row r="24" spans="1:14" x14ac:dyDescent="0.3">
      <c r="A24" s="126"/>
      <c r="B24" s="127"/>
      <c r="C24" s="126"/>
      <c r="D24" s="126"/>
      <c r="E24" s="126"/>
      <c r="F24" s="129"/>
      <c r="G24" s="126"/>
      <c r="H24" s="126"/>
      <c r="I24" s="126"/>
      <c r="J24" s="126"/>
      <c r="K24" s="126"/>
      <c r="L24" s="126"/>
      <c r="M24" s="126"/>
      <c r="N24" s="126"/>
    </row>
    <row r="25" spans="1:14" x14ac:dyDescent="0.3">
      <c r="A25" s="8"/>
      <c r="B25" s="7"/>
      <c r="C25" s="8"/>
      <c r="D25" s="7"/>
      <c r="E25" s="8"/>
      <c r="F25" s="33" t="s">
        <v>14</v>
      </c>
      <c r="G25" s="8"/>
      <c r="H25" s="7"/>
      <c r="I25" s="8"/>
      <c r="J25" s="9"/>
      <c r="K25" s="12"/>
      <c r="L25" s="7"/>
      <c r="M25" s="12"/>
      <c r="N25" s="10"/>
    </row>
    <row r="26" spans="1:14" ht="51" x14ac:dyDescent="0.3">
      <c r="A26" s="35">
        <v>4</v>
      </c>
      <c r="B26" s="34"/>
      <c r="C26" s="35"/>
      <c r="D26" s="34"/>
      <c r="E26" s="35"/>
      <c r="F26" s="32" t="s">
        <v>53</v>
      </c>
      <c r="G26" s="35">
        <v>2</v>
      </c>
      <c r="H26" s="34"/>
      <c r="I26" s="35"/>
      <c r="J26" s="36"/>
      <c r="K26" s="39"/>
      <c r="L26" s="34"/>
      <c r="M26" s="39"/>
      <c r="N26" s="37">
        <f>M26+K26+I26+G26+E26+C26</f>
        <v>2</v>
      </c>
    </row>
    <row r="27" spans="1:14" x14ac:dyDescent="0.3">
      <c r="A27" s="8"/>
      <c r="B27" s="7"/>
      <c r="C27" s="8"/>
      <c r="D27" s="7"/>
      <c r="E27" s="8"/>
      <c r="F27" s="7"/>
      <c r="G27" s="8"/>
      <c r="H27" s="7"/>
      <c r="I27" s="8"/>
      <c r="J27" s="6" t="s">
        <v>18</v>
      </c>
      <c r="K27" s="12"/>
      <c r="L27" s="7"/>
      <c r="M27" s="12"/>
      <c r="N27" s="10"/>
    </row>
    <row r="28" spans="1:14" x14ac:dyDescent="0.3">
      <c r="A28" s="15">
        <v>8.66</v>
      </c>
      <c r="B28" s="14"/>
      <c r="C28" s="15"/>
      <c r="D28" s="14"/>
      <c r="E28" s="15"/>
      <c r="F28" s="14"/>
      <c r="G28" s="15"/>
      <c r="H28" s="14"/>
      <c r="I28" s="15"/>
      <c r="J28" s="16" t="s">
        <v>29</v>
      </c>
      <c r="K28" s="19">
        <v>2</v>
      </c>
      <c r="L28" s="14"/>
      <c r="M28" s="19"/>
      <c r="N28" s="17">
        <f>M28+K28+I28+G28+E28+C28</f>
        <v>2</v>
      </c>
    </row>
    <row r="29" spans="1:14" x14ac:dyDescent="0.3">
      <c r="A29" s="35"/>
      <c r="B29" s="58"/>
      <c r="C29" s="35"/>
      <c r="D29" s="58" t="s">
        <v>23</v>
      </c>
      <c r="E29" s="35"/>
      <c r="F29" s="58"/>
      <c r="G29" s="35"/>
      <c r="H29" s="58"/>
      <c r="I29" s="35"/>
      <c r="J29" s="59"/>
      <c r="K29" s="39"/>
      <c r="L29" s="58"/>
      <c r="M29" s="39"/>
      <c r="N29" s="37"/>
    </row>
    <row r="30" spans="1:14" ht="21.6" x14ac:dyDescent="0.3">
      <c r="A30" s="35">
        <v>13</v>
      </c>
      <c r="B30" s="58"/>
      <c r="C30" s="35"/>
      <c r="D30" s="161" t="s">
        <v>79</v>
      </c>
      <c r="E30" s="35">
        <v>3</v>
      </c>
      <c r="F30" s="58"/>
      <c r="G30" s="35"/>
      <c r="H30" s="58"/>
      <c r="I30" s="35"/>
      <c r="J30" s="59"/>
      <c r="K30" s="39"/>
      <c r="L30" s="58"/>
      <c r="M30" s="39"/>
      <c r="N30" s="17">
        <f>M30+K30+I30+G30+E30+C30</f>
        <v>3</v>
      </c>
    </row>
    <row r="31" spans="1:14" ht="21.6" x14ac:dyDescent="0.3">
      <c r="A31" s="97"/>
      <c r="B31" s="43"/>
      <c r="C31" s="9"/>
      <c r="D31" s="43"/>
      <c r="E31" s="8"/>
      <c r="F31" s="44"/>
      <c r="G31" s="10"/>
      <c r="H31" s="43" t="s">
        <v>21</v>
      </c>
      <c r="I31" s="8"/>
      <c r="J31" s="44"/>
      <c r="K31" s="8"/>
      <c r="L31" s="45"/>
      <c r="M31" s="9"/>
      <c r="N31" s="10"/>
    </row>
    <row r="32" spans="1:14" x14ac:dyDescent="0.3">
      <c r="A32" s="98">
        <v>8.66</v>
      </c>
      <c r="B32" s="16"/>
      <c r="C32" s="16"/>
      <c r="D32" s="16"/>
      <c r="E32" s="15"/>
      <c r="F32" s="14"/>
      <c r="G32" s="17"/>
      <c r="H32" s="16"/>
      <c r="I32" s="15">
        <v>2</v>
      </c>
      <c r="J32" s="16"/>
      <c r="K32" s="15"/>
      <c r="L32" s="16"/>
      <c r="M32" s="16"/>
      <c r="N32" s="96">
        <f>M32+K32+I32+G32+E32+C32</f>
        <v>2</v>
      </c>
    </row>
    <row r="33" spans="1:14" ht="24.6" x14ac:dyDescent="0.3">
      <c r="A33" s="99"/>
      <c r="B33" s="49" t="s">
        <v>22</v>
      </c>
      <c r="C33" s="50"/>
      <c r="D33" s="51"/>
      <c r="E33" s="119"/>
      <c r="F33" s="49"/>
      <c r="G33" s="50"/>
      <c r="H33" s="49" t="s">
        <v>22</v>
      </c>
      <c r="I33" s="107"/>
      <c r="J33" s="51"/>
      <c r="K33" s="107"/>
      <c r="L33" s="50"/>
      <c r="M33" s="50"/>
      <c r="N33" s="112"/>
    </row>
    <row r="34" spans="1:14" x14ac:dyDescent="0.3">
      <c r="A34" s="100">
        <v>21.65</v>
      </c>
      <c r="B34" s="54"/>
      <c r="C34" s="55">
        <v>2.5</v>
      </c>
      <c r="D34" s="56"/>
      <c r="E34" s="120"/>
      <c r="F34" s="54"/>
      <c r="G34" s="55"/>
      <c r="H34" s="54"/>
      <c r="I34" s="108">
        <v>2.5</v>
      </c>
      <c r="J34" s="56"/>
      <c r="K34" s="108"/>
      <c r="L34" s="55"/>
      <c r="M34" s="55"/>
      <c r="N34" s="113">
        <f>M34+K34+I34+G34+E34+C34</f>
        <v>5</v>
      </c>
    </row>
    <row r="35" spans="1:14" ht="20.399999999999999" x14ac:dyDescent="0.3">
      <c r="A35" s="101"/>
      <c r="B35" s="61"/>
      <c r="C35" s="62"/>
      <c r="D35" s="61"/>
      <c r="E35" s="63"/>
      <c r="F35" s="61"/>
      <c r="G35" s="63"/>
      <c r="H35" s="61"/>
      <c r="I35" s="63"/>
      <c r="J35" s="64" t="s">
        <v>28</v>
      </c>
      <c r="K35" s="63"/>
      <c r="L35" s="62"/>
      <c r="M35" s="62"/>
      <c r="N35" s="114"/>
    </row>
    <row r="36" spans="1:14" ht="23.4" x14ac:dyDescent="0.3">
      <c r="A36" s="102">
        <v>18.32</v>
      </c>
      <c r="B36" s="66"/>
      <c r="C36" s="67"/>
      <c r="D36" s="66"/>
      <c r="E36" s="68"/>
      <c r="F36" s="66"/>
      <c r="G36" s="69"/>
      <c r="H36" s="66"/>
      <c r="I36" s="68"/>
      <c r="J36" s="70" t="s">
        <v>26</v>
      </c>
      <c r="K36" s="69">
        <v>4.2300000000000004</v>
      </c>
      <c r="L36" s="66"/>
      <c r="M36" s="66"/>
      <c r="N36" s="113">
        <f>M36+K36+I36+G36+E36+C36</f>
        <v>4.2300000000000004</v>
      </c>
    </row>
    <row r="37" spans="1:14" x14ac:dyDescent="0.3">
      <c r="A37" s="102"/>
      <c r="B37" s="66"/>
      <c r="C37" s="67"/>
      <c r="D37" s="66"/>
      <c r="E37" s="68"/>
      <c r="F37" s="66"/>
      <c r="G37" s="69"/>
      <c r="H37" s="66"/>
      <c r="I37" s="68"/>
      <c r="J37" s="70"/>
      <c r="K37" s="69"/>
      <c r="L37" s="66"/>
      <c r="M37" s="66"/>
      <c r="N37" s="113"/>
    </row>
    <row r="38" spans="1:14" ht="36" x14ac:dyDescent="0.3">
      <c r="A38" s="103"/>
      <c r="B38" s="117"/>
      <c r="C38" s="117"/>
      <c r="D38" s="51" t="s">
        <v>30</v>
      </c>
      <c r="E38" s="109"/>
      <c r="F38" s="51"/>
      <c r="G38" s="51"/>
      <c r="H38" s="117"/>
      <c r="I38" s="115"/>
      <c r="J38" s="51" t="s">
        <v>30</v>
      </c>
      <c r="K38" s="109"/>
      <c r="L38" s="71"/>
      <c r="M38" s="62"/>
      <c r="N38" s="112"/>
    </row>
    <row r="39" spans="1:14" x14ac:dyDescent="0.3">
      <c r="A39" s="104">
        <v>5.98</v>
      </c>
      <c r="B39" s="118"/>
      <c r="C39" s="118"/>
      <c r="D39" s="93"/>
      <c r="E39" s="110">
        <v>0.69</v>
      </c>
      <c r="F39" s="94"/>
      <c r="G39" s="94"/>
      <c r="H39" s="118"/>
      <c r="I39" s="116"/>
      <c r="J39" s="94"/>
      <c r="K39" s="110">
        <v>0.69</v>
      </c>
      <c r="L39" s="72"/>
      <c r="M39" s="73"/>
      <c r="N39" s="96">
        <f>E39+K39</f>
        <v>1.38</v>
      </c>
    </row>
    <row r="40" spans="1:14" ht="24.6" x14ac:dyDescent="0.3">
      <c r="A40" s="122"/>
      <c r="B40" s="49" t="s">
        <v>55</v>
      </c>
      <c r="C40" s="117"/>
      <c r="D40" s="41"/>
      <c r="E40" s="109"/>
      <c r="F40" s="51"/>
      <c r="G40" s="51"/>
      <c r="H40" s="117"/>
      <c r="I40" s="115"/>
      <c r="J40" s="51"/>
      <c r="K40" s="109"/>
      <c r="L40" s="121"/>
      <c r="M40" s="66"/>
      <c r="N40" s="113"/>
    </row>
    <row r="41" spans="1:14" x14ac:dyDescent="0.3">
      <c r="A41" s="123"/>
      <c r="B41" s="118"/>
      <c r="C41" s="118">
        <v>2</v>
      </c>
      <c r="D41" s="93"/>
      <c r="E41" s="110"/>
      <c r="F41" s="94"/>
      <c r="G41" s="94"/>
      <c r="H41" s="118"/>
      <c r="I41" s="116"/>
      <c r="J41" s="94"/>
      <c r="K41" s="110"/>
      <c r="L41" s="121"/>
      <c r="M41" s="66"/>
      <c r="N41" s="113"/>
    </row>
    <row r="42" spans="1:14" ht="24" x14ac:dyDescent="0.3">
      <c r="A42" s="105"/>
      <c r="B42" s="32"/>
      <c r="C42" s="56"/>
      <c r="D42" s="32"/>
      <c r="E42" s="111"/>
      <c r="F42" s="56"/>
      <c r="G42" s="56"/>
      <c r="H42" s="56" t="s">
        <v>51</v>
      </c>
      <c r="I42" s="111"/>
      <c r="J42" s="56"/>
      <c r="K42" s="111"/>
      <c r="L42" s="71"/>
      <c r="M42" s="62"/>
      <c r="N42" s="112"/>
    </row>
    <row r="43" spans="1:14" x14ac:dyDescent="0.3">
      <c r="A43" s="105">
        <v>5</v>
      </c>
      <c r="B43" s="32"/>
      <c r="C43" s="56"/>
      <c r="D43" s="32"/>
      <c r="E43" s="111"/>
      <c r="F43" s="56"/>
      <c r="G43" s="56"/>
      <c r="H43" s="56" t="s">
        <v>52</v>
      </c>
      <c r="I43" s="111">
        <v>1.1499999999999999</v>
      </c>
      <c r="J43" s="56"/>
      <c r="K43" s="111"/>
      <c r="L43" s="72"/>
      <c r="M43" s="73"/>
      <c r="N43" s="96">
        <f>I43</f>
        <v>1.1499999999999999</v>
      </c>
    </row>
    <row r="44" spans="1:14" x14ac:dyDescent="0.3">
      <c r="A44" s="106">
        <f>SUM(A25:A43)</f>
        <v>85.27</v>
      </c>
      <c r="B44" s="21" t="s">
        <v>9</v>
      </c>
      <c r="C44" s="22">
        <f>SUM(C25:C43)</f>
        <v>4.5</v>
      </c>
      <c r="D44" s="23"/>
      <c r="E44" s="26">
        <f>SUM(E25:E39)</f>
        <v>3.69</v>
      </c>
      <c r="F44" s="24"/>
      <c r="G44" s="22">
        <f>SUM(G25:G39)</f>
        <v>2</v>
      </c>
      <c r="H44" s="22"/>
      <c r="I44" s="26">
        <f>SUM(I25:I43)</f>
        <v>5.65</v>
      </c>
      <c r="J44" s="25"/>
      <c r="K44" s="26">
        <f>SUM(K25:K43)</f>
        <v>6.92</v>
      </c>
      <c r="L44" s="95"/>
      <c r="M44" s="95"/>
      <c r="N44" s="96">
        <f>SUM(N25:N43)</f>
        <v>20.759999999999998</v>
      </c>
    </row>
    <row r="45" spans="1:14" x14ac:dyDescent="0.3">
      <c r="B45" s="27" t="s">
        <v>10</v>
      </c>
      <c r="F45" s="2"/>
      <c r="H45" t="s">
        <v>11</v>
      </c>
      <c r="J45" s="28"/>
      <c r="K45" s="29">
        <f>N44*4.33</f>
        <v>89.890799999999999</v>
      </c>
      <c r="L45" s="29"/>
    </row>
    <row r="46" spans="1:14" x14ac:dyDescent="0.3">
      <c r="B46" s="27" t="s">
        <v>12</v>
      </c>
      <c r="D46" t="str">
        <f>B1</f>
        <v xml:space="preserve">ANA ISABEL SANCHEZ RAYA </v>
      </c>
      <c r="I46" s="31"/>
      <c r="M46" s="29"/>
    </row>
    <row r="47" spans="1:14" x14ac:dyDescent="0.3">
      <c r="B47" s="27" t="s">
        <v>13</v>
      </c>
      <c r="F47" s="30">
        <v>44789</v>
      </c>
      <c r="H47" s="2"/>
      <c r="K47" s="2"/>
    </row>
    <row r="49" spans="6:12" x14ac:dyDescent="0.3">
      <c r="F49" t="s">
        <v>54</v>
      </c>
    </row>
    <row r="51" spans="6:12" x14ac:dyDescent="0.3">
      <c r="F51" t="s">
        <v>58</v>
      </c>
    </row>
    <row r="53" spans="6:12" x14ac:dyDescent="0.3">
      <c r="F53" t="s">
        <v>60</v>
      </c>
    </row>
    <row r="55" spans="6:12" x14ac:dyDescent="0.3">
      <c r="F55" t="s">
        <v>61</v>
      </c>
    </row>
    <row r="57" spans="6:12" x14ac:dyDescent="0.3">
      <c r="F57" t="s">
        <v>62</v>
      </c>
    </row>
    <row r="59" spans="6:12" x14ac:dyDescent="0.3">
      <c r="F59" t="s">
        <v>77</v>
      </c>
      <c r="L59" t="s">
        <v>78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5" workbookViewId="0">
      <selection activeCell="L27" sqref="L27"/>
    </sheetView>
  </sheetViews>
  <sheetFormatPr baseColWidth="10" defaultRowHeight="14.4" x14ac:dyDescent="0.3"/>
  <cols>
    <col min="1" max="1" width="5.44140625" customWidth="1"/>
    <col min="3" max="3" width="6.88671875" customWidth="1"/>
    <col min="5" max="5" width="6.44140625" customWidth="1"/>
    <col min="11" max="11" width="5.88671875" customWidth="1"/>
    <col min="13" max="13" width="7" customWidth="1"/>
    <col min="14" max="14" width="7.33203125" customWidth="1"/>
  </cols>
  <sheetData>
    <row r="1" spans="1:14" x14ac:dyDescent="0.3">
      <c r="B1" s="1" t="s">
        <v>24</v>
      </c>
      <c r="F1" s="2"/>
    </row>
    <row r="2" spans="1:14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5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/>
      <c r="N2" s="3" t="s">
        <v>9</v>
      </c>
    </row>
    <row r="3" spans="1:14" x14ac:dyDescent="0.3">
      <c r="A3" s="8"/>
      <c r="B3" s="7"/>
      <c r="C3" s="8"/>
      <c r="D3" s="7"/>
      <c r="E3" s="8"/>
      <c r="F3" s="33" t="s">
        <v>14</v>
      </c>
      <c r="G3" s="8"/>
      <c r="H3" s="7"/>
      <c r="I3" s="8"/>
      <c r="J3" s="9"/>
      <c r="K3" s="12"/>
      <c r="L3" s="7"/>
      <c r="M3" s="12"/>
      <c r="N3" s="10"/>
    </row>
    <row r="4" spans="1:14" ht="51" x14ac:dyDescent="0.3">
      <c r="A4" s="35">
        <v>4</v>
      </c>
      <c r="B4" s="34"/>
      <c r="C4" s="35"/>
      <c r="D4" s="34"/>
      <c r="E4" s="35"/>
      <c r="F4" s="32" t="s">
        <v>53</v>
      </c>
      <c r="G4" s="35">
        <v>0.92</v>
      </c>
      <c r="H4" s="34"/>
      <c r="I4" s="35"/>
      <c r="J4" s="36"/>
      <c r="K4" s="39"/>
      <c r="L4" s="34"/>
      <c r="M4" s="39"/>
      <c r="N4" s="37">
        <f>M4+K4+I4+G4+E4+C4</f>
        <v>0.92</v>
      </c>
    </row>
    <row r="5" spans="1:14" x14ac:dyDescent="0.3">
      <c r="A5" s="8"/>
      <c r="B5" s="7"/>
      <c r="C5" s="8"/>
      <c r="D5" s="7"/>
      <c r="E5" s="8"/>
      <c r="F5" s="7"/>
      <c r="G5" s="8"/>
      <c r="H5" s="7"/>
      <c r="I5" s="8"/>
      <c r="J5" s="6" t="s">
        <v>18</v>
      </c>
      <c r="K5" s="12"/>
      <c r="L5" s="7"/>
      <c r="M5" s="12"/>
      <c r="N5" s="10"/>
    </row>
    <row r="6" spans="1:14" x14ac:dyDescent="0.3">
      <c r="A6" s="15">
        <v>8.66</v>
      </c>
      <c r="B6" s="14"/>
      <c r="C6" s="15"/>
      <c r="D6" s="14"/>
      <c r="E6" s="15"/>
      <c r="F6" s="14"/>
      <c r="G6" s="15"/>
      <c r="H6" s="14"/>
      <c r="I6" s="15"/>
      <c r="J6" s="16" t="s">
        <v>29</v>
      </c>
      <c r="K6" s="19">
        <v>2</v>
      </c>
      <c r="L6" s="14"/>
      <c r="M6" s="19"/>
      <c r="N6" s="17">
        <f>M6+K6+I6+G6+E6+C6</f>
        <v>2</v>
      </c>
    </row>
    <row r="7" spans="1:14" x14ac:dyDescent="0.3">
      <c r="A7" s="35"/>
      <c r="B7" s="58"/>
      <c r="C7" s="35"/>
      <c r="D7" s="58" t="s">
        <v>23</v>
      </c>
      <c r="E7" s="35"/>
      <c r="F7" s="58"/>
      <c r="G7" s="35"/>
      <c r="H7" s="58"/>
      <c r="I7" s="35"/>
      <c r="J7" s="59"/>
      <c r="K7" s="39"/>
      <c r="L7" s="58"/>
      <c r="M7" s="39"/>
      <c r="N7" s="37"/>
    </row>
    <row r="8" spans="1:14" x14ac:dyDescent="0.3">
      <c r="A8" s="35">
        <v>13</v>
      </c>
      <c r="B8" s="58"/>
      <c r="C8" s="35"/>
      <c r="D8" s="58"/>
      <c r="E8" s="35">
        <v>3</v>
      </c>
      <c r="F8" s="58"/>
      <c r="G8" s="35"/>
      <c r="H8" s="58"/>
      <c r="I8" s="35"/>
      <c r="J8" s="59"/>
      <c r="K8" s="39"/>
      <c r="L8" s="58"/>
      <c r="M8" s="39"/>
      <c r="N8" s="17">
        <f>M8+K8+I8+G8+E8+C8</f>
        <v>3</v>
      </c>
    </row>
    <row r="9" spans="1:14" ht="21.6" x14ac:dyDescent="0.3">
      <c r="A9" s="97"/>
      <c r="B9" s="43"/>
      <c r="C9" s="9"/>
      <c r="D9" s="43"/>
      <c r="E9" s="8"/>
      <c r="F9" s="44"/>
      <c r="G9" s="10"/>
      <c r="H9" s="43" t="s">
        <v>21</v>
      </c>
      <c r="I9" s="8"/>
      <c r="J9" s="44"/>
      <c r="K9" s="8"/>
      <c r="L9" s="45"/>
      <c r="M9" s="9"/>
      <c r="N9" s="10"/>
    </row>
    <row r="10" spans="1:14" ht="10.5" customHeight="1" x14ac:dyDescent="0.3">
      <c r="A10" s="98">
        <v>8.66</v>
      </c>
      <c r="B10" s="16"/>
      <c r="C10" s="16"/>
      <c r="D10" s="16"/>
      <c r="E10" s="15"/>
      <c r="F10" s="14"/>
      <c r="G10" s="17"/>
      <c r="H10" s="16"/>
      <c r="I10" s="15">
        <v>2</v>
      </c>
      <c r="J10" s="16"/>
      <c r="K10" s="15"/>
      <c r="L10" s="16"/>
      <c r="M10" s="16"/>
      <c r="N10" s="96">
        <f>M10+K10+I10+G10+E10+C10</f>
        <v>2</v>
      </c>
    </row>
    <row r="11" spans="1:14" ht="24.6" x14ac:dyDescent="0.3">
      <c r="A11" s="99"/>
      <c r="B11" s="49" t="s">
        <v>22</v>
      </c>
      <c r="C11" s="50"/>
      <c r="D11" s="51"/>
      <c r="E11" s="119"/>
      <c r="F11" s="49"/>
      <c r="G11" s="50"/>
      <c r="H11" s="49" t="s">
        <v>22</v>
      </c>
      <c r="I11" s="107"/>
      <c r="J11" s="51"/>
      <c r="K11" s="107"/>
      <c r="L11" s="50"/>
      <c r="M11" s="50"/>
      <c r="N11" s="112"/>
    </row>
    <row r="12" spans="1:14" x14ac:dyDescent="0.3">
      <c r="A12" s="100">
        <v>21.65</v>
      </c>
      <c r="B12" s="54"/>
      <c r="C12" s="55">
        <v>2.5</v>
      </c>
      <c r="D12" s="56"/>
      <c r="E12" s="120"/>
      <c r="F12" s="54"/>
      <c r="G12" s="55"/>
      <c r="H12" s="54"/>
      <c r="I12" s="108">
        <v>2.5</v>
      </c>
      <c r="J12" s="56"/>
      <c r="K12" s="108"/>
      <c r="L12" s="55"/>
      <c r="M12" s="55"/>
      <c r="N12" s="113">
        <f>M12+K12+I12+G12+E12+C12</f>
        <v>5</v>
      </c>
    </row>
    <row r="13" spans="1:14" ht="20.399999999999999" x14ac:dyDescent="0.3">
      <c r="A13" s="101"/>
      <c r="B13" s="61"/>
      <c r="C13" s="62"/>
      <c r="D13" s="61"/>
      <c r="E13" s="63"/>
      <c r="F13" s="61"/>
      <c r="G13" s="63"/>
      <c r="H13" s="61"/>
      <c r="I13" s="63"/>
      <c r="J13" s="64" t="s">
        <v>28</v>
      </c>
      <c r="K13" s="63"/>
      <c r="L13" s="62"/>
      <c r="M13" s="62"/>
      <c r="N13" s="114"/>
    </row>
    <row r="14" spans="1:14" ht="23.4" x14ac:dyDescent="0.3">
      <c r="A14" s="102">
        <v>18.32</v>
      </c>
      <c r="B14" s="66"/>
      <c r="C14" s="67"/>
      <c r="D14" s="66"/>
      <c r="E14" s="68"/>
      <c r="F14" s="66"/>
      <c r="G14" s="69"/>
      <c r="H14" s="66"/>
      <c r="I14" s="68"/>
      <c r="J14" s="70" t="s">
        <v>26</v>
      </c>
      <c r="K14" s="69">
        <v>4.2300000000000004</v>
      </c>
      <c r="L14" s="66"/>
      <c r="M14" s="66"/>
      <c r="N14" s="113">
        <f>M14+K14+I14+G14+E14+C14</f>
        <v>4.2300000000000004</v>
      </c>
    </row>
    <row r="15" spans="1:14" ht="5.25" customHeight="1" x14ac:dyDescent="0.3">
      <c r="A15" s="102"/>
      <c r="B15" s="66"/>
      <c r="C15" s="67"/>
      <c r="D15" s="66"/>
      <c r="E15" s="68"/>
      <c r="F15" s="66"/>
      <c r="G15" s="69"/>
      <c r="H15" s="66"/>
      <c r="I15" s="68"/>
      <c r="J15" s="70"/>
      <c r="K15" s="69"/>
      <c r="L15" s="66"/>
      <c r="M15" s="66"/>
      <c r="N15" s="113"/>
    </row>
    <row r="16" spans="1:14" ht="36" x14ac:dyDescent="0.3">
      <c r="A16" s="103"/>
      <c r="B16" s="117"/>
      <c r="C16" s="117"/>
      <c r="D16" s="51" t="s">
        <v>30</v>
      </c>
      <c r="E16" s="109"/>
      <c r="F16" s="51"/>
      <c r="G16" s="51"/>
      <c r="H16" s="117"/>
      <c r="I16" s="115"/>
      <c r="J16" s="51" t="s">
        <v>30</v>
      </c>
      <c r="K16" s="109"/>
      <c r="L16" s="71"/>
      <c r="M16" s="62"/>
      <c r="N16" s="112"/>
    </row>
    <row r="17" spans="1:14" x14ac:dyDescent="0.3">
      <c r="A17" s="104">
        <v>5.98</v>
      </c>
      <c r="B17" s="118"/>
      <c r="C17" s="118"/>
      <c r="D17" s="93"/>
      <c r="E17" s="110">
        <v>0.69</v>
      </c>
      <c r="F17" s="94"/>
      <c r="G17" s="94"/>
      <c r="H17" s="118"/>
      <c r="I17" s="116"/>
      <c r="J17" s="94"/>
      <c r="K17" s="110">
        <v>0.69</v>
      </c>
      <c r="L17" s="72"/>
      <c r="M17" s="73"/>
      <c r="N17" s="96">
        <f>E17+K17</f>
        <v>1.38</v>
      </c>
    </row>
    <row r="18" spans="1:14" ht="24.6" x14ac:dyDescent="0.3">
      <c r="A18" s="122"/>
      <c r="B18" s="49" t="s">
        <v>55</v>
      </c>
      <c r="C18" s="117"/>
      <c r="D18" s="41"/>
      <c r="E18" s="109"/>
      <c r="F18" s="51"/>
      <c r="G18" s="51"/>
      <c r="H18" s="117"/>
      <c r="I18" s="115"/>
      <c r="J18" s="51"/>
      <c r="K18" s="109"/>
      <c r="L18" s="121"/>
      <c r="M18" s="66"/>
      <c r="N18" s="113"/>
    </row>
    <row r="19" spans="1:14" ht="10.5" customHeight="1" x14ac:dyDescent="0.3">
      <c r="A19" s="123"/>
      <c r="B19" s="118"/>
      <c r="C19" s="118">
        <v>2</v>
      </c>
      <c r="D19" s="93"/>
      <c r="E19" s="110"/>
      <c r="F19" s="94"/>
      <c r="G19" s="94"/>
      <c r="H19" s="118"/>
      <c r="I19" s="116"/>
      <c r="J19" s="94"/>
      <c r="K19" s="110"/>
      <c r="L19" s="121"/>
      <c r="M19" s="66"/>
      <c r="N19" s="113"/>
    </row>
    <row r="20" spans="1:14" ht="24" x14ac:dyDescent="0.3">
      <c r="A20" s="105"/>
      <c r="B20" s="32"/>
      <c r="C20" s="56"/>
      <c r="D20" s="32"/>
      <c r="E20" s="111"/>
      <c r="F20" s="56"/>
      <c r="G20" s="56"/>
      <c r="H20" s="56" t="s">
        <v>51</v>
      </c>
      <c r="I20" s="111"/>
      <c r="J20" s="56"/>
      <c r="K20" s="111"/>
      <c r="L20" s="71"/>
      <c r="M20" s="62"/>
      <c r="N20" s="112"/>
    </row>
    <row r="21" spans="1:14" x14ac:dyDescent="0.3">
      <c r="A21" s="105">
        <v>5</v>
      </c>
      <c r="B21" s="32"/>
      <c r="C21" s="56"/>
      <c r="D21" s="32"/>
      <c r="E21" s="111"/>
      <c r="F21" s="56"/>
      <c r="G21" s="56"/>
      <c r="H21" s="56" t="s">
        <v>52</v>
      </c>
      <c r="I21" s="111">
        <v>1.1499999999999999</v>
      </c>
      <c r="J21" s="56"/>
      <c r="K21" s="111"/>
      <c r="L21" s="72"/>
      <c r="M21" s="73"/>
      <c r="N21" s="96">
        <f>I21</f>
        <v>1.1499999999999999</v>
      </c>
    </row>
    <row r="22" spans="1:14" x14ac:dyDescent="0.3">
      <c r="A22" s="106">
        <f>SUM(A3:A21)</f>
        <v>85.27</v>
      </c>
      <c r="B22" s="21" t="s">
        <v>9</v>
      </c>
      <c r="C22" s="22">
        <f>SUM(C3:C21)</f>
        <v>4.5</v>
      </c>
      <c r="D22" s="23"/>
      <c r="E22" s="26">
        <f>SUM(E3:E17)</f>
        <v>3.69</v>
      </c>
      <c r="F22" s="24"/>
      <c r="G22" s="22">
        <f>SUM(G3:G17)</f>
        <v>0.92</v>
      </c>
      <c r="H22" s="22"/>
      <c r="I22" s="26">
        <f>SUM(I3:I21)</f>
        <v>5.65</v>
      </c>
      <c r="J22" s="25"/>
      <c r="K22" s="26">
        <f>SUM(K3:K21)</f>
        <v>6.92</v>
      </c>
      <c r="L22" s="95"/>
      <c r="M22" s="95"/>
      <c r="N22" s="96">
        <f>SUM(N3:N21)</f>
        <v>19.679999999999996</v>
      </c>
    </row>
    <row r="23" spans="1:14" x14ac:dyDescent="0.3">
      <c r="B23" s="27" t="s">
        <v>10</v>
      </c>
      <c r="F23" s="2"/>
      <c r="H23" t="s">
        <v>11</v>
      </c>
      <c r="J23" s="28"/>
      <c r="K23" s="29">
        <f>N22*4.33</f>
        <v>85.214399999999983</v>
      </c>
      <c r="L23" s="29"/>
    </row>
    <row r="24" spans="1:14" x14ac:dyDescent="0.3">
      <c r="B24" s="27" t="s">
        <v>12</v>
      </c>
      <c r="D24" t="str">
        <f>B1</f>
        <v xml:space="preserve">ANA ISABEL SANCHEZ RAYA </v>
      </c>
      <c r="I24" s="31"/>
      <c r="M24" s="29"/>
    </row>
    <row r="25" spans="1:14" x14ac:dyDescent="0.3">
      <c r="B25" s="27" t="s">
        <v>13</v>
      </c>
      <c r="F25" s="30">
        <v>44781</v>
      </c>
      <c r="H25" s="2"/>
      <c r="K25" s="2"/>
    </row>
    <row r="27" spans="1:14" x14ac:dyDescent="0.3">
      <c r="F27" t="s">
        <v>54</v>
      </c>
    </row>
    <row r="29" spans="1:14" x14ac:dyDescent="0.3">
      <c r="F29" t="s">
        <v>58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SU PLANNING NOVIEMBRE,22</vt:lpstr>
      <vt:lpstr>SU PLANNING OCTUBRE,22</vt:lpstr>
      <vt:lpstr>datos octubre,22</vt:lpstr>
      <vt:lpstr>SU PLANNING SEPTIEMBRE,22</vt:lpstr>
      <vt:lpstr>datos sust.lola ramon sept,22</vt:lpstr>
      <vt:lpstr>datos </vt:lpstr>
      <vt:lpstr>su planning agosto,22</vt:lpstr>
      <vt:lpstr>16,08,2022</vt:lpstr>
      <vt:lpstr>08,08,2022</vt:lpstr>
      <vt:lpstr>04,08,2022</vt:lpstr>
      <vt:lpstr>01,08,2022</vt:lpstr>
      <vt:lpstr>RESUMEN HORAS JULIO,22</vt:lpstr>
      <vt:lpstr>SU PLANNING 22,07,2022</vt:lpstr>
      <vt:lpstr>SU PLANNING 18,07,2022</vt:lpstr>
      <vt:lpstr>SU PLANNING 13,07,2022</vt:lpstr>
      <vt:lpstr>'04,08,2022'!Área_de_impresión</vt:lpstr>
      <vt:lpstr>'08,08,2022'!Área_de_impresión</vt:lpstr>
      <vt:lpstr>'16,08,2022'!Área_de_impresión</vt:lpstr>
      <vt:lpstr>'datos '!Área_de_impresión</vt:lpstr>
      <vt:lpstr>'datos octubre,22'!Área_de_impresión</vt:lpstr>
      <vt:lpstr>'RESUMEN HORAS JULIO,22'!Área_de_impresión</vt:lpstr>
      <vt:lpstr>'su planning agosto,22'!Área_de_impresión</vt:lpstr>
      <vt:lpstr>'SU PLANNING NOVIEMBRE,22'!Área_de_impresión</vt:lpstr>
      <vt:lpstr>'SU PLANNING OCTUBRE,22'!Área_de_impresión</vt:lpstr>
      <vt:lpstr>'SU PLANNING SEPTIEMBRE,22'!Área_de_impresión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2022-11-26T12:44:44Z</dcterms:modified>
</cp:coreProperties>
</file>