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0" yWindow="0" windowWidth="22260" windowHeight="12648"/>
  </bookViews>
  <sheets>
    <sheet name="SU PLANNING FEBRERO,23" sheetId="35" r:id="rId1"/>
    <sheet name="su planning  ENERO,23" sheetId="34" r:id="rId2"/>
    <sheet name="SU PLANNING DICIEMBRE,22" sheetId="33" r:id="rId3"/>
    <sheet name="SU PLANNING NOVIEMBRE,22" sheetId="32" r:id="rId4"/>
    <sheet name="SU PLANNING OCTUBRE,22" sheetId="31" r:id="rId5"/>
    <sheet name="SU PLANNING SEPTIEMBRE,22" sheetId="30" r:id="rId6"/>
    <sheet name="SU PLANNING AGOSTO,22" sheetId="29" r:id="rId7"/>
    <sheet name="SU PLANNING JULIO.2022" sheetId="28" r:id="rId8"/>
    <sheet name="SU PLANNING JUNIO,22" sheetId="27" r:id="rId9"/>
    <sheet name="SU PLANNING MAYO.22" sheetId="26" r:id="rId10"/>
    <sheet name="SU PLANNING ABRIL,22" sheetId="25" r:id="rId11"/>
    <sheet name="SU PLANNING MARZO,22" sheetId="24" r:id="rId12"/>
    <sheet name="SU PLANNING FEBRERO,22" sheetId="23" r:id="rId13"/>
    <sheet name="SU PLANNING ENERO,22" sheetId="22" r:id="rId14"/>
    <sheet name="SU PLANNING DICIEMBRE.21" sheetId="21" r:id="rId15"/>
    <sheet name="SU PLANNING NOVIEMBRE,21" sheetId="20" r:id="rId16"/>
    <sheet name="SU PLANNING OCTUBRE,21" sheetId="19" r:id="rId17"/>
    <sheet name="SU PLANNING SEPTIEMBRE.21" sheetId="18" r:id="rId18"/>
    <sheet name="SU PLANNING AGOSTO,21" sheetId="16" r:id="rId19"/>
    <sheet name="SU PLANNING JULIO.21" sheetId="15" r:id="rId20"/>
    <sheet name="SU PLANNING JUNIO.21" sheetId="14" r:id="rId21"/>
    <sheet name="SU PLANNING MAYO.21" sheetId="13" r:id="rId22"/>
    <sheet name="SU PLANNING ABRIL,21" sheetId="12" r:id="rId23"/>
    <sheet name="SU PLANNING 16,04,2021" sheetId="11" r:id="rId24"/>
    <sheet name="SU PLANNING 05,04,2021" sheetId="10" r:id="rId25"/>
    <sheet name="SU PLANNING MARZO,21" sheetId="9" r:id="rId26"/>
    <sheet name="SU PLANNING FEBRERO,21" sheetId="8" r:id="rId27"/>
    <sheet name="SU PLANNING 25,01,2021" sheetId="7" r:id="rId28"/>
    <sheet name="SU PLANNING 22,01,2021" sheetId="6" r:id="rId29"/>
    <sheet name="SUPLANNING 04,01,2021" sheetId="5" r:id="rId30"/>
    <sheet name="SU PLANNING 21,12,2020" sheetId="4" r:id="rId31"/>
    <sheet name="NOVIEMBRE,20" sheetId="3" r:id="rId32"/>
    <sheet name="OCTUBRE,20" sheetId="2" r:id="rId33"/>
    <sheet name="SOLO PARA INFORMAR A LIMPIADORA" sheetId="1" r:id="rId34"/>
  </sheets>
  <definedNames>
    <definedName name="_xlnm.Print_Area" localSheetId="31">'NOVIEMBRE,20'!$A$1:$N$10</definedName>
    <definedName name="_xlnm.Print_Area" localSheetId="32">'OCTUBRE,20'!$A$1:$N$15</definedName>
    <definedName name="_xlnm.Print_Area" localSheetId="1">'su planning  ENERO,23'!$A$1:$G$41</definedName>
    <definedName name="_xlnm.Print_Area" localSheetId="30">'SU PLANNING 21,12,2020'!$A$1:$N$15</definedName>
    <definedName name="_xlnm.Print_Area" localSheetId="18">'SU PLANNING AGOSTO,21'!$A$1:$N$43</definedName>
    <definedName name="_xlnm.Print_Area" localSheetId="2">'SU PLANNING DICIEMBRE,22'!$A$1:$H$34</definedName>
    <definedName name="_xlnm.Print_Area" localSheetId="14">'SU PLANNING DICIEMBRE.21'!$A$1:$N$22</definedName>
    <definedName name="_xlnm.Print_Area" localSheetId="13">'SU PLANNING ENERO,22'!$A$1:$N$22</definedName>
    <definedName name="_xlnm.Print_Area" localSheetId="26">'SU PLANNING FEBRERO,21'!$A$1:$N$21</definedName>
    <definedName name="_xlnm.Print_Area" localSheetId="12">'SU PLANNING FEBRERO,22'!$A$1:$N$27</definedName>
    <definedName name="_xlnm.Print_Area" localSheetId="0">'SU PLANNING FEBRERO,23'!$A$1:$H$46</definedName>
    <definedName name="_xlnm.Print_Area" localSheetId="7">'SU PLANNING JULIO.2022'!$A$1:$N$29</definedName>
    <definedName name="_xlnm.Print_Area" localSheetId="19">'SU PLANNING JULIO.21'!$A$1:$N$50</definedName>
    <definedName name="_xlnm.Print_Area" localSheetId="8">'SU PLANNING JUNIO,22'!$A$1:$N$30</definedName>
    <definedName name="_xlnm.Print_Area" localSheetId="20">'SU PLANNING JUNIO.21'!$A$1:$N$33</definedName>
    <definedName name="_xlnm.Print_Area" localSheetId="25">'SU PLANNING MARZO,21'!$A$1:$N$21</definedName>
    <definedName name="_xlnm.Print_Area" localSheetId="11">'SU PLANNING MARZO,22'!$A$1:$N$50</definedName>
    <definedName name="_xlnm.Print_Area" localSheetId="21">'SU PLANNING MAYO.21'!$A$1:$N$31</definedName>
    <definedName name="_xlnm.Print_Area" localSheetId="9">'SU PLANNING MAYO.22'!$A$1:$N$52</definedName>
    <definedName name="_xlnm.Print_Area" localSheetId="15">'SU PLANNING NOVIEMBRE,21'!$A$1:$N$38</definedName>
    <definedName name="_xlnm.Print_Area" localSheetId="3">'SU PLANNING NOVIEMBRE,22'!$A$1:$H$42</definedName>
    <definedName name="_xlnm.Print_Area" localSheetId="4">'SU PLANNING OCTUBRE,22'!$A$1:$H$51</definedName>
    <definedName name="_xlnm.Print_Area" localSheetId="5">'SU PLANNING SEPTIEMBRE,22'!$A$1:$H$38</definedName>
    <definedName name="_xlnm.Print_Area" localSheetId="17">'SU PLANNING SEPTIEMBRE.21'!$A$1:$N$48</definedName>
  </definedNames>
  <calcPr calcId="162913"/>
  <pivotCaches>
    <pivotCache cacheId="0" r:id="rId35"/>
    <pivotCache cacheId="1" r:id="rId36"/>
    <pivotCache cacheId="2" r:id="rId3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4" i="29" l="1"/>
  <c r="G44" i="29" l="1"/>
  <c r="E44" i="29"/>
  <c r="I44" i="29"/>
  <c r="M26" i="28" l="1"/>
  <c r="N24" i="28"/>
  <c r="N23" i="28"/>
  <c r="N22" i="28"/>
  <c r="N21" i="28"/>
  <c r="N20" i="28"/>
  <c r="N19" i="28"/>
  <c r="N18" i="28"/>
  <c r="N17" i="28"/>
  <c r="N16" i="28"/>
  <c r="N15" i="28"/>
  <c r="N14" i="28"/>
  <c r="N13" i="28"/>
  <c r="N12" i="28"/>
  <c r="N11" i="28"/>
  <c r="N10" i="28"/>
  <c r="N9" i="28"/>
  <c r="N8" i="28"/>
  <c r="N7" i="28"/>
  <c r="N6" i="28"/>
  <c r="N5" i="28"/>
  <c r="N4" i="28"/>
  <c r="N3" i="28"/>
  <c r="E28" i="28" l="1"/>
  <c r="K26" i="28"/>
  <c r="I26" i="28"/>
  <c r="G26" i="28"/>
  <c r="E26" i="28"/>
  <c r="C26" i="28"/>
  <c r="N26" i="28"/>
  <c r="N25" i="27" l="1"/>
  <c r="N24" i="27"/>
  <c r="N23" i="27"/>
  <c r="N22" i="27"/>
  <c r="N21" i="27"/>
  <c r="N20" i="27"/>
  <c r="N19" i="27"/>
  <c r="N18" i="27"/>
  <c r="N17" i="27"/>
  <c r="N16" i="27"/>
  <c r="N15" i="27"/>
  <c r="N14" i="27"/>
  <c r="N13" i="27"/>
  <c r="N12" i="27"/>
  <c r="N11" i="27"/>
  <c r="N10" i="27"/>
  <c r="N9" i="27"/>
  <c r="N8" i="27"/>
  <c r="E29" i="27"/>
  <c r="M27" i="27"/>
  <c r="K27" i="27"/>
  <c r="I27" i="27"/>
  <c r="G27" i="27"/>
  <c r="E27" i="27"/>
  <c r="C27" i="27"/>
  <c r="N27" i="27" l="1"/>
  <c r="N49" i="26"/>
  <c r="N48" i="26"/>
  <c r="N47" i="26"/>
  <c r="N46" i="26"/>
  <c r="N45" i="26" l="1"/>
  <c r="N44" i="26"/>
  <c r="N3" i="26" l="1"/>
  <c r="N4" i="26"/>
  <c r="N5" i="26"/>
  <c r="N6" i="26"/>
  <c r="N7" i="26"/>
  <c r="N8" i="26"/>
  <c r="N9" i="26"/>
  <c r="N10" i="26"/>
  <c r="N11" i="26"/>
  <c r="N12" i="26"/>
  <c r="N13" i="26"/>
  <c r="N14" i="26"/>
  <c r="N15" i="26"/>
  <c r="N16" i="26"/>
  <c r="N17" i="26"/>
  <c r="N18" i="26"/>
  <c r="N19" i="26"/>
  <c r="N20" i="26"/>
  <c r="N21" i="26" l="1"/>
  <c r="N22" i="26"/>
  <c r="N23" i="26"/>
  <c r="N24" i="26"/>
  <c r="N25" i="26"/>
  <c r="N26" i="26"/>
  <c r="N27" i="26"/>
  <c r="N28" i="26"/>
  <c r="N29" i="26"/>
  <c r="N30" i="26"/>
  <c r="N31" i="26"/>
  <c r="N32" i="26"/>
  <c r="N33" i="26"/>
  <c r="N34" i="26"/>
  <c r="N35" i="26"/>
  <c r="N36" i="26"/>
  <c r="N37" i="26"/>
  <c r="N38" i="26"/>
  <c r="N39" i="26"/>
  <c r="N40" i="26"/>
  <c r="N41" i="26"/>
  <c r="N43" i="26"/>
  <c r="N42" i="26"/>
  <c r="E51" i="26" l="1"/>
  <c r="M49" i="26"/>
  <c r="K49" i="26"/>
  <c r="I49" i="26"/>
  <c r="G49" i="26"/>
  <c r="E49" i="26"/>
  <c r="C49" i="26"/>
  <c r="N39" i="25" l="1"/>
  <c r="N38" i="25"/>
  <c r="N37" i="25"/>
  <c r="N36" i="25"/>
  <c r="N35" i="25"/>
  <c r="N34" i="25"/>
  <c r="N33" i="25"/>
  <c r="N32" i="25"/>
  <c r="N31" i="25"/>
  <c r="N30" i="25"/>
  <c r="N29" i="25"/>
  <c r="N28" i="25"/>
  <c r="N27" i="25"/>
  <c r="N26" i="25"/>
  <c r="N25" i="25"/>
  <c r="N24" i="25"/>
  <c r="N23" i="25"/>
  <c r="N22" i="25"/>
  <c r="N21" i="25"/>
  <c r="N20" i="25"/>
  <c r="N19" i="25"/>
  <c r="N18" i="25"/>
  <c r="N17" i="25"/>
  <c r="N16" i="25"/>
  <c r="N15" i="25"/>
  <c r="N14" i="25"/>
  <c r="N13" i="25"/>
  <c r="N12" i="25"/>
  <c r="N11" i="25"/>
  <c r="N10" i="25"/>
  <c r="N9" i="25"/>
  <c r="N8" i="25"/>
  <c r="N7" i="25"/>
  <c r="N6" i="25"/>
  <c r="N5" i="25"/>
  <c r="N4" i="25"/>
  <c r="N3" i="25"/>
  <c r="E42" i="25" l="1"/>
  <c r="M40" i="25"/>
  <c r="K40" i="25"/>
  <c r="I40" i="25"/>
  <c r="G40" i="25"/>
  <c r="E40" i="25"/>
  <c r="C40" i="25"/>
  <c r="N40" i="25"/>
  <c r="N46" i="24" l="1"/>
  <c r="N45" i="24"/>
  <c r="N44" i="24"/>
  <c r="N43" i="24" l="1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N7" i="24"/>
  <c r="N6" i="24"/>
  <c r="N5" i="24"/>
  <c r="N4" i="24"/>
  <c r="N3" i="24"/>
  <c r="E49" i="24"/>
  <c r="M47" i="24"/>
  <c r="K47" i="24"/>
  <c r="I47" i="24"/>
  <c r="G47" i="24"/>
  <c r="E47" i="24"/>
  <c r="C47" i="24"/>
  <c r="N47" i="24"/>
  <c r="N24" i="23" l="1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N7" i="23"/>
  <c r="N6" i="23"/>
  <c r="N5" i="23"/>
  <c r="N4" i="23"/>
  <c r="N3" i="23"/>
  <c r="E27" i="23" l="1"/>
  <c r="M25" i="23"/>
  <c r="K25" i="23"/>
  <c r="I25" i="23"/>
  <c r="G25" i="23"/>
  <c r="E25" i="23"/>
  <c r="C25" i="23"/>
  <c r="N25" i="23"/>
  <c r="N18" i="22" l="1"/>
  <c r="N17" i="22"/>
  <c r="N16" i="22"/>
  <c r="N15" i="22"/>
  <c r="N14" i="22"/>
  <c r="N13" i="22"/>
  <c r="N12" i="22"/>
  <c r="N11" i="22"/>
  <c r="N10" i="22"/>
  <c r="N9" i="22"/>
  <c r="N8" i="22"/>
  <c r="N7" i="22"/>
  <c r="N6" i="22"/>
  <c r="N19" i="22" s="1"/>
  <c r="N5" i="22"/>
  <c r="N4" i="22"/>
  <c r="N3" i="22"/>
  <c r="M19" i="22"/>
  <c r="K19" i="22"/>
  <c r="I19" i="22"/>
  <c r="G19" i="22"/>
  <c r="E19" i="22"/>
  <c r="C19" i="22"/>
  <c r="E21" i="22"/>
  <c r="N18" i="21" l="1"/>
  <c r="N17" i="21"/>
  <c r="N16" i="21"/>
  <c r="N15" i="21"/>
  <c r="N14" i="21"/>
  <c r="N13" i="21"/>
  <c r="N12" i="21"/>
  <c r="N11" i="21"/>
  <c r="N10" i="21"/>
  <c r="N9" i="21"/>
  <c r="N8" i="21"/>
  <c r="N7" i="21"/>
  <c r="N6" i="21"/>
  <c r="N5" i="21"/>
  <c r="N4" i="21"/>
  <c r="N3" i="21"/>
  <c r="E21" i="21" l="1"/>
  <c r="M19" i="21"/>
  <c r="K19" i="21"/>
  <c r="I19" i="21"/>
  <c r="G19" i="21"/>
  <c r="E19" i="21"/>
  <c r="C19" i="21"/>
  <c r="N19" i="21" l="1"/>
  <c r="K35" i="20"/>
  <c r="I35" i="20"/>
  <c r="G35" i="20"/>
  <c r="E35" i="20"/>
  <c r="C35" i="20"/>
  <c r="N35" i="20" l="1"/>
  <c r="E37" i="20"/>
  <c r="M35" i="20"/>
  <c r="E40" i="19" l="1"/>
  <c r="M38" i="19"/>
  <c r="K38" i="19"/>
  <c r="I38" i="19"/>
  <c r="G38" i="19"/>
  <c r="E38" i="19"/>
  <c r="C38" i="19"/>
  <c r="N38" i="19" l="1"/>
  <c r="E47" i="18"/>
  <c r="M45" i="18"/>
  <c r="K45" i="18"/>
  <c r="I45" i="18"/>
  <c r="G45" i="18"/>
  <c r="E45" i="18"/>
  <c r="C45" i="18"/>
  <c r="N45" i="18" l="1"/>
  <c r="K40" i="16"/>
  <c r="I40" i="16"/>
  <c r="G40" i="16"/>
  <c r="E40" i="16"/>
  <c r="C40" i="16"/>
  <c r="M40" i="16" l="1"/>
  <c r="E42" i="16" l="1"/>
  <c r="N40" i="16" l="1"/>
  <c r="N47" i="15"/>
  <c r="K47" i="15"/>
  <c r="I47" i="15"/>
  <c r="G47" i="15"/>
  <c r="E47" i="15"/>
  <c r="C47" i="15"/>
  <c r="N36" i="15" l="1"/>
  <c r="N35" i="15"/>
  <c r="N34" i="15"/>
  <c r="N33" i="15"/>
  <c r="N32" i="15"/>
  <c r="N31" i="15"/>
  <c r="N30" i="15"/>
  <c r="N29" i="15"/>
  <c r="N28" i="15"/>
  <c r="N27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N4" i="15"/>
  <c r="N3" i="15"/>
  <c r="E49" i="15" l="1"/>
  <c r="N30" i="14" l="1"/>
  <c r="M30" i="14"/>
  <c r="K30" i="14"/>
  <c r="I30" i="14"/>
  <c r="G30" i="14"/>
  <c r="E30" i="14"/>
  <c r="C30" i="14"/>
  <c r="E32" i="14" l="1"/>
  <c r="N29" i="13" l="1"/>
  <c r="N28" i="13"/>
  <c r="N27" i="13"/>
  <c r="N26" i="13"/>
  <c r="N25" i="13"/>
  <c r="N24" i="13"/>
  <c r="N23" i="13"/>
  <c r="N22" i="13"/>
  <c r="N21" i="13"/>
  <c r="N20" i="13"/>
  <c r="N19" i="13"/>
  <c r="N18" i="13"/>
  <c r="N17" i="13"/>
  <c r="N16" i="13"/>
  <c r="N15" i="13"/>
  <c r="N14" i="13"/>
  <c r="N13" i="13"/>
  <c r="N12" i="13"/>
  <c r="N11" i="13"/>
  <c r="N10" i="13"/>
  <c r="N9" i="13"/>
  <c r="N8" i="13"/>
  <c r="N7" i="13"/>
  <c r="N6" i="13"/>
  <c r="N5" i="13"/>
  <c r="N4" i="13"/>
  <c r="N3" i="13"/>
  <c r="F31" i="13" l="1"/>
  <c r="K29" i="13"/>
  <c r="I29" i="13"/>
  <c r="G29" i="13"/>
  <c r="E29" i="13"/>
  <c r="C29" i="13"/>
  <c r="K28" i="12" l="1"/>
  <c r="I28" i="12"/>
  <c r="G28" i="12"/>
  <c r="E28" i="12"/>
  <c r="C28" i="12"/>
  <c r="F30" i="12" l="1"/>
  <c r="N28" i="12" l="1"/>
  <c r="N4" i="11"/>
  <c r="C12" i="11" l="1"/>
  <c r="M8" i="11"/>
  <c r="K8" i="11"/>
  <c r="I8" i="11"/>
  <c r="G8" i="11"/>
  <c r="E8" i="11"/>
  <c r="C8" i="11"/>
  <c r="A8" i="11"/>
  <c r="N6" i="11"/>
  <c r="N8" i="11" s="1"/>
  <c r="K10" i="11" s="1"/>
  <c r="N8" i="10"/>
  <c r="C14" i="10" l="1"/>
  <c r="M10" i="10"/>
  <c r="K10" i="10"/>
  <c r="I10" i="10"/>
  <c r="G10" i="10"/>
  <c r="E10" i="10"/>
  <c r="C10" i="10"/>
  <c r="A10" i="10"/>
  <c r="N6" i="10"/>
  <c r="N4" i="10"/>
  <c r="N10" i="10" s="1"/>
  <c r="K12" i="10" s="1"/>
  <c r="C17" i="9" l="1"/>
  <c r="K17" i="9"/>
  <c r="I17" i="9"/>
  <c r="G17" i="9"/>
  <c r="E17" i="9"/>
  <c r="F20" i="9" l="1"/>
  <c r="N17" i="9"/>
  <c r="G17" i="8" l="1"/>
  <c r="F20" i="8"/>
  <c r="N17" i="8" l="1"/>
  <c r="D12" i="7"/>
  <c r="M7" i="7"/>
  <c r="K7" i="7"/>
  <c r="I7" i="7"/>
  <c r="G7" i="7"/>
  <c r="E7" i="7"/>
  <c r="C7" i="7"/>
  <c r="A7" i="7"/>
  <c r="N6" i="7"/>
  <c r="N5" i="7"/>
  <c r="N7" i="7" s="1"/>
  <c r="D12" i="6"/>
  <c r="M7" i="6"/>
  <c r="K7" i="6"/>
  <c r="I7" i="6"/>
  <c r="G7" i="6"/>
  <c r="E7" i="6"/>
  <c r="C7" i="6"/>
  <c r="A7" i="6"/>
  <c r="N6" i="6"/>
  <c r="N5" i="6"/>
  <c r="N7" i="6"/>
  <c r="I10" i="7" l="1"/>
  <c r="K9" i="7"/>
  <c r="I10" i="6"/>
  <c r="K9" i="6"/>
  <c r="N7" i="5"/>
  <c r="D14" i="5" l="1"/>
  <c r="M9" i="5"/>
  <c r="K9" i="5"/>
  <c r="I9" i="5"/>
  <c r="G9" i="5"/>
  <c r="E9" i="5"/>
  <c r="C9" i="5"/>
  <c r="A9" i="5"/>
  <c r="N8" i="5"/>
  <c r="N5" i="5"/>
  <c r="N9" i="5" s="1"/>
  <c r="I12" i="5" l="1"/>
  <c r="K11" i="5"/>
  <c r="D12" i="4"/>
  <c r="M7" i="4"/>
  <c r="K7" i="4"/>
  <c r="I7" i="4"/>
  <c r="G7" i="4"/>
  <c r="E7" i="4"/>
  <c r="C7" i="4"/>
  <c r="A7" i="4"/>
  <c r="N6" i="4"/>
  <c r="N5" i="4"/>
  <c r="N7" i="4" s="1"/>
  <c r="I10" i="4" l="1"/>
  <c r="K9" i="4"/>
  <c r="N6" i="3"/>
  <c r="F9" i="3"/>
  <c r="N11" i="2" l="1"/>
  <c r="K11" i="2"/>
  <c r="I11" i="2"/>
  <c r="G11" i="2"/>
  <c r="F14" i="2"/>
  <c r="C11" i="2"/>
  <c r="N8" i="1" l="1"/>
  <c r="D15" i="1" l="1"/>
  <c r="M10" i="1"/>
  <c r="K10" i="1"/>
  <c r="I10" i="1"/>
  <c r="G10" i="1"/>
  <c r="E10" i="1"/>
  <c r="C10" i="1"/>
  <c r="A10" i="1"/>
  <c r="N9" i="1"/>
  <c r="N7" i="1"/>
  <c r="N5" i="1"/>
  <c r="N10" i="1" l="1"/>
  <c r="I13" i="1"/>
  <c r="K12" i="1"/>
</calcChain>
</file>

<file path=xl/sharedStrings.xml><?xml version="1.0" encoding="utf-8"?>
<sst xmlns="http://schemas.openxmlformats.org/spreadsheetml/2006/main" count="1410" uniqueCount="530">
  <si>
    <t>H. CLIENTE</t>
  </si>
  <si>
    <t>LUNES</t>
  </si>
  <si>
    <t>HORAS</t>
  </si>
  <si>
    <t>MARTES</t>
  </si>
  <si>
    <t>H.</t>
  </si>
  <si>
    <t>MIÉRCOLES</t>
  </si>
  <si>
    <t>JUEVES</t>
  </si>
  <si>
    <t>VIERNES</t>
  </si>
  <si>
    <t>SÁB</t>
  </si>
  <si>
    <t>TOTAL</t>
  </si>
  <si>
    <t>ALBORÁN MOTOR</t>
  </si>
  <si>
    <t>SSASAN FORMACION</t>
  </si>
  <si>
    <t>TOTAL MES: (HORAS SEMANALES X4,33 SEMANAS</t>
  </si>
  <si>
    <t xml:space="preserve">Planning de trabajo entregado a la Trabajadora el </t>
  </si>
  <si>
    <t xml:space="preserve">Recibe la Trabajadora </t>
  </si>
  <si>
    <t>22,10,2020</t>
  </si>
  <si>
    <t>CRISTINA LIROLA NAVARRO</t>
  </si>
  <si>
    <t>CUBRE A VERONICA LOS DIAS 22 Y 23 DE OCTUBRE 2020</t>
  </si>
  <si>
    <t>CUBRE A AROA EN OPEL LOS DIAS 22 Y 23 DE OCTUBRE 2020</t>
  </si>
  <si>
    <t>OPEL</t>
  </si>
  <si>
    <t>H. ENTRADA 08,30H</t>
  </si>
  <si>
    <t xml:space="preserve">FECHA </t>
  </si>
  <si>
    <t>LIMPIEZA EXTRA TEATRO MUNICIPAL DE BERJA</t>
  </si>
  <si>
    <t>HORAS MES</t>
  </si>
  <si>
    <t>OCTUBRE/20</t>
  </si>
  <si>
    <t xml:space="preserve">LIMPIEZAS EXTRAS </t>
  </si>
  <si>
    <t xml:space="preserve">Firma : </t>
  </si>
  <si>
    <t>LIMPIEZA EXTRA VIV.PARTICULAR DE MANUEL MATEO</t>
  </si>
  <si>
    <t xml:space="preserve">SUST.PERSONAL </t>
  </si>
  <si>
    <t>SUST.PERSONAL</t>
  </si>
  <si>
    <t>LIMPIEZA EXTRA JARQUIL EN KIMITEC</t>
  </si>
  <si>
    <t>LIMPIEZA EXTRA VIV.PARTICULAR EN C/ NAVARRA ESQUINA CHILE</t>
  </si>
  <si>
    <t>LIMPIEZA EXTRA VIVI.PARTICULAR EN C/ NAVARRA ESQ. CHILE</t>
  </si>
  <si>
    <t>NOVIEMBRE/2020</t>
  </si>
  <si>
    <t>LIMPIEZA EXTRA GIMNASIO KIMITEX-JARQUIL</t>
  </si>
  <si>
    <t>PLAYMAR  CENTRO</t>
  </si>
  <si>
    <t>DEL 21 DE DICIEMBRE 2020 AL 21 DE ENERO 2021</t>
  </si>
  <si>
    <t>21,12,2020</t>
  </si>
  <si>
    <t>NO SE REALIZA LOS DIAS FESTIVOS 25,26,1 Y 6</t>
  </si>
  <si>
    <t>CUBRE A VERONICA DEL 04 AL 22 DE ENERO 2021</t>
  </si>
  <si>
    <t>04,01,2021</t>
  </si>
  <si>
    <t>22,01,2021</t>
  </si>
  <si>
    <t>CUBRE WOLSKWAGEN DEL 25 AL 29 DE ENERO,21</t>
  </si>
  <si>
    <t>WOLSKWAGEN</t>
  </si>
  <si>
    <t>25,01,2021</t>
  </si>
  <si>
    <t>FEBRERO 21</t>
  </si>
  <si>
    <t xml:space="preserve">LIMPIEZA PUNTUAL EMILIA ARAU </t>
  </si>
  <si>
    <t>LIMPIEZA PUESTA A PUNTO RSDAL. TOYO GOLF</t>
  </si>
  <si>
    <t xml:space="preserve">LIMPIEZA PUNTUAL VIV.PARTICULAR Mª DLORES DURAN DIAZ </t>
  </si>
  <si>
    <t xml:space="preserve">LIMPIEZA PUESTA A PUNTO EDF. SAN URBANO,1 </t>
  </si>
  <si>
    <t>REALIZA LIMPIEZA DE ESCALERAS DE ACCESO A GARAJE PLAZA MADRES DE MAYO</t>
  </si>
  <si>
    <t>LIMPIEZA PUNTUAL VIV. DE ALBA</t>
  </si>
  <si>
    <t>LIMPIEZA REPASO VIVIENDAS EN C/ ALCALDE MUÑOZ – OBRA JARQUIL- PARTE BAJA DUPLEX+4ºD+1ºB+PORTAL</t>
  </si>
  <si>
    <t>LIMPIEZA SUST.VERONICA EN TOYOTO Y OPEL</t>
  </si>
  <si>
    <t>LIMPIEZA PUNTUAL C/ ENRIQUE GRANADOS, 8 EN AGUADULCE</t>
  </si>
  <si>
    <t>LIMPIEZA MANTENIMIENTO CDAD. ISLETA DEL MORO</t>
  </si>
  <si>
    <t>LIMPIEZA PUNTUAL VIV.PARTI. MARISOL SALINAS EN EL ALQUIAN</t>
  </si>
  <si>
    <t xml:space="preserve">APARTAMENTO TURISTICO LEVANTE EN LA ALMADRABA </t>
  </si>
  <si>
    <t>LIMPIEZA PUNTUALES</t>
  </si>
  <si>
    <t>MARZO,21</t>
  </si>
  <si>
    <t>LIMPIEZA A FONDO ALTA DE LA IGLESIA,89</t>
  </si>
  <si>
    <t>LIMPIEZA TERMINACION OBRA HOSPITAL DE PONIENTE- JARQUIL</t>
  </si>
  <si>
    <t>LIMPIEZA A FONDO EDF MURCIA XI</t>
  </si>
  <si>
    <t>LIMPIEZA PUNTUAL C/ GREGORIO MARAÑON, 23  2º-4</t>
  </si>
  <si>
    <t>LIMPIEZA PUNTUAL VIV. MARISOL ALQUIAN</t>
  </si>
  <si>
    <t>LIMPIEZA PUNTUAL VIV. TERESA MULLOR</t>
  </si>
  <si>
    <t>LIMPIEZA PUNTUAL EDF. ISLETA DEL MORO</t>
  </si>
  <si>
    <t>EDF. VEGA DE ACA , 119</t>
  </si>
  <si>
    <t>PORTAL + EXTERIORES</t>
  </si>
  <si>
    <t>COMPLETO + EXTERIORES</t>
  </si>
  <si>
    <t>EDF.MIRACABO</t>
  </si>
  <si>
    <t xml:space="preserve">COMPLETO </t>
  </si>
  <si>
    <t xml:space="preserve">PORTAL </t>
  </si>
  <si>
    <t xml:space="preserve">PORTAL + BAJADA EXTERIOR DE GARAJE </t>
  </si>
  <si>
    <t>05,04,2021</t>
  </si>
  <si>
    <t>VIVIENDA PABLO</t>
  </si>
  <si>
    <t>QUINCENAL</t>
  </si>
  <si>
    <t>VERA IMPORT (HUERCAL ALMERIA)</t>
  </si>
  <si>
    <t>VERA IMPORT (HUERCAL ALMERIA) + NAVE CHAPA</t>
  </si>
  <si>
    <t>VERA IMPORT (HUERCAL ALMERIA) + NAVE COCHES</t>
  </si>
  <si>
    <t>16,04,2021</t>
  </si>
  <si>
    <t>CUBRE A GLORIA DEL 16 AL 30 DE ABRIL DE 2021</t>
  </si>
  <si>
    <t>ABRIL.21</t>
  </si>
  <si>
    <t>LIMPIEZA DEL APARTAMENTO TURISTICO MANUEL FERRE(ALMADRABA)</t>
  </si>
  <si>
    <t>LIMPIEZA PUNTUAL NUEVAS INSTALACIONES MERAKY EN PASEO DE ALMERIA</t>
  </si>
  <si>
    <t>VIVIENDA PARTICULAR PABLO</t>
  </si>
  <si>
    <t>LIMPIEZA REVESTIMIENTOS BAÑOS VERDEJO ENERGIAS RONOVABLES</t>
  </si>
  <si>
    <t>LIMPIEZA EDF VEGA DE ACA PORTAL, COMPLETO Y EXTERIORES</t>
  </si>
  <si>
    <t>LIMPIEZA PUNTUAL OPEL</t>
  </si>
  <si>
    <t>LIMPIEZA PUNTUAL TOYOTA</t>
  </si>
  <si>
    <t>LIMPIEZA PUNTUAL AURINKA</t>
  </si>
  <si>
    <t>LIMPIEZA OFICINA</t>
  </si>
  <si>
    <t>SERVICIO PUNTUAL EN EDF VEGA DE ACA</t>
  </si>
  <si>
    <t>SERVICIO INSTALACIONES NUEVAS ASOTECUATO</t>
  </si>
  <si>
    <t>SERVICIO PUNTUAL AUDI HUERCAL</t>
  </si>
  <si>
    <t>LIMPIEZA PUNTUAL OFICINA</t>
  </si>
  <si>
    <t>LIMPIEZA PUNTUAL VIV. FDO MARTINEZ</t>
  </si>
  <si>
    <t xml:space="preserve">LIMPIEZA IGLESIA CABO DE GATA </t>
  </si>
  <si>
    <t>LIMPIEZA EDS ISLETA DEL MORO</t>
  </si>
  <si>
    <t>LIMPIEZA OFICINA ELMY</t>
  </si>
  <si>
    <t>03,05,2021</t>
  </si>
  <si>
    <t>LIMPIEZA NAVE MI FACTORY</t>
  </si>
  <si>
    <t>04,05,2021</t>
  </si>
  <si>
    <t xml:space="preserve">LIMPIEZA VIVIENDA EDGAR AGUADULCE </t>
  </si>
  <si>
    <t>05,05,2021</t>
  </si>
  <si>
    <t xml:space="preserve">LIMPIEZA SUELO NAVE MI FACTORY </t>
  </si>
  <si>
    <t>06,05,2021</t>
  </si>
  <si>
    <t xml:space="preserve">LIMPIEZA VIVIENDA CHARO </t>
  </si>
  <si>
    <t>11,05,2021</t>
  </si>
  <si>
    <t>LIMPIEZA COLEGIO LA CHANCA</t>
  </si>
  <si>
    <t>12,05,2021</t>
  </si>
  <si>
    <t xml:space="preserve">LIMPIEZA OFICINA INDALICAS </t>
  </si>
  <si>
    <t xml:space="preserve">LIMPIEZA PUNTUAL WOLSKWAGEN EJIDO </t>
  </si>
  <si>
    <t>17,05,2021</t>
  </si>
  <si>
    <t>13,05,2021</t>
  </si>
  <si>
    <t>LIMPIEZA VIVIENDA MONTSE</t>
  </si>
  <si>
    <t>LIMPIEZA PUNTUAL EN WOLSKWAGEN HUERCAL</t>
  </si>
  <si>
    <t>MAYO.21</t>
  </si>
  <si>
    <t>14,05,2021</t>
  </si>
  <si>
    <t>LIMPIEZA APARTAMENTO LEVANTE</t>
  </si>
  <si>
    <t>24,05,2021</t>
  </si>
  <si>
    <t>18,05,2021</t>
  </si>
  <si>
    <t>19,05,2021</t>
  </si>
  <si>
    <t>20,05,2021</t>
  </si>
  <si>
    <t>21,05,2021</t>
  </si>
  <si>
    <t>LIMPIEZA IGLESIA LAS SALINAS</t>
  </si>
  <si>
    <t>LIMPIEZA VIV MONTSE LOZANO</t>
  </si>
  <si>
    <t>LIMPIEZA EDF CALA GRANDE</t>
  </si>
  <si>
    <t>25,05,2021</t>
  </si>
  <si>
    <t>26,05,2021</t>
  </si>
  <si>
    <t>27,05,2021</t>
  </si>
  <si>
    <t>28,05,2021</t>
  </si>
  <si>
    <t>31,05,2021</t>
  </si>
  <si>
    <t>LIMPIEZA ELMY</t>
  </si>
  <si>
    <t>LIMPIEZA APARTAMENO MANUEL FERRE</t>
  </si>
  <si>
    <t>07,05,2021</t>
  </si>
  <si>
    <t>LIMPIEZA OFICINA LIMPIEZAS INDALICAS</t>
  </si>
  <si>
    <t>VIVIENDA C/ PATIO POZO 3</t>
  </si>
  <si>
    <t xml:space="preserve">VIATOR PLUS </t>
  </si>
  <si>
    <t>EDF ISLETA Y APARTAMENTO FERRE</t>
  </si>
  <si>
    <t>EDF ACTOBRA C/ MALPICA</t>
  </si>
  <si>
    <t xml:space="preserve">LIMPIEZA VODAFONE </t>
  </si>
  <si>
    <t xml:space="preserve"> VIVIENDA CARLOS GAMEZ</t>
  </si>
  <si>
    <t xml:space="preserve">EDF ACTOBRA C/ UNION </t>
  </si>
  <si>
    <t>APARTAMENTO LEVANTE</t>
  </si>
  <si>
    <t>ISLETA</t>
  </si>
  <si>
    <t>LIMPIEZA PATRICIA GISBERT</t>
  </si>
  <si>
    <t>VIVIENDA RAFAEL ALARCON</t>
  </si>
  <si>
    <t>RESIDENCIAL BELLAVISTA</t>
  </si>
  <si>
    <t>VIVIENDA ANA MARIA MARTINEZ</t>
  </si>
  <si>
    <t>VIVIENDA MONTSE</t>
  </si>
  <si>
    <t xml:space="preserve">VIVI. Mª DEL CARMEN </t>
  </si>
  <si>
    <t xml:space="preserve">LIMPIEZA VIVIENDA JUANA PARDO </t>
  </si>
  <si>
    <t>VOTACIONES</t>
  </si>
  <si>
    <t>JUNIO.21</t>
  </si>
  <si>
    <t>CALA GRANDE ISLETA</t>
  </si>
  <si>
    <t xml:space="preserve">CALA GRANDE LA ISLETA </t>
  </si>
  <si>
    <t>APARTAMENTO FORAL</t>
  </si>
  <si>
    <t>VIVI PABLO Y MONTSE</t>
  </si>
  <si>
    <t>APARTAMENTO LEVANTE- REPASO FORAL</t>
  </si>
  <si>
    <t>LIMPIEZA VIVI.PARTICULAR DUPLEX ALMUDENA</t>
  </si>
  <si>
    <t>LIMPIEZA PARTICULAR BEATRIZ GARRE</t>
  </si>
  <si>
    <t xml:space="preserve">LIMPIEZA VIVIENDA SUSANA UROZ - APOYO LIMPIEZA CDD. BARRIONUEVO CABO DE GATA </t>
  </si>
  <si>
    <t>01,06,21</t>
  </si>
  <si>
    <t>02,06,21</t>
  </si>
  <si>
    <t>03,06,21</t>
  </si>
  <si>
    <t>04,06,21</t>
  </si>
  <si>
    <t>05,06,21</t>
  </si>
  <si>
    <t>07,06,21</t>
  </si>
  <si>
    <t>08,06,21</t>
  </si>
  <si>
    <t>09,06,21</t>
  </si>
  <si>
    <t>10,06,21</t>
  </si>
  <si>
    <t>11,06,21</t>
  </si>
  <si>
    <t>12,06,21</t>
  </si>
  <si>
    <t>15,06,21</t>
  </si>
  <si>
    <t>16,06,21</t>
  </si>
  <si>
    <t>17,06,21</t>
  </si>
  <si>
    <t>18,06,21</t>
  </si>
  <si>
    <t>19,06,21</t>
  </si>
  <si>
    <t>21,06,21</t>
  </si>
  <si>
    <t>25,06,21</t>
  </si>
  <si>
    <t>28,06,21</t>
  </si>
  <si>
    <t>29,06,21</t>
  </si>
  <si>
    <t>30,06,21</t>
  </si>
  <si>
    <t>APARTEMENTO NICOLAS ALONSO</t>
  </si>
  <si>
    <t>VIATOR PLUS JUAIDA</t>
  </si>
  <si>
    <t>CALA GRANDE</t>
  </si>
  <si>
    <t>BELLAVISTA</t>
  </si>
  <si>
    <t>JOAQUIN GUILARTE</t>
  </si>
  <si>
    <t>MARGARITA SANTIAGO</t>
  </si>
  <si>
    <t>ELENA LAZARO</t>
  </si>
  <si>
    <t>MONTEMAR</t>
  </si>
  <si>
    <t>MUREX</t>
  </si>
  <si>
    <t>VICTOR BAYARRI</t>
  </si>
  <si>
    <t>VEGA LUZ</t>
  </si>
  <si>
    <t>MIGUEL ANGEL MALDONADO</t>
  </si>
  <si>
    <t>SUSANA UROZ</t>
  </si>
  <si>
    <t>BAÑOS VERDEÑO ENERGIAS RENOVABLES</t>
  </si>
  <si>
    <t>CARMEN CEDAL</t>
  </si>
  <si>
    <t>APARTAMENTO CAZORLA</t>
  </si>
  <si>
    <t>JULIO.21</t>
  </si>
  <si>
    <t>OBRA FONDON</t>
  </si>
  <si>
    <t>ALONSO CAZORLA</t>
  </si>
  <si>
    <t>MIGUEL PLAZA</t>
  </si>
  <si>
    <t>LEONARDA GARCIA</t>
  </si>
  <si>
    <t>CRASH MUSIC</t>
  </si>
  <si>
    <t xml:space="preserve">TOYOTA - HUERCAL </t>
  </si>
  <si>
    <t xml:space="preserve">FDO.GARCIA LARA </t>
  </si>
  <si>
    <t>EDF BARRIONUEVO</t>
  </si>
  <si>
    <t>APARTAMENTO TURISTICOS LEVANTE</t>
  </si>
  <si>
    <t>LIMPIEZA AUDITORIA AUDI</t>
  </si>
  <si>
    <t>AUDITORIA CHAPA VERA IMPORT</t>
  </si>
  <si>
    <t>LIMPIEZA ASCENSORES EDF. AVDA.MADRID,51</t>
  </si>
  <si>
    <t xml:space="preserve">AUDIOVISUALES -HUERCAL DE ALMERIA </t>
  </si>
  <si>
    <t>NATALIA CEBA</t>
  </si>
  <si>
    <t>ELMY</t>
  </si>
  <si>
    <t>DESPLAZAMIENTO COMPAÑERAS A EDF. ESBAMAR  AGUADULCE</t>
  </si>
  <si>
    <t xml:space="preserve">PUERTA EDF MOLERO </t>
  </si>
  <si>
    <t>APARTAMENTO MARIA BURGOS EDF. BARRIONUEVO</t>
  </si>
  <si>
    <t>BARRIONUEVO</t>
  </si>
  <si>
    <t>OBRA JARQUIL</t>
  </si>
  <si>
    <t>LIMPIEZA BERNARDO RODRIGUEZ</t>
  </si>
  <si>
    <t>APARTAMENTO ALONSO CAZORLA</t>
  </si>
  <si>
    <t>TOYOTA</t>
  </si>
  <si>
    <t>VIVIENDA BERNARDO</t>
  </si>
  <si>
    <t>VIV SUSANA UROZ</t>
  </si>
  <si>
    <t>CENTRO DE LENGUAS</t>
  </si>
  <si>
    <t>VIV Mª ROSARIO</t>
  </si>
  <si>
    <t>VIV Fª IBAÑEZ</t>
  </si>
  <si>
    <t>VIV. JOSE Mª CAPARROS</t>
  </si>
  <si>
    <t>OFICINAS NEW SERCO</t>
  </si>
  <si>
    <t>AGOSTO,21</t>
  </si>
  <si>
    <t>cdad.BARRIONUEVO</t>
  </si>
  <si>
    <t xml:space="preserve">CDAD. BELLAVISTA DESPLAZAMIENTO Y CDAD. MONTEMAR </t>
  </si>
  <si>
    <t>OBRA JARQUIL 30/07/21</t>
  </si>
  <si>
    <t>ALMADRABA LEVANTE</t>
  </si>
  <si>
    <t xml:space="preserve">ALMADRABA FORAL </t>
  </si>
  <si>
    <t>ALONSO CAZORLA - TOYO</t>
  </si>
  <si>
    <t xml:space="preserve">MIGUEL PLAZA -TOYO </t>
  </si>
  <si>
    <t>MIGUEL PLAZA- TOYO</t>
  </si>
  <si>
    <t xml:space="preserve">LIMPIEZA VIVIENDA MARTA MAÑEZ </t>
  </si>
  <si>
    <t>LIMPIEZA AUDI</t>
  </si>
  <si>
    <t>REVESTIMINETOS AVD MADRID 4</t>
  </si>
  <si>
    <t>PUERTA MOLERO</t>
  </si>
  <si>
    <t>APARTAMENTO MIGUEL PLAZA</t>
  </si>
  <si>
    <t>APARTAMENO LEVANTE</t>
  </si>
  <si>
    <t>ALBORAN 22</t>
  </si>
  <si>
    <t>LIMPIEZA EDF DELFIN</t>
  </si>
  <si>
    <t xml:space="preserve">CALA GRANDE </t>
  </si>
  <si>
    <t xml:space="preserve">VIVIENDA Mª ANGELES </t>
  </si>
  <si>
    <t>VIVIENDA ALDEAS INFANTILES</t>
  </si>
  <si>
    <t xml:space="preserve">APARTAMENTO FORAL </t>
  </si>
  <si>
    <t xml:space="preserve">LIMPIEZA INSTITUTO TUTELA </t>
  </si>
  <si>
    <t xml:space="preserve">REVESTIMIENTOS REPUESTOS VICENTE </t>
  </si>
  <si>
    <t xml:space="preserve">OBRA JARQUEIL PASILLO 5º Y 6º PLANTA + UNA BAJADA A GARAJE </t>
  </si>
  <si>
    <t>SEPTIEMBRE,21</t>
  </si>
  <si>
    <t>TRAMOS ESCALERAS JARQUIL</t>
  </si>
  <si>
    <t>TRAMO ESCALERAS JARQUIL</t>
  </si>
  <si>
    <t xml:space="preserve">SERVICIO EN LA CAÑADA </t>
  </si>
  <si>
    <t>RSDAL.MONTEMAR</t>
  </si>
  <si>
    <t>APARTAMENTO FORAL Y VIV.PARTICULAR EN MANUEL AZAÑA</t>
  </si>
  <si>
    <t>LIMPIEZA VIV.PARTICULAR JUAN VICENTE HDEZ.</t>
  </si>
  <si>
    <t>VIVIENDA ESTIVALI</t>
  </si>
  <si>
    <t>SERVICIO EN HUERCAL</t>
  </si>
  <si>
    <t>JARQUIL TRASTEROS EN GARAJE</t>
  </si>
  <si>
    <t>LIMPIEZA VIV.PARTICULAR DE TERESA MURCIA</t>
  </si>
  <si>
    <t>JARQUIL REPASO DE VIVIENDAS</t>
  </si>
  <si>
    <t>OFICINA ELMY</t>
  </si>
  <si>
    <t>OCTUBRE/2021</t>
  </si>
  <si>
    <t>SERVICIO PUNTUAL STAND PARQUE LAS ALMADRAVILLAS</t>
  </si>
  <si>
    <t>LIMPIEZA JARQUIL REPASO 2ºC</t>
  </si>
  <si>
    <t>LIMPIEZA JARQUIL REPASO 2ºB</t>
  </si>
  <si>
    <t>LIMPIEZA JARQUIL REPASO 2ºA</t>
  </si>
  <si>
    <t>LIMPIEZA JARQUIL REPASO 2ºC + PASILLO</t>
  </si>
  <si>
    <t>LIMPIEZA JARQUIL REPASO 3º-A + PASILLO + REUNION CON MANOLO MATEO</t>
  </si>
  <si>
    <t>LIMPIEZA JARQUIL REPASO 5ºC + PASILLO</t>
  </si>
  <si>
    <t xml:space="preserve">LIMPIEZA JARQUIL REPASO 6ºA </t>
  </si>
  <si>
    <t>LIMPIEZA TERMINACION DE OBRA DE ATICO</t>
  </si>
  <si>
    <t>LIMPIEZA TERMINACION DE OBRA DE ATICO + AYUDA EN ZONA DIAFANA DE ENTRADA AL EDIFICIO</t>
  </si>
  <si>
    <t>LIMPIEZA JARQUIL REPASO DE PUERTAS DE TELECOMUNICACIONES EN PORTAL</t>
  </si>
  <si>
    <t>LIMPIEZA PUNTUAL EN VIVIENDA DE LA ENVIA GOLF DE MANOLO MATEO</t>
  </si>
  <si>
    <t>LIMPIEZA APARTAMENTO TURISTICO FORAL</t>
  </si>
  <si>
    <t xml:space="preserve">LIMPIEZA EN REVUELTAS CAÑADAS </t>
  </si>
  <si>
    <t>LIMPIEZA PUERTAS EDF. MOLERO</t>
  </si>
  <si>
    <t>SUST.PERSONAL FIJO EN VOLKSWAGEN</t>
  </si>
  <si>
    <t>LIMPIEZA FACHADA EDF. MURCIA XI</t>
  </si>
  <si>
    <t>LIMPIEZA REVESTIMIENTOS BAÑOS EN MIGORA C.B.</t>
  </si>
  <si>
    <t xml:space="preserve">LIMPIEZA PUNTUAL EN VIVIENDA DE ISABEL JIMENEZ </t>
  </si>
  <si>
    <t>LIMPIEZA PUNTUAL VIVIENDA CARMEN MATEO</t>
  </si>
  <si>
    <t>LIMPIEZA RSDAL. CALA GRANDE ISLETA DEL MORO</t>
  </si>
  <si>
    <t xml:space="preserve">REPARTO CORRESPONDENCIA EN RSDAL.LOMAS DE LA ENVIA </t>
  </si>
  <si>
    <t>LIMPIEZA PUNTUAL DE REVESTIMIENTOS EN PORTAL  EDF. CAROLA</t>
  </si>
  <si>
    <t>APARTAMENTO TURISTICO ALMADRABA LEVANTE</t>
  </si>
  <si>
    <t>LIMPIEZA URALITAS EDF. VILLAGARCIA 1º2 Y 1º3</t>
  </si>
  <si>
    <t>MTNO. VIVIENDA ESTIVALIZ</t>
  </si>
  <si>
    <t>LIMPIEZA MTNO. ELMY</t>
  </si>
  <si>
    <t>SUST.PERSONAL PONIENTE</t>
  </si>
  <si>
    <t>16,11,2021</t>
  </si>
  <si>
    <t>VIVIENDA JJSE MARIA CAPARROS</t>
  </si>
  <si>
    <t>CARAVANA CRASH MUSIC</t>
  </si>
  <si>
    <t>REVUELTAS</t>
  </si>
  <si>
    <t>GARAJE HISPASUR</t>
  </si>
  <si>
    <t>TERRAZAS AVD MADRID 40</t>
  </si>
  <si>
    <t>NOVIEMBRE.2021</t>
  </si>
  <si>
    <t>OPEL -TOYOTA</t>
  </si>
  <si>
    <t>SE CUBRE EN SOLUCINES AUDIVISUALES</t>
  </si>
  <si>
    <t>LIMPIEZA EN REVUELTAS CAÑADAS</t>
  </si>
  <si>
    <t>REPARTO CORRESPONDENCIA ENVIA GOLF</t>
  </si>
  <si>
    <t>LIMPIEZA REVESTIIENTOS MAESTRIA,47</t>
  </si>
  <si>
    <t>OPEL- TOYOTA</t>
  </si>
  <si>
    <t>VIVIENDA ELENA CAPULINO</t>
  </si>
  <si>
    <t>OPEL-TOYOTA</t>
  </si>
  <si>
    <t>VIV.ISABEL BARBOSA</t>
  </si>
  <si>
    <t>CUBRE SERVICIOS</t>
  </si>
  <si>
    <t>APARTAMENTO LEVANTE-LAMPARAS MUERDE</t>
  </si>
  <si>
    <t>RSDAL ACUARIUM-LAMPARAS MUERDE</t>
  </si>
  <si>
    <t>LIMPIEZA ISLETA DEL MORO</t>
  </si>
  <si>
    <t>LIMPIEZA ISLETA DEL MOTO</t>
  </si>
  <si>
    <t>LIMPIEZA TERMINACION DE OBRA JARQUIL IDM</t>
  </si>
  <si>
    <t>LIMPIEZA VIVIENDA PARTICULAR AGUADULCE Y APARTAMENTO TURISTICO</t>
  </si>
  <si>
    <t>REPARTO DE CORRESPONDENCIA ENVIA GOLF Y LIMPIEZA TERMINACIÓN DE OBRA VIV.ALEJANDRA ABAD EN PASO DE ALMERIA</t>
  </si>
  <si>
    <t>LIMPIEZA VIV.PARTICULAR FERNANDO GARCIA LARA Y RETIRADA DE CEMENTO EN MAESTRIA,47 Y PUERTAS Y TERRADOS EDF. MOLERO</t>
  </si>
  <si>
    <t>LIMPIEZA APARTAMENTOS TURISTICOS FORAL Y LEVANTE</t>
  </si>
  <si>
    <t>REPARTO DE CORRESPONDENCIA ENVIA GOLF + SUST.PERSONAL PROPIO VOLKSWAGEN + VIV.PARTICULAR ESTIVALI</t>
  </si>
  <si>
    <t>SUSRTITUCIIN PERSONAL PROPIO VOLKSWAGEN + LIMPIEZA A FONDO EDF. REAL, 97</t>
  </si>
  <si>
    <t xml:space="preserve">SUSTITUCION PERSONAL PROPIO VOLKSWAGEN+ LIMPIEZA  A FONDO EDF. GUADALQUIVIR, 2 </t>
  </si>
  <si>
    <t>LIMPIEZA VIV.PARTICULAR  ROSA SALVADOR + REFUERZO EN EDF MONALISA</t>
  </si>
  <si>
    <t>REPARTO DE CORRESPONDENCIA ENVIA GOLF + SUST.OPEL Y TOYOTA+LIMP.REVEST.VEGA LUZ + ENSEÑAR INST.PLAYMAR CENTRO SUST,PERSONAL PROPIO + PREPARACION MATERIAL</t>
  </si>
  <si>
    <t>LIMPIEZA VIV.PARTICUAR PAQUI GUIRADO + LIMPIEZA REVESTIMIENTOS VEGA LUZ PORTAL 2 ,+ PREPARACION  DE MATERIALES</t>
  </si>
  <si>
    <t>LIMPIEZA VIV.PARTICULAR Mº DOLORES DE HARO + PREPARACION DE MATERIAL</t>
  </si>
  <si>
    <t>CUBRE PERSONAL + LIMPIEZA INSTALACIONES LIMPIEZAS INDALICAS</t>
  </si>
  <si>
    <t>DICIEMBRE/21</t>
  </si>
  <si>
    <t>SUSTITUCION PERSONAL PROPIO VOLKSWAGEN + LIMPIEZA A FONDO EDF. REAL, 97</t>
  </si>
  <si>
    <t>SUSTITUCION PERSONAL EN SALINA CAR + LIMPIEZA APARTAMENTO LEVANTE</t>
  </si>
  <si>
    <t>SUSTITUCIÓN PERSONAL EN SALINAS CAR + LIMPIEZA EN EDFS.DE LA CAÑADA</t>
  </si>
  <si>
    <t>SUSTITUCION PERSOANL EN SALINA CAR + LIMPIEZA APARTAMENTO LEVANTE</t>
  </si>
  <si>
    <t>LIMPIEZA FCIA.ROQUETAS Mº TERESA + GARCIDEN+ LIMP.VIV.PARTICULAR BORJA COBELO CORRESPONDENCIA ENVIA GOLF</t>
  </si>
  <si>
    <t>LIMPIEZA A FONDO EDF. CTRA.DE ALMERIA EDF. C + LIMPIEZA DE NUESTRAS INSTALACIONES</t>
  </si>
  <si>
    <t>LIMPIEZA TERMINACION DE OBRA JARQUIL H.DE PONIENTE</t>
  </si>
  <si>
    <t>LIMPIEZA TERMIANCION DE OBRA JARQUIL H. DE PONIENTE</t>
  </si>
  <si>
    <t>LIMPIEZA TERMINACION DE OBRA JARQUIL H.DE PONIENTE + DISAL + SUST.PERSONAL SALINA CAR</t>
  </si>
  <si>
    <t>LIMPIEZA TERMINACION DE OBRA JARQUIL H.PONIENTE+ VIV.ESTIVALI</t>
  </si>
  <si>
    <t>SUSTITUCION PERSONAL PROPIO DE VOLKSWAGEN + CORRESPONDENCIA EN RSDAL.ENVIA GOLF</t>
  </si>
  <si>
    <t>SUSTITUCION PERSONAL PROPIO DE VOLKSWAGEN</t>
  </si>
  <si>
    <t>SUSTITUCION PERSONAL PROPIO DE VOLKSWAGEN+ LIMPIEZA PUERTAS MOLERO</t>
  </si>
  <si>
    <t>LIMPIEZA A FONDO RESTAURANTE PORTOCARRERO</t>
  </si>
  <si>
    <t>LIMPIEZA RSDAL.CALA GRANDE ISLETA DEL MORO Y CORRESPONDENCIA ENVIA GOLF</t>
  </si>
  <si>
    <t>ENERO/22</t>
  </si>
  <si>
    <t>FEBRERO/2022</t>
  </si>
  <si>
    <t>LIMPIEZA VIV.PARTICULAR ESTIVALI Y APARTAMENTO TURISTICO LEVANTE</t>
  </si>
  <si>
    <t>LIMPEIZA PUNTUAL VIV.PARTICULAR DE PEPE PEREZ</t>
  </si>
  <si>
    <t>LIMPIEZA PUNTUAL VERA IMPORT Y CHAPA IMPORT</t>
  </si>
  <si>
    <t xml:space="preserve">REPARTO CORRESPON.ENVIA GOLG + DIVEL + APARTAMENTO TURISTICO LEVANTE+ VERA IMPORT </t>
  </si>
  <si>
    <t>LIMPI.VIV.PARTICULAR CARMEN GUERRERO + REPARTO DE PEDIDOS</t>
  </si>
  <si>
    <t>REPARTO Y PREPARACION DE PEDIDOS+ LIMP.PUNTUAL CENTRO DE LENGUAS+ SUST. VOLKWAGEN EL EJIDO</t>
  </si>
  <si>
    <t xml:space="preserve">LIMP.PUNTUAL JUANA PARDO </t>
  </si>
  <si>
    <t xml:space="preserve">REPARTO CORRESPON.ENVIA GOLG + REPARTO DE PEDIDOS </t>
  </si>
  <si>
    <t>SERVICIO DE VENTANAS PERIMETRALES EDF. TREILAN + VIVIENDA DE ESTIVALI</t>
  </si>
  <si>
    <t>LIMP.PARICULAR ALEJANDRA ABAD</t>
  </si>
  <si>
    <t>LIMP.TERMINACION OBRA CARMAN</t>
  </si>
  <si>
    <t>SUST.PERSONAL FIJO PLASTICOS MARO</t>
  </si>
  <si>
    <t>SERVICIO REVUELTAS CAÑADAS+ LIMPIEZA DE CRISTALES + REPARTO CORRESPONDENCIA</t>
  </si>
  <si>
    <t>LIMPIEZA RSDAL.CALA GRANDE+ APARTAMENTO TURISTICO LEVANTE</t>
  </si>
  <si>
    <t>LIMPIEZA PUNTUAL VIV.ANGELES DEL CARMEN GZLEZ.+ CRISTALES CDAD.</t>
  </si>
  <si>
    <t>LIMP.PARICULAR ELENA CAPULINO+ LIMPIEZA SERVICIO VODAFONE</t>
  </si>
  <si>
    <t>LIMPIEZA CRISTALES+PUERTAS MOLETO+REVESTIMIENTOS REPUESTOS VICENTE</t>
  </si>
  <si>
    <t>LIMPIEZA PUNTUAL FCO.VILLAESPESA +  LIMPIEZA PUNTUALRESTAURANTE PORTOCARRERO</t>
  </si>
  <si>
    <t>LIMPIEZA PUNTUAL EDF. EN FONDON + REPARTO DE PEDIDOS</t>
  </si>
  <si>
    <t>REPARTO DE PEDIDOS+LIMPEZA PUNTUAL VIV. ALEJANDRA ABAD+ LIMPIEZA VOLWAGEN</t>
  </si>
  <si>
    <t xml:space="preserve">LIMP.PUNTUAL VIV.CRMEN DOUCET </t>
  </si>
  <si>
    <t xml:space="preserve">LIMPIEZA PUNTUAL VIAGRO DELEGACION LA CAÑADA </t>
  </si>
  <si>
    <t>LIMPIEZA PUNTUAL VIAGRO DELEGACION SAN ISIDRO</t>
  </si>
  <si>
    <t>LIMPIEZA INSTALACIONES LIMPIEZA INDALICAS</t>
  </si>
  <si>
    <t>LIMPIEZA VIVIENDA ESTIVALI</t>
  </si>
  <si>
    <t>PREPARACIÓN RUTA PEDIDOS Y CARGAR FURGONETA</t>
  </si>
  <si>
    <t>REPARTO PEDIDOS</t>
  </si>
  <si>
    <t>RAPARTO CORRESPONDENCIA</t>
  </si>
  <si>
    <t>LIMPIEZA PUNTUAL VIV. MANUEL MATEO</t>
  </si>
  <si>
    <t>LIMPIEZA VIV.PUNTUAL MARIO NIETO</t>
  </si>
  <si>
    <t>LIMPIEZA PUNTUAL VIV. MARIO NIETO</t>
  </si>
  <si>
    <t>LIMPIEZA PUNTUAL VIVI. MANUEL MATEO</t>
  </si>
  <si>
    <t>LIMPIEZA PUNTUAL OBRADOR HIJOS DE HDEZ.PALENZUELA</t>
  </si>
  <si>
    <t>SUSTITUCION PERSONAL EN BAJA  EDF.CANADA</t>
  </si>
  <si>
    <t>LIMPIEZA APARTAMENTOS TURISTICOS LEVANTE Y FORAL</t>
  </si>
  <si>
    <t>LIMPIEZA TERMINACIÓN OBRA LITORAL MEDITERRANEO STUDIO DENTAL ALCARAZ</t>
  </si>
  <si>
    <t>LIMPIEZA CENTRO CIAL ALCAMPO BOSTON REDECNOR GESION</t>
  </si>
  <si>
    <t>LIMPIEZA MANTENIMIENTO REVUELTAS CAÑADAS</t>
  </si>
  <si>
    <t xml:space="preserve">LIMPIEZA CANADA </t>
  </si>
  <si>
    <t>LIMPIEZA TRIMESTRAL EDF. MONALISA</t>
  </si>
  <si>
    <t>CUBRE A VANESA MOLINA EN ZONA ZAPILLO</t>
  </si>
  <si>
    <t xml:space="preserve">LIMPIEZA PUNTUAL VIVI.JOSE GABRIEL PEREZ </t>
  </si>
  <si>
    <t>CUBRE VIVIENDA TOYO - AMAYA</t>
  </si>
  <si>
    <t>CUBRE PERSONAL EN BAJA EDF. MYS Y GARAJE</t>
  </si>
  <si>
    <t>SERVICIO DE CORRESPONDENCIA ENVIA GOLF-KIKO</t>
  </si>
  <si>
    <t>LIMPIEZA PUNTUAL EDF. CAMPOMANES,19</t>
  </si>
  <si>
    <t>CUBRE PERSONAL EN BAJA EDF. CANADA</t>
  </si>
  <si>
    <t>LIMPIEZA PUNTUAL VIV.PAQUI GUIRADO</t>
  </si>
  <si>
    <t>LIMP.PUNTUAL ALMERIA JS COMPETICION</t>
  </si>
  <si>
    <t>CUBRE A OLGA EN IMPRESIÓN DIGITAL</t>
  </si>
  <si>
    <t>LIMPIEZA PUNTUAL EDF. MIRALSUR</t>
  </si>
  <si>
    <t>LIMPIEZA PUNTUAL MARIA ANDRES MALDONADO</t>
  </si>
  <si>
    <t>LIMPIEZA REVUELTAS CAÑADAS</t>
  </si>
  <si>
    <t>LIMPIEZA INSTALACIIONES LIMPIEZA INDALICAS</t>
  </si>
  <si>
    <t>SERVICIO LIMPIEZA TEXTIL</t>
  </si>
  <si>
    <t>LIMPIEZA VIVI.PARTICULAR TOYO-AMAYA</t>
  </si>
  <si>
    <t>LIMPIEZA PUNTUAL EN ALMACEN DE TRANSPORTE NARVAL</t>
  </si>
  <si>
    <t>MARZO/22</t>
  </si>
  <si>
    <t>LIMPIEZA PUNTUAL EN EDF. ALMERIA,15 FONDON</t>
  </si>
  <si>
    <t>DESPLAZAMIENTO LIMPIEZA PUNTUAL FONDON</t>
  </si>
  <si>
    <t>Servicios puntuales como: puerta y terrados edf. Molero + Revestimientos Edf. Murcia XI y Avda. Madrid, 4</t>
  </si>
  <si>
    <t>Reparto de correspondencia Envia Golf</t>
  </si>
  <si>
    <t xml:space="preserve">Preparación de Ruta - Pedidos </t>
  </si>
  <si>
    <t xml:space="preserve">cubre personal en baja </t>
  </si>
  <si>
    <t>Viv.Particular elena Capulino</t>
  </si>
  <si>
    <t>revestimientos baños en migora</t>
  </si>
  <si>
    <t>carga de pedidos para reparto</t>
  </si>
  <si>
    <t>1º reparto pedios</t>
  </si>
  <si>
    <t xml:space="preserve">limpieza puntual carman - Vega de Aca </t>
  </si>
  <si>
    <t>2º reparto pedidos</t>
  </si>
  <si>
    <t>apartamento foral</t>
  </si>
  <si>
    <t>apartamento almadraba - padres</t>
  </si>
  <si>
    <t>viv.susana Cabo De Gata</t>
  </si>
  <si>
    <t>limpieza puntual Audi y Volkswagen en El Ejido</t>
  </si>
  <si>
    <t>mantenimiento fondo edf. Almeria,15</t>
  </si>
  <si>
    <t>edf. San marcos portal 2 Fondon</t>
  </si>
  <si>
    <t>edf. San marcos portal 1 Fondon</t>
  </si>
  <si>
    <t>desplazamient0</t>
  </si>
  <si>
    <t>vivienda Estivali</t>
  </si>
  <si>
    <t>apartamento Almadraba Levante</t>
  </si>
  <si>
    <t>limpieza puntual  Volkswagen en Huercal</t>
  </si>
  <si>
    <t>limpieza puntual de chapa import</t>
  </si>
  <si>
    <t>mantenimiento Revueltas cañadas</t>
  </si>
  <si>
    <t>25/04/1022</t>
  </si>
  <si>
    <t>Apartamento Turistico Levante</t>
  </si>
  <si>
    <t>Reparto co</t>
  </si>
  <si>
    <t>sust. Personal zona Molinos</t>
  </si>
  <si>
    <t xml:space="preserve">reunion Balance Humano </t>
  </si>
  <si>
    <t>Vivi. Particular Alejandra Abad</t>
  </si>
  <si>
    <t>Apartamento Foral</t>
  </si>
  <si>
    <t>Limpieza puntual Anfratrucks</t>
  </si>
  <si>
    <t>Vivi. Particular Estivali</t>
  </si>
  <si>
    <t>Apartamento Levante</t>
  </si>
  <si>
    <t>ABRIL/2022</t>
  </si>
  <si>
    <r>
      <t>Rsdal Cala Grande-</t>
    </r>
    <r>
      <rPr>
        <sz val="11"/>
        <color theme="1"/>
        <rFont val="Calibri"/>
        <family val="2"/>
        <scheme val="minor"/>
      </rPr>
      <t>calima y desplazamiento</t>
    </r>
  </si>
  <si>
    <t>MAYO 2022</t>
  </si>
  <si>
    <t>LIMPIEZA PUNTUAL CARAVANA CRASH MUSIC</t>
  </si>
  <si>
    <t>EDF. CAMPAMENTO LIMPIEZA ROTURA EN PORTAL</t>
  </si>
  <si>
    <t>EDF. GARCIA LORCA,14 EN VIATOR</t>
  </si>
  <si>
    <t>LIMPIEZA PUNTUAL VIV.PART.MºDEL MAR ALONSO</t>
  </si>
  <si>
    <t>LIMPIEZA PUNTUAL VIV.PART.DAVID OJEDA</t>
  </si>
  <si>
    <t>LIMPIEZA PUNTUAL EDF. TORRE DE ALMERIA ZONA PATIO CENTRAL CALIMA</t>
  </si>
  <si>
    <t>LIMPIEZA FCIA. ROQUETAS</t>
  </si>
  <si>
    <t>LIMPIEZA OFICINA REVUELTAS - CAÑADAS</t>
  </si>
  <si>
    <t>LIMPIEZA PUNTUAL  VIV. SAN JOSE ANGELA MATEO</t>
  </si>
  <si>
    <t>LIMPIEZA PUNTUAL VIV.SUSANA UROZ EN AGUADULCE</t>
  </si>
  <si>
    <t>LIMPIEZA PUNTUAL VIV.ANA JIMENEZ EN RETAMAR</t>
  </si>
  <si>
    <t>LIMPIEZA VIVIENDA DE ESTIVALI EN EL TOYO</t>
  </si>
  <si>
    <t xml:space="preserve">LIMPIEZA PUNTUAL VIV. ANDRES VILAR </t>
  </si>
  <si>
    <t>PREPARACIÓN RUTA PEDIDOS</t>
  </si>
  <si>
    <t>LIMPIEZA APTO.TURISTICO LEVANTE EN LA ALMADRABA</t>
  </si>
  <si>
    <t>LIMPIEZA PUNTUAL EDF. ENLACES,308</t>
  </si>
  <si>
    <t>1º REPARTO PEDIDOS</t>
  </si>
  <si>
    <t>2º REPARTO PEDIDOS</t>
  </si>
  <si>
    <t>LIMPIEZA PUERTA MOLERO</t>
  </si>
  <si>
    <t>LIMPIEZA FCIA ROQUETAS</t>
  </si>
  <si>
    <t xml:space="preserve">LIMPIEZA PUNTUAL EDF. NTRA. SRA. DEL MAR </t>
  </si>
  <si>
    <t>LIMPIEZA PUNTUAL VIV.SUSANA UROZ C/ DR. CARRACIDO</t>
  </si>
  <si>
    <t>LIMPIEZA APTO.TURISTICO LEVANTE Y REPASO FORAL</t>
  </si>
  <si>
    <t>LIMPIEZA PUNTUAL EN VEGA DE ACA - CARMAN</t>
  </si>
  <si>
    <t>LIMPIEZA FCIA.ROQUETAS</t>
  </si>
  <si>
    <t>LIMPIEZA BAÑOS EVENTO- GADOR</t>
  </si>
  <si>
    <t>LIMPIEZA CARAVANA CRASH MUSIC</t>
  </si>
  <si>
    <t>LIMPIEZA PUNTUAL EN VOLKWAGEN EN EL EJIDO</t>
  </si>
  <si>
    <t>LIMPIEZA APTO.TURISTICO FORAL</t>
  </si>
  <si>
    <t>LIMPIEZA PUNTUAL  VIV.LIDIA PRADO RUIZ</t>
  </si>
  <si>
    <t>LIMPIEZA PUNTUAL EN AGUADULCE- ALDEAS INFANTILES</t>
  </si>
  <si>
    <t>LIMPIEZA GARCIA LORCA,18 EN VIATOR</t>
  </si>
  <si>
    <t xml:space="preserve">LIMPIEZA PUNTUAL EN VIV. ANGELES LORES - RETAMAR </t>
  </si>
  <si>
    <t>LIMPIEZA CALA GRANDE EN LA ISLETA DEL MORO</t>
  </si>
  <si>
    <t>DESPLAZAMIENTO A LA ISLETA DEL MORO</t>
  </si>
  <si>
    <t xml:space="preserve">LIMPIEZA VIV. ALEJANDRA ABAD </t>
  </si>
  <si>
    <t>SUST. PERSONAL EN ALBORANI Y VIAGRO CAMPOHERMOSO</t>
  </si>
  <si>
    <t>DESPALZAMIENTO</t>
  </si>
  <si>
    <t>JUNIO/2022</t>
  </si>
  <si>
    <t>LIMPIEZA PUNTUAL TERRADO EDF. CUENCA</t>
  </si>
  <si>
    <t>LIMPIEZA APARTAMENTO TURISTICO LEVANTE</t>
  </si>
  <si>
    <t>LIMPIEZA RESTAURANTE PORTOCARRERO LA CEPA</t>
  </si>
  <si>
    <t>APARTAMENTOS TURISTICOS SAN JOSE</t>
  </si>
  <si>
    <t xml:space="preserve">DESPLAZAMIENTO SAN JOSE </t>
  </si>
  <si>
    <t xml:space="preserve">LIMPIEZA PUNTUAL VIV. ALEJANDRO ELORRIETA- C/ TEXAS </t>
  </si>
  <si>
    <t xml:space="preserve">LIMPIEZA PUNTUAL VIV. ALEJANDRO ELORRIETA- C/ TEXAS + CALA GRANDE </t>
  </si>
  <si>
    <t>VIAGRO- CAÑADA + LIMPIEZA INDALICAS+ REPARTO CORRESPONDENCIA ENVIA GOLF</t>
  </si>
  <si>
    <t>EDF. GARCIA LORCA- VIATOR + LIMPIEZA ALBORANI+ PREPARACION DE PEDIDOS</t>
  </si>
  <si>
    <t>APARTAMENTOS TURISTICOS LEVANTE + BARRIONUEVO,19 CABO DE GATA + REPARTO DE PEDIDOS</t>
  </si>
  <si>
    <t>EDF. MORAL I EN GERGAL+ CALA GRANDE ISLETA DEL MORO+ VIAGRO CAÑADA</t>
  </si>
  <si>
    <t xml:space="preserve">LIMPIEZA VIVIENDA TURISTICA CABO DE GATA NICOLAS AGUILAR </t>
  </si>
  <si>
    <t>LIMPIEZA 3 APARTAMENTOS EN EL TOYO MªDEL MAR CANTO GTRREZ.</t>
  </si>
  <si>
    <t>VIAGRO-CAÑADA + LIMPIEZA PUNTUAL CARMAN FRENTE EGO+ LIMPIEZAS INDALICAS+ REPARTO CORRESPONDENCIA ENVIA GOLF</t>
  </si>
  <si>
    <t xml:space="preserve">LIMPIEZA PUNTUAL JAIME PEÑALVERT </t>
  </si>
  <si>
    <t>APARTAMENTOS MARIA BURGOS CABO DE GATA</t>
  </si>
  <si>
    <t>LIMPIEZA APOYO EVENTO RAPHAEL</t>
  </si>
  <si>
    <t>LIMPIEZA PUNTUAL VIV. URBA SUSANA GIL</t>
  </si>
  <si>
    <t>JULIO/2022</t>
  </si>
  <si>
    <t xml:space="preserve">LIMPIEZAS PUNTUALES </t>
  </si>
  <si>
    <t>LIMPIEZA PUNTUAL</t>
  </si>
  <si>
    <t>TRABAJADOR: CRISTINA LIROLA NAVARRO</t>
  </si>
  <si>
    <t>Fecha Servicios Realizados</t>
  </si>
  <si>
    <t>lunes</t>
  </si>
  <si>
    <t>martes</t>
  </si>
  <si>
    <t>miércoles</t>
  </si>
  <si>
    <t>jueves</t>
  </si>
  <si>
    <t>viernes</t>
  </si>
  <si>
    <t>sábado</t>
  </si>
  <si>
    <t>domingo</t>
  </si>
  <si>
    <t>Total general</t>
  </si>
  <si>
    <t>limpieza puntual</t>
  </si>
  <si>
    <t>AGOSTO/2022</t>
  </si>
  <si>
    <t>LIMPIEZAS PUNTUALES</t>
  </si>
  <si>
    <t>TRABAJADOR</t>
  </si>
  <si>
    <t>SEPTIEMBRE/22</t>
  </si>
  <si>
    <t xml:space="preserve">Suma de cómputo por  día </t>
  </si>
  <si>
    <t>CRISTINA LIROLA</t>
  </si>
  <si>
    <t>Suma de cómputo día desde entrada</t>
  </si>
  <si>
    <t>Etiquetas de columna</t>
  </si>
  <si>
    <t>Etiquetas de fila</t>
  </si>
  <si>
    <t>servicios realizados en Noviembre/22 por la trabajadora:Cristina Lirola Navarro</t>
  </si>
  <si>
    <t xml:space="preserve">Firma </t>
  </si>
  <si>
    <t>servicios realizados en Diciembre/22 por la trabajadora:Cristina Lirola Navarro</t>
  </si>
  <si>
    <t>servicios realizados en Enero/23 por la trabajadora:Cristina Lirola Navarro</t>
  </si>
  <si>
    <t>servicios realizados en Febrero/23 por la trabajadora:Cristina Lirola Navarro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</si>
</sst>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  <scheme val="minor"/>
    </font>
    <font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color rgb="FF9C0006"/>
      <name val="Calibri"/>
      <family val="2"/>
    </font>
    <font>
      <b/>
      <sz val="11"/>
      <color rgb="FF000000"/>
      <name val="Calibri"/>
      <family val="2"/>
    </font>
    <font>
      <u/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6DCE4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D6DCE4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9BC2E6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9BC2E6"/>
      </top>
      <bottom/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1" fillId="2" borderId="1" xfId="0" applyFont="1" applyFill="1" applyBorder="1"/>
    <xf numFmtId="0" fontId="2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0" borderId="2" xfId="0" applyFont="1" applyBorder="1"/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5" xfId="0" applyFont="1" applyBorder="1"/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1" fillId="2" borderId="2" xfId="0" applyFont="1" applyFill="1" applyBorder="1"/>
    <xf numFmtId="0" fontId="2" fillId="0" borderId="7" xfId="0" applyFont="1" applyBorder="1" applyAlignment="1">
      <alignment horizontal="center"/>
    </xf>
    <xf numFmtId="0" fontId="1" fillId="2" borderId="3" xfId="0" applyFont="1" applyFill="1" applyBorder="1"/>
    <xf numFmtId="0" fontId="2" fillId="0" borderId="4" xfId="0" applyFont="1" applyBorder="1"/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  <xf numFmtId="0" fontId="1" fillId="0" borderId="0" xfId="0" applyFont="1" applyFill="1" applyBorder="1"/>
    <xf numFmtId="2" fontId="4" fillId="0" borderId="0" xfId="0" applyNumberFormat="1" applyFont="1"/>
    <xf numFmtId="2" fontId="1" fillId="0" borderId="0" xfId="0" applyNumberFormat="1" applyFont="1"/>
    <xf numFmtId="14" fontId="1" fillId="0" borderId="0" xfId="0" applyNumberFormat="1" applyFont="1" applyAlignment="1">
      <alignment wrapText="1"/>
    </xf>
    <xf numFmtId="14" fontId="0" fillId="0" borderId="0" xfId="0" applyNumberForma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0" fontId="0" fillId="0" borderId="8" xfId="0" applyBorder="1"/>
    <xf numFmtId="0" fontId="1" fillId="0" borderId="1" xfId="0" applyFont="1" applyBorder="1" applyAlignment="1"/>
    <xf numFmtId="0" fontId="2" fillId="2" borderId="1" xfId="0" applyFont="1" applyFill="1" applyBorder="1" applyAlignment="1">
      <alignment wrapText="1"/>
    </xf>
    <xf numFmtId="0" fontId="2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right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 wrapText="1"/>
    </xf>
    <xf numFmtId="0" fontId="2" fillId="0" borderId="3" xfId="0" applyFont="1" applyBorder="1" applyAlignment="1">
      <alignment horizontal="right"/>
    </xf>
    <xf numFmtId="0" fontId="2" fillId="0" borderId="3" xfId="0" applyFont="1" applyBorder="1" applyAlignment="1"/>
    <xf numFmtId="0" fontId="2" fillId="3" borderId="11" xfId="0" applyFont="1" applyFill="1" applyBorder="1"/>
    <xf numFmtId="0" fontId="2" fillId="3" borderId="1" xfId="0" applyFont="1" applyFill="1" applyBorder="1"/>
    <xf numFmtId="0" fontId="2" fillId="3" borderId="1" xfId="0" applyFont="1" applyFill="1" applyBorder="1" applyAlignment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right"/>
    </xf>
    <xf numFmtId="14" fontId="2" fillId="0" borderId="0" xfId="0" applyNumberFormat="1" applyFont="1"/>
    <xf numFmtId="49" fontId="2" fillId="0" borderId="0" xfId="0" applyNumberFormat="1" applyFont="1"/>
    <xf numFmtId="0" fontId="6" fillId="0" borderId="0" xfId="0" applyFont="1"/>
    <xf numFmtId="14" fontId="2" fillId="0" borderId="9" xfId="0" applyNumberFormat="1" applyFont="1" applyBorder="1" applyAlignment="1">
      <alignment horizontal="right" wrapText="1"/>
    </xf>
    <xf numFmtId="14" fontId="2" fillId="0" borderId="10" xfId="0" applyNumberFormat="1" applyFont="1" applyBorder="1" applyAlignment="1">
      <alignment horizontal="right"/>
    </xf>
    <xf numFmtId="14" fontId="2" fillId="0" borderId="0" xfId="0" applyNumberFormat="1" applyFont="1" applyBorder="1" applyAlignment="1">
      <alignment horizontal="right"/>
    </xf>
    <xf numFmtId="0" fontId="1" fillId="0" borderId="12" xfId="0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14" fontId="7" fillId="0" borderId="9" xfId="0" applyNumberFormat="1" applyFont="1" applyBorder="1" applyAlignment="1">
      <alignment horizontal="right" wrapText="1"/>
    </xf>
    <xf numFmtId="0" fontId="5" fillId="0" borderId="1" xfId="0" applyFont="1" applyBorder="1" applyAlignment="1">
      <alignment wrapText="1"/>
    </xf>
    <xf numFmtId="0" fontId="7" fillId="0" borderId="9" xfId="0" applyFont="1" applyBorder="1" applyAlignment="1">
      <alignment horizontal="center" wrapText="1"/>
    </xf>
    <xf numFmtId="0" fontId="7" fillId="0" borderId="9" xfId="0" applyFont="1" applyBorder="1" applyAlignment="1">
      <alignment horizontal="right" wrapText="1"/>
    </xf>
    <xf numFmtId="0" fontId="7" fillId="0" borderId="1" xfId="0" applyFont="1" applyBorder="1" applyAlignment="1">
      <alignment horizontal="center" wrapText="1"/>
    </xf>
    <xf numFmtId="0" fontId="8" fillId="0" borderId="0" xfId="0" applyFont="1"/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0" fontId="1" fillId="0" borderId="9" xfId="0" applyFont="1" applyBorder="1" applyAlignment="1">
      <alignment wrapText="1"/>
    </xf>
    <xf numFmtId="0" fontId="2" fillId="4" borderId="9" xfId="0" applyFont="1" applyFill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2" xfId="0" applyFont="1" applyBorder="1"/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/>
    <xf numFmtId="0" fontId="2" fillId="0" borderId="1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/>
    </xf>
    <xf numFmtId="0" fontId="2" fillId="2" borderId="0" xfId="0" applyFont="1" applyFill="1"/>
    <xf numFmtId="0" fontId="2" fillId="0" borderId="3" xfId="0" applyFont="1" applyBorder="1" applyAlignment="1">
      <alignment wrapText="1"/>
    </xf>
    <xf numFmtId="0" fontId="10" fillId="0" borderId="0" xfId="0" applyFont="1" applyBorder="1" applyAlignment="1">
      <alignment horizontal="center"/>
    </xf>
    <xf numFmtId="0" fontId="2" fillId="0" borderId="0" xfId="0" applyFont="1" applyFill="1" applyBorder="1"/>
    <xf numFmtId="0" fontId="2" fillId="0" borderId="0" xfId="0" applyFont="1" applyBorder="1"/>
    <xf numFmtId="2" fontId="11" fillId="0" borderId="0" xfId="0" applyNumberFormat="1" applyFont="1"/>
    <xf numFmtId="2" fontId="2" fillId="0" borderId="0" xfId="0" applyNumberFormat="1" applyFont="1"/>
    <xf numFmtId="0" fontId="9" fillId="0" borderId="15" xfId="0" applyFont="1" applyBorder="1"/>
    <xf numFmtId="0" fontId="1" fillId="0" borderId="2" xfId="0" applyFont="1" applyBorder="1" applyAlignment="1">
      <alignment horizontal="right"/>
    </xf>
    <xf numFmtId="0" fontId="0" fillId="0" borderId="2" xfId="0" applyBorder="1" applyAlignment="1">
      <alignment horizontal="right"/>
    </xf>
    <xf numFmtId="0" fontId="1" fillId="0" borderId="2" xfId="0" applyFont="1" applyBorder="1" applyAlignment="1"/>
    <xf numFmtId="0" fontId="1" fillId="0" borderId="5" xfId="0" applyFont="1" applyBorder="1" applyAlignment="1"/>
    <xf numFmtId="0" fontId="1" fillId="0" borderId="3" xfId="0" applyFont="1" applyBorder="1" applyAlignment="1">
      <alignment horizontal="right"/>
    </xf>
    <xf numFmtId="0" fontId="0" fillId="0" borderId="3" xfId="0" applyBorder="1" applyAlignment="1">
      <alignment horizontal="right"/>
    </xf>
    <xf numFmtId="0" fontId="1" fillId="0" borderId="3" xfId="0" applyFont="1" applyBorder="1" applyAlignment="1"/>
    <xf numFmtId="0" fontId="1" fillId="0" borderId="5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1" fillId="0" borderId="16" xfId="0" applyFont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14" fontId="2" fillId="3" borderId="11" xfId="0" applyNumberFormat="1" applyFont="1" applyFill="1" applyBorder="1"/>
    <xf numFmtId="14" fontId="2" fillId="0" borderId="1" xfId="0" applyNumberFormat="1" applyFont="1" applyBorder="1" applyAlignment="1">
      <alignment horizontal="right" wrapText="1"/>
    </xf>
    <xf numFmtId="14" fontId="2" fillId="0" borderId="17" xfId="0" applyNumberFormat="1" applyFont="1" applyBorder="1" applyAlignment="1">
      <alignment horizontal="right" wrapText="1"/>
    </xf>
    <xf numFmtId="0" fontId="13" fillId="0" borderId="9" xfId="0" applyFont="1" applyBorder="1" applyAlignment="1">
      <alignment horizontal="center" wrapText="1"/>
    </xf>
    <xf numFmtId="0" fontId="14" fillId="0" borderId="9" xfId="0" applyFont="1" applyBorder="1" applyAlignment="1">
      <alignment horizontal="center" wrapText="1"/>
    </xf>
    <xf numFmtId="0" fontId="13" fillId="0" borderId="1" xfId="0" applyFont="1" applyBorder="1" applyAlignment="1">
      <alignment wrapText="1"/>
    </xf>
    <xf numFmtId="0" fontId="13" fillId="0" borderId="9" xfId="0" applyFont="1" applyBorder="1" applyAlignment="1">
      <alignment wrapText="1"/>
    </xf>
    <xf numFmtId="0" fontId="2" fillId="2" borderId="10" xfId="0" applyFont="1" applyFill="1" applyBorder="1"/>
    <xf numFmtId="0" fontId="2" fillId="0" borderId="9" xfId="0" applyFont="1" applyBorder="1" applyAlignment="1">
      <alignment wrapText="1"/>
    </xf>
    <xf numFmtId="0" fontId="2" fillId="0" borderId="1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3" borderId="22" xfId="0" applyFont="1" applyFill="1" applyBorder="1"/>
    <xf numFmtId="0" fontId="2" fillId="5" borderId="9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14" fontId="2" fillId="0" borderId="19" xfId="0" applyNumberFormat="1" applyFont="1" applyBorder="1" applyAlignment="1">
      <alignment horizontal="center" wrapText="1"/>
    </xf>
    <xf numFmtId="14" fontId="2" fillId="0" borderId="20" xfId="0" applyNumberFormat="1" applyFont="1" applyBorder="1" applyAlignment="1">
      <alignment horizontal="center" wrapText="1"/>
    </xf>
    <xf numFmtId="14" fontId="2" fillId="0" borderId="21" xfId="0" applyNumberFormat="1" applyFont="1" applyBorder="1" applyAlignment="1">
      <alignment horizontal="center" wrapText="1"/>
    </xf>
    <xf numFmtId="14" fontId="2" fillId="0" borderId="9" xfId="0" applyNumberFormat="1" applyFont="1" applyBorder="1" applyAlignment="1">
      <alignment horizontal="center" wrapText="1"/>
    </xf>
    <xf numFmtId="14" fontId="2" fillId="3" borderId="9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2" fillId="0" borderId="8" xfId="0" applyNumberFormat="1" applyFont="1" applyBorder="1" applyAlignment="1">
      <alignment horizontal="center" wrapText="1"/>
    </xf>
    <xf numFmtId="14" fontId="2" fillId="0" borderId="23" xfId="0" applyNumberFormat="1" applyFont="1" applyBorder="1" applyAlignment="1">
      <alignment horizontal="center" wrapText="1"/>
    </xf>
    <xf numFmtId="14" fontId="2" fillId="0" borderId="24" xfId="0" applyNumberFormat="1" applyFont="1" applyBorder="1" applyAlignment="1">
      <alignment horizontal="center" wrapText="1"/>
    </xf>
    <xf numFmtId="14" fontId="2" fillId="0" borderId="25" xfId="0" applyNumberFormat="1" applyFont="1" applyBorder="1" applyAlignment="1">
      <alignment horizontal="center" wrapText="1"/>
    </xf>
    <xf numFmtId="0" fontId="2" fillId="0" borderId="9" xfId="0" applyFont="1" applyFill="1" applyBorder="1" applyAlignment="1">
      <alignment horizontal="right" wrapText="1"/>
    </xf>
    <xf numFmtId="14" fontId="2" fillId="0" borderId="1" xfId="0" applyNumberFormat="1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0" fillId="0" borderId="0" xfId="0" applyFill="1"/>
    <xf numFmtId="14" fontId="2" fillId="0" borderId="9" xfId="0" applyNumberFormat="1" applyFont="1" applyFill="1" applyBorder="1" applyAlignment="1">
      <alignment horizontal="center" wrapText="1"/>
    </xf>
    <xf numFmtId="0" fontId="2" fillId="5" borderId="9" xfId="0" applyFont="1" applyFill="1" applyBorder="1" applyAlignment="1">
      <alignment horizontal="right" wrapText="1"/>
    </xf>
    <xf numFmtId="0" fontId="0" fillId="4" borderId="0" xfId="0" applyFill="1"/>
    <xf numFmtId="0" fontId="11" fillId="0" borderId="1" xfId="0" applyFont="1" applyBorder="1" applyAlignment="1">
      <alignment horizontal="center" wrapText="1"/>
    </xf>
    <xf numFmtId="0" fontId="11" fillId="0" borderId="9" xfId="0" applyFont="1" applyBorder="1" applyAlignment="1">
      <alignment horizontal="right" wrapText="1"/>
    </xf>
    <xf numFmtId="0" fontId="11" fillId="0" borderId="9" xfId="0" applyFont="1" applyBorder="1" applyAlignment="1">
      <alignment horizontal="center" wrapText="1"/>
    </xf>
    <xf numFmtId="0" fontId="11" fillId="0" borderId="1" xfId="0" applyFont="1" applyBorder="1" applyAlignment="1">
      <alignment wrapText="1"/>
    </xf>
    <xf numFmtId="0" fontId="15" fillId="0" borderId="0" xfId="0" applyFont="1"/>
    <xf numFmtId="14" fontId="2" fillId="0" borderId="23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right" wrapText="1"/>
    </xf>
    <xf numFmtId="14" fontId="2" fillId="0" borderId="24" xfId="0" applyNumberFormat="1" applyFont="1" applyFill="1" applyBorder="1" applyAlignment="1">
      <alignment horizontal="center" wrapText="1"/>
    </xf>
    <xf numFmtId="14" fontId="2" fillId="0" borderId="25" xfId="0" applyNumberFormat="1" applyFont="1" applyFill="1" applyBorder="1" applyAlignment="1">
      <alignment horizontal="center" wrapText="1"/>
    </xf>
    <xf numFmtId="14" fontId="2" fillId="3" borderId="24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wrapText="1"/>
    </xf>
    <xf numFmtId="0" fontId="0" fillId="0" borderId="1" xfId="0" applyBorder="1"/>
    <xf numFmtId="0" fontId="1" fillId="0" borderId="9" xfId="0" applyFont="1" applyFill="1" applyBorder="1" applyAlignment="1">
      <alignment horizontal="right" wrapText="1"/>
    </xf>
    <xf numFmtId="14" fontId="2" fillId="0" borderId="20" xfId="0" applyNumberFormat="1" applyFont="1" applyFill="1" applyBorder="1" applyAlignment="1">
      <alignment horizontal="center" wrapText="1"/>
    </xf>
    <xf numFmtId="0" fontId="1" fillId="0" borderId="26" xfId="0" applyFont="1" applyBorder="1" applyAlignment="1">
      <alignment vertical="center" wrapText="1"/>
    </xf>
    <xf numFmtId="0" fontId="2" fillId="4" borderId="9" xfId="0" applyFont="1" applyFill="1" applyBorder="1" applyAlignment="1">
      <alignment horizontal="right" wrapText="1"/>
    </xf>
    <xf numFmtId="0" fontId="1" fillId="0" borderId="1" xfId="0" applyFont="1" applyFill="1" applyBorder="1" applyAlignment="1">
      <alignment vertical="center" wrapText="1"/>
    </xf>
    <xf numFmtId="0" fontId="2" fillId="2" borderId="27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0" fontId="0" fillId="0" borderId="1" xfId="0" applyFill="1" applyBorder="1" applyAlignment="1"/>
    <xf numFmtId="0" fontId="16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16" fillId="0" borderId="16" xfId="0" applyFont="1" applyFill="1" applyBorder="1" applyAlignment="1">
      <alignment horizontal="center"/>
    </xf>
    <xf numFmtId="0" fontId="16" fillId="0" borderId="16" xfId="0" applyFont="1" applyFill="1" applyBorder="1"/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/>
    </xf>
    <xf numFmtId="0" fontId="16" fillId="6" borderId="1" xfId="0" applyFont="1" applyFill="1" applyBorder="1"/>
    <xf numFmtId="14" fontId="16" fillId="0" borderId="1" xfId="0" applyNumberFormat="1" applyFont="1" applyFill="1" applyBorder="1" applyAlignment="1">
      <alignment horizontal="left"/>
    </xf>
    <xf numFmtId="0" fontId="16" fillId="0" borderId="1" xfId="0" applyNumberFormat="1" applyFont="1" applyFill="1" applyBorder="1" applyAlignment="1">
      <alignment horizontal="center"/>
    </xf>
    <xf numFmtId="0" fontId="16" fillId="0" borderId="1" xfId="0" applyNumberFormat="1" applyFont="1" applyFill="1" applyBorder="1"/>
    <xf numFmtId="0" fontId="16" fillId="6" borderId="1" xfId="0" applyNumberFormat="1" applyFont="1" applyFill="1" applyBorder="1"/>
    <xf numFmtId="0" fontId="16" fillId="0" borderId="1" xfId="0" applyFont="1" applyFill="1" applyBorder="1" applyAlignment="1">
      <alignment horizontal="left" indent="1"/>
    </xf>
    <xf numFmtId="14" fontId="16" fillId="0" borderId="1" xfId="0" applyNumberFormat="1" applyFont="1" applyFill="1" applyBorder="1" applyAlignment="1">
      <alignment horizontal="left" indent="1"/>
    </xf>
    <xf numFmtId="0" fontId="16" fillId="0" borderId="1" xfId="0" applyFont="1" applyFill="1" applyBorder="1" applyAlignment="1">
      <alignment horizontal="left"/>
    </xf>
    <xf numFmtId="14" fontId="16" fillId="0" borderId="0" xfId="0" applyNumberFormat="1" applyFont="1" applyFill="1" applyBorder="1" applyAlignment="1">
      <alignment horizontal="left"/>
    </xf>
    <xf numFmtId="0" fontId="16" fillId="0" borderId="0" xfId="0" applyFont="1" applyFill="1" applyBorder="1" applyAlignment="1">
      <alignment horizontal="left" indent="1"/>
    </xf>
    <xf numFmtId="14" fontId="16" fillId="0" borderId="10" xfId="0" applyNumberFormat="1" applyFont="1" applyFill="1" applyBorder="1" applyAlignment="1">
      <alignment horizontal="left"/>
    </xf>
    <xf numFmtId="0" fontId="16" fillId="0" borderId="10" xfId="0" applyFont="1" applyFill="1" applyBorder="1" applyAlignment="1">
      <alignment horizontal="left" indent="1"/>
    </xf>
    <xf numFmtId="14" fontId="16" fillId="0" borderId="7" xfId="0" applyNumberFormat="1" applyFont="1" applyFill="1" applyBorder="1" applyAlignment="1">
      <alignment horizontal="left"/>
    </xf>
    <xf numFmtId="0" fontId="16" fillId="0" borderId="10" xfId="0" applyFont="1" applyFill="1" applyBorder="1" applyAlignment="1">
      <alignment horizontal="left"/>
    </xf>
    <xf numFmtId="0" fontId="17" fillId="0" borderId="0" xfId="0" applyFont="1" applyFill="1" applyBorder="1"/>
    <xf numFmtId="0" fontId="17" fillId="0" borderId="10" xfId="0" applyFont="1" applyFill="1" applyBorder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/>
    <xf numFmtId="0" fontId="0" fillId="7" borderId="1" xfId="0" applyFill="1" applyBorder="1"/>
    <xf numFmtId="0" fontId="0" fillId="7" borderId="1" xfId="0" applyNumberFormat="1" applyFill="1" applyBorder="1"/>
    <xf numFmtId="0" fontId="0" fillId="0" borderId="1" xfId="0" pivotButton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9" borderId="28" xfId="0" applyFont="1" applyFill="1" applyBorder="1" applyAlignment="1">
      <alignment vertical="center"/>
    </xf>
    <xf numFmtId="0" fontId="20" fillId="9" borderId="28" xfId="0" applyFont="1" applyFill="1" applyBorder="1" applyAlignment="1">
      <alignment horizontal="center" vertical="center"/>
    </xf>
    <xf numFmtId="0" fontId="21" fillId="0" borderId="0" xfId="0" applyFont="1"/>
    <xf numFmtId="0" fontId="19" fillId="0" borderId="0" xfId="0" applyFont="1" applyAlignment="1">
      <alignment vertical="center"/>
    </xf>
    <xf numFmtId="0" fontId="22" fillId="9" borderId="0" xfId="0" applyFont="1" applyFill="1" applyAlignment="1">
      <alignment vertical="center"/>
    </xf>
    <xf numFmtId="0" fontId="22" fillId="9" borderId="18" xfId="0" applyFont="1" applyFill="1" applyBorder="1" applyAlignment="1">
      <alignment horizontal="center" vertical="center"/>
    </xf>
    <xf numFmtId="0" fontId="22" fillId="9" borderId="29" xfId="0" applyFont="1" applyFill="1" applyBorder="1" applyAlignment="1">
      <alignment vertical="center"/>
    </xf>
    <xf numFmtId="0" fontId="22" fillId="9" borderId="28" xfId="0" applyFont="1" applyFill="1" applyBorder="1" applyAlignment="1">
      <alignment vertical="center"/>
    </xf>
    <xf numFmtId="0" fontId="22" fillId="9" borderId="30" xfId="0" applyFont="1" applyFill="1" applyBorder="1" applyAlignment="1">
      <alignment horizontal="center" vertical="center"/>
    </xf>
    <xf numFmtId="0" fontId="22" fillId="9" borderId="26" xfId="0" applyFont="1" applyFill="1" applyBorder="1" applyAlignment="1">
      <alignment vertical="center"/>
    </xf>
    <xf numFmtId="0" fontId="23" fillId="8" borderId="26" xfId="0" applyFont="1" applyFill="1" applyBorder="1" applyAlignment="1">
      <alignment vertical="center"/>
    </xf>
    <xf numFmtId="14" fontId="22" fillId="0" borderId="28" xfId="0" applyNumberFormat="1" applyFont="1" applyBorder="1" applyAlignment="1">
      <alignment vertical="center"/>
    </xf>
    <xf numFmtId="0" fontId="22" fillId="0" borderId="30" xfId="0" applyFont="1" applyBorder="1" applyAlignment="1">
      <alignment horizontal="center" vertical="center"/>
    </xf>
    <xf numFmtId="0" fontId="22" fillId="0" borderId="26" xfId="0" applyFont="1" applyBorder="1" applyAlignment="1">
      <alignment vertical="center"/>
    </xf>
    <xf numFmtId="0" fontId="22" fillId="0" borderId="26" xfId="0" applyFont="1" applyBorder="1" applyAlignment="1">
      <alignment horizontal="right" vertical="center"/>
    </xf>
    <xf numFmtId="0" fontId="22" fillId="10" borderId="26" xfId="0" applyFont="1" applyFill="1" applyBorder="1" applyAlignment="1">
      <alignment horizontal="right" vertical="center"/>
    </xf>
    <xf numFmtId="0" fontId="19" fillId="0" borderId="0" xfId="0" applyFont="1" applyAlignment="1">
      <alignment horizontal="left" vertical="center" indent="1"/>
    </xf>
    <xf numFmtId="0" fontId="19" fillId="0" borderId="30" xfId="0" applyFont="1" applyBorder="1" applyAlignment="1">
      <alignment horizontal="center" vertical="center"/>
    </xf>
    <xf numFmtId="0" fontId="19" fillId="0" borderId="26" xfId="0" applyFont="1" applyBorder="1" applyAlignment="1">
      <alignment vertical="center"/>
    </xf>
    <xf numFmtId="0" fontId="19" fillId="0" borderId="26" xfId="0" applyFont="1" applyBorder="1" applyAlignment="1">
      <alignment horizontal="right" vertical="center"/>
    </xf>
    <xf numFmtId="0" fontId="19" fillId="10" borderId="26" xfId="0" applyFont="1" applyFill="1" applyBorder="1" applyAlignment="1">
      <alignment horizontal="right" vertical="center"/>
    </xf>
    <xf numFmtId="0" fontId="22" fillId="9" borderId="31" xfId="0" applyFont="1" applyFill="1" applyBorder="1" applyAlignment="1">
      <alignment vertical="center"/>
    </xf>
    <xf numFmtId="0" fontId="22" fillId="9" borderId="26" xfId="0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center"/>
    </xf>
    <xf numFmtId="0" fontId="24" fillId="0" borderId="1" xfId="0" applyNumberFormat="1" applyFont="1" applyFill="1" applyBorder="1" applyAlignment="1">
      <alignment horizontal="center"/>
    </xf>
    <xf numFmtId="0" fontId="24" fillId="0" borderId="1" xfId="0" applyNumberFormat="1" applyFont="1" applyFill="1" applyBorder="1"/>
    <xf numFmtId="0" fontId="24" fillId="6" borderId="1" xfId="0" applyNumberFormat="1" applyFont="1" applyFill="1" applyBorder="1"/>
    <xf numFmtId="0" fontId="16" fillId="0" borderId="4" xfId="0" applyFont="1" applyFill="1" applyBorder="1"/>
    <xf numFmtId="0" fontId="16" fillId="0" borderId="4" xfId="0" applyFont="1" applyFill="1" applyBorder="1" applyAlignment="1">
      <alignment horizontal="left" indent="1"/>
    </xf>
    <xf numFmtId="0" fontId="25" fillId="0" borderId="0" xfId="0" applyFont="1" applyFill="1" applyBorder="1" applyAlignment="1">
      <alignment horizontal="left" indent="1"/>
    </xf>
    <xf numFmtId="0" fontId="16" fillId="0" borderId="4" xfId="0" applyFont="1" applyFill="1" applyBorder="1" applyAlignment="1">
      <alignment horizontal="left"/>
    </xf>
    <xf numFmtId="0" fontId="17" fillId="0" borderId="16" xfId="0" applyFont="1" applyFill="1" applyBorder="1"/>
    <xf numFmtId="0" fontId="26" fillId="0" borderId="0" xfId="0" applyFont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1" xfId="0" applyNumberFormat="1" applyFont="1" applyBorder="1"/>
    <xf numFmtId="0" fontId="26" fillId="7" borderId="1" xfId="0" applyNumberFormat="1" applyFont="1" applyFill="1" applyBorder="1"/>
  </cellXfs>
  <cellStyles count="1">
    <cellStyle name="Normal" xfId="0" builtinId="0"/>
  </cellStyles>
  <dxfs count="65"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/>
      </font>
    </dxf>
    <dxf>
      <font>
        <color theme="0"/>
      </font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2" defaultTableStyle="TableStyleMedium2" defaultPivotStyle="PivotStyleLight16">
    <tableStyle name="PivotStyleLight16 2" table="0" count="11">
      <tableStyleElement type="headerRow" dxfId="64"/>
      <tableStyleElement type="totalRow" dxfId="63"/>
      <tableStyleElement type="firstRowStripe" dxfId="62"/>
      <tableStyleElement type="firstColumnStripe" dxfId="61"/>
      <tableStyleElement type="firstSubtotalColumn" dxfId="60"/>
      <tableStyleElement type="firstSubtotalRow" dxfId="59"/>
      <tableStyleElement type="secondSubtotalRow" dxfId="58"/>
      <tableStyleElement type="firstRowSubheading" dxfId="57"/>
      <tableStyleElement type="secondRowSubheading" dxfId="56"/>
      <tableStyleElement type="pageFieldLabels" dxfId="55"/>
      <tableStyleElement type="pageFieldValues" dxfId="54"/>
    </tableStyle>
    <tableStyle name="PivotStyleLight16 3" table="0" count="11">
      <tableStyleElement type="headerRow" dxfId="53"/>
      <tableStyleElement type="totalRow" dxfId="52"/>
      <tableStyleElement type="firstRowStripe" dxfId="51"/>
      <tableStyleElement type="firstColumnStripe" dxfId="50"/>
      <tableStyleElement type="firstSubtotalColumn" dxfId="49"/>
      <tableStyleElement type="firstSubtotalRow" dxfId="48"/>
      <tableStyleElement type="secondSubtotalRow" dxfId="47"/>
      <tableStyleElement type="firstRowSubheading" dxfId="46"/>
      <tableStyleElement type="secondRowSubheading" dxfId="45"/>
      <tableStyleElement type="pageFieldLabels" dxfId="44"/>
      <tableStyleElement type="pageFieldValues" dxfId="4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pivotCacheDefinition" Target="pivotCache/pivotCacheDefinition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43</xdr:row>
      <xdr:rowOff>0</xdr:rowOff>
    </xdr:from>
    <xdr:to>
      <xdr:col>0</xdr:col>
      <xdr:colOff>447675</xdr:colOff>
      <xdr:row>45</xdr:row>
      <xdr:rowOff>32385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7863840"/>
          <a:ext cx="447675" cy="39814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365760</xdr:colOff>
      <xdr:row>43</xdr:row>
      <xdr:rowOff>129540</xdr:rowOff>
    </xdr:from>
    <xdr:ext cx="952500" cy="403860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" y="7993380"/>
          <a:ext cx="952500" cy="4038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39</xdr:row>
      <xdr:rowOff>152400</xdr:rowOff>
    </xdr:from>
    <xdr:to>
      <xdr:col>0</xdr:col>
      <xdr:colOff>552450</xdr:colOff>
      <xdr:row>42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6021050"/>
          <a:ext cx="447675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40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988057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46</xdr:row>
      <xdr:rowOff>152400</xdr:rowOff>
    </xdr:from>
    <xdr:to>
      <xdr:col>0</xdr:col>
      <xdr:colOff>552450</xdr:colOff>
      <xdr:row>49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972818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47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445513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24</xdr:row>
      <xdr:rowOff>152400</xdr:rowOff>
    </xdr:from>
    <xdr:to>
      <xdr:col>0</xdr:col>
      <xdr:colOff>552450</xdr:colOff>
      <xdr:row>27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430274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25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121663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18</xdr:row>
      <xdr:rowOff>152400</xdr:rowOff>
    </xdr:from>
    <xdr:to>
      <xdr:col>0</xdr:col>
      <xdr:colOff>552450</xdr:colOff>
      <xdr:row>21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106424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19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491995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18</xdr:row>
      <xdr:rowOff>152400</xdr:rowOff>
    </xdr:from>
    <xdr:to>
      <xdr:col>0</xdr:col>
      <xdr:colOff>552450</xdr:colOff>
      <xdr:row>21</xdr:row>
      <xdr:rowOff>0</xdr:rowOff>
    </xdr:to>
    <xdr:grpSp>
      <xdr:nvGrpSpPr>
        <xdr:cNvPr id="9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4767560"/>
          <a:ext cx="447675" cy="396240"/>
          <a:chOff x="683" y="470"/>
          <a:chExt cx="771" cy="680"/>
        </a:xfrm>
      </xdr:grpSpPr>
      <xdr:sp macro="" textlink="">
        <xdr:nvSpPr>
          <xdr:cNvPr id="10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1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2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19</xdr:row>
      <xdr:rowOff>121919</xdr:rowOff>
    </xdr:from>
    <xdr:ext cx="952500" cy="356235"/>
    <xdr:pic>
      <xdr:nvPicPr>
        <xdr:cNvPr id="15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47904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34</xdr:row>
      <xdr:rowOff>152400</xdr:rowOff>
    </xdr:from>
    <xdr:to>
      <xdr:col>0</xdr:col>
      <xdr:colOff>552450</xdr:colOff>
      <xdr:row>37</xdr:row>
      <xdr:rowOff>0</xdr:rowOff>
    </xdr:to>
    <xdr:grpSp>
      <xdr:nvGrpSpPr>
        <xdr:cNvPr id="9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9772650"/>
          <a:ext cx="447675" cy="419100"/>
          <a:chOff x="683" y="470"/>
          <a:chExt cx="771" cy="680"/>
        </a:xfrm>
      </xdr:grpSpPr>
      <xdr:sp macro="" textlink="">
        <xdr:nvSpPr>
          <xdr:cNvPr id="10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1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2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35</xdr:row>
      <xdr:rowOff>121919</xdr:rowOff>
    </xdr:from>
    <xdr:ext cx="952500" cy="356235"/>
    <xdr:pic>
      <xdr:nvPicPr>
        <xdr:cNvPr id="15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234249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37</xdr:row>
      <xdr:rowOff>152400</xdr:rowOff>
    </xdr:from>
    <xdr:to>
      <xdr:col>0</xdr:col>
      <xdr:colOff>552450</xdr:colOff>
      <xdr:row>40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2182475"/>
          <a:ext cx="447675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38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09423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152400</xdr:rowOff>
    </xdr:from>
    <xdr:to>
      <xdr:col>0</xdr:col>
      <xdr:colOff>552450</xdr:colOff>
      <xdr:row>47</xdr:row>
      <xdr:rowOff>0</xdr:rowOff>
    </xdr:to>
    <xdr:grpSp>
      <xdr:nvGrpSpPr>
        <xdr:cNvPr id="9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0789920"/>
          <a:ext cx="447675" cy="396240"/>
          <a:chOff x="683" y="470"/>
          <a:chExt cx="771" cy="680"/>
        </a:xfrm>
      </xdr:grpSpPr>
      <xdr:sp macro="" textlink="">
        <xdr:nvSpPr>
          <xdr:cNvPr id="10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1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2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45</xdr:row>
      <xdr:rowOff>121919</xdr:rowOff>
    </xdr:from>
    <xdr:ext cx="952500" cy="356235"/>
    <xdr:pic>
      <xdr:nvPicPr>
        <xdr:cNvPr id="15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038034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39</xdr:row>
      <xdr:rowOff>152400</xdr:rowOff>
    </xdr:from>
    <xdr:to>
      <xdr:col>0</xdr:col>
      <xdr:colOff>552450</xdr:colOff>
      <xdr:row>42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0220325"/>
          <a:ext cx="447675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40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417129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46</xdr:row>
      <xdr:rowOff>152400</xdr:rowOff>
    </xdr:from>
    <xdr:to>
      <xdr:col>0</xdr:col>
      <xdr:colOff>552450</xdr:colOff>
      <xdr:row>49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4011275"/>
          <a:ext cx="447675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47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1097089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0</xdr:rowOff>
    </xdr:from>
    <xdr:to>
      <xdr:col>0</xdr:col>
      <xdr:colOff>447675</xdr:colOff>
      <xdr:row>40</xdr:row>
      <xdr:rowOff>32385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6949440"/>
          <a:ext cx="447675" cy="39814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371475</xdr:colOff>
      <xdr:row>38</xdr:row>
      <xdr:rowOff>95250</xdr:rowOff>
    </xdr:from>
    <xdr:ext cx="952500" cy="403860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334250"/>
          <a:ext cx="952500" cy="4038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29</xdr:row>
      <xdr:rowOff>152400</xdr:rowOff>
    </xdr:from>
    <xdr:to>
      <xdr:col>0</xdr:col>
      <xdr:colOff>552450</xdr:colOff>
      <xdr:row>32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0810875"/>
          <a:ext cx="342900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30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03327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28</xdr:row>
      <xdr:rowOff>152400</xdr:rowOff>
    </xdr:from>
    <xdr:to>
      <xdr:col>0</xdr:col>
      <xdr:colOff>552450</xdr:colOff>
      <xdr:row>31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0458450"/>
          <a:ext cx="4476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523875</xdr:colOff>
      <xdr:row>29</xdr:row>
      <xdr:rowOff>19049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701039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27</xdr:row>
      <xdr:rowOff>152400</xdr:rowOff>
    </xdr:from>
    <xdr:to>
      <xdr:col>0</xdr:col>
      <xdr:colOff>552450</xdr:colOff>
      <xdr:row>30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6713220"/>
          <a:ext cx="447675" cy="36576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523875</xdr:colOff>
      <xdr:row>28</xdr:row>
      <xdr:rowOff>19049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700087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28575</xdr:rowOff>
    </xdr:from>
    <xdr:to>
      <xdr:col>0</xdr:col>
      <xdr:colOff>485775</xdr:colOff>
      <xdr:row>10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38100" y="1903095"/>
          <a:ext cx="447675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8</xdr:row>
      <xdr:rowOff>38099</xdr:rowOff>
    </xdr:from>
    <xdr:to>
      <xdr:col>3</xdr:col>
      <xdr:colOff>185928</xdr:colOff>
      <xdr:row>9</xdr:row>
      <xdr:rowOff>95250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247899"/>
          <a:ext cx="1300353" cy="247651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419100</xdr:colOff>
      <xdr:row>6</xdr:row>
      <xdr:rowOff>0</xdr:rowOff>
    </xdr:from>
    <xdr:ext cx="1004570" cy="3556"/>
    <xdr:pic>
      <xdr:nvPicPr>
        <xdr:cNvPr id="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" y="18288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6</xdr:row>
      <xdr:rowOff>0</xdr:rowOff>
    </xdr:from>
    <xdr:ext cx="1347470" cy="1651"/>
    <xdr:pic>
      <xdr:nvPicPr>
        <xdr:cNvPr id="10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288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10</xdr:row>
      <xdr:rowOff>28575</xdr:rowOff>
    </xdr:from>
    <xdr:to>
      <xdr:col>0</xdr:col>
      <xdr:colOff>485775</xdr:colOff>
      <xdr:row>12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38100" y="1933575"/>
          <a:ext cx="447675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10</xdr:row>
      <xdr:rowOff>38099</xdr:rowOff>
    </xdr:from>
    <xdr:to>
      <xdr:col>2</xdr:col>
      <xdr:colOff>138303</xdr:colOff>
      <xdr:row>11</xdr:row>
      <xdr:rowOff>95250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762499"/>
          <a:ext cx="1300353" cy="247651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419100</xdr:colOff>
      <xdr:row>8</xdr:row>
      <xdr:rowOff>0</xdr:rowOff>
    </xdr:from>
    <xdr:ext cx="1004570" cy="3556"/>
    <xdr:pic>
      <xdr:nvPicPr>
        <xdr:cNvPr id="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2628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8</xdr:row>
      <xdr:rowOff>0</xdr:rowOff>
    </xdr:from>
    <xdr:ext cx="1347470" cy="1651"/>
    <xdr:pic>
      <xdr:nvPicPr>
        <xdr:cNvPr id="10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" y="25527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17</xdr:row>
      <xdr:rowOff>38100</xdr:rowOff>
    </xdr:from>
    <xdr:to>
      <xdr:col>0</xdr:col>
      <xdr:colOff>581025</xdr:colOff>
      <xdr:row>19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33350" y="8945880"/>
          <a:ext cx="447675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57150</xdr:colOff>
      <xdr:row>17</xdr:row>
      <xdr:rowOff>152399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83896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17</xdr:row>
      <xdr:rowOff>38100</xdr:rowOff>
    </xdr:from>
    <xdr:to>
      <xdr:col>0</xdr:col>
      <xdr:colOff>581025</xdr:colOff>
      <xdr:row>19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33350" y="8275320"/>
          <a:ext cx="447675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16</xdr:row>
      <xdr:rowOff>38100</xdr:rowOff>
    </xdr:from>
    <xdr:to>
      <xdr:col>2</xdr:col>
      <xdr:colOff>319278</xdr:colOff>
      <xdr:row>16</xdr:row>
      <xdr:rowOff>39624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92405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57150</xdr:colOff>
      <xdr:row>17</xdr:row>
      <xdr:rowOff>152399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223837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405003</xdr:colOff>
      <xdr:row>0</xdr:row>
      <xdr:rowOff>1524</xdr:rowOff>
    </xdr:to>
    <xdr:pic>
      <xdr:nvPicPr>
        <xdr:cNvPr id="2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</xdr:colOff>
      <xdr:row>7</xdr:row>
      <xdr:rowOff>28575</xdr:rowOff>
    </xdr:from>
    <xdr:to>
      <xdr:col>1</xdr:col>
      <xdr:colOff>0</xdr:colOff>
      <xdr:row>9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GrpSpPr>
          <a:grpSpLocks/>
        </xdr:cNvGrpSpPr>
      </xdr:nvGrpSpPr>
      <xdr:grpSpPr bwMode="auto">
        <a:xfrm>
          <a:off x="38100" y="1308735"/>
          <a:ext cx="754380" cy="41338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0E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0F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10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11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12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0353" cy="1524"/>
    <xdr:pic>
      <xdr:nvPicPr>
        <xdr:cNvPr id="9" name="144 Imagen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8</xdr:row>
      <xdr:rowOff>0</xdr:rowOff>
    </xdr:from>
    <xdr:ext cx="1009650" cy="266700"/>
    <xdr:pic>
      <xdr:nvPicPr>
        <xdr:cNvPr id="10" name="250 Imagen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647825"/>
          <a:ext cx="1009650" cy="2667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538353</xdr:colOff>
      <xdr:row>0</xdr:row>
      <xdr:rowOff>1524</xdr:rowOff>
    </xdr:to>
    <xdr:pic>
      <xdr:nvPicPr>
        <xdr:cNvPr id="2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</xdr:colOff>
      <xdr:row>7</xdr:row>
      <xdr:rowOff>28575</xdr:rowOff>
    </xdr:from>
    <xdr:to>
      <xdr:col>1</xdr:col>
      <xdr:colOff>0</xdr:colOff>
      <xdr:row>9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GrpSpPr>
          <a:grpSpLocks/>
        </xdr:cNvGrpSpPr>
      </xdr:nvGrpSpPr>
      <xdr:grpSpPr bwMode="auto">
        <a:xfrm>
          <a:off x="38100" y="1485900"/>
          <a:ext cx="723900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0E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0F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10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11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12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0353" cy="1524"/>
    <xdr:pic>
      <xdr:nvPicPr>
        <xdr:cNvPr id="9" name="144 Imagen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00025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8</xdr:row>
      <xdr:rowOff>0</xdr:rowOff>
    </xdr:from>
    <xdr:ext cx="1009650" cy="266700"/>
    <xdr:pic>
      <xdr:nvPicPr>
        <xdr:cNvPr id="10" name="250 Imagen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152650"/>
          <a:ext cx="1009650" cy="2667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52578</xdr:colOff>
      <xdr:row>0</xdr:row>
      <xdr:rowOff>1524</xdr:rowOff>
    </xdr:to>
    <xdr:pic>
      <xdr:nvPicPr>
        <xdr:cNvPr id="2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</xdr:colOff>
      <xdr:row>9</xdr:row>
      <xdr:rowOff>28575</xdr:rowOff>
    </xdr:from>
    <xdr:to>
      <xdr:col>1</xdr:col>
      <xdr:colOff>0</xdr:colOff>
      <xdr:row>11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GrpSpPr>
          <a:grpSpLocks/>
        </xdr:cNvGrpSpPr>
      </xdr:nvGrpSpPr>
      <xdr:grpSpPr bwMode="auto">
        <a:xfrm>
          <a:off x="38100" y="1990725"/>
          <a:ext cx="723900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0E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0F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10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11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12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9</xdr:row>
      <xdr:rowOff>38100</xdr:rowOff>
    </xdr:from>
    <xdr:ext cx="1300353" cy="1524"/>
    <xdr:pic>
      <xdr:nvPicPr>
        <xdr:cNvPr id="9" name="144 Imagen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10</xdr:row>
      <xdr:rowOff>0</xdr:rowOff>
    </xdr:from>
    <xdr:ext cx="1009650" cy="266700"/>
    <xdr:pic>
      <xdr:nvPicPr>
        <xdr:cNvPr id="10" name="250 Imagen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647825"/>
          <a:ext cx="1009650" cy="2667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144780</xdr:rowOff>
    </xdr:from>
    <xdr:to>
      <xdr:col>0</xdr:col>
      <xdr:colOff>447675</xdr:colOff>
      <xdr:row>32</xdr:row>
      <xdr:rowOff>167640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6145530"/>
          <a:ext cx="447675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449580</xdr:colOff>
      <xdr:row>31</xdr:row>
      <xdr:rowOff>30480</xdr:rowOff>
    </xdr:from>
    <xdr:ext cx="952500" cy="403860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580" y="5935980"/>
          <a:ext cx="952500" cy="4038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33528</xdr:colOff>
      <xdr:row>0</xdr:row>
      <xdr:rowOff>1524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92405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</xdr:colOff>
      <xdr:row>7</xdr:row>
      <xdr:rowOff>28575</xdr:rowOff>
    </xdr:from>
    <xdr:to>
      <xdr:col>1</xdr:col>
      <xdr:colOff>0</xdr:colOff>
      <xdr:row>9</xdr:row>
      <xdr:rowOff>76200</xdr:rowOff>
    </xdr:to>
    <xdr:grpSp>
      <xdr:nvGrpSpPr>
        <xdr:cNvPr id="10" name="Group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GrpSpPr>
          <a:grpSpLocks/>
        </xdr:cNvGrpSpPr>
      </xdr:nvGrpSpPr>
      <xdr:grpSpPr bwMode="auto">
        <a:xfrm>
          <a:off x="38100" y="1485900"/>
          <a:ext cx="552450" cy="428625"/>
          <a:chOff x="683" y="470"/>
          <a:chExt cx="771" cy="680"/>
        </a:xfrm>
      </xdr:grpSpPr>
      <xdr:sp macro="" textlink="">
        <xdr:nvSpPr>
          <xdr:cNvPr id="11" name="Freeform 2">
            <a:extLst>
              <a:ext uri="{FF2B5EF4-FFF2-40B4-BE49-F238E27FC236}">
                <a16:creationId xmlns:a16="http://schemas.microsoft.com/office/drawing/2014/main" id="{00000000-0008-0000-0300-00000E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2" name="Freeform 3">
            <a:extLst>
              <a:ext uri="{FF2B5EF4-FFF2-40B4-BE49-F238E27FC236}">
                <a16:creationId xmlns:a16="http://schemas.microsoft.com/office/drawing/2014/main" id="{00000000-0008-0000-0300-00000F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4">
            <a:extLst>
              <a:ext uri="{FF2B5EF4-FFF2-40B4-BE49-F238E27FC236}">
                <a16:creationId xmlns:a16="http://schemas.microsoft.com/office/drawing/2014/main" id="{00000000-0008-0000-0300-000010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5">
            <a:extLst>
              <a:ext uri="{FF2B5EF4-FFF2-40B4-BE49-F238E27FC236}">
                <a16:creationId xmlns:a16="http://schemas.microsoft.com/office/drawing/2014/main" id="{00000000-0008-0000-0300-000011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6">
            <a:extLst>
              <a:ext uri="{FF2B5EF4-FFF2-40B4-BE49-F238E27FC236}">
                <a16:creationId xmlns:a16="http://schemas.microsoft.com/office/drawing/2014/main" id="{00000000-0008-0000-0300-000012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0353" cy="1524"/>
    <xdr:pic>
      <xdr:nvPicPr>
        <xdr:cNvPr id="16" name="144 Imagen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53365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8</xdr:row>
      <xdr:rowOff>0</xdr:rowOff>
    </xdr:from>
    <xdr:ext cx="1009650" cy="266700"/>
    <xdr:pic>
      <xdr:nvPicPr>
        <xdr:cNvPr id="17" name="250 Imagen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86050"/>
          <a:ext cx="1009650" cy="2667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6</xdr:row>
      <xdr:rowOff>38100</xdr:rowOff>
    </xdr:from>
    <xdr:to>
      <xdr:col>0</xdr:col>
      <xdr:colOff>581025</xdr:colOff>
      <xdr:row>8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33350" y="2124075"/>
          <a:ext cx="4476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5</xdr:row>
      <xdr:rowOff>38100</xdr:rowOff>
    </xdr:from>
    <xdr:to>
      <xdr:col>3</xdr:col>
      <xdr:colOff>271653</xdr:colOff>
      <xdr:row>5</xdr:row>
      <xdr:rowOff>39624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3497580"/>
          <a:ext cx="1330833" cy="15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57150</xdr:colOff>
      <xdr:row>6</xdr:row>
      <xdr:rowOff>152399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630" y="380237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11</xdr:row>
      <xdr:rowOff>38100</xdr:rowOff>
    </xdr:from>
    <xdr:to>
      <xdr:col>0</xdr:col>
      <xdr:colOff>581025</xdr:colOff>
      <xdr:row>13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33350" y="3688080"/>
          <a:ext cx="447675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10</xdr:row>
      <xdr:rowOff>38100</xdr:rowOff>
    </xdr:from>
    <xdr:to>
      <xdr:col>3</xdr:col>
      <xdr:colOff>210693</xdr:colOff>
      <xdr:row>10</xdr:row>
      <xdr:rowOff>39624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4320540"/>
          <a:ext cx="1330833" cy="15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57150</xdr:colOff>
      <xdr:row>11</xdr:row>
      <xdr:rowOff>152399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" y="462533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10</xdr:row>
      <xdr:rowOff>28575</xdr:rowOff>
    </xdr:from>
    <xdr:to>
      <xdr:col>1</xdr:col>
      <xdr:colOff>0</xdr:colOff>
      <xdr:row>12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GrpSpPr>
          <a:grpSpLocks/>
        </xdr:cNvGrpSpPr>
      </xdr:nvGrpSpPr>
      <xdr:grpSpPr bwMode="auto">
        <a:xfrm>
          <a:off x="38100" y="2524125"/>
          <a:ext cx="5715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0E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0F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10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11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12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10</xdr:row>
      <xdr:rowOff>38100</xdr:rowOff>
    </xdr:from>
    <xdr:ext cx="1300353" cy="1524"/>
    <xdr:pic>
      <xdr:nvPicPr>
        <xdr:cNvPr id="8" name="144 Imagen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99072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11</xdr:row>
      <xdr:rowOff>0</xdr:rowOff>
    </xdr:from>
    <xdr:ext cx="1009650" cy="266700"/>
    <xdr:pic>
      <xdr:nvPicPr>
        <xdr:cNvPr id="9" name="250 Imagen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143125"/>
          <a:ext cx="1009650" cy="2667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0</xdr:rowOff>
    </xdr:from>
    <xdr:to>
      <xdr:col>0</xdr:col>
      <xdr:colOff>447675</xdr:colOff>
      <xdr:row>41</xdr:row>
      <xdr:rowOff>30480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71323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285750</xdr:colOff>
      <xdr:row>40</xdr:row>
      <xdr:rowOff>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762000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22860</xdr:rowOff>
    </xdr:from>
    <xdr:to>
      <xdr:col>0</xdr:col>
      <xdr:colOff>447675</xdr:colOff>
      <xdr:row>37</xdr:row>
      <xdr:rowOff>53340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6690360"/>
          <a:ext cx="447675" cy="41148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337185</xdr:colOff>
      <xdr:row>36</xdr:row>
      <xdr:rowOff>26670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" y="688467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236220</xdr:colOff>
      <xdr:row>44</xdr:row>
      <xdr:rowOff>30480</xdr:rowOff>
    </xdr:from>
    <xdr:to>
      <xdr:col>0</xdr:col>
      <xdr:colOff>683895</xdr:colOff>
      <xdr:row>46</xdr:row>
      <xdr:rowOff>60960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236220" y="807720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601980</xdr:colOff>
      <xdr:row>44</xdr:row>
      <xdr:rowOff>167640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" y="784860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89535</xdr:colOff>
      <xdr:row>26</xdr:row>
      <xdr:rowOff>15240</xdr:rowOff>
    </xdr:from>
    <xdr:to>
      <xdr:col>0</xdr:col>
      <xdr:colOff>537210</xdr:colOff>
      <xdr:row>28</xdr:row>
      <xdr:rowOff>45720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89535" y="69037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26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660969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26</xdr:row>
      <xdr:rowOff>152400</xdr:rowOff>
    </xdr:from>
    <xdr:to>
      <xdr:col>0</xdr:col>
      <xdr:colOff>552450</xdr:colOff>
      <xdr:row>29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6449675"/>
          <a:ext cx="447675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27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203530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48</xdr:row>
      <xdr:rowOff>152400</xdr:rowOff>
    </xdr:from>
    <xdr:to>
      <xdr:col>0</xdr:col>
      <xdr:colOff>552450</xdr:colOff>
      <xdr:row>51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202006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49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618106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4867.432747106483" createdVersion="6" refreshedVersion="6" minRefreshableVersion="3" recordCount="1125">
  <cacheSource type="worksheet">
    <worksheetSource name="Tabla1" r:id="rId2"/>
  </cacheSource>
  <cacheFields count="8">
    <cacheField name="FECHA" numFmtId="0">
      <sharedItems containsNonDate="0" containsDate="1" containsString="0" containsBlank="1" minDate="2022-08-01T00:00:00" maxDate="2022-11-01T00:00:00" count="82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m/>
        <d v="2022-10-25T00:00:00"/>
        <d v="2022-10-26T00:00:00"/>
        <d v="2022-10-27T00:00:00"/>
        <d v="2022-10-28T00:00:00"/>
        <d v="2022-10-29T00:00:00"/>
        <d v="2022-10-31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e v="#VALUE!" u="1"/>
        <s v="                       " u="1"/>
        <s v="                 " u="1"/>
      </sharedItems>
    </cacheField>
    <cacheField name="TRABAJADOR" numFmtId="0">
      <sharedItems containsBlank="1" count="25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28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APARTAMENTO LEVANTE CRISTALES"/>
        <s v="Edifico Villas de Aguadulce. Completo"/>
        <s v="Edifico Villas de Aguadulce. Garaje. Servicio quincenal."/>
        <s v="clinica Dermal"/>
        <s v="Edf.la Alcazaba en la Cañada "/>
        <s v="STONES 1-A" u="1"/>
        <s v="OFICINA" u="1"/>
        <s v="SUST.OLGA EN IMPRESIÓN DIGITAL" u="1"/>
        <s v="TORREARCE" u="1"/>
        <s v="APART. CL ESTADIO" u="1"/>
        <s v="CALLE BAR" u="1"/>
        <s v="COLEGIO NUEVO" u="1"/>
        <s v="CAMINOS" u="1"/>
        <s v="VIVIENDA BERNARDO-RETAMAR" u="1"/>
        <s v="VIVIENDA RAFAEL BAENA" u="1"/>
        <s v="VIVIENDA JAVIER MEMBRIVES" u="1"/>
        <s v="EDF. ALMERIA,15" u="1"/>
        <s v="STONES" u="1"/>
        <s v="SUST.TORREGACIA- RETAMAR" u="1"/>
        <s v="CALLE MULHACÉN" u="1"/>
        <s v="OFICINA L.I" u="1"/>
        <s v="FONDON" u="1"/>
        <s v="LIMPIEZA VIV.PARTICULAR ANGELA SORIA CARMONA" u="1"/>
        <s v="LIMP.VIVIENDA PARTICULAR BERNARDO RGUEZ .BOSQUET - ROQUETAS" u="1"/>
        <s v="CASA RURAL YA LA LIMPIARÉ" u="1"/>
        <s v="APARTAMENTO CL ESTADIO" u="1"/>
        <s v="DESPLAZAMIENTO GERGAL" u="1"/>
        <s v="TORO1" u="1"/>
        <s v="GATICO 4" u="1"/>
        <s v="EDF. ALMERIA,15 EN FONDON" u="1"/>
        <s v="Vivienda Calle Beatles, 22" u="1"/>
        <s v="PORTAL 30 EDIFICIO BAJO DE GUÍA" u="1"/>
        <s v="APARTAMENTO TURISTICO VIRGEN DEL MAR " u="1"/>
        <s v="CASA RURAL YA LA LIMPIARÉ 3" u="1"/>
        <s v="Edificio s. Andrés (Completeo)" u="1"/>
        <s v="EDF. GALAXIA P.3" u="1"/>
        <s v="Avda. Mediterraneo, 247 portal" u="1"/>
      </sharedItems>
    </cacheField>
    <cacheField name="HORAS DECIMAL" numFmtId="0">
      <sharedItems containsString="0" containsBlank="1" containsNumber="1" minValue="0" maxValue="7.75"/>
    </cacheField>
    <cacheField name="OBSERVACIONES" numFmtId="0">
      <sharedItems containsBlank="1" count="19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cubre a Carmen Morales imbernon"/>
        <s v="cubre a Ana Isabel Sanchez raya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or" refreshedDate="44896.375302546294" createdVersion="6" refreshedVersion="6" minRefreshableVersion="3" recordCount="1422">
  <cacheSource type="worksheet">
    <worksheetSource name="Tabla1" r:id="rId2"/>
  </cacheSource>
  <cacheFields count="8">
    <cacheField name="FECHA" numFmtId="0">
      <sharedItems containsSemiMixedTypes="0" containsNonDate="0" containsDate="1" containsString="0" minDate="2022-08-01T00:00:00" maxDate="2022-12-01T00:00:00" count="105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e v="#VALUE!" u="1"/>
        <s v="                       " u="1"/>
        <s v="                 " u="1"/>
      </sharedItems>
    </cacheField>
    <cacheField name="TRABAJADOR" numFmtId="0">
      <sharedItems containsBlank="1" count="31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80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ESERRAT, 40"/>
        <s v="MONALISA "/>
        <s v="STONES 1-A" u="1"/>
        <s v="OFICINA" u="1"/>
        <s v="SUST.OLGA EN IMPRESIÓN DIGITAL" u="1"/>
        <s v="TORREARCE" u="1"/>
        <s v="APART. CL ESTADIO" u="1"/>
        <s v="CALLE BAR" u="1"/>
        <s v="COLEGIO NUEVO" u="1"/>
        <s v="CAMINOS" u="1"/>
        <s v="VIVIENDA BERNARDO-RETAMAR" u="1"/>
        <s v="VIVIENDA RAFAEL BAENA" u="1"/>
        <s v="VIVIENDA JAVIER MEMBRIVES" u="1"/>
        <s v="EDF. ALMERIA,15" u="1"/>
        <s v="STONES" u="1"/>
        <s v="SUST.TORREGACIA- RETAMAR" u="1"/>
        <s v="CALLE MULHACÉN" u="1"/>
        <s v="OFICINA L.I" u="1"/>
        <s v="FONDON" u="1"/>
        <s v="LIMPIEZA VIV.PARTICULAR ANGELA SORIA CARMONA" u="1"/>
        <s v="LIMP.VIVIENDA PARTICULAR BERNARDO RGUEZ .BOSQUET - ROQUETAS" u="1"/>
        <s v="CASA RURAL YA LA LIMPIARÉ" u="1"/>
        <s v="APARTAMENTO CL ESTADIO" u="1"/>
        <s v="DESPLAZAMIENTO GERGAL" u="1"/>
        <s v="TORO1" u="1"/>
        <s v="GATICO 4" u="1"/>
        <s v="EDF. ALMERIA,15 EN FONDON" u="1"/>
        <s v="Vivienda Calle Beatles, 22" u="1"/>
        <s v="PORTAL 30 EDIFICIO BAJO DE GUÍA" u="1"/>
        <s v="APARTAMENTO TURISTICO VIRGEN DEL MAR " u="1"/>
        <s v="CASA RURAL YA LA LIMPIARÉ 3" u="1"/>
        <s v="Edificio s. Andrés (Completeo)" u="1"/>
        <s v="EDF. GALAXIA P.3" u="1"/>
        <s v="Avda. Mediterraneo, 247 portal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26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or" refreshedDate="44985.590368055557" createdVersion="6" refreshedVersion="6" minRefreshableVersion="3" recordCount="2087">
  <cacheSource type="worksheet">
    <worksheetSource name="Tabla1" r:id="rId2"/>
  </cacheSource>
  <cacheFields count="8">
    <cacheField name="FECHA" numFmtId="0">
      <sharedItems containsNonDate="0" containsDate="1" containsString="0" containsBlank="1" minDate="2022-08-01T00:00:00" maxDate="2023-02-28T00:00:00" count="171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2-01T00:00:00"/>
        <d v="2022-12-02T00:00:00"/>
        <d v="2022-12-03T00:00:00"/>
        <d v="2022-12-05T00:00:00"/>
        <d v="2022-12-06T00:00:00"/>
        <d v="2022-12-07T00:00:00"/>
        <d v="2022-12-08T00:00:00"/>
        <d v="2022-12-09T00:00:00"/>
        <d v="2022-12-10T00:00:00"/>
        <d v="2022-12-12T00:00:00"/>
        <d v="2022-12-13T00:00:00"/>
        <d v="2022-12-14T00:00:00"/>
        <d v="2022-12-15T00:00:00"/>
        <d v="2022-12-16T00:00:00"/>
        <d v="2022-12-17T00:00:00"/>
        <d v="2022-12-19T00:00:00"/>
        <d v="2022-12-20T00:00:00"/>
        <d v="2022-12-21T00:00:00"/>
        <d v="2022-12-22T00:00:00"/>
        <d v="2022-12-23T00:00:00"/>
        <d v="2022-12-26T00:00:00"/>
        <d v="2022-12-27T00:00:00"/>
        <d v="2022-12-28T00:00:00"/>
        <d v="2022-12-29T00:00:00"/>
        <d v="2022-12-30T00:00:00"/>
        <d v="2023-01-03T00:00:00"/>
        <d v="2023-01-04T00:00:00"/>
        <d v="2023-01-05T00:00:00"/>
        <d v="2023-01-09T00:00:00"/>
        <d v="2023-01-10T00:00:00"/>
        <m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6T00:00:00"/>
        <d v="2023-01-24T00:00:00"/>
        <d v="2023-02-01T00:00:00"/>
        <d v="2023-02-02T00:00:00"/>
        <d v="2023-02-03T00:00:00"/>
        <d v="2023-02-04T00:00:00"/>
        <d v="2023-02-06T00:00:00"/>
        <d v="2023-02-07T00:00:00"/>
        <d v="2023-02-08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1-27T00:00:00"/>
        <d v="2023-01-30T00:00:00"/>
        <d v="2023-01-31T00:00:00"/>
        <d v="2023-01-25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e v="#VALUE!" u="1"/>
        <s v="                       " u="1"/>
        <s v="                 " u="1"/>
      </sharedItems>
    </cacheField>
    <cacheField name="TRABAJADOR" numFmtId="0">
      <sharedItems containsBlank="1" count="37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CRISITINA LIROLA"/>
        <s v="ROCIO RUBIO"/>
        <s v="MARIA DEL MAR PICON "/>
        <s v="MARIA DEL MAR OLMO"/>
        <s v="ROSA LU"/>
        <s v=" CRISTINA LIROLA" u="1"/>
        <s v="ANA ISABEL SANCHEZ" u="1"/>
        <s v="MCARMEN PORTILLO" u="1"/>
        <s v="JULIÁN LÓPEZ" u="1"/>
        <s v="CRISTINA" u="1"/>
      </sharedItems>
    </cacheField>
    <cacheField name="CLIENTE" numFmtId="0">
      <sharedItems containsBlank="1" count="525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SERRAT, 40"/>
        <s v="AVD. MONTESERRAT, 40"/>
        <s v="MONALISA "/>
        <s v="BAHIAS - CRISTALES"/>
        <s v="SAN VICENTE"/>
        <s v="Conchas 2, Completo "/>
        <s v="Maizales III Completo"/>
        <s v="Edificio Villagarcía, Portal"/>
        <s v="VILLAGARCIA - PATIO"/>
        <s v="RSDL ALBORAN I"/>
        <s v="EDF. NEGRESCO "/>
        <s v="EDF. EL NEGRESCO"/>
        <s v="RSDAL. ALBORAN I"/>
        <s v="Conchas 2, Portal"/>
        <s v="Maizales III Portal"/>
        <s v="Edificio Delfín,Portal"/>
        <s v="Edificio Murcia II, Completo"/>
        <s v="Edificio Quesada, 40 Completo"/>
        <s v="Edificio Torresol VII, Portal"/>
        <s v="Avda. Cabo de Gata 130, Portal+1º mes completo"/>
        <s v="APART. LEVANTE"/>
        <s v="Apartamento Turistico playa serena"/>
        <s v="Vivienda de Joaquín Caballero"/>
        <s v="Conchas 2, Portal+ desmanchado de pasillos"/>
        <s v="Edificio Murcia, Portal+rampa+papeleras y barrido suelo"/>
        <s v="Edificio Murcia II, Portal"/>
        <s v="Edificio Quesada, 40 Portal"/>
        <s v="Avda. Cabo de Gata 130, Portal"/>
        <s v="MONICA RAMIREZ"/>
        <s v="ANTONIO MAURI (Apartamento Turístico)"/>
        <s v="Edificio Murcia, Portal+1 mes patio"/>
        <s v="Edificio Torresol VII, Completo"/>
        <s v="Vivienda de los Beatles, 41"/>
        <s v="Vivienda de Ana Santamaría"/>
        <s v="DISMALIBROS"/>
        <s v="LIDIA PRADO RUIZ"/>
        <s v="EUROPA V"/>
        <s v="EUROPA VI"/>
        <s v="ROPESA"/>
        <s v="MARGARITA SANTIAGO"/>
        <s v="EURO II PORTAL 5"/>
        <s v="EURO II PORTAL 1"/>
        <s v="AUDI EL EJIDO"/>
        <s v="Centro de Dasein"/>
        <s v="PUERTODULCE"/>
        <s v="TREILAN"/>
        <s v="GRAVINA"/>
        <s v="EDF. DEL CARMEN"/>
        <s v="LAS PALMERILLAS"/>
        <s v="EDF. VIRGEN DEL CARMEN"/>
        <s v="EDF. VILLA OLIVER I Y II"/>
        <s v="EDF. ERMITA"/>
        <s v="EDF. 21 PORTAL V"/>
        <s v="SAN URBANO, 2"/>
        <s v="VOLKSWAGEN SUST PERSONAL FIJO"/>
        <s v="LOCAL ALBORAN, 21"/>
        <s v="MIRADOR DE LOS MOLINOS"/>
        <s v="TORRE GOLETA I Y II "/>
        <s v="RENFE CRISTALES"/>
        <s v="AVD. MADRID 36 Y 38"/>
        <s v="AVD. MADRID 40"/>
        <s v="PEÑON DE LA REINA"/>
        <s v="FUNDACION CEPAIM"/>
        <s v="DIMENSUR I "/>
        <s v="C.P. NEGRESCO"/>
        <s v="C.P. ALMERIA, 15"/>
        <s v="CARRETERO IV"/>
        <s v="VANESA HERMIDA"/>
        <s v="EDF. TERRIZA, 14"/>
        <s v="IGLESIA SAN ANTON"/>
        <s v="CARMAN - CL PUERTA PURCHENA"/>
        <s v="PATRICIA RODRIGUEZ"/>
        <s v="NARVAL "/>
        <s v="NO TRABAJA"/>
        <s v="RSDL. ALBORAN I "/>
        <s v="PIZZA LÓPEZ"/>
        <s v="PIZZERIA VILLAINES "/>
        <s v="ISLA DE CORCEGA"/>
        <s v="RESTAURANTE MANUELA"/>
        <s v="C.P. GOLONDRINA, 6"/>
        <s v="ALEJANDRIA II"/>
        <s v="BALCON DE LA LUZ"/>
        <s v="FARMACIA JUANANTONIO"/>
        <s v="FARMACIA MDOLORES"/>
        <s v="CRA. MAMI, 7"/>
        <s v="ALBORAN, 1"/>
        <s v="ASADOR VIRGEN DEL CARMEN"/>
        <s v="BASTARDO"/>
        <s v="MARIA JOSE VINUESA"/>
        <s v="ALBORAN I"/>
        <s v="ALBORAN I "/>
        <s v="servicio Noviembre,22"/>
        <s v="EDIF. VENECIA COMPLETO"/>
        <s v="EDIF. SANTA ISABEL PORTAL"/>
        <s v="EDIF. LOS ENLACES FASE II COMPLETO ALA DERECHA"/>
        <s v="EDIF. LOS ENLACES FASE II PORTAL"/>
        <s v="EDIF. SANTA ISABEL COMPLETO"/>
        <s v="EDIF. VENECIA PORTAL"/>
        <s v="EDIF. QUINTA AVENIDA. PORTAL"/>
        <s v="EDIF. TREBOL COMPLETO"/>
        <s v="EDIF. ALBENIZ, 35. PORTAL"/>
        <s v="EDIF. LAS SIAMESAS COMPLETO"/>
        <s v="EDIF. LAS SIAMESAS PORTAL"/>
        <s v="Edif. Marchales, 41 completo"/>
        <s v="Edif. Las Palmeras, COMPLETO"/>
        <s v="Edif. Emperador Portal"/>
        <s v="Edif. Nivel. Completo"/>
        <s v="Edif. Brisa del Mar. Portal"/>
        <s v="Clínica dental Mª Dolores de Haro"/>
        <s v="Edif. Real, 97 Completo"/>
        <s v="Edif. Emperador Completo"/>
        <s v="Edif. Castilla. Completo"/>
        <s v="Edif. Ropesa. Portal"/>
        <s v="Edif. Emperial I. Completo"/>
        <s v="Edif. Emperial II. Portal"/>
        <s v="Edif. Emperial III. Portal"/>
        <s v="Edif. San Diego de Alcalá. Portal"/>
        <s v="Edif. Cámara. Portal"/>
        <s v="Edif. Pablo Iglesias, 126 Portal"/>
        <s v="Edif. Alba. Portal"/>
        <s v="Edif. Leo Portal"/>
        <s v="Edif. Largo Caballero, 77. Portal"/>
        <s v="Plaza 8 de marzo, bloque III Portal 3, Portal"/>
        <s v="Plaza Santa Isabel. Completo"/>
        <s v="Edif. Paradis. Quincenal"/>
        <s v="Edif. Imperial I. Portal"/>
        <s v="Edif. Cámara. Completo"/>
        <s v="Edif. Imperial II Completo"/>
        <s v="Edif. Imperial III Completo"/>
        <s v="Edif. San Diego de Alcalá. Completo"/>
        <s v="Edif. Pablo Iglesias, 126 Completo"/>
        <s v="Edif. Alba. Completo"/>
        <s v="Edif. Leo . Completo"/>
        <s v="Edif. Largo Caballero, 77. Completo"/>
        <s v="Edif. Plaza 8 de Marzo. Bloq. II Portal 3. Completo"/>
        <s v="Edificio Emperador completo"/>
        <s v="Edificio Castilla Portal"/>
        <s v="Edificio Castilla completo"/>
        <s v="Edificio Ropesa. Completo"/>
        <s v="Edificio Ropesa. Portal"/>
        <s v="Edificio Nivel. Completo"/>
        <s v="Edificio Brisa del Mar. Completo"/>
        <s v="Edificio Brisa del Mar. Portal"/>
        <s v="Edif. Santiago Vergara, 16. Completo"/>
        <s v="Edif. Gravínea, 1 Completo"/>
        <s v="Edif. Vílchez, 14. Completo"/>
        <s v="Garaje Real, 97. Quincenal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30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Cubre el 1º servicio excepcion"/>
        <s v="portal bloq I"/>
        <s v="COMPLETO BLOQ III"/>
        <s v="Servicio Quincenal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25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5"/>
    <x v="9"/>
    <x v="4"/>
    <m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0"/>
    <x v="0"/>
    <x v="0"/>
    <x v="291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291"/>
    <n v="1"/>
    <x v="0"/>
    <m/>
    <m/>
  </r>
  <r>
    <x v="80"/>
    <x v="0"/>
    <x v="4"/>
    <x v="290"/>
    <n v="4"/>
    <x v="0"/>
    <m/>
    <m/>
  </r>
  <r>
    <x v="61"/>
    <x v="3"/>
    <x v="4"/>
    <x v="292"/>
    <n v="1.5"/>
    <x v="0"/>
    <m/>
    <m/>
  </r>
  <r>
    <x v="66"/>
    <x v="3"/>
    <x v="4"/>
    <x v="292"/>
    <n v="1.5"/>
    <x v="0"/>
    <m/>
    <m/>
  </r>
  <r>
    <x v="71"/>
    <x v="3"/>
    <x v="4"/>
    <x v="292"/>
    <n v="1.5"/>
    <x v="0"/>
    <m/>
    <m/>
  </r>
  <r>
    <x v="66"/>
    <x v="3"/>
    <x v="4"/>
    <x v="293"/>
    <n v="0.33"/>
    <x v="0"/>
    <m/>
    <m/>
  </r>
  <r>
    <x v="72"/>
    <x v="4"/>
    <x v="17"/>
    <x v="294"/>
    <n v="1"/>
    <x v="16"/>
    <m/>
    <m/>
  </r>
  <r>
    <x v="64"/>
    <x v="1"/>
    <x v="17"/>
    <x v="295"/>
    <n v="1.5"/>
    <x v="17"/>
    <m/>
    <m/>
  </r>
  <r>
    <x v="55"/>
    <x v="5"/>
    <x v="0"/>
    <x v="4"/>
    <m/>
    <x v="1"/>
    <n v="3.2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422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6"/>
    <x v="5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8"/>
    <x v="0"/>
    <m/>
    <m/>
  </r>
  <r>
    <x v="97"/>
    <x v="3"/>
    <x v="26"/>
    <x v="329"/>
    <n v="5"/>
    <x v="0"/>
    <m/>
    <m/>
  </r>
  <r>
    <x v="97"/>
    <x v="3"/>
    <x v="24"/>
    <x v="329"/>
    <n v="8"/>
    <x v="0"/>
    <m/>
    <m/>
  </r>
  <r>
    <x v="97"/>
    <x v="3"/>
    <x v="0"/>
    <x v="4"/>
    <m/>
    <x v="1"/>
    <n v="7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7"/>
    <x v="0"/>
    <m/>
    <m/>
  </r>
  <r>
    <x v="98"/>
    <x v="4"/>
    <x v="24"/>
    <x v="334"/>
    <n v="7"/>
    <x v="0"/>
    <m/>
    <m/>
  </r>
  <r>
    <x v="98"/>
    <x v="4"/>
    <x v="26"/>
    <x v="334"/>
    <n v="4"/>
    <x v="0"/>
    <m/>
    <m/>
  </r>
  <r>
    <x v="98"/>
    <x v="4"/>
    <x v="0"/>
    <x v="4"/>
    <m/>
    <x v="1"/>
    <n v="8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7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6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6"/>
    <n v="1"/>
    <x v="0"/>
    <m/>
    <m/>
  </r>
  <r>
    <x v="103"/>
    <x v="2"/>
    <x v="16"/>
    <x v="346"/>
    <n v="1"/>
    <x v="0"/>
    <m/>
    <m/>
  </r>
  <r>
    <x v="103"/>
    <x v="2"/>
    <x v="0"/>
    <x v="4"/>
    <m/>
    <x v="1"/>
    <n v="7.25"/>
    <m/>
  </r>
  <r>
    <x v="103"/>
    <x v="2"/>
    <x v="24"/>
    <x v="346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7"/>
    <n v="1.08"/>
    <x v="24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87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6"/>
    <x v="5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8"/>
    <x v="0"/>
    <m/>
    <m/>
  </r>
  <r>
    <x v="97"/>
    <x v="3"/>
    <x v="26"/>
    <x v="329"/>
    <n v="5"/>
    <x v="0"/>
    <m/>
    <m/>
  </r>
  <r>
    <x v="97"/>
    <x v="3"/>
    <x v="24"/>
    <x v="329"/>
    <n v="8"/>
    <x v="0"/>
    <m/>
    <m/>
  </r>
  <r>
    <x v="97"/>
    <x v="3"/>
    <x v="0"/>
    <x v="4"/>
    <m/>
    <x v="1"/>
    <n v="7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7"/>
    <x v="0"/>
    <m/>
    <m/>
  </r>
  <r>
    <x v="98"/>
    <x v="4"/>
    <x v="24"/>
    <x v="334"/>
    <n v="7"/>
    <x v="0"/>
    <m/>
    <m/>
  </r>
  <r>
    <x v="98"/>
    <x v="4"/>
    <x v="26"/>
    <x v="334"/>
    <n v="4"/>
    <x v="0"/>
    <m/>
    <m/>
  </r>
  <r>
    <x v="98"/>
    <x v="4"/>
    <x v="0"/>
    <x v="4"/>
    <m/>
    <x v="1"/>
    <n v="8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7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6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7"/>
    <n v="1"/>
    <x v="0"/>
    <m/>
    <m/>
  </r>
  <r>
    <x v="103"/>
    <x v="2"/>
    <x v="16"/>
    <x v="347"/>
    <n v="1"/>
    <x v="0"/>
    <m/>
    <m/>
  </r>
  <r>
    <x v="104"/>
    <x v="3"/>
    <x v="0"/>
    <x v="348"/>
    <n v="2"/>
    <x v="0"/>
    <m/>
    <m/>
  </r>
  <r>
    <x v="104"/>
    <x v="3"/>
    <x v="8"/>
    <x v="348"/>
    <n v="2"/>
    <x v="0"/>
    <m/>
    <m/>
  </r>
  <r>
    <x v="104"/>
    <x v="3"/>
    <x v="16"/>
    <x v="348"/>
    <n v="2"/>
    <x v="0"/>
    <m/>
    <m/>
  </r>
  <r>
    <x v="104"/>
    <x v="3"/>
    <x v="0"/>
    <x v="349"/>
    <n v="1.5"/>
    <x v="0"/>
    <m/>
    <m/>
  </r>
  <r>
    <x v="104"/>
    <x v="3"/>
    <x v="16"/>
    <x v="349"/>
    <n v="1.5"/>
    <x v="0"/>
    <m/>
    <m/>
  </r>
  <r>
    <x v="104"/>
    <x v="3"/>
    <x v="8"/>
    <x v="349"/>
    <n v="1.5"/>
    <x v="0"/>
    <m/>
    <m/>
  </r>
  <r>
    <x v="104"/>
    <x v="3"/>
    <x v="0"/>
    <x v="4"/>
    <m/>
    <x v="1"/>
    <n v="8"/>
    <m/>
  </r>
  <r>
    <x v="103"/>
    <x v="2"/>
    <x v="0"/>
    <x v="4"/>
    <m/>
    <x v="1"/>
    <n v="7.25"/>
    <m/>
  </r>
  <r>
    <x v="103"/>
    <x v="2"/>
    <x v="24"/>
    <x v="347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8"/>
    <n v="1.08"/>
    <x v="24"/>
    <m/>
    <m/>
  </r>
  <r>
    <x v="104"/>
    <x v="3"/>
    <x v="0"/>
    <x v="350"/>
    <n v="1.5"/>
    <x v="0"/>
    <m/>
    <m/>
  </r>
  <r>
    <x v="104"/>
    <x v="3"/>
    <x v="21"/>
    <x v="296"/>
    <n v="2"/>
    <x v="0"/>
    <m/>
    <m/>
  </r>
  <r>
    <x v="104"/>
    <x v="3"/>
    <x v="21"/>
    <x v="351"/>
    <n v="2.6"/>
    <x v="0"/>
    <m/>
    <m/>
  </r>
  <r>
    <x v="104"/>
    <x v="3"/>
    <x v="21"/>
    <x v="352"/>
    <n v="0.82"/>
    <x v="0"/>
    <m/>
    <m/>
  </r>
  <r>
    <x v="104"/>
    <x v="3"/>
    <x v="21"/>
    <x v="299"/>
    <n v="0.25"/>
    <x v="0"/>
    <m/>
    <m/>
  </r>
  <r>
    <x v="104"/>
    <x v="3"/>
    <x v="21"/>
    <x v="353"/>
    <n v="0.3"/>
    <x v="0"/>
    <m/>
    <m/>
  </r>
  <r>
    <x v="104"/>
    <x v="3"/>
    <x v="18"/>
    <x v="206"/>
    <n v="4.5"/>
    <x v="0"/>
    <m/>
    <m/>
  </r>
  <r>
    <x v="104"/>
    <x v="3"/>
    <x v="18"/>
    <x v="222"/>
    <n v="3"/>
    <x v="0"/>
    <m/>
    <m/>
  </r>
  <r>
    <x v="105"/>
    <x v="4"/>
    <x v="0"/>
    <x v="4"/>
    <m/>
    <x v="1"/>
    <n v="8"/>
    <m/>
  </r>
  <r>
    <x v="105"/>
    <x v="4"/>
    <x v="0"/>
    <x v="354"/>
    <n v="1"/>
    <x v="0"/>
    <m/>
    <m/>
  </r>
  <r>
    <x v="105"/>
    <x v="4"/>
    <x v="0"/>
    <x v="355"/>
    <n v="4.5"/>
    <x v="0"/>
    <m/>
    <m/>
  </r>
  <r>
    <x v="105"/>
    <x v="4"/>
    <x v="16"/>
    <x v="356"/>
    <n v="1.33"/>
    <x v="0"/>
    <m/>
    <m/>
  </r>
  <r>
    <x v="105"/>
    <x v="4"/>
    <x v="16"/>
    <x v="355"/>
    <n v="3.75"/>
    <x v="0"/>
    <m/>
    <m/>
  </r>
  <r>
    <x v="105"/>
    <x v="4"/>
    <x v="24"/>
    <x v="355"/>
    <n v="6.25"/>
    <x v="0"/>
    <m/>
    <m/>
  </r>
  <r>
    <x v="105"/>
    <x v="4"/>
    <x v="26"/>
    <x v="355"/>
    <n v="6.25"/>
    <x v="0"/>
    <m/>
    <m/>
  </r>
  <r>
    <x v="105"/>
    <x v="4"/>
    <x v="16"/>
    <x v="357"/>
    <n v="1"/>
    <x v="25"/>
    <m/>
    <m/>
  </r>
  <r>
    <x v="105"/>
    <x v="4"/>
    <x v="25"/>
    <x v="358"/>
    <n v="6.25"/>
    <x v="0"/>
    <m/>
    <m/>
  </r>
  <r>
    <x v="105"/>
    <x v="4"/>
    <x v="21"/>
    <x v="359"/>
    <n v="0.5"/>
    <x v="0"/>
    <m/>
    <m/>
  </r>
  <r>
    <x v="105"/>
    <x v="4"/>
    <x v="21"/>
    <x v="360"/>
    <n v="0.25"/>
    <x v="0"/>
    <m/>
    <m/>
  </r>
  <r>
    <x v="105"/>
    <x v="4"/>
    <x v="21"/>
    <x v="299"/>
    <n v="0.25"/>
    <x v="0"/>
    <m/>
    <m/>
  </r>
  <r>
    <x v="105"/>
    <x v="4"/>
    <x v="21"/>
    <x v="361"/>
    <n v="0.41"/>
    <x v="0"/>
    <m/>
    <m/>
  </r>
  <r>
    <x v="105"/>
    <x v="4"/>
    <x v="21"/>
    <x v="353"/>
    <n v="0.3"/>
    <x v="0"/>
    <m/>
    <m/>
  </r>
  <r>
    <x v="105"/>
    <x v="4"/>
    <x v="21"/>
    <x v="362"/>
    <n v="0.74"/>
    <x v="0"/>
    <m/>
    <m/>
  </r>
  <r>
    <x v="105"/>
    <x v="4"/>
    <x v="21"/>
    <x v="363"/>
    <n v="0.79"/>
    <x v="0"/>
    <m/>
    <m/>
  </r>
  <r>
    <x v="105"/>
    <x v="4"/>
    <x v="21"/>
    <x v="364"/>
    <n v="0.25"/>
    <x v="0"/>
    <m/>
    <m/>
  </r>
  <r>
    <x v="105"/>
    <x v="4"/>
    <x v="21"/>
    <x v="365"/>
    <n v="0.66"/>
    <x v="0"/>
    <m/>
    <m/>
  </r>
  <r>
    <x v="105"/>
    <x v="4"/>
    <x v="21"/>
    <x v="200"/>
    <n v="2"/>
    <x v="0"/>
    <m/>
    <m/>
  </r>
  <r>
    <x v="105"/>
    <x v="4"/>
    <x v="21"/>
    <x v="231"/>
    <n v="2"/>
    <x v="0"/>
    <m/>
    <m/>
  </r>
  <r>
    <x v="105"/>
    <x v="4"/>
    <x v="18"/>
    <x v="206"/>
    <n v="4.5"/>
    <x v="0"/>
    <m/>
    <m/>
  </r>
  <r>
    <x v="106"/>
    <x v="5"/>
    <x v="0"/>
    <x v="4"/>
    <m/>
    <x v="1"/>
    <n v="9"/>
    <m/>
  </r>
  <r>
    <x v="106"/>
    <x v="5"/>
    <x v="0"/>
    <x v="355"/>
    <n v="5"/>
    <x v="0"/>
    <m/>
    <m/>
  </r>
  <r>
    <x v="106"/>
    <x v="5"/>
    <x v="0"/>
    <x v="366"/>
    <n v="3"/>
    <x v="0"/>
    <m/>
    <m/>
  </r>
  <r>
    <x v="106"/>
    <x v="5"/>
    <x v="0"/>
    <x v="366"/>
    <n v="1"/>
    <x v="0"/>
    <m/>
    <m/>
  </r>
  <r>
    <x v="106"/>
    <x v="5"/>
    <x v="8"/>
    <x v="355"/>
    <n v="8"/>
    <x v="0"/>
    <m/>
    <m/>
  </r>
  <r>
    <x v="106"/>
    <x v="5"/>
    <x v="16"/>
    <x v="355"/>
    <n v="8"/>
    <x v="0"/>
    <m/>
    <m/>
  </r>
  <r>
    <x v="106"/>
    <x v="5"/>
    <x v="26"/>
    <x v="355"/>
    <n v="8"/>
    <x v="0"/>
    <m/>
    <m/>
  </r>
  <r>
    <x v="106"/>
    <x v="5"/>
    <x v="24"/>
    <x v="355"/>
    <n v="8"/>
    <x v="0"/>
    <m/>
    <m/>
  </r>
  <r>
    <x v="106"/>
    <x v="5"/>
    <x v="27"/>
    <x v="342"/>
    <n v="2.66"/>
    <x v="0"/>
    <m/>
    <m/>
  </r>
  <r>
    <x v="106"/>
    <x v="5"/>
    <x v="4"/>
    <x v="367"/>
    <n v="1"/>
    <x v="0"/>
    <m/>
    <m/>
  </r>
  <r>
    <x v="107"/>
    <x v="0"/>
    <x v="16"/>
    <x v="271"/>
    <n v="1.5"/>
    <x v="0"/>
    <m/>
    <m/>
  </r>
  <r>
    <x v="107"/>
    <x v="0"/>
    <x v="16"/>
    <x v="247"/>
    <n v="1"/>
    <x v="0"/>
    <m/>
    <m/>
  </r>
  <r>
    <x v="107"/>
    <x v="0"/>
    <x v="24"/>
    <x v="355"/>
    <n v="6"/>
    <x v="0"/>
    <m/>
    <m/>
  </r>
  <r>
    <x v="107"/>
    <x v="0"/>
    <x v="16"/>
    <x v="355"/>
    <n v="2"/>
    <x v="0"/>
    <m/>
    <m/>
  </r>
  <r>
    <x v="107"/>
    <x v="0"/>
    <x v="0"/>
    <x v="39"/>
    <n v="1.5"/>
    <x v="0"/>
    <m/>
    <m/>
  </r>
  <r>
    <x v="107"/>
    <x v="0"/>
    <x v="0"/>
    <x v="271"/>
    <n v="1.5"/>
    <x v="0"/>
    <m/>
    <m/>
  </r>
  <r>
    <x v="107"/>
    <x v="0"/>
    <x v="0"/>
    <x v="247"/>
    <n v="1"/>
    <x v="0"/>
    <m/>
    <m/>
  </r>
  <r>
    <x v="107"/>
    <x v="0"/>
    <x v="0"/>
    <x v="4"/>
    <m/>
    <x v="1"/>
    <n v="8"/>
    <m/>
  </r>
  <r>
    <x v="107"/>
    <x v="0"/>
    <x v="21"/>
    <x v="359"/>
    <n v="0.5"/>
    <x v="0"/>
    <m/>
    <m/>
  </r>
  <r>
    <x v="107"/>
    <x v="0"/>
    <x v="21"/>
    <x v="360"/>
    <n v="0.25"/>
    <x v="0"/>
    <m/>
    <m/>
  </r>
  <r>
    <x v="107"/>
    <x v="0"/>
    <x v="21"/>
    <x v="304"/>
    <n v="0.87"/>
    <x v="0"/>
    <m/>
    <m/>
  </r>
  <r>
    <x v="107"/>
    <x v="0"/>
    <x v="21"/>
    <x v="361"/>
    <n v="0.41"/>
    <x v="0"/>
    <m/>
    <m/>
  </r>
  <r>
    <x v="107"/>
    <x v="0"/>
    <x v="21"/>
    <x v="353"/>
    <n v="0.3"/>
    <x v="0"/>
    <m/>
    <m/>
  </r>
  <r>
    <x v="107"/>
    <x v="0"/>
    <x v="21"/>
    <x v="364"/>
    <n v="0.25"/>
    <x v="0"/>
    <m/>
    <m/>
  </r>
  <r>
    <x v="107"/>
    <x v="0"/>
    <x v="21"/>
    <x v="200"/>
    <n v="2"/>
    <x v="0"/>
    <m/>
    <m/>
  </r>
  <r>
    <x v="107"/>
    <x v="0"/>
    <x v="18"/>
    <x v="206"/>
    <n v="4.5"/>
    <x v="0"/>
    <m/>
    <m/>
  </r>
  <r>
    <x v="107"/>
    <x v="0"/>
    <x v="18"/>
    <x v="368"/>
    <n v="3"/>
    <x v="0"/>
    <m/>
    <m/>
  </r>
  <r>
    <x v="108"/>
    <x v="1"/>
    <x v="21"/>
    <x v="369"/>
    <n v="1.1000000000000001"/>
    <x v="0"/>
    <m/>
    <m/>
  </r>
  <r>
    <x v="108"/>
    <x v="1"/>
    <x v="21"/>
    <x v="360"/>
    <n v="0.25"/>
    <x v="0"/>
    <m/>
    <m/>
  </r>
  <r>
    <x v="108"/>
    <x v="1"/>
    <x v="21"/>
    <x v="370"/>
    <n v="0.5"/>
    <x v="0"/>
    <m/>
    <m/>
  </r>
  <r>
    <x v="108"/>
    <x v="1"/>
    <x v="21"/>
    <x v="353"/>
    <n v="0.3"/>
    <x v="0"/>
    <m/>
    <m/>
  </r>
  <r>
    <x v="108"/>
    <x v="1"/>
    <x v="21"/>
    <x v="371"/>
    <n v="0.33"/>
    <x v="0"/>
    <m/>
    <m/>
  </r>
  <r>
    <x v="108"/>
    <x v="1"/>
    <x v="21"/>
    <x v="372"/>
    <n v="0.25"/>
    <x v="0"/>
    <m/>
    <m/>
  </r>
  <r>
    <x v="108"/>
    <x v="1"/>
    <x v="21"/>
    <x v="373"/>
    <n v="0.33"/>
    <x v="0"/>
    <m/>
    <m/>
  </r>
  <r>
    <x v="108"/>
    <x v="1"/>
    <x v="21"/>
    <x v="327"/>
    <n v="1"/>
    <x v="0"/>
    <m/>
    <m/>
  </r>
  <r>
    <x v="109"/>
    <x v="2"/>
    <x v="16"/>
    <x v="374"/>
    <n v="6"/>
    <x v="0"/>
    <m/>
    <m/>
  </r>
  <r>
    <x v="109"/>
    <x v="2"/>
    <x v="24"/>
    <x v="374"/>
    <n v="6"/>
    <x v="0"/>
    <m/>
    <m/>
  </r>
  <r>
    <x v="109"/>
    <x v="2"/>
    <x v="0"/>
    <x v="374"/>
    <n v="6"/>
    <x v="0"/>
    <m/>
    <m/>
  </r>
  <r>
    <x v="109"/>
    <x v="2"/>
    <x v="0"/>
    <x v="4"/>
    <m/>
    <x v="1"/>
    <n v="8"/>
    <m/>
  </r>
  <r>
    <x v="109"/>
    <x v="2"/>
    <x v="21"/>
    <x v="375"/>
    <n v="2"/>
    <x v="0"/>
    <m/>
    <m/>
  </r>
  <r>
    <x v="109"/>
    <x v="2"/>
    <x v="21"/>
    <x v="359"/>
    <n v="0.5"/>
    <x v="0"/>
    <m/>
    <m/>
  </r>
  <r>
    <x v="109"/>
    <x v="2"/>
    <x v="21"/>
    <x v="359"/>
    <n v="0.5"/>
    <x v="0"/>
    <m/>
    <m/>
  </r>
  <r>
    <x v="109"/>
    <x v="2"/>
    <x v="21"/>
    <x v="360"/>
    <n v="0.25"/>
    <x v="0"/>
    <m/>
    <m/>
  </r>
  <r>
    <x v="109"/>
    <x v="2"/>
    <x v="21"/>
    <x v="376"/>
    <n v="0.44"/>
    <x v="0"/>
    <m/>
    <m/>
  </r>
  <r>
    <x v="109"/>
    <x v="2"/>
    <x v="21"/>
    <x v="330"/>
    <n v="1.01"/>
    <x v="0"/>
    <m/>
    <m/>
  </r>
  <r>
    <x v="109"/>
    <x v="2"/>
    <x v="21"/>
    <x v="353"/>
    <n v="0.64"/>
    <x v="0"/>
    <m/>
    <m/>
  </r>
  <r>
    <x v="109"/>
    <x v="2"/>
    <x v="21"/>
    <x v="377"/>
    <n v="0.65"/>
    <x v="0"/>
    <m/>
    <m/>
  </r>
  <r>
    <x v="109"/>
    <x v="2"/>
    <x v="21"/>
    <x v="200"/>
    <n v="2"/>
    <x v="0"/>
    <m/>
    <m/>
  </r>
  <r>
    <x v="109"/>
    <x v="2"/>
    <x v="21"/>
    <x v="378"/>
    <n v="1"/>
    <x v="0"/>
    <m/>
    <m/>
  </r>
  <r>
    <x v="109"/>
    <x v="2"/>
    <x v="18"/>
    <x v="206"/>
    <n v="4.5"/>
    <x v="0"/>
    <m/>
    <m/>
  </r>
  <r>
    <x v="109"/>
    <x v="2"/>
    <x v="18"/>
    <x v="379"/>
    <n v="3"/>
    <x v="0"/>
    <m/>
    <m/>
  </r>
  <r>
    <x v="110"/>
    <x v="3"/>
    <x v="21"/>
    <x v="296"/>
    <n v="2"/>
    <x v="0"/>
    <m/>
    <m/>
  </r>
  <r>
    <x v="110"/>
    <x v="3"/>
    <x v="21"/>
    <x v="351"/>
    <n v="2.6"/>
    <x v="0"/>
    <m/>
    <m/>
  </r>
  <r>
    <x v="110"/>
    <x v="3"/>
    <x v="21"/>
    <x v="352"/>
    <n v="0.82"/>
    <x v="0"/>
    <m/>
    <m/>
  </r>
  <r>
    <x v="110"/>
    <x v="3"/>
    <x v="21"/>
    <x v="299"/>
    <n v="0.25"/>
    <x v="0"/>
    <m/>
    <m/>
  </r>
  <r>
    <x v="110"/>
    <x v="3"/>
    <x v="21"/>
    <x v="353"/>
    <n v="0.3"/>
    <x v="0"/>
    <m/>
    <m/>
  </r>
  <r>
    <x v="111"/>
    <x v="4"/>
    <x v="8"/>
    <x v="380"/>
    <n v="3.75"/>
    <x v="0"/>
    <m/>
    <m/>
  </r>
  <r>
    <x v="111"/>
    <x v="4"/>
    <x v="16"/>
    <x v="380"/>
    <n v="3.75"/>
    <x v="0"/>
    <m/>
    <m/>
  </r>
  <r>
    <x v="111"/>
    <x v="4"/>
    <x v="24"/>
    <x v="380"/>
    <n v="2.25"/>
    <x v="0"/>
    <m/>
    <m/>
  </r>
  <r>
    <x v="111"/>
    <x v="4"/>
    <x v="27"/>
    <x v="380"/>
    <n v="3.75"/>
    <x v="0"/>
    <m/>
    <m/>
  </r>
  <r>
    <x v="111"/>
    <x v="4"/>
    <x v="0"/>
    <x v="4"/>
    <m/>
    <x v="1"/>
    <n v="8.17"/>
    <m/>
  </r>
  <r>
    <x v="111"/>
    <x v="4"/>
    <x v="24"/>
    <x v="320"/>
    <n v="1"/>
    <x v="0"/>
    <m/>
    <m/>
  </r>
  <r>
    <x v="111"/>
    <x v="4"/>
    <x v="21"/>
    <x v="359"/>
    <n v="0.5"/>
    <x v="0"/>
    <m/>
    <m/>
  </r>
  <r>
    <x v="111"/>
    <x v="4"/>
    <x v="21"/>
    <x v="360"/>
    <n v="0.25"/>
    <x v="0"/>
    <m/>
    <m/>
  </r>
  <r>
    <x v="111"/>
    <x v="4"/>
    <x v="21"/>
    <x v="299"/>
    <n v="0.25"/>
    <x v="0"/>
    <m/>
    <m/>
  </r>
  <r>
    <x v="111"/>
    <x v="4"/>
    <x v="21"/>
    <x v="361"/>
    <n v="0.41"/>
    <x v="0"/>
    <m/>
    <m/>
  </r>
  <r>
    <x v="111"/>
    <x v="4"/>
    <x v="21"/>
    <x v="353"/>
    <n v="0.3"/>
    <x v="0"/>
    <m/>
    <m/>
  </r>
  <r>
    <x v="111"/>
    <x v="4"/>
    <x v="21"/>
    <x v="362"/>
    <n v="0.74"/>
    <x v="0"/>
    <m/>
    <m/>
  </r>
  <r>
    <x v="111"/>
    <x v="4"/>
    <x v="21"/>
    <x v="363"/>
    <n v="0.79"/>
    <x v="0"/>
    <m/>
    <m/>
  </r>
  <r>
    <x v="111"/>
    <x v="4"/>
    <x v="21"/>
    <x v="364"/>
    <n v="0.25"/>
    <x v="0"/>
    <m/>
    <m/>
  </r>
  <r>
    <x v="111"/>
    <x v="4"/>
    <x v="21"/>
    <x v="365"/>
    <n v="0.66"/>
    <x v="0"/>
    <m/>
    <m/>
  </r>
  <r>
    <x v="111"/>
    <x v="4"/>
    <x v="21"/>
    <x v="200"/>
    <n v="2"/>
    <x v="0"/>
    <m/>
    <m/>
  </r>
  <r>
    <x v="111"/>
    <x v="4"/>
    <x v="21"/>
    <x v="231"/>
    <n v="2"/>
    <x v="0"/>
    <m/>
    <m/>
  </r>
  <r>
    <x v="111"/>
    <x v="4"/>
    <x v="18"/>
    <x v="206"/>
    <n v="4.5"/>
    <x v="0"/>
    <m/>
    <m/>
  </r>
  <r>
    <x v="112"/>
    <x v="5"/>
    <x v="0"/>
    <x v="234"/>
    <n v="2"/>
    <x v="0"/>
    <m/>
    <m/>
  </r>
  <r>
    <x v="112"/>
    <x v="5"/>
    <x v="0"/>
    <x v="381"/>
    <n v="2.5"/>
    <x v="0"/>
    <m/>
    <m/>
  </r>
  <r>
    <x v="112"/>
    <x v="5"/>
    <x v="0"/>
    <x v="4"/>
    <m/>
    <x v="1"/>
    <n v="8"/>
    <m/>
  </r>
  <r>
    <x v="113"/>
    <x v="0"/>
    <x v="8"/>
    <x v="96"/>
    <n v="1"/>
    <x v="0"/>
    <m/>
    <m/>
  </r>
  <r>
    <x v="113"/>
    <x v="0"/>
    <x v="24"/>
    <x v="96"/>
    <n v="1"/>
    <x v="0"/>
    <m/>
    <m/>
  </r>
  <r>
    <x v="113"/>
    <x v="0"/>
    <x v="8"/>
    <x v="315"/>
    <n v="1.5"/>
    <x v="0"/>
    <m/>
    <m/>
  </r>
  <r>
    <x v="113"/>
    <x v="0"/>
    <x v="24"/>
    <x v="315"/>
    <n v="1.5"/>
    <x v="0"/>
    <m/>
    <m/>
  </r>
  <r>
    <x v="113"/>
    <x v="0"/>
    <x v="16"/>
    <x v="249"/>
    <n v="3"/>
    <x v="0"/>
    <m/>
    <m/>
  </r>
  <r>
    <x v="113"/>
    <x v="0"/>
    <x v="8"/>
    <x v="104"/>
    <n v="0.66"/>
    <x v="0"/>
    <m/>
    <m/>
  </r>
  <r>
    <x v="113"/>
    <x v="0"/>
    <x v="16"/>
    <x v="104"/>
    <n v="0.66"/>
    <x v="0"/>
    <m/>
    <m/>
  </r>
  <r>
    <x v="113"/>
    <x v="0"/>
    <x v="8"/>
    <x v="382"/>
    <n v="0.11"/>
    <x v="0"/>
    <m/>
    <m/>
  </r>
  <r>
    <x v="113"/>
    <x v="0"/>
    <x v="16"/>
    <x v="382"/>
    <n v="0.11"/>
    <x v="0"/>
    <m/>
    <m/>
  </r>
  <r>
    <x v="113"/>
    <x v="0"/>
    <x v="8"/>
    <x v="383"/>
    <n v="0.11"/>
    <x v="0"/>
    <m/>
    <m/>
  </r>
  <r>
    <x v="113"/>
    <x v="0"/>
    <x v="16"/>
    <x v="383"/>
    <n v="0.11"/>
    <x v="0"/>
    <m/>
    <m/>
  </r>
  <r>
    <x v="113"/>
    <x v="0"/>
    <x v="8"/>
    <x v="247"/>
    <n v="0.66"/>
    <x v="0"/>
    <m/>
    <m/>
  </r>
  <r>
    <x v="113"/>
    <x v="0"/>
    <x v="24"/>
    <x v="247"/>
    <n v="0.66"/>
    <x v="0"/>
    <m/>
    <m/>
  </r>
  <r>
    <x v="113"/>
    <x v="0"/>
    <x v="0"/>
    <x v="96"/>
    <n v="1"/>
    <x v="0"/>
    <m/>
    <m/>
  </r>
  <r>
    <x v="113"/>
    <x v="0"/>
    <x v="0"/>
    <x v="315"/>
    <n v="1.5"/>
    <x v="0"/>
    <m/>
    <m/>
  </r>
  <r>
    <x v="113"/>
    <x v="0"/>
    <x v="27"/>
    <x v="104"/>
    <n v="0.66"/>
    <x v="0"/>
    <m/>
    <m/>
  </r>
  <r>
    <x v="113"/>
    <x v="0"/>
    <x v="0"/>
    <x v="247"/>
    <n v="0.66"/>
    <x v="0"/>
    <m/>
    <m/>
  </r>
  <r>
    <x v="113"/>
    <x v="0"/>
    <x v="0"/>
    <x v="382"/>
    <n v="0.11"/>
    <x v="0"/>
    <m/>
    <m/>
  </r>
  <r>
    <x v="113"/>
    <x v="0"/>
    <x v="0"/>
    <x v="383"/>
    <n v="0.11"/>
    <x v="0"/>
    <m/>
    <m/>
  </r>
  <r>
    <x v="113"/>
    <x v="0"/>
    <x v="0"/>
    <x v="4"/>
    <m/>
    <x v="1"/>
    <n v="8"/>
    <m/>
  </r>
  <r>
    <x v="113"/>
    <x v="0"/>
    <x v="21"/>
    <x v="359"/>
    <n v="0.5"/>
    <x v="0"/>
    <m/>
    <m/>
  </r>
  <r>
    <x v="113"/>
    <x v="0"/>
    <x v="21"/>
    <x v="360"/>
    <n v="0.25"/>
    <x v="0"/>
    <m/>
    <m/>
  </r>
  <r>
    <x v="113"/>
    <x v="0"/>
    <x v="21"/>
    <x v="304"/>
    <n v="0.87"/>
    <x v="0"/>
    <m/>
    <m/>
  </r>
  <r>
    <x v="113"/>
    <x v="0"/>
    <x v="21"/>
    <x v="361"/>
    <n v="0.41"/>
    <x v="0"/>
    <m/>
    <m/>
  </r>
  <r>
    <x v="113"/>
    <x v="0"/>
    <x v="21"/>
    <x v="353"/>
    <n v="0.3"/>
    <x v="0"/>
    <m/>
    <m/>
  </r>
  <r>
    <x v="113"/>
    <x v="0"/>
    <x v="21"/>
    <x v="364"/>
    <n v="0.25"/>
    <x v="0"/>
    <m/>
    <m/>
  </r>
  <r>
    <x v="113"/>
    <x v="0"/>
    <x v="21"/>
    <x v="200"/>
    <n v="2"/>
    <x v="0"/>
    <m/>
    <m/>
  </r>
  <r>
    <x v="113"/>
    <x v="0"/>
    <x v="18"/>
    <x v="206"/>
    <n v="4.5"/>
    <x v="0"/>
    <m/>
    <m/>
  </r>
  <r>
    <x v="113"/>
    <x v="0"/>
    <x v="18"/>
    <x v="368"/>
    <n v="3"/>
    <x v="0"/>
    <m/>
    <m/>
  </r>
  <r>
    <x v="114"/>
    <x v="1"/>
    <x v="8"/>
    <x v="321"/>
    <n v="4.42"/>
    <x v="0"/>
    <m/>
    <m/>
  </r>
  <r>
    <x v="114"/>
    <x v="1"/>
    <x v="16"/>
    <x v="321"/>
    <n v="4.42"/>
    <x v="0"/>
    <m/>
    <m/>
  </r>
  <r>
    <x v="114"/>
    <x v="1"/>
    <x v="24"/>
    <x v="321"/>
    <n v="4.42"/>
    <x v="0"/>
    <m/>
    <m/>
  </r>
  <r>
    <x v="114"/>
    <x v="1"/>
    <x v="0"/>
    <x v="321"/>
    <n v="4.42"/>
    <x v="0"/>
    <m/>
    <m/>
  </r>
  <r>
    <x v="114"/>
    <x v="1"/>
    <x v="0"/>
    <x v="4"/>
    <m/>
    <x v="1"/>
    <n v="8"/>
    <m/>
  </r>
  <r>
    <x v="114"/>
    <x v="1"/>
    <x v="21"/>
    <x v="369"/>
    <n v="1.1000000000000001"/>
    <x v="0"/>
    <m/>
    <m/>
  </r>
  <r>
    <x v="114"/>
    <x v="1"/>
    <x v="21"/>
    <x v="360"/>
    <n v="0.25"/>
    <x v="0"/>
    <m/>
    <m/>
  </r>
  <r>
    <x v="114"/>
    <x v="1"/>
    <x v="21"/>
    <x v="370"/>
    <n v="0.5"/>
    <x v="0"/>
    <m/>
    <m/>
  </r>
  <r>
    <x v="114"/>
    <x v="1"/>
    <x v="21"/>
    <x v="353"/>
    <n v="0.3"/>
    <x v="0"/>
    <m/>
    <m/>
  </r>
  <r>
    <x v="114"/>
    <x v="1"/>
    <x v="21"/>
    <x v="371"/>
    <n v="0.33"/>
    <x v="0"/>
    <m/>
    <m/>
  </r>
  <r>
    <x v="114"/>
    <x v="1"/>
    <x v="21"/>
    <x v="372"/>
    <n v="0.25"/>
    <x v="0"/>
    <m/>
    <m/>
  </r>
  <r>
    <x v="114"/>
    <x v="1"/>
    <x v="21"/>
    <x v="373"/>
    <n v="0.33"/>
    <x v="0"/>
    <m/>
    <m/>
  </r>
  <r>
    <x v="114"/>
    <x v="1"/>
    <x v="21"/>
    <x v="327"/>
    <n v="1"/>
    <x v="0"/>
    <m/>
    <m/>
  </r>
  <r>
    <x v="114"/>
    <x v="1"/>
    <x v="18"/>
    <x v="206"/>
    <n v="4.5"/>
    <x v="0"/>
    <m/>
    <m/>
  </r>
  <r>
    <x v="115"/>
    <x v="2"/>
    <x v="16"/>
    <x v="234"/>
    <n v="5.5"/>
    <x v="0"/>
    <m/>
    <m/>
  </r>
  <r>
    <x v="115"/>
    <x v="2"/>
    <x v="8"/>
    <x v="234"/>
    <n v="5.5"/>
    <x v="0"/>
    <m/>
    <m/>
  </r>
  <r>
    <x v="115"/>
    <x v="2"/>
    <x v="24"/>
    <x v="234"/>
    <n v="5.5"/>
    <x v="0"/>
    <m/>
    <m/>
  </r>
  <r>
    <x v="115"/>
    <x v="2"/>
    <x v="0"/>
    <x v="234"/>
    <n v="5.5"/>
    <x v="0"/>
    <m/>
    <m/>
  </r>
  <r>
    <x v="115"/>
    <x v="2"/>
    <x v="0"/>
    <x v="4"/>
    <m/>
    <x v="1"/>
    <n v="8"/>
    <m/>
  </r>
  <r>
    <x v="115"/>
    <x v="2"/>
    <x v="0"/>
    <x v="384"/>
    <n v="1.75"/>
    <x v="0"/>
    <m/>
    <m/>
  </r>
  <r>
    <x v="115"/>
    <x v="2"/>
    <x v="21"/>
    <x v="360"/>
    <n v="0.25"/>
    <x v="0"/>
    <m/>
    <m/>
  </r>
  <r>
    <x v="115"/>
    <x v="2"/>
    <x v="21"/>
    <x v="376"/>
    <n v="0.44"/>
    <x v="0"/>
    <m/>
    <m/>
  </r>
  <r>
    <x v="115"/>
    <x v="2"/>
    <x v="21"/>
    <x v="330"/>
    <n v="1.01"/>
    <x v="0"/>
    <m/>
    <m/>
  </r>
  <r>
    <x v="115"/>
    <x v="2"/>
    <x v="21"/>
    <x v="353"/>
    <n v="0.64"/>
    <x v="0"/>
    <m/>
    <m/>
  </r>
  <r>
    <x v="115"/>
    <x v="2"/>
    <x v="21"/>
    <x v="377"/>
    <n v="0.65"/>
    <x v="0"/>
    <m/>
    <m/>
  </r>
  <r>
    <x v="115"/>
    <x v="2"/>
    <x v="21"/>
    <x v="200"/>
    <n v="2"/>
    <x v="0"/>
    <m/>
    <m/>
  </r>
  <r>
    <x v="115"/>
    <x v="2"/>
    <x v="21"/>
    <x v="378"/>
    <n v="3"/>
    <x v="0"/>
    <m/>
    <m/>
  </r>
  <r>
    <x v="115"/>
    <x v="2"/>
    <x v="18"/>
    <x v="206"/>
    <n v="4.5"/>
    <x v="0"/>
    <m/>
    <m/>
  </r>
  <r>
    <x v="115"/>
    <x v="2"/>
    <x v="18"/>
    <x v="379"/>
    <n v="3"/>
    <x v="0"/>
    <m/>
    <m/>
  </r>
  <r>
    <x v="116"/>
    <x v="3"/>
    <x v="16"/>
    <x v="234"/>
    <n v="6"/>
    <x v="0"/>
    <m/>
    <m/>
  </r>
  <r>
    <x v="116"/>
    <x v="3"/>
    <x v="8"/>
    <x v="234"/>
    <n v="6"/>
    <x v="0"/>
    <m/>
    <m/>
  </r>
  <r>
    <x v="116"/>
    <x v="3"/>
    <x v="24"/>
    <x v="234"/>
    <n v="6"/>
    <x v="0"/>
    <m/>
    <m/>
  </r>
  <r>
    <x v="116"/>
    <x v="3"/>
    <x v="0"/>
    <x v="234"/>
    <n v="6"/>
    <x v="0"/>
    <m/>
    <m/>
  </r>
  <r>
    <x v="116"/>
    <x v="3"/>
    <x v="0"/>
    <x v="4"/>
    <m/>
    <x v="1"/>
    <n v="8.3699999999999992"/>
    <m/>
  </r>
  <r>
    <x v="116"/>
    <x v="3"/>
    <x v="21"/>
    <x v="296"/>
    <n v="2"/>
    <x v="0"/>
    <m/>
    <m/>
  </r>
  <r>
    <x v="116"/>
    <x v="3"/>
    <x v="21"/>
    <x v="351"/>
    <n v="2.6"/>
    <x v="0"/>
    <m/>
    <m/>
  </r>
  <r>
    <x v="116"/>
    <x v="3"/>
    <x v="21"/>
    <x v="352"/>
    <n v="0.82"/>
    <x v="0"/>
    <m/>
    <m/>
  </r>
  <r>
    <x v="116"/>
    <x v="3"/>
    <x v="21"/>
    <x v="299"/>
    <n v="0.25"/>
    <x v="0"/>
    <m/>
    <m/>
  </r>
  <r>
    <x v="116"/>
    <x v="3"/>
    <x v="21"/>
    <x v="353"/>
    <n v="0.3"/>
    <x v="0"/>
    <m/>
    <m/>
  </r>
  <r>
    <x v="116"/>
    <x v="3"/>
    <x v="21"/>
    <x v="309"/>
    <n v="2"/>
    <x v="0"/>
    <m/>
    <m/>
  </r>
  <r>
    <x v="116"/>
    <x v="3"/>
    <x v="18"/>
    <x v="206"/>
    <n v="4.5"/>
    <x v="0"/>
    <m/>
    <m/>
  </r>
  <r>
    <x v="117"/>
    <x v="4"/>
    <x v="24"/>
    <x v="385"/>
    <n v="6"/>
    <x v="0"/>
    <m/>
    <m/>
  </r>
  <r>
    <x v="117"/>
    <x v="4"/>
    <x v="16"/>
    <x v="385"/>
    <n v="6"/>
    <x v="0"/>
    <m/>
    <m/>
  </r>
  <r>
    <x v="117"/>
    <x v="4"/>
    <x v="28"/>
    <x v="385"/>
    <n v="6"/>
    <x v="0"/>
    <m/>
    <m/>
  </r>
  <r>
    <x v="117"/>
    <x v="4"/>
    <x v="0"/>
    <x v="385"/>
    <n v="6"/>
    <x v="0"/>
    <m/>
    <m/>
  </r>
  <r>
    <x v="117"/>
    <x v="4"/>
    <x v="0"/>
    <x v="4"/>
    <m/>
    <x v="1"/>
    <n v="8.3699999999999992"/>
    <m/>
  </r>
  <r>
    <x v="117"/>
    <x v="4"/>
    <x v="21"/>
    <x v="359"/>
    <n v="0.5"/>
    <x v="0"/>
    <m/>
    <m/>
  </r>
  <r>
    <x v="117"/>
    <x v="4"/>
    <x v="21"/>
    <x v="360"/>
    <n v="0.25"/>
    <x v="0"/>
    <m/>
    <m/>
  </r>
  <r>
    <x v="117"/>
    <x v="4"/>
    <x v="21"/>
    <x v="299"/>
    <n v="0.25"/>
    <x v="0"/>
    <m/>
    <m/>
  </r>
  <r>
    <x v="117"/>
    <x v="4"/>
    <x v="21"/>
    <x v="361"/>
    <n v="0.41"/>
    <x v="0"/>
    <m/>
    <m/>
  </r>
  <r>
    <x v="117"/>
    <x v="4"/>
    <x v="21"/>
    <x v="353"/>
    <n v="0.3"/>
    <x v="0"/>
    <m/>
    <m/>
  </r>
  <r>
    <x v="117"/>
    <x v="4"/>
    <x v="21"/>
    <x v="362"/>
    <n v="0.74"/>
    <x v="0"/>
    <m/>
    <m/>
  </r>
  <r>
    <x v="117"/>
    <x v="4"/>
    <x v="21"/>
    <x v="363"/>
    <n v="0.79"/>
    <x v="0"/>
    <m/>
    <m/>
  </r>
  <r>
    <x v="117"/>
    <x v="4"/>
    <x v="21"/>
    <x v="364"/>
    <n v="0.25"/>
    <x v="0"/>
    <m/>
    <m/>
  </r>
  <r>
    <x v="117"/>
    <x v="4"/>
    <x v="21"/>
    <x v="365"/>
    <n v="0.66"/>
    <x v="0"/>
    <m/>
    <m/>
  </r>
  <r>
    <x v="117"/>
    <x v="4"/>
    <x v="21"/>
    <x v="200"/>
    <n v="2"/>
    <x v="0"/>
    <m/>
    <m/>
  </r>
  <r>
    <x v="117"/>
    <x v="4"/>
    <x v="21"/>
    <x v="231"/>
    <n v="2"/>
    <x v="0"/>
    <m/>
    <m/>
  </r>
  <r>
    <x v="117"/>
    <x v="4"/>
    <x v="18"/>
    <x v="206"/>
    <n v="4.5"/>
    <x v="0"/>
    <m/>
    <m/>
  </r>
  <r>
    <x v="118"/>
    <x v="5"/>
    <x v="0"/>
    <x v="247"/>
    <n v="2"/>
    <x v="0"/>
    <m/>
    <m/>
  </r>
  <r>
    <x v="118"/>
    <x v="5"/>
    <x v="0"/>
    <x v="39"/>
    <n v="1.5"/>
    <x v="0"/>
    <m/>
    <m/>
  </r>
  <r>
    <x v="118"/>
    <x v="5"/>
    <x v="0"/>
    <x v="4"/>
    <m/>
    <x v="1"/>
    <n v="8"/>
    <m/>
  </r>
  <r>
    <x v="118"/>
    <x v="5"/>
    <x v="0"/>
    <x v="386"/>
    <n v="1"/>
    <x v="0"/>
    <m/>
    <m/>
  </r>
  <r>
    <x v="118"/>
    <x v="5"/>
    <x v="0"/>
    <x v="387"/>
    <n v="1"/>
    <x v="0"/>
    <m/>
    <m/>
  </r>
  <r>
    <x v="119"/>
    <x v="0"/>
    <x v="24"/>
    <x v="388"/>
    <n v="2"/>
    <x v="0"/>
    <m/>
    <s v="MARGARITA"/>
  </r>
  <r>
    <x v="119"/>
    <x v="0"/>
    <x v="21"/>
    <x v="359"/>
    <n v="0.5"/>
    <x v="0"/>
    <m/>
    <m/>
  </r>
  <r>
    <x v="119"/>
    <x v="0"/>
    <x v="21"/>
    <x v="360"/>
    <n v="0.25"/>
    <x v="0"/>
    <m/>
    <m/>
  </r>
  <r>
    <x v="119"/>
    <x v="0"/>
    <x v="21"/>
    <x v="304"/>
    <n v="0.87"/>
    <x v="0"/>
    <m/>
    <m/>
  </r>
  <r>
    <x v="119"/>
    <x v="0"/>
    <x v="21"/>
    <x v="361"/>
    <n v="0.41"/>
    <x v="0"/>
    <m/>
    <m/>
  </r>
  <r>
    <x v="119"/>
    <x v="0"/>
    <x v="21"/>
    <x v="353"/>
    <n v="0.3"/>
    <x v="0"/>
    <m/>
    <m/>
  </r>
  <r>
    <x v="119"/>
    <x v="0"/>
    <x v="21"/>
    <x v="364"/>
    <n v="0.25"/>
    <x v="0"/>
    <m/>
    <m/>
  </r>
  <r>
    <x v="119"/>
    <x v="0"/>
    <x v="21"/>
    <x v="200"/>
    <n v="2"/>
    <x v="0"/>
    <m/>
    <m/>
  </r>
  <r>
    <x v="119"/>
    <x v="0"/>
    <x v="18"/>
    <x v="206"/>
    <n v="4.5"/>
    <x v="0"/>
    <m/>
    <m/>
  </r>
  <r>
    <x v="119"/>
    <x v="0"/>
    <x v="18"/>
    <x v="368"/>
    <n v="3"/>
    <x v="0"/>
    <m/>
    <m/>
  </r>
  <r>
    <x v="120"/>
    <x v="1"/>
    <x v="8"/>
    <x v="234"/>
    <n v="2"/>
    <x v="0"/>
    <m/>
    <m/>
  </r>
  <r>
    <x v="120"/>
    <x v="1"/>
    <x v="8"/>
    <x v="381"/>
    <n v="2.5"/>
    <x v="0"/>
    <m/>
    <m/>
  </r>
  <r>
    <x v="120"/>
    <x v="1"/>
    <x v="16"/>
    <x v="249"/>
    <n v="3"/>
    <x v="0"/>
    <m/>
    <m/>
  </r>
  <r>
    <x v="120"/>
    <x v="1"/>
    <x v="21"/>
    <x v="369"/>
    <n v="1.1000000000000001"/>
    <x v="0"/>
    <m/>
    <m/>
  </r>
  <r>
    <x v="120"/>
    <x v="1"/>
    <x v="21"/>
    <x v="360"/>
    <n v="0.25"/>
    <x v="0"/>
    <m/>
    <m/>
  </r>
  <r>
    <x v="120"/>
    <x v="1"/>
    <x v="21"/>
    <x v="370"/>
    <n v="0.5"/>
    <x v="0"/>
    <m/>
    <m/>
  </r>
  <r>
    <x v="120"/>
    <x v="1"/>
    <x v="21"/>
    <x v="353"/>
    <n v="0.3"/>
    <x v="0"/>
    <m/>
    <m/>
  </r>
  <r>
    <x v="120"/>
    <x v="1"/>
    <x v="21"/>
    <x v="371"/>
    <n v="0.33"/>
    <x v="0"/>
    <m/>
    <m/>
  </r>
  <r>
    <x v="120"/>
    <x v="1"/>
    <x v="21"/>
    <x v="372"/>
    <n v="0.25"/>
    <x v="0"/>
    <m/>
    <m/>
  </r>
  <r>
    <x v="120"/>
    <x v="1"/>
    <x v="21"/>
    <x v="373"/>
    <n v="0.33"/>
    <x v="0"/>
    <m/>
    <m/>
  </r>
  <r>
    <x v="120"/>
    <x v="1"/>
    <x v="21"/>
    <x v="327"/>
    <n v="1"/>
    <x v="0"/>
    <m/>
    <m/>
  </r>
  <r>
    <x v="120"/>
    <x v="1"/>
    <x v="21"/>
    <x v="389"/>
    <n v="2"/>
    <x v="0"/>
    <m/>
    <m/>
  </r>
  <r>
    <x v="120"/>
    <x v="1"/>
    <x v="18"/>
    <x v="206"/>
    <n v="4.5"/>
    <x v="0"/>
    <m/>
    <m/>
  </r>
  <r>
    <x v="121"/>
    <x v="2"/>
    <x v="8"/>
    <x v="366"/>
    <n v="1"/>
    <x v="0"/>
    <m/>
    <m/>
  </r>
  <r>
    <x v="121"/>
    <x v="2"/>
    <x v="16"/>
    <x v="366"/>
    <n v="1"/>
    <x v="0"/>
    <m/>
    <m/>
  </r>
  <r>
    <x v="121"/>
    <x v="2"/>
    <x v="8"/>
    <x v="342"/>
    <n v="2.66"/>
    <x v="0"/>
    <m/>
    <m/>
  </r>
  <r>
    <x v="121"/>
    <x v="2"/>
    <x v="16"/>
    <x v="342"/>
    <n v="2.66"/>
    <x v="0"/>
    <m/>
    <m/>
  </r>
  <r>
    <x v="121"/>
    <x v="2"/>
    <x v="24"/>
    <x v="390"/>
    <n v="1"/>
    <x v="0"/>
    <m/>
    <m/>
  </r>
  <r>
    <x v="121"/>
    <x v="2"/>
    <x v="24"/>
    <x v="391"/>
    <n v="2"/>
    <x v="0"/>
    <m/>
    <m/>
  </r>
  <r>
    <x v="121"/>
    <x v="2"/>
    <x v="24"/>
    <x v="392"/>
    <n v="1.25"/>
    <x v="0"/>
    <m/>
    <m/>
  </r>
  <r>
    <x v="121"/>
    <x v="2"/>
    <x v="24"/>
    <x v="393"/>
    <n v="0.75"/>
    <x v="0"/>
    <m/>
    <m/>
  </r>
  <r>
    <x v="121"/>
    <x v="2"/>
    <x v="21"/>
    <x v="359"/>
    <n v="0.5"/>
    <x v="0"/>
    <m/>
    <m/>
  </r>
  <r>
    <x v="121"/>
    <x v="2"/>
    <x v="21"/>
    <x v="360"/>
    <n v="0.25"/>
    <x v="0"/>
    <m/>
    <m/>
  </r>
  <r>
    <x v="121"/>
    <x v="2"/>
    <x v="21"/>
    <x v="376"/>
    <n v="0.44"/>
    <x v="0"/>
    <m/>
    <m/>
  </r>
  <r>
    <x v="121"/>
    <x v="2"/>
    <x v="21"/>
    <x v="330"/>
    <n v="1.01"/>
    <x v="0"/>
    <m/>
    <m/>
  </r>
  <r>
    <x v="121"/>
    <x v="2"/>
    <x v="21"/>
    <x v="353"/>
    <n v="0.64"/>
    <x v="0"/>
    <m/>
    <m/>
  </r>
  <r>
    <x v="121"/>
    <x v="2"/>
    <x v="21"/>
    <x v="377"/>
    <n v="0.65"/>
    <x v="0"/>
    <m/>
    <m/>
  </r>
  <r>
    <x v="121"/>
    <x v="2"/>
    <x v="21"/>
    <x v="200"/>
    <n v="2"/>
    <x v="0"/>
    <m/>
    <m/>
  </r>
  <r>
    <x v="121"/>
    <x v="2"/>
    <x v="18"/>
    <x v="206"/>
    <n v="4.5"/>
    <x v="0"/>
    <m/>
    <m/>
  </r>
  <r>
    <x v="122"/>
    <x v="3"/>
    <x v="16"/>
    <x v="386"/>
    <n v="1"/>
    <x v="0"/>
    <m/>
    <m/>
  </r>
  <r>
    <x v="122"/>
    <x v="3"/>
    <x v="16"/>
    <x v="387"/>
    <n v="1"/>
    <x v="0"/>
    <m/>
    <m/>
  </r>
  <r>
    <x v="122"/>
    <x v="3"/>
    <x v="16"/>
    <x v="350"/>
    <n v="1.5"/>
    <x v="0"/>
    <m/>
    <m/>
  </r>
  <r>
    <x v="122"/>
    <x v="3"/>
    <x v="16"/>
    <x v="384"/>
    <n v="1.75"/>
    <x v="0"/>
    <m/>
    <m/>
  </r>
  <r>
    <x v="122"/>
    <x v="3"/>
    <x v="21"/>
    <x v="296"/>
    <n v="2"/>
    <x v="0"/>
    <m/>
    <m/>
  </r>
  <r>
    <x v="122"/>
    <x v="3"/>
    <x v="21"/>
    <x v="351"/>
    <n v="2.6"/>
    <x v="0"/>
    <m/>
    <m/>
  </r>
  <r>
    <x v="122"/>
    <x v="3"/>
    <x v="21"/>
    <x v="352"/>
    <n v="0.82"/>
    <x v="0"/>
    <m/>
    <m/>
  </r>
  <r>
    <x v="122"/>
    <x v="3"/>
    <x v="21"/>
    <x v="299"/>
    <n v="0.25"/>
    <x v="0"/>
    <m/>
    <m/>
  </r>
  <r>
    <x v="122"/>
    <x v="3"/>
    <x v="21"/>
    <x v="353"/>
    <n v="0.3"/>
    <x v="0"/>
    <m/>
    <m/>
  </r>
  <r>
    <x v="122"/>
    <x v="3"/>
    <x v="18"/>
    <x v="206"/>
    <n v="4.5"/>
    <x v="0"/>
    <m/>
    <m/>
  </r>
  <r>
    <x v="122"/>
    <x v="3"/>
    <x v="18"/>
    <x v="222"/>
    <n v="2"/>
    <x v="0"/>
    <m/>
    <m/>
  </r>
  <r>
    <x v="123"/>
    <x v="4"/>
    <x v="24"/>
    <x v="394"/>
    <n v="4.5"/>
    <x v="0"/>
    <m/>
    <m/>
  </r>
  <r>
    <x v="123"/>
    <x v="4"/>
    <x v="16"/>
    <x v="394"/>
    <n v="4.5"/>
    <x v="0"/>
    <m/>
    <m/>
  </r>
  <r>
    <x v="123"/>
    <x v="4"/>
    <x v="21"/>
    <x v="359"/>
    <n v="0.5"/>
    <x v="0"/>
    <m/>
    <m/>
  </r>
  <r>
    <x v="123"/>
    <x v="4"/>
    <x v="21"/>
    <x v="360"/>
    <n v="0.25"/>
    <x v="0"/>
    <m/>
    <m/>
  </r>
  <r>
    <x v="123"/>
    <x v="4"/>
    <x v="21"/>
    <x v="299"/>
    <n v="0.25"/>
    <x v="0"/>
    <m/>
    <m/>
  </r>
  <r>
    <x v="123"/>
    <x v="4"/>
    <x v="21"/>
    <x v="361"/>
    <n v="0.41"/>
    <x v="0"/>
    <m/>
    <m/>
  </r>
  <r>
    <x v="123"/>
    <x v="4"/>
    <x v="21"/>
    <x v="353"/>
    <n v="0.3"/>
    <x v="0"/>
    <m/>
    <m/>
  </r>
  <r>
    <x v="123"/>
    <x v="4"/>
    <x v="21"/>
    <x v="362"/>
    <n v="0.74"/>
    <x v="0"/>
    <m/>
    <m/>
  </r>
  <r>
    <x v="123"/>
    <x v="4"/>
    <x v="21"/>
    <x v="363"/>
    <n v="0.79"/>
    <x v="0"/>
    <m/>
    <m/>
  </r>
  <r>
    <x v="123"/>
    <x v="4"/>
    <x v="21"/>
    <x v="364"/>
    <n v="0.25"/>
    <x v="0"/>
    <m/>
    <m/>
  </r>
  <r>
    <x v="123"/>
    <x v="4"/>
    <x v="21"/>
    <x v="365"/>
    <n v="0.66"/>
    <x v="0"/>
    <m/>
    <m/>
  </r>
  <r>
    <x v="123"/>
    <x v="4"/>
    <x v="21"/>
    <x v="200"/>
    <n v="2"/>
    <x v="0"/>
    <m/>
    <m/>
  </r>
  <r>
    <x v="123"/>
    <x v="4"/>
    <x v="21"/>
    <x v="231"/>
    <n v="2"/>
    <x v="0"/>
    <m/>
    <m/>
  </r>
  <r>
    <x v="123"/>
    <x v="4"/>
    <x v="18"/>
    <x v="206"/>
    <n v="3"/>
    <x v="0"/>
    <m/>
    <m/>
  </r>
  <r>
    <x v="124"/>
    <x v="0"/>
    <x v="21"/>
    <x v="359"/>
    <n v="0.5"/>
    <x v="0"/>
    <m/>
    <m/>
  </r>
  <r>
    <x v="124"/>
    <x v="0"/>
    <x v="21"/>
    <x v="360"/>
    <n v="0.25"/>
    <x v="0"/>
    <m/>
    <m/>
  </r>
  <r>
    <x v="124"/>
    <x v="0"/>
    <x v="21"/>
    <x v="304"/>
    <n v="0.87"/>
    <x v="0"/>
    <m/>
    <m/>
  </r>
  <r>
    <x v="124"/>
    <x v="0"/>
    <x v="21"/>
    <x v="361"/>
    <n v="0.41"/>
    <x v="0"/>
    <m/>
    <m/>
  </r>
  <r>
    <x v="124"/>
    <x v="0"/>
    <x v="21"/>
    <x v="353"/>
    <n v="0.3"/>
    <x v="0"/>
    <m/>
    <m/>
  </r>
  <r>
    <x v="124"/>
    <x v="0"/>
    <x v="21"/>
    <x v="364"/>
    <n v="0.25"/>
    <x v="0"/>
    <m/>
    <m/>
  </r>
  <r>
    <x v="124"/>
    <x v="0"/>
    <x v="21"/>
    <x v="200"/>
    <n v="2"/>
    <x v="0"/>
    <m/>
    <m/>
  </r>
  <r>
    <x v="125"/>
    <x v="1"/>
    <x v="24"/>
    <x v="247"/>
    <n v="1"/>
    <x v="0"/>
    <m/>
    <m/>
  </r>
  <r>
    <x v="125"/>
    <x v="1"/>
    <x v="8"/>
    <x v="247"/>
    <n v="1"/>
    <x v="0"/>
    <m/>
    <m/>
  </r>
  <r>
    <x v="125"/>
    <x v="1"/>
    <x v="24"/>
    <x v="395"/>
    <n v="0.39"/>
    <x v="0"/>
    <m/>
    <s v="Mª DOLORES PEÑA"/>
  </r>
  <r>
    <x v="125"/>
    <x v="1"/>
    <x v="29"/>
    <x v="395"/>
    <n v="0.39"/>
    <x v="0"/>
    <m/>
    <s v="Mª DOLORES PEÑA"/>
  </r>
  <r>
    <x v="125"/>
    <x v="1"/>
    <x v="8"/>
    <x v="395"/>
    <n v="0.39"/>
    <x v="0"/>
    <m/>
    <s v="Mª DOLORES PEÑA"/>
  </r>
  <r>
    <x v="125"/>
    <x v="1"/>
    <x v="24"/>
    <x v="396"/>
    <n v="0.6"/>
    <x v="0"/>
    <m/>
    <s v="Mª DOLORES PEÑA"/>
  </r>
  <r>
    <x v="125"/>
    <x v="1"/>
    <x v="29"/>
    <x v="396"/>
    <n v="0.6"/>
    <x v="0"/>
    <m/>
    <s v="Mª DOLORES PEÑA"/>
  </r>
  <r>
    <x v="125"/>
    <x v="1"/>
    <x v="8"/>
    <x v="396"/>
    <n v="0.6"/>
    <x v="0"/>
    <m/>
    <s v="Mª DOLORES PEÑA"/>
  </r>
  <r>
    <x v="125"/>
    <x v="1"/>
    <x v="24"/>
    <x v="397"/>
    <n v="0.3"/>
    <x v="0"/>
    <m/>
    <s v="Mª DOLORES PEÑA"/>
  </r>
  <r>
    <x v="125"/>
    <x v="1"/>
    <x v="29"/>
    <x v="397"/>
    <n v="0.3"/>
    <x v="0"/>
    <m/>
    <s v="Mª DOLORES PEÑA"/>
  </r>
  <r>
    <x v="125"/>
    <x v="1"/>
    <x v="8"/>
    <x v="397"/>
    <n v="0.3"/>
    <x v="0"/>
    <m/>
    <s v="Mª DOLORES PEÑA"/>
  </r>
  <r>
    <x v="125"/>
    <x v="1"/>
    <x v="24"/>
    <x v="398"/>
    <n v="0.3"/>
    <x v="0"/>
    <m/>
    <s v="Mª DOLORES PEÑA"/>
  </r>
  <r>
    <x v="125"/>
    <x v="1"/>
    <x v="29"/>
    <x v="398"/>
    <n v="0.3"/>
    <x v="0"/>
    <m/>
    <s v="Mª DOLORES PEÑA"/>
  </r>
  <r>
    <x v="125"/>
    <x v="1"/>
    <x v="8"/>
    <x v="398"/>
    <n v="0.3"/>
    <x v="0"/>
    <m/>
    <s v="Mª DOLORES PEÑA"/>
  </r>
  <r>
    <x v="125"/>
    <x v="1"/>
    <x v="24"/>
    <x v="399"/>
    <n v="0.22"/>
    <x v="0"/>
    <m/>
    <s v="Mª DOLORES PEÑA"/>
  </r>
  <r>
    <x v="125"/>
    <x v="1"/>
    <x v="29"/>
    <x v="399"/>
    <n v="0.22"/>
    <x v="0"/>
    <m/>
    <s v="Mª DOLORES PEÑA"/>
  </r>
  <r>
    <x v="125"/>
    <x v="1"/>
    <x v="8"/>
    <x v="399"/>
    <n v="0.22"/>
    <x v="0"/>
    <m/>
    <s v="Mª DOLORES PEÑA"/>
  </r>
  <r>
    <x v="125"/>
    <x v="1"/>
    <x v="16"/>
    <x v="400"/>
    <n v="8"/>
    <x v="0"/>
    <m/>
    <m/>
  </r>
  <r>
    <x v="125"/>
    <x v="1"/>
    <x v="21"/>
    <x v="369"/>
    <n v="1.1000000000000001"/>
    <x v="0"/>
    <m/>
    <m/>
  </r>
  <r>
    <x v="125"/>
    <x v="1"/>
    <x v="21"/>
    <x v="360"/>
    <n v="0.25"/>
    <x v="0"/>
    <m/>
    <m/>
  </r>
  <r>
    <x v="125"/>
    <x v="1"/>
    <x v="21"/>
    <x v="370"/>
    <n v="0.5"/>
    <x v="0"/>
    <m/>
    <m/>
  </r>
  <r>
    <x v="125"/>
    <x v="1"/>
    <x v="21"/>
    <x v="353"/>
    <n v="0.3"/>
    <x v="0"/>
    <m/>
    <m/>
  </r>
  <r>
    <x v="125"/>
    <x v="1"/>
    <x v="21"/>
    <x v="371"/>
    <n v="0.33"/>
    <x v="0"/>
    <m/>
    <m/>
  </r>
  <r>
    <x v="125"/>
    <x v="1"/>
    <x v="21"/>
    <x v="372"/>
    <n v="0.25"/>
    <x v="0"/>
    <m/>
    <m/>
  </r>
  <r>
    <x v="125"/>
    <x v="1"/>
    <x v="21"/>
    <x v="373"/>
    <n v="0.33"/>
    <x v="0"/>
    <m/>
    <m/>
  </r>
  <r>
    <x v="125"/>
    <x v="1"/>
    <x v="21"/>
    <x v="327"/>
    <n v="1"/>
    <x v="0"/>
    <m/>
    <m/>
  </r>
  <r>
    <x v="125"/>
    <x v="1"/>
    <x v="21"/>
    <x v="389"/>
    <n v="2"/>
    <x v="0"/>
    <m/>
    <m/>
  </r>
  <r>
    <x v="125"/>
    <x v="1"/>
    <x v="18"/>
    <x v="206"/>
    <n v="4.5"/>
    <x v="0"/>
    <m/>
    <m/>
  </r>
  <r>
    <x v="126"/>
    <x v="2"/>
    <x v="16"/>
    <x v="400"/>
    <n v="8"/>
    <x v="0"/>
    <m/>
    <m/>
  </r>
  <r>
    <x v="126"/>
    <x v="2"/>
    <x v="24"/>
    <x v="394"/>
    <n v="3"/>
    <x v="0"/>
    <m/>
    <m/>
  </r>
  <r>
    <x v="126"/>
    <x v="2"/>
    <x v="8"/>
    <x v="394"/>
    <n v="3"/>
    <x v="0"/>
    <m/>
    <m/>
  </r>
  <r>
    <x v="126"/>
    <x v="2"/>
    <x v="29"/>
    <x v="394"/>
    <n v="3"/>
    <x v="0"/>
    <m/>
    <m/>
  </r>
  <r>
    <x v="126"/>
    <x v="2"/>
    <x v="24"/>
    <x v="315"/>
    <n v="1.5"/>
    <x v="0"/>
    <m/>
    <m/>
  </r>
  <r>
    <x v="126"/>
    <x v="2"/>
    <x v="8"/>
    <x v="315"/>
    <n v="1.5"/>
    <x v="0"/>
    <m/>
    <m/>
  </r>
  <r>
    <x v="126"/>
    <x v="2"/>
    <x v="29"/>
    <x v="315"/>
    <n v="1.5"/>
    <x v="0"/>
    <m/>
    <m/>
  </r>
  <r>
    <x v="126"/>
    <x v="2"/>
    <x v="21"/>
    <x v="359"/>
    <n v="0.5"/>
    <x v="0"/>
    <m/>
    <m/>
  </r>
  <r>
    <x v="126"/>
    <x v="2"/>
    <x v="21"/>
    <x v="360"/>
    <n v="0.25"/>
    <x v="0"/>
    <m/>
    <m/>
  </r>
  <r>
    <x v="126"/>
    <x v="2"/>
    <x v="21"/>
    <x v="376"/>
    <n v="0.44"/>
    <x v="0"/>
    <m/>
    <m/>
  </r>
  <r>
    <x v="126"/>
    <x v="2"/>
    <x v="21"/>
    <x v="330"/>
    <n v="1.01"/>
    <x v="0"/>
    <m/>
    <m/>
  </r>
  <r>
    <x v="126"/>
    <x v="2"/>
    <x v="21"/>
    <x v="353"/>
    <n v="0.64"/>
    <x v="0"/>
    <m/>
    <m/>
  </r>
  <r>
    <x v="126"/>
    <x v="2"/>
    <x v="21"/>
    <x v="377"/>
    <n v="0.65"/>
    <x v="0"/>
    <m/>
    <m/>
  </r>
  <r>
    <x v="126"/>
    <x v="2"/>
    <x v="21"/>
    <x v="200"/>
    <n v="2"/>
    <x v="0"/>
    <m/>
    <m/>
  </r>
  <r>
    <x v="126"/>
    <x v="2"/>
    <x v="18"/>
    <x v="206"/>
    <n v="4.5"/>
    <x v="0"/>
    <m/>
    <m/>
  </r>
  <r>
    <x v="126"/>
    <x v="2"/>
    <x v="18"/>
    <x v="368"/>
    <n v="3"/>
    <x v="0"/>
    <m/>
    <m/>
  </r>
  <r>
    <x v="127"/>
    <x v="3"/>
    <x v="16"/>
    <x v="400"/>
    <n v="8"/>
    <x v="0"/>
    <m/>
    <m/>
  </r>
  <r>
    <x v="127"/>
    <x v="3"/>
    <x v="21"/>
    <x v="296"/>
    <n v="2"/>
    <x v="0"/>
    <m/>
    <m/>
  </r>
  <r>
    <x v="127"/>
    <x v="3"/>
    <x v="24"/>
    <x v="401"/>
    <n v="2"/>
    <x v="0"/>
    <m/>
    <m/>
  </r>
  <r>
    <x v="127"/>
    <x v="3"/>
    <x v="8"/>
    <x v="401"/>
    <n v="2"/>
    <x v="0"/>
    <m/>
    <m/>
  </r>
  <r>
    <x v="127"/>
    <x v="3"/>
    <x v="24"/>
    <x v="402"/>
    <n v="0.5"/>
    <x v="0"/>
    <m/>
    <m/>
  </r>
  <r>
    <x v="127"/>
    <x v="3"/>
    <x v="8"/>
    <x v="402"/>
    <n v="0.5"/>
    <x v="0"/>
    <m/>
    <m/>
  </r>
  <r>
    <x v="127"/>
    <x v="3"/>
    <x v="24"/>
    <x v="403"/>
    <n v="1"/>
    <x v="0"/>
    <m/>
    <m/>
  </r>
  <r>
    <x v="128"/>
    <x v="4"/>
    <x v="24"/>
    <x v="404"/>
    <n v="5.5"/>
    <x v="0"/>
    <m/>
    <m/>
  </r>
  <r>
    <x v="127"/>
    <x v="3"/>
    <x v="8"/>
    <x v="403"/>
    <n v="1"/>
    <x v="0"/>
    <m/>
    <m/>
  </r>
  <r>
    <x v="127"/>
    <x v="3"/>
    <x v="21"/>
    <x v="351"/>
    <n v="2.6"/>
    <x v="0"/>
    <m/>
    <m/>
  </r>
  <r>
    <x v="127"/>
    <x v="3"/>
    <x v="21"/>
    <x v="352"/>
    <n v="0.82"/>
    <x v="0"/>
    <m/>
    <m/>
  </r>
  <r>
    <x v="127"/>
    <x v="3"/>
    <x v="21"/>
    <x v="299"/>
    <n v="0.25"/>
    <x v="0"/>
    <m/>
    <m/>
  </r>
  <r>
    <x v="129"/>
    <x v="1"/>
    <x v="24"/>
    <x v="247"/>
    <n v="2"/>
    <x v="0"/>
    <m/>
    <m/>
  </r>
  <r>
    <x v="129"/>
    <x v="1"/>
    <x v="24"/>
    <x v="341"/>
    <n v="1.25"/>
    <x v="0"/>
    <m/>
    <m/>
  </r>
  <r>
    <x v="129"/>
    <x v="1"/>
    <x v="16"/>
    <x v="341"/>
    <n v="1.25"/>
    <x v="0"/>
    <m/>
    <m/>
  </r>
  <r>
    <x v="129"/>
    <x v="1"/>
    <x v="24"/>
    <x v="405"/>
    <n v="1"/>
    <x v="0"/>
    <m/>
    <m/>
  </r>
  <r>
    <x v="129"/>
    <x v="1"/>
    <x v="16"/>
    <x v="405"/>
    <n v="1"/>
    <x v="0"/>
    <m/>
    <m/>
  </r>
  <r>
    <x v="129"/>
    <x v="1"/>
    <x v="24"/>
    <x v="406"/>
    <n v="0.5"/>
    <x v="0"/>
    <m/>
    <m/>
  </r>
  <r>
    <x v="129"/>
    <x v="1"/>
    <x v="16"/>
    <x v="406"/>
    <n v="0.5"/>
    <x v="0"/>
    <m/>
    <m/>
  </r>
  <r>
    <x v="129"/>
    <x v="1"/>
    <x v="24"/>
    <x v="407"/>
    <n v="0.5"/>
    <x v="0"/>
    <m/>
    <m/>
  </r>
  <r>
    <x v="129"/>
    <x v="1"/>
    <x v="16"/>
    <x v="407"/>
    <n v="0.5"/>
    <x v="0"/>
    <m/>
    <m/>
  </r>
  <r>
    <x v="130"/>
    <x v="2"/>
    <x v="24"/>
    <x v="408"/>
    <n v="6.5"/>
    <x v="0"/>
    <m/>
    <m/>
  </r>
  <r>
    <x v="130"/>
    <x v="2"/>
    <x v="16"/>
    <x v="408"/>
    <n v="6.5"/>
    <x v="0"/>
    <m/>
    <m/>
  </r>
  <r>
    <x v="131"/>
    <x v="3"/>
    <x v="24"/>
    <x v="408"/>
    <n v="2"/>
    <x v="0"/>
    <m/>
    <m/>
  </r>
  <r>
    <x v="131"/>
    <x v="3"/>
    <x v="16"/>
    <x v="408"/>
    <n v="2"/>
    <x v="0"/>
    <m/>
    <m/>
  </r>
  <r>
    <x v="131"/>
    <x v="3"/>
    <x v="24"/>
    <x v="409"/>
    <n v="1"/>
    <x v="0"/>
    <m/>
    <m/>
  </r>
  <r>
    <x v="131"/>
    <x v="3"/>
    <x v="16"/>
    <x v="409"/>
    <n v="1"/>
    <x v="0"/>
    <m/>
    <m/>
  </r>
  <r>
    <x v="127"/>
    <x v="3"/>
    <x v="21"/>
    <x v="353"/>
    <n v="0.3"/>
    <x v="0"/>
    <m/>
    <m/>
  </r>
  <r>
    <x v="127"/>
    <x v="3"/>
    <x v="18"/>
    <x v="206"/>
    <n v="4.5"/>
    <x v="0"/>
    <m/>
    <m/>
  </r>
  <r>
    <x v="128"/>
    <x v="4"/>
    <x v="16"/>
    <x v="400"/>
    <n v="8"/>
    <x v="0"/>
    <m/>
    <m/>
  </r>
  <r>
    <x v="128"/>
    <x v="4"/>
    <x v="21"/>
    <x v="359"/>
    <n v="0.5"/>
    <x v="0"/>
    <m/>
    <m/>
  </r>
  <r>
    <x v="128"/>
    <x v="4"/>
    <x v="21"/>
    <x v="360"/>
    <n v="0.25"/>
    <x v="0"/>
    <m/>
    <m/>
  </r>
  <r>
    <x v="128"/>
    <x v="4"/>
    <x v="21"/>
    <x v="299"/>
    <n v="0.25"/>
    <x v="0"/>
    <m/>
    <m/>
  </r>
  <r>
    <x v="128"/>
    <x v="4"/>
    <x v="21"/>
    <x v="361"/>
    <n v="0.41"/>
    <x v="0"/>
    <m/>
    <m/>
  </r>
  <r>
    <x v="128"/>
    <x v="4"/>
    <x v="21"/>
    <x v="353"/>
    <n v="0.3"/>
    <x v="0"/>
    <m/>
    <m/>
  </r>
  <r>
    <x v="128"/>
    <x v="4"/>
    <x v="21"/>
    <x v="362"/>
    <n v="0.74"/>
    <x v="0"/>
    <m/>
    <m/>
  </r>
  <r>
    <x v="128"/>
    <x v="4"/>
    <x v="21"/>
    <x v="363"/>
    <n v="0.79"/>
    <x v="0"/>
    <m/>
    <m/>
  </r>
  <r>
    <x v="128"/>
    <x v="4"/>
    <x v="21"/>
    <x v="364"/>
    <n v="0.25"/>
    <x v="0"/>
    <m/>
    <m/>
  </r>
  <r>
    <x v="128"/>
    <x v="4"/>
    <x v="21"/>
    <x v="365"/>
    <n v="0.66"/>
    <x v="0"/>
    <m/>
    <m/>
  </r>
  <r>
    <x v="132"/>
    <x v="0"/>
    <x v="0"/>
    <x v="4"/>
    <m/>
    <x v="1"/>
    <n v="5.33"/>
    <m/>
  </r>
  <r>
    <x v="132"/>
    <x v="0"/>
    <x v="0"/>
    <x v="39"/>
    <n v="1.5"/>
    <x v="0"/>
    <m/>
    <m/>
  </r>
  <r>
    <x v="132"/>
    <x v="0"/>
    <x v="0"/>
    <x v="247"/>
    <n v="2"/>
    <x v="0"/>
    <m/>
    <m/>
  </r>
  <r>
    <x v="133"/>
    <x v="1"/>
    <x v="0"/>
    <x v="4"/>
    <m/>
    <x v="1"/>
    <n v="6.66"/>
    <m/>
  </r>
  <r>
    <x v="133"/>
    <x v="1"/>
    <x v="16"/>
    <x v="410"/>
    <n v="4.5"/>
    <x v="0"/>
    <m/>
    <m/>
  </r>
  <r>
    <x v="134"/>
    <x v="5"/>
    <x v="9"/>
    <x v="4"/>
    <m/>
    <x v="0"/>
    <m/>
    <m/>
  </r>
  <r>
    <x v="133"/>
    <x v="1"/>
    <x v="0"/>
    <x v="410"/>
    <n v="4.5"/>
    <x v="0"/>
    <m/>
    <m/>
  </r>
  <r>
    <x v="135"/>
    <x v="2"/>
    <x v="0"/>
    <x v="4"/>
    <m/>
    <x v="1"/>
    <n v="6.25"/>
    <m/>
  </r>
  <r>
    <x v="135"/>
    <x v="2"/>
    <x v="0"/>
    <x v="411"/>
    <n v="2.5"/>
    <x v="0"/>
    <m/>
    <m/>
  </r>
  <r>
    <x v="135"/>
    <x v="2"/>
    <x v="24"/>
    <x v="156"/>
    <n v="3"/>
    <x v="0"/>
    <m/>
    <m/>
  </r>
  <r>
    <x v="135"/>
    <x v="2"/>
    <x v="16"/>
    <x v="411"/>
    <n v="2.5"/>
    <x v="0"/>
    <m/>
    <m/>
  </r>
  <r>
    <x v="136"/>
    <x v="3"/>
    <x v="0"/>
    <x v="4"/>
    <m/>
    <x v="1"/>
    <n v="5.75"/>
    <m/>
  </r>
  <r>
    <x v="136"/>
    <x v="3"/>
    <x v="0"/>
    <x v="412"/>
    <n v="1.5"/>
    <x v="0"/>
    <m/>
    <m/>
  </r>
  <r>
    <x v="136"/>
    <x v="3"/>
    <x v="0"/>
    <x v="288"/>
    <n v="1.5"/>
    <x v="0"/>
    <m/>
    <m/>
  </r>
  <r>
    <x v="137"/>
    <x v="4"/>
    <x v="16"/>
    <x v="413"/>
    <n v="7.75"/>
    <x v="0"/>
    <m/>
    <m/>
  </r>
  <r>
    <x v="137"/>
    <x v="4"/>
    <x v="0"/>
    <x v="4"/>
    <m/>
    <x v="1"/>
    <n v="9.5"/>
    <m/>
  </r>
  <r>
    <x v="137"/>
    <x v="4"/>
    <x v="0"/>
    <x v="413"/>
    <n v="7.75"/>
    <x v="0"/>
    <m/>
    <m/>
  </r>
  <r>
    <x v="138"/>
    <x v="0"/>
    <x v="0"/>
    <x v="4"/>
    <m/>
    <x v="1"/>
    <n v="3.83"/>
    <m/>
  </r>
  <r>
    <x v="138"/>
    <x v="0"/>
    <x v="0"/>
    <x v="247"/>
    <n v="2"/>
    <x v="0"/>
    <m/>
    <m/>
  </r>
  <r>
    <x v="139"/>
    <x v="1"/>
    <x v="16"/>
    <x v="414"/>
    <n v="1.5"/>
    <x v="0"/>
    <m/>
    <m/>
  </r>
  <r>
    <x v="139"/>
    <x v="1"/>
    <x v="16"/>
    <x v="415"/>
    <n v="3"/>
    <x v="0"/>
    <m/>
    <m/>
  </r>
  <r>
    <x v="139"/>
    <x v="1"/>
    <x v="0"/>
    <x v="4"/>
    <m/>
    <x v="1"/>
    <n v="7"/>
    <m/>
  </r>
  <r>
    <x v="139"/>
    <x v="1"/>
    <x v="0"/>
    <x v="414"/>
    <n v="1.5"/>
    <x v="0"/>
    <m/>
    <m/>
  </r>
  <r>
    <x v="139"/>
    <x v="1"/>
    <x v="0"/>
    <x v="415"/>
    <n v="3"/>
    <x v="0"/>
    <m/>
    <m/>
  </r>
  <r>
    <x v="140"/>
    <x v="2"/>
    <x v="0"/>
    <x v="416"/>
    <n v="4.5"/>
    <x v="0"/>
    <m/>
    <m/>
  </r>
  <r>
    <x v="140"/>
    <x v="2"/>
    <x v="16"/>
    <x v="416"/>
    <n v="4.5"/>
    <x v="0"/>
    <m/>
    <m/>
  </r>
  <r>
    <x v="140"/>
    <x v="2"/>
    <x v="8"/>
    <x v="416"/>
    <n v="4.5"/>
    <x v="0"/>
    <m/>
    <m/>
  </r>
  <r>
    <x v="140"/>
    <x v="2"/>
    <x v="24"/>
    <x v="416"/>
    <n v="3.75"/>
    <x v="0"/>
    <m/>
    <m/>
  </r>
  <r>
    <x v="140"/>
    <x v="2"/>
    <x v="0"/>
    <x v="4"/>
    <m/>
    <x v="1"/>
    <n v="6"/>
    <m/>
  </r>
  <r>
    <x v="141"/>
    <x v="3"/>
    <x v="0"/>
    <x v="414"/>
    <n v="5"/>
    <x v="0"/>
    <m/>
    <m/>
  </r>
  <r>
    <x v="141"/>
    <x v="3"/>
    <x v="16"/>
    <x v="414"/>
    <n v="3"/>
    <x v="0"/>
    <m/>
    <m/>
  </r>
  <r>
    <x v="141"/>
    <x v="3"/>
    <x v="0"/>
    <x v="4"/>
    <m/>
    <x v="1"/>
    <n v="6.58"/>
    <m/>
  </r>
  <r>
    <x v="142"/>
    <x v="4"/>
    <x v="0"/>
    <x v="156"/>
    <n v="3"/>
    <x v="0"/>
    <m/>
    <m/>
  </r>
  <r>
    <x v="142"/>
    <x v="4"/>
    <x v="0"/>
    <x v="4"/>
    <m/>
    <x v="1"/>
    <n v="3"/>
    <m/>
  </r>
  <r>
    <x v="143"/>
    <x v="0"/>
    <x v="0"/>
    <x v="39"/>
    <n v="1.5"/>
    <x v="0"/>
    <m/>
    <m/>
  </r>
  <r>
    <x v="143"/>
    <x v="0"/>
    <x v="0"/>
    <x v="247"/>
    <n v="2"/>
    <x v="0"/>
    <m/>
    <m/>
  </r>
  <r>
    <x v="143"/>
    <x v="0"/>
    <x v="0"/>
    <x v="4"/>
    <m/>
    <x v="1"/>
    <n v="5.42"/>
    <m/>
  </r>
  <r>
    <x v="144"/>
    <x v="3"/>
    <x v="16"/>
    <x v="417"/>
    <n v="4"/>
    <x v="0"/>
    <m/>
    <m/>
  </r>
  <r>
    <x v="145"/>
    <x v="1"/>
    <x v="0"/>
    <x v="416"/>
    <n v="1.33"/>
    <x v="0"/>
    <m/>
    <m/>
  </r>
  <r>
    <x v="145"/>
    <x v="1"/>
    <x v="0"/>
    <x v="418"/>
    <n v="3.75"/>
    <x v="0"/>
    <m/>
    <m/>
  </r>
  <r>
    <x v="145"/>
    <x v="1"/>
    <x v="0"/>
    <x v="4"/>
    <m/>
    <x v="1"/>
    <n v="7.08"/>
    <m/>
  </r>
  <r>
    <x v="144"/>
    <x v="3"/>
    <x v="0"/>
    <x v="417"/>
    <n v="4"/>
    <x v="0"/>
    <m/>
    <m/>
  </r>
  <r>
    <x v="146"/>
    <x v="2"/>
    <x v="0"/>
    <x v="419"/>
    <m/>
    <x v="0"/>
    <m/>
    <m/>
  </r>
  <r>
    <x v="147"/>
    <x v="3"/>
    <x v="0"/>
    <x v="342"/>
    <n v="4"/>
    <x v="0"/>
    <m/>
    <m/>
  </r>
  <r>
    <x v="147"/>
    <x v="3"/>
    <x v="0"/>
    <x v="4"/>
    <m/>
    <x v="1"/>
    <n v="5.5"/>
    <m/>
  </r>
  <r>
    <x v="147"/>
    <x v="3"/>
    <x v="30"/>
    <x v="342"/>
    <n v="4"/>
    <x v="0"/>
    <m/>
    <m/>
  </r>
  <r>
    <x v="148"/>
    <x v="4"/>
    <x v="0"/>
    <x v="214"/>
    <n v="4.25"/>
    <x v="0"/>
    <m/>
    <m/>
  </r>
  <r>
    <x v="148"/>
    <x v="4"/>
    <x v="0"/>
    <x v="4"/>
    <m/>
    <x v="1"/>
    <n v="6"/>
    <m/>
  </r>
  <r>
    <x v="148"/>
    <x v="4"/>
    <x v="30"/>
    <x v="214"/>
    <n v="4.25"/>
    <x v="0"/>
    <m/>
    <m/>
  </r>
  <r>
    <x v="149"/>
    <x v="5"/>
    <x v="0"/>
    <x v="214"/>
    <n v="7.25"/>
    <x v="0"/>
    <m/>
    <m/>
  </r>
  <r>
    <x v="149"/>
    <x v="5"/>
    <x v="0"/>
    <x v="4"/>
    <m/>
    <x v="1"/>
    <n v="8"/>
    <m/>
  </r>
  <r>
    <x v="149"/>
    <x v="5"/>
    <x v="30"/>
    <x v="214"/>
    <n v="5.25"/>
    <x v="0"/>
    <m/>
    <m/>
  </r>
  <r>
    <x v="149"/>
    <x v="5"/>
    <x v="16"/>
    <x v="214"/>
    <n v="7.25"/>
    <x v="0"/>
    <m/>
    <m/>
  </r>
  <r>
    <x v="150"/>
    <x v="0"/>
    <x v="30"/>
    <x v="420"/>
    <n v="3.5"/>
    <x v="0"/>
    <m/>
    <m/>
  </r>
  <r>
    <x v="150"/>
    <x v="0"/>
    <x v="0"/>
    <x v="39"/>
    <n v="1.5"/>
    <x v="0"/>
    <m/>
    <m/>
  </r>
  <r>
    <x v="150"/>
    <x v="0"/>
    <x v="0"/>
    <x v="247"/>
    <n v="2"/>
    <x v="0"/>
    <m/>
    <m/>
  </r>
  <r>
    <x v="150"/>
    <x v="0"/>
    <x v="0"/>
    <x v="4"/>
    <m/>
    <x v="1"/>
    <n v="5.25"/>
    <m/>
  </r>
  <r>
    <x v="134"/>
    <x v="5"/>
    <x v="9"/>
    <x v="4"/>
    <m/>
    <x v="0"/>
    <m/>
    <m/>
  </r>
  <r>
    <x v="134"/>
    <x v="5"/>
    <x v="9"/>
    <x v="4"/>
    <m/>
    <x v="0"/>
    <m/>
    <m/>
  </r>
  <r>
    <x v="151"/>
    <x v="1"/>
    <x v="30"/>
    <x v="421"/>
    <n v="4.75"/>
    <x v="0"/>
    <m/>
    <m/>
  </r>
  <r>
    <x v="151"/>
    <x v="1"/>
    <x v="0"/>
    <x v="421"/>
    <n v="4.75"/>
    <x v="0"/>
    <m/>
    <m/>
  </r>
  <r>
    <x v="151"/>
    <x v="1"/>
    <x v="0"/>
    <x v="4"/>
    <m/>
    <x v="1"/>
    <n v="6.25"/>
    <m/>
  </r>
  <r>
    <x v="152"/>
    <x v="2"/>
    <x v="30"/>
    <x v="421"/>
    <n v="5.08"/>
    <x v="0"/>
    <m/>
    <m/>
  </r>
  <r>
    <x v="152"/>
    <x v="2"/>
    <x v="30"/>
    <x v="355"/>
    <n v="1.25"/>
    <x v="0"/>
    <m/>
    <m/>
  </r>
  <r>
    <x v="152"/>
    <x v="2"/>
    <x v="0"/>
    <x v="421"/>
    <n v="5.08"/>
    <x v="0"/>
    <m/>
    <m/>
  </r>
  <r>
    <x v="152"/>
    <x v="2"/>
    <x v="0"/>
    <x v="420"/>
    <n v="1.25"/>
    <x v="0"/>
    <m/>
    <m/>
  </r>
  <r>
    <x v="152"/>
    <x v="2"/>
    <x v="0"/>
    <x v="4"/>
    <m/>
    <x v="1"/>
    <n v="8.25"/>
    <m/>
  </r>
  <r>
    <x v="153"/>
    <x v="3"/>
    <x v="30"/>
    <x v="421"/>
    <n v="5.5"/>
    <x v="0"/>
    <m/>
    <m/>
  </r>
  <r>
    <x v="153"/>
    <x v="3"/>
    <x v="0"/>
    <x v="421"/>
    <n v="5.5"/>
    <x v="0"/>
    <m/>
    <m/>
  </r>
  <r>
    <x v="153"/>
    <x v="3"/>
    <x v="0"/>
    <x v="4"/>
    <m/>
    <x v="1"/>
    <n v="6.75"/>
    <m/>
  </r>
  <r>
    <x v="154"/>
    <x v="4"/>
    <x v="30"/>
    <x v="422"/>
    <n v="3"/>
    <x v="0"/>
    <m/>
    <m/>
  </r>
  <r>
    <x v="154"/>
    <x v="4"/>
    <x v="30"/>
    <x v="355"/>
    <n v="2"/>
    <x v="0"/>
    <m/>
    <m/>
  </r>
  <r>
    <x v="154"/>
    <x v="4"/>
    <x v="0"/>
    <x v="420"/>
    <n v="2"/>
    <x v="0"/>
    <m/>
    <m/>
  </r>
  <r>
    <x v="154"/>
    <x v="4"/>
    <x v="0"/>
    <x v="422"/>
    <n v="3"/>
    <x v="0"/>
    <m/>
    <m/>
  </r>
  <r>
    <x v="154"/>
    <x v="4"/>
    <x v="0"/>
    <x v="4"/>
    <m/>
    <x v="1"/>
    <n v="6.5"/>
    <m/>
  </r>
  <r>
    <x v="155"/>
    <x v="0"/>
    <x v="0"/>
    <x v="423"/>
    <n v="5"/>
    <x v="0"/>
    <m/>
    <m/>
  </r>
  <r>
    <x v="155"/>
    <x v="0"/>
    <x v="0"/>
    <x v="4"/>
    <m/>
    <x v="1"/>
    <n v="7.25"/>
    <m/>
  </r>
  <r>
    <x v="155"/>
    <x v="0"/>
    <x v="30"/>
    <x v="423"/>
    <n v="5"/>
    <x v="0"/>
    <m/>
    <m/>
  </r>
  <r>
    <x v="156"/>
    <x v="1"/>
    <x v="0"/>
    <x v="247"/>
    <n v="2"/>
    <x v="0"/>
    <m/>
    <m/>
  </r>
  <r>
    <x v="156"/>
    <x v="1"/>
    <x v="0"/>
    <x v="424"/>
    <n v="4.25"/>
    <x v="0"/>
    <m/>
    <m/>
  </r>
  <r>
    <x v="156"/>
    <x v="1"/>
    <x v="0"/>
    <x v="4"/>
    <m/>
    <x v="1"/>
    <n v="7.83"/>
    <m/>
  </r>
  <r>
    <x v="156"/>
    <x v="1"/>
    <x v="30"/>
    <x v="424"/>
    <n v="4.25"/>
    <x v="0"/>
    <m/>
    <m/>
  </r>
  <r>
    <x v="157"/>
    <x v="2"/>
    <x v="30"/>
    <x v="424"/>
    <n v="4.25"/>
    <x v="0"/>
    <m/>
    <m/>
  </r>
  <r>
    <x v="157"/>
    <x v="2"/>
    <x v="30"/>
    <x v="423"/>
    <n v="2"/>
    <x v="0"/>
    <m/>
    <m/>
  </r>
  <r>
    <x v="157"/>
    <x v="2"/>
    <x v="0"/>
    <x v="423"/>
    <n v="2"/>
    <x v="0"/>
    <m/>
    <m/>
  </r>
  <r>
    <x v="157"/>
    <x v="2"/>
    <x v="0"/>
    <x v="424"/>
    <n v="4.25"/>
    <x v="0"/>
    <m/>
    <m/>
  </r>
  <r>
    <x v="157"/>
    <x v="2"/>
    <x v="0"/>
    <x v="4"/>
    <m/>
    <x v="1"/>
    <n v="7.17"/>
    <m/>
  </r>
  <r>
    <x v="158"/>
    <x v="3"/>
    <x v="16"/>
    <x v="423"/>
    <n v="1.66"/>
    <x v="0"/>
    <m/>
    <m/>
  </r>
  <r>
    <x v="158"/>
    <x v="3"/>
    <x v="30"/>
    <x v="423"/>
    <n v="1.66"/>
    <x v="0"/>
    <m/>
    <m/>
  </r>
  <r>
    <x v="158"/>
    <x v="3"/>
    <x v="0"/>
    <x v="423"/>
    <n v="1.66"/>
    <x v="0"/>
    <m/>
    <m/>
  </r>
  <r>
    <x v="158"/>
    <x v="3"/>
    <x v="0"/>
    <x v="424"/>
    <n v="3.75"/>
    <x v="0"/>
    <m/>
    <m/>
  </r>
  <r>
    <x v="158"/>
    <x v="3"/>
    <x v="16"/>
    <x v="424"/>
    <n v="3.75"/>
    <x v="0"/>
    <m/>
    <m/>
  </r>
  <r>
    <x v="158"/>
    <x v="3"/>
    <x v="30"/>
    <x v="424"/>
    <n v="3.75"/>
    <x v="0"/>
    <m/>
    <m/>
  </r>
  <r>
    <x v="158"/>
    <x v="3"/>
    <x v="0"/>
    <x v="4"/>
    <m/>
    <x v="1"/>
    <n v="7.25"/>
    <m/>
  </r>
  <r>
    <x v="159"/>
    <x v="4"/>
    <x v="0"/>
    <x v="104"/>
    <n v="2"/>
    <x v="0"/>
    <m/>
    <m/>
  </r>
  <r>
    <x v="159"/>
    <x v="4"/>
    <x v="0"/>
    <x v="156"/>
    <n v="3"/>
    <x v="0"/>
    <m/>
    <m/>
  </r>
  <r>
    <x v="159"/>
    <x v="4"/>
    <x v="0"/>
    <x v="4"/>
    <m/>
    <x v="1"/>
    <n v="6.17"/>
    <m/>
  </r>
  <r>
    <x v="159"/>
    <x v="4"/>
    <x v="30"/>
    <x v="423"/>
    <n v="5.92"/>
    <x v="0"/>
    <m/>
    <m/>
  </r>
  <r>
    <x v="159"/>
    <x v="4"/>
    <x v="16"/>
    <x v="423"/>
    <n v="5.92"/>
    <x v="0"/>
    <m/>
    <m/>
  </r>
  <r>
    <x v="160"/>
    <x v="0"/>
    <x v="16"/>
    <x v="425"/>
    <n v="0.5"/>
    <x v="0"/>
    <m/>
    <m/>
  </r>
  <r>
    <x v="160"/>
    <x v="0"/>
    <x v="16"/>
    <x v="11"/>
    <n v="0.42"/>
    <x v="0"/>
    <m/>
    <m/>
  </r>
  <r>
    <x v="160"/>
    <x v="0"/>
    <x v="16"/>
    <x v="426"/>
    <n v="1.89"/>
    <x v="0"/>
    <m/>
    <m/>
  </r>
  <r>
    <x v="160"/>
    <x v="0"/>
    <x v="16"/>
    <x v="427"/>
    <n v="1"/>
    <x v="0"/>
    <m/>
    <m/>
  </r>
  <r>
    <x v="160"/>
    <x v="0"/>
    <x v="16"/>
    <x v="428"/>
    <n v="0.57999999999999996"/>
    <x v="0"/>
    <m/>
    <m/>
  </r>
  <r>
    <x v="160"/>
    <x v="0"/>
    <x v="16"/>
    <x v="429"/>
    <n v="0.92"/>
    <x v="0"/>
    <m/>
    <m/>
  </r>
  <r>
    <x v="160"/>
    <x v="0"/>
    <x v="16"/>
    <x v="430"/>
    <n v="0.57999999999999996"/>
    <x v="0"/>
    <m/>
    <m/>
  </r>
  <r>
    <x v="160"/>
    <x v="0"/>
    <x v="0"/>
    <x v="421"/>
    <n v="3"/>
    <x v="0"/>
    <m/>
    <m/>
  </r>
  <r>
    <x v="160"/>
    <x v="0"/>
    <x v="0"/>
    <x v="39"/>
    <n v="1.5"/>
    <x v="0"/>
    <m/>
    <m/>
  </r>
  <r>
    <x v="160"/>
    <x v="0"/>
    <x v="0"/>
    <x v="427"/>
    <n v="0.92"/>
    <x v="0"/>
    <m/>
    <m/>
  </r>
  <r>
    <x v="160"/>
    <x v="0"/>
    <x v="0"/>
    <x v="4"/>
    <m/>
    <x v="1"/>
    <n v="7.5"/>
    <m/>
  </r>
  <r>
    <x v="161"/>
    <x v="1"/>
    <x v="0"/>
    <x v="247"/>
    <n v="2"/>
    <x v="0"/>
    <m/>
    <m/>
  </r>
  <r>
    <x v="161"/>
    <x v="1"/>
    <x v="0"/>
    <x v="431"/>
    <n v="2.33"/>
    <x v="0"/>
    <m/>
    <m/>
  </r>
  <r>
    <x v="161"/>
    <x v="1"/>
    <x v="0"/>
    <x v="4"/>
    <m/>
    <x v="1"/>
    <n v="6.5"/>
    <m/>
  </r>
  <r>
    <x v="161"/>
    <x v="1"/>
    <x v="30"/>
    <x v="431"/>
    <n v="5.5"/>
    <x v="0"/>
    <m/>
    <m/>
  </r>
  <r>
    <x v="161"/>
    <x v="1"/>
    <x v="16"/>
    <x v="431"/>
    <n v="5.5"/>
    <x v="0"/>
    <m/>
    <m/>
  </r>
  <r>
    <x v="162"/>
    <x v="2"/>
    <x v="30"/>
    <x v="432"/>
    <n v="7"/>
    <x v="0"/>
    <m/>
    <m/>
  </r>
  <r>
    <x v="162"/>
    <x v="2"/>
    <x v="0"/>
    <x v="432"/>
    <n v="7"/>
    <x v="0"/>
    <m/>
    <m/>
  </r>
  <r>
    <x v="162"/>
    <x v="2"/>
    <x v="16"/>
    <x v="432"/>
    <n v="7"/>
    <x v="0"/>
    <m/>
    <m/>
  </r>
  <r>
    <x v="162"/>
    <x v="2"/>
    <x v="0"/>
    <x v="4"/>
    <m/>
    <x v="1"/>
    <n v="7.83"/>
    <m/>
  </r>
  <r>
    <x v="163"/>
    <x v="3"/>
    <x v="0"/>
    <x v="433"/>
    <n v="1.92"/>
    <x v="0"/>
    <m/>
    <m/>
  </r>
  <r>
    <x v="163"/>
    <x v="3"/>
    <x v="0"/>
    <x v="431"/>
    <n v="2.92"/>
    <x v="0"/>
    <m/>
    <m/>
  </r>
  <r>
    <x v="163"/>
    <x v="3"/>
    <x v="0"/>
    <x v="4"/>
    <m/>
    <x v="1"/>
    <n v="7"/>
    <m/>
  </r>
  <r>
    <x v="164"/>
    <x v="4"/>
    <x v="0"/>
    <x v="434"/>
    <n v="2.42"/>
    <x v="0"/>
    <m/>
    <m/>
  </r>
  <r>
    <x v="164"/>
    <x v="4"/>
    <x v="0"/>
    <x v="435"/>
    <n v="2.75"/>
    <x v="0"/>
    <m/>
    <m/>
  </r>
  <r>
    <x v="164"/>
    <x v="4"/>
    <x v="0"/>
    <x v="4"/>
    <m/>
    <x v="1"/>
    <n v="7.42"/>
    <m/>
  </r>
  <r>
    <x v="164"/>
    <x v="4"/>
    <x v="30"/>
    <x v="434"/>
    <n v="2.42"/>
    <x v="0"/>
    <m/>
    <m/>
  </r>
  <r>
    <x v="164"/>
    <x v="4"/>
    <x v="30"/>
    <x v="436"/>
    <n v="2.75"/>
    <x v="0"/>
    <m/>
    <m/>
  </r>
  <r>
    <x v="164"/>
    <x v="4"/>
    <x v="16"/>
    <x v="435"/>
    <n v="2.75"/>
    <x v="0"/>
    <m/>
    <m/>
  </r>
  <r>
    <x v="165"/>
    <x v="0"/>
    <x v="0"/>
    <x v="247"/>
    <n v="2"/>
    <x v="0"/>
    <m/>
    <m/>
  </r>
  <r>
    <x v="165"/>
    <x v="0"/>
    <x v="0"/>
    <x v="435"/>
    <n v="3"/>
    <x v="0"/>
    <m/>
    <m/>
  </r>
  <r>
    <x v="165"/>
    <x v="0"/>
    <x v="0"/>
    <x v="4"/>
    <m/>
    <x v="1"/>
    <n v="7.75"/>
    <m/>
  </r>
  <r>
    <x v="165"/>
    <x v="0"/>
    <x v="30"/>
    <x v="435"/>
    <n v="3.33"/>
    <x v="0"/>
    <m/>
    <m/>
  </r>
  <r>
    <x v="165"/>
    <x v="0"/>
    <x v="16"/>
    <x v="436"/>
    <n v="5.17"/>
    <x v="0"/>
    <m/>
    <m/>
  </r>
  <r>
    <x v="165"/>
    <x v="0"/>
    <x v="16"/>
    <x v="435"/>
    <n v="0.33"/>
    <x v="26"/>
    <m/>
    <s v="FLORICA"/>
  </r>
  <r>
    <x v="165"/>
    <x v="0"/>
    <x v="30"/>
    <x v="435"/>
    <n v="2.33"/>
    <x v="27"/>
    <m/>
    <s v="FLORICA"/>
  </r>
  <r>
    <x v="163"/>
    <x v="3"/>
    <x v="16"/>
    <x v="433"/>
    <n v="1.92"/>
    <x v="0"/>
    <m/>
    <m/>
  </r>
  <r>
    <x v="163"/>
    <x v="3"/>
    <x v="16"/>
    <x v="431"/>
    <n v="2.92"/>
    <x v="0"/>
    <m/>
    <m/>
  </r>
  <r>
    <x v="163"/>
    <x v="3"/>
    <x v="30"/>
    <x v="431"/>
    <n v="5.83"/>
    <x v="0"/>
    <m/>
    <m/>
  </r>
  <r>
    <x v="134"/>
    <x v="5"/>
    <x v="9"/>
    <x v="4"/>
    <m/>
    <x v="0"/>
    <m/>
    <m/>
  </r>
  <r>
    <x v="134"/>
    <x v="5"/>
    <x v="9"/>
    <x v="4"/>
    <m/>
    <x v="0"/>
    <m/>
    <m/>
  </r>
  <r>
    <x v="144"/>
    <x v="3"/>
    <x v="0"/>
    <x v="4"/>
    <m/>
    <x v="1"/>
    <n v="6"/>
    <m/>
  </r>
  <r>
    <x v="166"/>
    <x v="4"/>
    <x v="0"/>
    <x v="249"/>
    <n v="3"/>
    <x v="0"/>
    <m/>
    <m/>
  </r>
  <r>
    <x v="166"/>
    <x v="4"/>
    <x v="0"/>
    <x v="4"/>
    <m/>
    <x v="1"/>
    <n v="3"/>
    <m/>
  </r>
  <r>
    <x v="167"/>
    <x v="0"/>
    <x v="0"/>
    <x v="421"/>
    <n v="1.75"/>
    <x v="0"/>
    <m/>
    <m/>
  </r>
  <r>
    <x v="167"/>
    <x v="0"/>
    <x v="0"/>
    <x v="247"/>
    <n v="2"/>
    <x v="0"/>
    <m/>
    <m/>
  </r>
  <r>
    <x v="167"/>
    <x v="0"/>
    <x v="0"/>
    <x v="4"/>
    <m/>
    <x v="1"/>
    <n v="6.33"/>
    <m/>
  </r>
  <r>
    <x v="168"/>
    <x v="1"/>
    <x v="0"/>
    <x v="315"/>
    <n v="1.75"/>
    <x v="0"/>
    <m/>
    <m/>
  </r>
  <r>
    <x v="168"/>
    <x v="1"/>
    <x v="0"/>
    <x v="4"/>
    <m/>
    <x v="1"/>
    <n v="4"/>
    <m/>
  </r>
  <r>
    <x v="128"/>
    <x v="4"/>
    <x v="21"/>
    <x v="200"/>
    <n v="2"/>
    <x v="0"/>
    <m/>
    <m/>
  </r>
  <r>
    <x v="128"/>
    <x v="4"/>
    <x v="21"/>
    <x v="231"/>
    <n v="2"/>
    <x v="0"/>
    <m/>
    <m/>
  </r>
  <r>
    <x v="128"/>
    <x v="4"/>
    <x v="18"/>
    <x v="206"/>
    <n v="4.5"/>
    <x v="0"/>
    <m/>
    <m/>
  </r>
  <r>
    <x v="134"/>
    <x v="5"/>
    <x v="31"/>
    <x v="4"/>
    <m/>
    <x v="0"/>
    <m/>
    <m/>
  </r>
  <r>
    <x v="134"/>
    <x v="5"/>
    <x v="18"/>
    <x v="4"/>
    <m/>
    <x v="0"/>
    <m/>
    <m/>
  </r>
  <r>
    <x v="111"/>
    <x v="4"/>
    <x v="24"/>
    <x v="437"/>
    <n v="4.33"/>
    <x v="0"/>
    <m/>
    <m/>
  </r>
  <r>
    <x v="138"/>
    <x v="0"/>
    <x v="16"/>
    <x v="142"/>
    <n v="1.5"/>
    <x v="0"/>
    <m/>
    <s v="VACACIONES DE PORTILLO"/>
  </r>
  <r>
    <x v="143"/>
    <x v="0"/>
    <x v="16"/>
    <x v="142"/>
    <n v="1.5"/>
    <x v="0"/>
    <m/>
    <s v="VACACIONES DE PORTILLO"/>
  </r>
  <r>
    <x v="167"/>
    <x v="0"/>
    <x v="16"/>
    <x v="142"/>
    <n v="1.5"/>
    <x v="0"/>
    <m/>
    <s v="VACACIONES DE PORTILLO"/>
  </r>
  <r>
    <x v="140"/>
    <x v="2"/>
    <x v="16"/>
    <x v="162"/>
    <n v="1.5"/>
    <x v="0"/>
    <m/>
    <s v="VACACIONES DE PORTILLO"/>
  </r>
  <r>
    <x v="169"/>
    <x v="2"/>
    <x v="16"/>
    <x v="162"/>
    <n v="1.5"/>
    <x v="0"/>
    <m/>
    <s v="VACACIONES DE PORTILLO"/>
  </r>
  <r>
    <x v="143"/>
    <x v="0"/>
    <x v="16"/>
    <x v="237"/>
    <n v="2.08"/>
    <x v="0"/>
    <m/>
    <s v="VACACIONES 2022 VERÓNICA SANCHEZ"/>
  </r>
  <r>
    <x v="145"/>
    <x v="1"/>
    <x v="16"/>
    <x v="237"/>
    <n v="2.0699999999999998"/>
    <x v="0"/>
    <m/>
    <s v="VACACIONES 2022 VERÓNICA SANCHEZ"/>
  </r>
  <r>
    <x v="169"/>
    <x v="2"/>
    <x v="16"/>
    <x v="237"/>
    <n v="2.08"/>
    <x v="0"/>
    <m/>
    <s v="VACACIONES 2022 VERÓNICA SANCHEZ"/>
  </r>
  <r>
    <x v="144"/>
    <x v="3"/>
    <x v="16"/>
    <x v="237"/>
    <n v="2.0699999999999998"/>
    <x v="0"/>
    <m/>
    <s v="VACACIONES 2022 VERÓNICA SANCHEZ"/>
  </r>
  <r>
    <x v="166"/>
    <x v="4"/>
    <x v="16"/>
    <x v="237"/>
    <n v="2.08"/>
    <x v="0"/>
    <m/>
    <s v="VACACIONES 2022 VERÓNICA SANCHEZ"/>
  </r>
  <r>
    <x v="167"/>
    <x v="0"/>
    <x v="16"/>
    <x v="237"/>
    <n v="2.08"/>
    <x v="0"/>
    <m/>
    <s v="VACACIONES 2022 VERÓNICA SANCHEZ"/>
  </r>
  <r>
    <x v="168"/>
    <x v="1"/>
    <x v="16"/>
    <x v="237"/>
    <n v="2.0699999999999998"/>
    <x v="0"/>
    <m/>
    <s v="VACACIONES 2022 VERÓNICA SANCHEZ"/>
  </r>
  <r>
    <x v="145"/>
    <x v="1"/>
    <x v="16"/>
    <x v="438"/>
    <n v="0.81"/>
    <x v="0"/>
    <m/>
    <s v="CUBRE BAJA PATRICIA PADILLA"/>
  </r>
  <r>
    <x v="145"/>
    <x v="1"/>
    <x v="16"/>
    <x v="439"/>
    <n v="0.5"/>
    <x v="0"/>
    <m/>
    <s v="CUBRE BAJA PATRICIA PADILLA"/>
  </r>
  <r>
    <x v="145"/>
    <x v="1"/>
    <x v="16"/>
    <x v="440"/>
    <n v="1.66"/>
    <x v="0"/>
    <m/>
    <s v="CUBRE BAJA PATRICIA PADILLA"/>
  </r>
  <r>
    <x v="169"/>
    <x v="2"/>
    <x v="16"/>
    <x v="441"/>
    <n v="0.33"/>
    <x v="0"/>
    <m/>
    <s v="CUBRE BAJA PATRICIA PADILLA"/>
  </r>
  <r>
    <x v="144"/>
    <x v="3"/>
    <x v="16"/>
    <x v="441"/>
    <n v="0.33"/>
    <x v="0"/>
    <m/>
    <s v="CUBRE BAJA PATRICIA PADILLA"/>
  </r>
  <r>
    <x v="166"/>
    <x v="4"/>
    <x v="16"/>
    <x v="441"/>
    <n v="0.33"/>
    <x v="0"/>
    <m/>
    <s v="CUBRE BAJA PATRICIA PADILLA"/>
  </r>
  <r>
    <x v="166"/>
    <x v="4"/>
    <x v="16"/>
    <x v="442"/>
    <n v="2"/>
    <x v="0"/>
    <m/>
    <s v="CUBRE BAJA PATRICIA PADILLA"/>
  </r>
  <r>
    <x v="166"/>
    <x v="4"/>
    <x v="16"/>
    <x v="443"/>
    <n v="0.33"/>
    <x v="0"/>
    <m/>
    <s v="CUBRE BAJA PATRICIA PADILLA"/>
  </r>
  <r>
    <x v="167"/>
    <x v="0"/>
    <x v="16"/>
    <x v="444"/>
    <n v="0.33"/>
    <x v="0"/>
    <m/>
    <s v="CUBRE BAJA CARMEN MORALES IMBERNON"/>
  </r>
  <r>
    <x v="167"/>
    <x v="0"/>
    <x v="16"/>
    <x v="445"/>
    <n v="1.1599999999999999"/>
    <x v="0"/>
    <m/>
    <s v="CUBRE BAJA CARMEN MORALES IMBERNON"/>
  </r>
  <r>
    <x v="167"/>
    <x v="0"/>
    <x v="16"/>
    <x v="446"/>
    <n v="0.25"/>
    <x v="0"/>
    <m/>
    <s v="CUBRE BAJA CARMEN MORALES IMBERNON"/>
  </r>
  <r>
    <x v="167"/>
    <x v="0"/>
    <x v="16"/>
    <x v="447"/>
    <n v="1.28"/>
    <x v="0"/>
    <m/>
    <s v="CUBRE BAJA CARMEN MORALES IMBERNON"/>
  </r>
  <r>
    <x v="168"/>
    <x v="1"/>
    <x v="16"/>
    <x v="448"/>
    <n v="0.25"/>
    <x v="0"/>
    <m/>
    <s v="CUBRE BAJA CARMEN MORALES IMBERNON"/>
  </r>
  <r>
    <x v="168"/>
    <x v="1"/>
    <x v="16"/>
    <x v="449"/>
    <n v="1.35"/>
    <x v="0"/>
    <m/>
    <s v="CUBRE BAJA CARMEN MORALES IMBERNON"/>
  </r>
  <r>
    <x v="168"/>
    <x v="1"/>
    <x v="16"/>
    <x v="450"/>
    <n v="0.44"/>
    <x v="0"/>
    <m/>
    <s v="CUBRE BAJA CARMEN MORALES IMBERNON"/>
  </r>
  <r>
    <x v="132"/>
    <x v="0"/>
    <x v="24"/>
    <x v="451"/>
    <n v="0.33"/>
    <x v="0"/>
    <m/>
    <s v="CUBRE BAJA DE SARA"/>
  </r>
  <r>
    <x v="132"/>
    <x v="0"/>
    <x v="24"/>
    <x v="452"/>
    <n v="1"/>
    <x v="0"/>
    <m/>
    <s v="CUBRE BAJA DE SARA"/>
  </r>
  <r>
    <x v="132"/>
    <x v="0"/>
    <x v="24"/>
    <x v="453"/>
    <n v="0.33"/>
    <x v="0"/>
    <m/>
    <s v="CUBRE BAJA DE SARA"/>
  </r>
  <r>
    <x v="132"/>
    <x v="0"/>
    <x v="24"/>
    <x v="454"/>
    <n v="1"/>
    <x v="0"/>
    <m/>
    <s v="CUBRE BAJA DE SARA"/>
  </r>
  <r>
    <x v="132"/>
    <x v="0"/>
    <x v="24"/>
    <x v="455"/>
    <n v="1.33"/>
    <x v="0"/>
    <m/>
    <s v="CUBRE BAJA DE SARA"/>
  </r>
  <r>
    <x v="133"/>
    <x v="1"/>
    <x v="24"/>
    <x v="456"/>
    <n v="1.57"/>
    <x v="0"/>
    <m/>
    <s v="CUBRE BAJA DE SARA"/>
  </r>
  <r>
    <x v="133"/>
    <x v="1"/>
    <x v="24"/>
    <x v="457"/>
    <n v="0.5"/>
    <x v="0"/>
    <m/>
    <s v="CUBRE BAJA DE SARA"/>
  </r>
  <r>
    <x v="133"/>
    <x v="1"/>
    <x v="24"/>
    <x v="458"/>
    <n v="1.33"/>
    <x v="0"/>
    <m/>
    <s v="CUBRE BAJA DE SARA"/>
  </r>
  <r>
    <x v="133"/>
    <x v="1"/>
    <x v="24"/>
    <x v="454"/>
    <n v="1"/>
    <x v="0"/>
    <m/>
    <s v="CUBRE BAJA DE SARA"/>
  </r>
  <r>
    <x v="138"/>
    <x v="0"/>
    <x v="24"/>
    <x v="459"/>
    <n v="1.65"/>
    <x v="0"/>
    <m/>
    <s v="CUBRE VACACIONES DE NATALIA PIROVOVA"/>
  </r>
  <r>
    <x v="138"/>
    <x v="0"/>
    <x v="24"/>
    <x v="460"/>
    <n v="0.33"/>
    <x v="0"/>
    <m/>
    <s v="CUBRE VACACIONES DE NATALIA PIROVOVA"/>
  </r>
  <r>
    <x v="138"/>
    <x v="0"/>
    <x v="24"/>
    <x v="461"/>
    <n v="0.25"/>
    <x v="0"/>
    <m/>
    <s v="CUBRE VACACIONES DE NATALIA PIROVOVA"/>
  </r>
  <r>
    <x v="138"/>
    <x v="0"/>
    <x v="24"/>
    <x v="462"/>
    <n v="0.33"/>
    <x v="0"/>
    <m/>
    <s v="CUBRE VACACIONES DE NATALIA PIROVOVA"/>
  </r>
  <r>
    <x v="138"/>
    <x v="0"/>
    <x v="24"/>
    <x v="463"/>
    <n v="0.33"/>
    <x v="0"/>
    <m/>
    <s v="CUBRE VACACIONES DE NATALIA PIROVOVA"/>
  </r>
  <r>
    <x v="138"/>
    <x v="0"/>
    <x v="24"/>
    <x v="464"/>
    <n v="0.38"/>
    <x v="0"/>
    <m/>
    <s v="CUBRE VACACIONES DE NATALIA PIROVOVA"/>
  </r>
  <r>
    <x v="138"/>
    <x v="0"/>
    <x v="24"/>
    <x v="465"/>
    <n v="0.32"/>
    <x v="0"/>
    <m/>
    <s v="CUBRE VACACIONES DE NATALIA PIROVOVA"/>
  </r>
  <r>
    <x v="138"/>
    <x v="0"/>
    <x v="24"/>
    <x v="466"/>
    <n v="0.33"/>
    <x v="0"/>
    <m/>
    <s v="CUBRE VACACIONES DE NATALIA PIROVOVA"/>
  </r>
  <r>
    <x v="143"/>
    <x v="0"/>
    <x v="24"/>
    <x v="459"/>
    <n v="1.65"/>
    <x v="0"/>
    <m/>
    <s v="CUBRE VACACIONES DE NATALIA PIROVOVA"/>
  </r>
  <r>
    <x v="143"/>
    <x v="0"/>
    <x v="24"/>
    <x v="460"/>
    <n v="0.33"/>
    <x v="0"/>
    <m/>
    <s v="CUBRE VACACIONES DE NATALIA PIROVOVA"/>
  </r>
  <r>
    <x v="143"/>
    <x v="0"/>
    <x v="24"/>
    <x v="461"/>
    <n v="0.25"/>
    <x v="0"/>
    <m/>
    <s v="CUBRE VACACIONES DE NATALIA PIROVOVA"/>
  </r>
  <r>
    <x v="143"/>
    <x v="0"/>
    <x v="24"/>
    <x v="462"/>
    <n v="0.33"/>
    <x v="0"/>
    <m/>
    <s v="CUBRE VACACIONES DE NATALIA PIROVOVA"/>
  </r>
  <r>
    <x v="143"/>
    <x v="0"/>
    <x v="24"/>
    <x v="463"/>
    <n v="0.33"/>
    <x v="0"/>
    <m/>
    <s v="CUBRE VACACIONES DE NATALIA PIROVOVA"/>
  </r>
  <r>
    <x v="143"/>
    <x v="0"/>
    <x v="24"/>
    <x v="464"/>
    <n v="0.38"/>
    <x v="0"/>
    <m/>
    <s v="CUBRE VACACIONES DE NATALIA PIROVOVA"/>
  </r>
  <r>
    <x v="143"/>
    <x v="0"/>
    <x v="24"/>
    <x v="465"/>
    <n v="0.32"/>
    <x v="0"/>
    <m/>
    <s v="CUBRE VACACIONES DE NATALIA PIROVOVA"/>
  </r>
  <r>
    <x v="143"/>
    <x v="0"/>
    <x v="24"/>
    <x v="466"/>
    <n v="0.33"/>
    <x v="0"/>
    <m/>
    <s v="CUBRE VACACIONES DE NATALIA PIROVOVA"/>
  </r>
  <r>
    <x v="167"/>
    <x v="0"/>
    <x v="24"/>
    <x v="459"/>
    <n v="1.65"/>
    <x v="0"/>
    <m/>
    <s v="CUBRE VACACIONES DE NATALIA PIROVOVA"/>
  </r>
  <r>
    <x v="167"/>
    <x v="0"/>
    <x v="24"/>
    <x v="460"/>
    <n v="0.33"/>
    <x v="0"/>
    <m/>
    <s v="CUBRE VACACIONES DE NATALIA PIROVOVA"/>
  </r>
  <r>
    <x v="167"/>
    <x v="0"/>
    <x v="24"/>
    <x v="461"/>
    <n v="0.25"/>
    <x v="0"/>
    <m/>
    <s v="CUBRE VACACIONES DE NATALIA PIROVOVA"/>
  </r>
  <r>
    <x v="167"/>
    <x v="0"/>
    <x v="24"/>
    <x v="462"/>
    <n v="0.33"/>
    <x v="0"/>
    <m/>
    <s v="CUBRE VACACIONES DE NATALIA PIROVOVA"/>
  </r>
  <r>
    <x v="167"/>
    <x v="0"/>
    <x v="24"/>
    <x v="463"/>
    <n v="0.33"/>
    <x v="0"/>
    <m/>
    <s v="CUBRE VACACIONES DE NATALIA PIROVOVA"/>
  </r>
  <r>
    <x v="167"/>
    <x v="0"/>
    <x v="24"/>
    <x v="464"/>
    <n v="0.38"/>
    <x v="0"/>
    <m/>
    <s v="CUBRE VACACIONES DE NATALIA PIROVOVA"/>
  </r>
  <r>
    <x v="167"/>
    <x v="0"/>
    <x v="24"/>
    <x v="465"/>
    <n v="0.32"/>
    <x v="0"/>
    <m/>
    <s v="CUBRE VACACIONES DE NATALIA PIROVOVA"/>
  </r>
  <r>
    <x v="167"/>
    <x v="0"/>
    <x v="24"/>
    <x v="466"/>
    <n v="0.33"/>
    <x v="0"/>
    <m/>
    <s v="CUBRE VACACIONES DE NATALIA PIROVOVA"/>
  </r>
  <r>
    <x v="139"/>
    <x v="1"/>
    <x v="24"/>
    <x v="467"/>
    <n v="0.33"/>
    <x v="0"/>
    <m/>
    <s v="CUBRE VACACIONES DE NATALIA PIROVOVA"/>
  </r>
  <r>
    <x v="139"/>
    <x v="1"/>
    <x v="24"/>
    <x v="468"/>
    <n v="0.33"/>
    <x v="0"/>
    <m/>
    <s v="CUBRE VACACIONES DE NATALIA PIROVOVA"/>
  </r>
  <r>
    <x v="139"/>
    <x v="1"/>
    <x v="24"/>
    <x v="469"/>
    <n v="0.7"/>
    <x v="0"/>
    <m/>
    <s v="CUBRE VACACIONES DE NATALIA PIROVOVA"/>
  </r>
  <r>
    <x v="145"/>
    <x v="1"/>
    <x v="24"/>
    <x v="467"/>
    <n v="0.33"/>
    <x v="0"/>
    <m/>
    <s v="CUBRE VACACIONES DE NATALIA PIROVOVA"/>
  </r>
  <r>
    <x v="145"/>
    <x v="1"/>
    <x v="24"/>
    <x v="468"/>
    <n v="0.33"/>
    <x v="0"/>
    <m/>
    <s v="CUBRE VACACIONES DE NATALIA PIROVOVA"/>
  </r>
  <r>
    <x v="145"/>
    <x v="1"/>
    <x v="24"/>
    <x v="469"/>
    <n v="0.7"/>
    <x v="0"/>
    <m/>
    <s v="CUBRE VACACIONES DE NATALIA PIROVOVA"/>
  </r>
  <r>
    <x v="140"/>
    <x v="2"/>
    <x v="24"/>
    <x v="470"/>
    <n v="1"/>
    <x v="0"/>
    <m/>
    <s v="CUBRE VACACIONES DE NATALIA PIROVOVA"/>
  </r>
  <r>
    <x v="140"/>
    <x v="2"/>
    <x v="24"/>
    <x v="471"/>
    <n v="0.33"/>
    <x v="0"/>
    <m/>
    <s v="CUBRE VACACIONES DE NATALIA PIROVOVA"/>
  </r>
  <r>
    <x v="140"/>
    <x v="2"/>
    <x v="24"/>
    <x v="472"/>
    <n v="1.1000000000000001"/>
    <x v="0"/>
    <m/>
    <s v="CUBRE VACACIONES DE NATALIA PIROVOVA"/>
  </r>
  <r>
    <x v="169"/>
    <x v="2"/>
    <x v="24"/>
    <x v="470"/>
    <n v="1"/>
    <x v="0"/>
    <m/>
    <s v="CUBRE VACACIONES DE NATALIA PIROVOVA"/>
  </r>
  <r>
    <x v="169"/>
    <x v="2"/>
    <x v="24"/>
    <x v="471"/>
    <n v="0.33"/>
    <x v="0"/>
    <m/>
    <s v="CUBRE VACACIONES DE NATALIA PIROVOVA"/>
  </r>
  <r>
    <x v="169"/>
    <x v="2"/>
    <x v="24"/>
    <x v="472"/>
    <n v="1.1000000000000001"/>
    <x v="0"/>
    <m/>
    <s v="CUBRE VACACIONES DE NATALIA PIROVOVA"/>
  </r>
  <r>
    <x v="141"/>
    <x v="3"/>
    <x v="24"/>
    <x v="473"/>
    <n v="1.28"/>
    <x v="0"/>
    <m/>
    <s v="CUBRE VACACIONES DE NATALIA PIROVOVA"/>
  </r>
  <r>
    <x v="141"/>
    <x v="3"/>
    <x v="24"/>
    <x v="474"/>
    <n v="1.1299999999999999"/>
    <x v="0"/>
    <m/>
    <s v="CUBRE VACACIONES DE NATALIA PIROVOVA"/>
  </r>
  <r>
    <x v="141"/>
    <x v="3"/>
    <x v="24"/>
    <x v="475"/>
    <n v="0.94"/>
    <x v="0"/>
    <m/>
    <s v="CUBRE VACACIONES DE NATALIA PIROVOVA"/>
  </r>
  <r>
    <x v="141"/>
    <x v="3"/>
    <x v="24"/>
    <x v="476"/>
    <n v="1"/>
    <x v="0"/>
    <m/>
    <s v="CUBRE VACACIONES DE NATALIA PIROVOVA"/>
  </r>
  <r>
    <x v="141"/>
    <x v="3"/>
    <x v="24"/>
    <x v="477"/>
    <n v="0.75"/>
    <x v="0"/>
    <m/>
    <s v="CUBRE VACACIONES DE NATALIA PIROVOVA"/>
  </r>
  <r>
    <x v="141"/>
    <x v="3"/>
    <x v="24"/>
    <x v="478"/>
    <n v="1.47"/>
    <x v="0"/>
    <m/>
    <s v="CUBRE VACACIONES DE NATALIA PIROVOVA"/>
  </r>
  <r>
    <x v="144"/>
    <x v="3"/>
    <x v="24"/>
    <x v="473"/>
    <n v="1.28"/>
    <x v="0"/>
    <m/>
    <s v="CUBRE VACACIONES DE NATALIA PIROVOVA"/>
  </r>
  <r>
    <x v="144"/>
    <x v="3"/>
    <x v="24"/>
    <x v="474"/>
    <n v="1.1299999999999999"/>
    <x v="0"/>
    <m/>
    <s v="CUBRE VACACIONES DE NATALIA PIROVOVA"/>
  </r>
  <r>
    <x v="144"/>
    <x v="3"/>
    <x v="24"/>
    <x v="475"/>
    <n v="0.94"/>
    <x v="0"/>
    <m/>
    <s v="CUBRE VACACIONES DE NATALIA PIROVOVA"/>
  </r>
  <r>
    <x v="144"/>
    <x v="3"/>
    <x v="24"/>
    <x v="476"/>
    <n v="1"/>
    <x v="0"/>
    <m/>
    <s v="CUBRE VACACIONES DE NATALIA PIROVOVA"/>
  </r>
  <r>
    <x v="144"/>
    <x v="3"/>
    <x v="24"/>
    <x v="477"/>
    <n v="0.75"/>
    <x v="0"/>
    <m/>
    <s v="CUBRE VACACIONES DE NATALIA PIROVOVA"/>
  </r>
  <r>
    <x v="144"/>
    <x v="3"/>
    <x v="24"/>
    <x v="478"/>
    <n v="1.47"/>
    <x v="0"/>
    <m/>
    <s v="CUBRE VACACIONES DE NATALIA PIROVOVA"/>
  </r>
  <r>
    <x v="142"/>
    <x v="4"/>
    <x v="24"/>
    <x v="471"/>
    <n v="0.33"/>
    <x v="0"/>
    <m/>
    <s v="CUBRE VACACIONES DE NATALIA PIROVOVA"/>
  </r>
  <r>
    <x v="142"/>
    <x v="4"/>
    <x v="24"/>
    <x v="463"/>
    <n v="0.33"/>
    <x v="0"/>
    <m/>
    <s v="CUBRE VACACIONES DE NATALIA PIROVOVA"/>
  </r>
  <r>
    <x v="142"/>
    <x v="4"/>
    <x v="24"/>
    <x v="479"/>
    <n v="1.1200000000000001"/>
    <x v="0"/>
    <m/>
    <s v="CUBRE VACACIONES DE NATALIA PIROVOVA"/>
  </r>
  <r>
    <x v="142"/>
    <x v="4"/>
    <x v="24"/>
    <x v="480"/>
    <n v="0.81"/>
    <x v="0"/>
    <m/>
    <s v="CUBRE VACACIONES DE NATALIA PIROVOVA"/>
  </r>
  <r>
    <x v="142"/>
    <x v="4"/>
    <x v="24"/>
    <x v="469"/>
    <n v="0.69"/>
    <x v="0"/>
    <m/>
    <s v="CUBRE VACACIONES DE NATALIA PIROVOVA"/>
  </r>
  <r>
    <x v="166"/>
    <x v="4"/>
    <x v="24"/>
    <x v="471"/>
    <n v="0.33"/>
    <x v="0"/>
    <m/>
    <s v="CUBRE VACACIONES DE NATALIA PIROVOVA"/>
  </r>
  <r>
    <x v="166"/>
    <x v="4"/>
    <x v="24"/>
    <x v="463"/>
    <n v="0.33"/>
    <x v="0"/>
    <m/>
    <s v="CUBRE VACACIONES DE NATALIA PIROVOVA"/>
  </r>
  <r>
    <x v="166"/>
    <x v="4"/>
    <x v="24"/>
    <x v="479"/>
    <n v="1.1200000000000001"/>
    <x v="0"/>
    <m/>
    <s v="CUBRE VACACIONES DE NATALIA PIROVOVA"/>
  </r>
  <r>
    <x v="166"/>
    <x v="4"/>
    <x v="24"/>
    <x v="480"/>
    <n v="0.81"/>
    <x v="0"/>
    <m/>
    <s v="CUBRE VACACIONES DE NATALIA PIROVOVA"/>
  </r>
  <r>
    <x v="166"/>
    <x v="4"/>
    <x v="24"/>
    <x v="469"/>
    <n v="0.69"/>
    <x v="0"/>
    <m/>
    <s v="CUBRE VACACIONES DE NATALIA PIROVOVA"/>
  </r>
  <r>
    <x v="167"/>
    <x v="0"/>
    <x v="24"/>
    <x v="421"/>
    <n v="1.75"/>
    <x v="0"/>
    <m/>
    <s v="CUBRE BAJA DE CARMEN MORALES IMBERNON"/>
  </r>
  <r>
    <x v="168"/>
    <x v="1"/>
    <x v="24"/>
    <x v="421"/>
    <n v="3.5"/>
    <x v="0"/>
    <m/>
    <s v="CUBRE BAJA DE CARMEN MORALES IMBERNON"/>
  </r>
  <r>
    <x v="146"/>
    <x v="2"/>
    <x v="16"/>
    <x v="201"/>
    <n v="0.33"/>
    <x v="0"/>
    <m/>
    <m/>
  </r>
  <r>
    <x v="147"/>
    <x v="3"/>
    <x v="16"/>
    <x v="201"/>
    <n v="0.33"/>
    <x v="0"/>
    <m/>
    <m/>
  </r>
  <r>
    <x v="148"/>
    <x v="4"/>
    <x v="16"/>
    <x v="201"/>
    <n v="0.33"/>
    <x v="0"/>
    <m/>
    <m/>
  </r>
  <r>
    <x v="150"/>
    <x v="0"/>
    <x v="16"/>
    <x v="201"/>
    <n v="0.33"/>
    <x v="0"/>
    <m/>
    <m/>
  </r>
  <r>
    <x v="151"/>
    <x v="1"/>
    <x v="16"/>
    <x v="481"/>
    <n v="1.96"/>
    <x v="0"/>
    <m/>
    <m/>
  </r>
  <r>
    <x v="152"/>
    <x v="2"/>
    <x v="16"/>
    <x v="201"/>
    <n v="0.33"/>
    <x v="0"/>
    <m/>
    <m/>
  </r>
  <r>
    <x v="153"/>
    <x v="3"/>
    <x v="16"/>
    <x v="201"/>
    <n v="0.33"/>
    <x v="0"/>
    <m/>
    <m/>
  </r>
  <r>
    <x v="154"/>
    <x v="4"/>
    <x v="16"/>
    <x v="201"/>
    <n v="0.33"/>
    <x v="0"/>
    <m/>
    <m/>
  </r>
  <r>
    <x v="155"/>
    <x v="0"/>
    <x v="16"/>
    <x v="201"/>
    <n v="0.33"/>
    <x v="0"/>
    <m/>
    <m/>
  </r>
  <r>
    <x v="156"/>
    <x v="1"/>
    <x v="16"/>
    <x v="481"/>
    <n v="1.96"/>
    <x v="0"/>
    <m/>
    <m/>
  </r>
  <r>
    <x v="157"/>
    <x v="2"/>
    <x v="16"/>
    <x v="201"/>
    <n v="0.33"/>
    <x v="0"/>
    <m/>
    <m/>
  </r>
  <r>
    <x v="148"/>
    <x v="4"/>
    <x v="16"/>
    <x v="482"/>
    <n v="0.33"/>
    <x v="0"/>
    <m/>
    <m/>
  </r>
  <r>
    <x v="151"/>
    <x v="1"/>
    <x v="16"/>
    <x v="483"/>
    <n v="0.59"/>
    <x v="0"/>
    <m/>
    <m/>
  </r>
  <r>
    <x v="154"/>
    <x v="4"/>
    <x v="16"/>
    <x v="482"/>
    <n v="0.33"/>
    <x v="0"/>
    <m/>
    <m/>
  </r>
  <r>
    <x v="156"/>
    <x v="1"/>
    <x v="16"/>
    <x v="483"/>
    <n v="0.59"/>
    <x v="0"/>
    <m/>
    <m/>
  </r>
  <r>
    <x v="148"/>
    <x v="4"/>
    <x v="16"/>
    <x v="484"/>
    <n v="1.05"/>
    <x v="0"/>
    <m/>
    <m/>
  </r>
  <r>
    <x v="151"/>
    <x v="1"/>
    <x v="16"/>
    <x v="485"/>
    <n v="0.33"/>
    <x v="0"/>
    <m/>
    <m/>
  </r>
  <r>
    <x v="154"/>
    <x v="4"/>
    <x v="16"/>
    <x v="484"/>
    <n v="1.05"/>
    <x v="0"/>
    <m/>
    <m/>
  </r>
  <r>
    <x v="156"/>
    <x v="1"/>
    <x v="16"/>
    <x v="485"/>
    <n v="0.33"/>
    <x v="0"/>
    <m/>
    <m/>
  </r>
  <r>
    <x v="147"/>
    <x v="3"/>
    <x v="16"/>
    <x v="486"/>
    <n v="1.01"/>
    <x v="0"/>
    <m/>
    <m/>
  </r>
  <r>
    <x v="150"/>
    <x v="0"/>
    <x v="16"/>
    <x v="486"/>
    <n v="1.01"/>
    <x v="0"/>
    <m/>
    <m/>
  </r>
  <r>
    <x v="153"/>
    <x v="3"/>
    <x v="16"/>
    <x v="486"/>
    <n v="1.01"/>
    <x v="0"/>
    <m/>
    <m/>
  </r>
  <r>
    <x v="155"/>
    <x v="0"/>
    <x v="16"/>
    <x v="486"/>
    <n v="1.01"/>
    <x v="0"/>
    <m/>
    <m/>
  </r>
  <r>
    <x v="148"/>
    <x v="4"/>
    <x v="16"/>
    <x v="487"/>
    <n v="0.92"/>
    <x v="0"/>
    <m/>
    <m/>
  </r>
  <r>
    <x v="150"/>
    <x v="0"/>
    <x v="16"/>
    <x v="488"/>
    <n v="0.33"/>
    <x v="0"/>
    <m/>
    <m/>
  </r>
  <r>
    <x v="154"/>
    <x v="4"/>
    <x v="16"/>
    <x v="487"/>
    <n v="0.92"/>
    <x v="0"/>
    <m/>
    <m/>
  </r>
  <r>
    <x v="155"/>
    <x v="0"/>
    <x v="16"/>
    <x v="488"/>
    <n v="0.33"/>
    <x v="0"/>
    <m/>
    <m/>
  </r>
  <r>
    <x v="146"/>
    <x v="2"/>
    <x v="16"/>
    <x v="489"/>
    <n v="0.7"/>
    <x v="0"/>
    <m/>
    <m/>
  </r>
  <r>
    <x v="152"/>
    <x v="2"/>
    <x v="16"/>
    <x v="489"/>
    <n v="0.7"/>
    <x v="0"/>
    <m/>
    <m/>
  </r>
  <r>
    <x v="157"/>
    <x v="2"/>
    <x v="16"/>
    <x v="489"/>
    <n v="0.7"/>
    <x v="0"/>
    <m/>
    <m/>
  </r>
  <r>
    <x v="157"/>
    <x v="2"/>
    <x v="16"/>
    <x v="490"/>
    <n v="1.25"/>
    <x v="28"/>
    <m/>
    <m/>
  </r>
  <r>
    <x v="146"/>
    <x v="2"/>
    <x v="16"/>
    <x v="454"/>
    <n v="1"/>
    <x v="0"/>
    <m/>
    <m/>
  </r>
  <r>
    <x v="147"/>
    <x v="3"/>
    <x v="16"/>
    <x v="454"/>
    <n v="1"/>
    <x v="0"/>
    <m/>
    <m/>
  </r>
  <r>
    <x v="148"/>
    <x v="4"/>
    <x v="16"/>
    <x v="454"/>
    <n v="1"/>
    <x v="0"/>
    <m/>
    <m/>
  </r>
  <r>
    <x v="150"/>
    <x v="0"/>
    <x v="16"/>
    <x v="454"/>
    <n v="1"/>
    <x v="0"/>
    <m/>
    <m/>
  </r>
  <r>
    <x v="151"/>
    <x v="1"/>
    <x v="16"/>
    <x v="454"/>
    <n v="1"/>
    <x v="0"/>
    <m/>
    <m/>
  </r>
  <r>
    <x v="152"/>
    <x v="2"/>
    <x v="16"/>
    <x v="454"/>
    <n v="1"/>
    <x v="0"/>
    <m/>
    <m/>
  </r>
  <r>
    <x v="153"/>
    <x v="3"/>
    <x v="16"/>
    <x v="454"/>
    <n v="1"/>
    <x v="0"/>
    <m/>
    <m/>
  </r>
  <r>
    <x v="154"/>
    <x v="4"/>
    <x v="16"/>
    <x v="454"/>
    <n v="1"/>
    <x v="0"/>
    <m/>
    <m/>
  </r>
  <r>
    <x v="155"/>
    <x v="0"/>
    <x v="16"/>
    <x v="454"/>
    <n v="1"/>
    <x v="0"/>
    <m/>
    <m/>
  </r>
  <r>
    <x v="156"/>
    <x v="1"/>
    <x v="16"/>
    <x v="454"/>
    <n v="1"/>
    <x v="0"/>
    <m/>
    <m/>
  </r>
  <r>
    <x v="157"/>
    <x v="2"/>
    <x v="16"/>
    <x v="454"/>
    <n v="1"/>
    <x v="0"/>
    <m/>
    <m/>
  </r>
  <r>
    <x v="147"/>
    <x v="3"/>
    <x v="16"/>
    <x v="491"/>
    <n v="0.94"/>
    <x v="0"/>
    <m/>
    <m/>
  </r>
  <r>
    <x v="153"/>
    <x v="3"/>
    <x v="16"/>
    <x v="491"/>
    <n v="0.94"/>
    <x v="0"/>
    <m/>
    <m/>
  </r>
  <r>
    <x v="147"/>
    <x v="3"/>
    <x v="16"/>
    <x v="455"/>
    <n v="1.32"/>
    <x v="0"/>
    <m/>
    <m/>
  </r>
  <r>
    <x v="150"/>
    <x v="0"/>
    <x v="16"/>
    <x v="455"/>
    <n v="1.32"/>
    <x v="0"/>
    <m/>
    <m/>
  </r>
  <r>
    <x v="153"/>
    <x v="3"/>
    <x v="16"/>
    <x v="455"/>
    <n v="1.32"/>
    <x v="0"/>
    <m/>
    <m/>
  </r>
  <r>
    <x v="155"/>
    <x v="0"/>
    <x v="16"/>
    <x v="455"/>
    <n v="1.32"/>
    <x v="0"/>
    <m/>
    <m/>
  </r>
  <r>
    <x v="153"/>
    <x v="3"/>
    <x v="16"/>
    <x v="492"/>
    <n v="0.33"/>
    <x v="0"/>
    <m/>
    <m/>
  </r>
  <r>
    <x v="155"/>
    <x v="0"/>
    <x v="16"/>
    <x v="142"/>
    <n v="1.5"/>
    <x v="0"/>
    <m/>
    <m/>
  </r>
  <r>
    <x v="160"/>
    <x v="0"/>
    <x v="16"/>
    <x v="142"/>
    <n v="1.5"/>
    <x v="0"/>
    <m/>
    <m/>
  </r>
  <r>
    <x v="165"/>
    <x v="0"/>
    <x v="16"/>
    <x v="142"/>
    <n v="1.5"/>
    <x v="0"/>
    <m/>
    <m/>
  </r>
  <r>
    <x v="146"/>
    <x v="2"/>
    <x v="16"/>
    <x v="237"/>
    <n v="2"/>
    <x v="0"/>
    <m/>
    <m/>
  </r>
  <r>
    <x v="147"/>
    <x v="3"/>
    <x v="16"/>
    <x v="237"/>
    <n v="2"/>
    <x v="0"/>
    <m/>
    <m/>
  </r>
  <r>
    <x v="148"/>
    <x v="4"/>
    <x v="16"/>
    <x v="237"/>
    <n v="2"/>
    <x v="0"/>
    <m/>
    <m/>
  </r>
  <r>
    <x v="150"/>
    <x v="0"/>
    <x v="16"/>
    <x v="237"/>
    <n v="2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>
  <location ref="A3:H43" firstHeaderRow="1" firstDataRow="2" firstDataCol="1" rowPageCount="1" colPageCount="1"/>
  <pivotFields count="8">
    <pivotField axis="axisRow" showAll="0" sortType="a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70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8"/>
        <item x="139"/>
        <item x="140"/>
        <item x="141"/>
        <item x="142"/>
        <item x="143"/>
        <item x="145"/>
        <item x="169"/>
        <item x="144"/>
        <item x="166"/>
        <item x="167"/>
        <item x="168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3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8"/>
        <item m="1" x="7"/>
        <item m="1" x="9"/>
        <item m="1" x="10"/>
        <item t="default"/>
      </items>
    </pivotField>
    <pivotField axis="axisPage" showAll="0">
      <items count="38">
        <item x="0"/>
        <item m="1" x="35"/>
        <item x="2"/>
        <item x="1"/>
        <item x="9"/>
        <item m="1" x="33"/>
        <item x="5"/>
        <item m="1" x="32"/>
        <item x="8"/>
        <item x="4"/>
        <item x="6"/>
        <item x="7"/>
        <item m="1" x="34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m="1" x="36"/>
        <item x="27"/>
        <item x="28"/>
        <item x="29"/>
        <item x="31"/>
        <item x="30"/>
        <item t="default"/>
      </items>
    </pivotField>
    <pivotField showAll="0"/>
    <pivotField showAll="0"/>
    <pivotField axis="axisRow" showAll="0">
      <items count="31">
        <item m="1" x="29"/>
        <item h="1" x="0"/>
        <item x="1"/>
        <item x="2"/>
        <item h="1" x="4"/>
        <item h="1" x="3"/>
        <item h="1" x="5"/>
        <item h="1" x="8"/>
        <item h="1" x="6"/>
        <item h="1" x="9"/>
        <item h="1" x="7"/>
        <item h="1" x="10"/>
        <item h="1" x="13"/>
        <item h="1" x="11"/>
        <item h="1" x="12"/>
        <item h="1" x="15"/>
        <item h="1" x="14"/>
        <item h="1" x="19"/>
        <item h="1" x="20"/>
        <item h="1" x="16"/>
        <item h="1" x="18"/>
        <item h="1" x="21"/>
        <item h="1" x="23"/>
        <item h="1" x="22"/>
        <item h="1" x="17"/>
        <item h="1" x="24"/>
        <item h="1" x="25"/>
        <item h="1" x="26"/>
        <item h="1" x="27"/>
        <item h="1" x="28"/>
        <item t="default"/>
      </items>
    </pivotField>
    <pivotField dataField="1" showAll="0"/>
    <pivotField showAll="0"/>
  </pivotFields>
  <rowFields count="2">
    <field x="0"/>
    <field x="5"/>
  </rowFields>
  <rowItems count="39">
    <i>
      <x v="151"/>
    </i>
    <i r="1">
      <x v="2"/>
    </i>
    <i>
      <x v="152"/>
    </i>
    <i r="1">
      <x v="2"/>
    </i>
    <i>
      <x v="153"/>
    </i>
    <i r="1">
      <x v="2"/>
    </i>
    <i>
      <x v="154"/>
    </i>
    <i r="1">
      <x v="2"/>
    </i>
    <i>
      <x v="155"/>
    </i>
    <i r="1">
      <x v="2"/>
    </i>
    <i>
      <x v="156"/>
    </i>
    <i r="1">
      <x v="2"/>
    </i>
    <i>
      <x v="157"/>
    </i>
    <i r="1">
      <x v="2"/>
    </i>
    <i>
      <x v="158"/>
    </i>
    <i r="1">
      <x v="2"/>
    </i>
    <i>
      <x v="159"/>
    </i>
    <i r="1">
      <x v="2"/>
    </i>
    <i>
      <x v="160"/>
    </i>
    <i r="1">
      <x v="2"/>
    </i>
    <i>
      <x v="161"/>
    </i>
    <i r="1">
      <x v="2"/>
    </i>
    <i>
      <x v="162"/>
    </i>
    <i r="1">
      <x v="2"/>
    </i>
    <i>
      <x v="163"/>
    </i>
    <i r="1">
      <x v="2"/>
    </i>
    <i>
      <x v="164"/>
    </i>
    <i r="1">
      <x v="2"/>
    </i>
    <i>
      <x v="165"/>
    </i>
    <i r="1">
      <x v="2"/>
    </i>
    <i>
      <x v="166"/>
    </i>
    <i r="1">
      <x v="2"/>
    </i>
    <i>
      <x v="167"/>
    </i>
    <i r="1">
      <x v="2"/>
    </i>
    <i>
      <x v="168"/>
    </i>
    <i r="1">
      <x v="2"/>
    </i>
    <i>
      <x v="169"/>
    </i>
    <i r="1">
      <x v="2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0" hier="-1"/>
  </pageFields>
  <dataFields count="1">
    <dataField name="Suma de cómputo día desde entrada" fld="6" baseField="0" baseItem="0"/>
  </dataFields>
  <formats count="14">
    <format dxfId="40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39">
      <pivotArea dataOnly="0" labelOnly="1" outline="0" fieldPosition="0">
        <references count="1">
          <reference field="2" count="0"/>
        </references>
      </pivotArea>
    </format>
    <format dxfId="38">
      <pivotArea field="1" type="button" dataOnly="0" labelOnly="1" outline="0" axis="axisCol" fieldPosition="0"/>
    </format>
    <format dxfId="37">
      <pivotArea dataOnly="0" labelOnly="1" fieldPosition="0">
        <references count="1">
          <reference field="1" count="1">
            <x v="0"/>
          </reference>
        </references>
      </pivotArea>
    </format>
    <format dxfId="36">
      <pivotArea outline="0" collapsedLevelsAreSubtotals="1" fieldPosition="0"/>
    </format>
    <format dxfId="35">
      <pivotArea field="1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fieldPosition="0">
        <references count="1">
          <reference field="1" count="0"/>
        </references>
      </pivotArea>
    </format>
    <format dxfId="32">
      <pivotArea dataOnly="0" labelOnly="1" grandCol="1" outline="0" fieldPosition="0"/>
    </format>
    <format dxfId="31">
      <pivotArea grandCol="1" outline="0" collapsedLevelsAreSubtotals="1" fieldPosition="0"/>
    </format>
    <format dxfId="30">
      <pivotArea dataOnly="0" labelOnly="1" grandCol="1" outline="0" fieldPosition="0"/>
    </format>
    <format dxfId="29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outline="0" fieldPosition="0">
        <references count="1">
          <reference field="2" count="1">
            <x v="0"/>
          </reference>
        </references>
      </pivotArea>
    </format>
    <format dxfId="27">
      <pivotArea dataOnly="0" labelOnly="1" outline="0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129" name="FECHA">
      <autoFilter ref="A1">
        <filterColumn colId="0">
          <customFilters and="1">
            <customFilter operator="greaterThanOrEqual" val="44958"/>
            <customFilter operator="lessThanOrEqual" val="4498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>
  <location ref="A3:H39" firstHeaderRow="1" firstDataRow="2" firstDataCol="1" rowPageCount="1" colPageCount="1"/>
  <pivotFields count="8">
    <pivotField axis="axisRow" showAll="0" sortType="ascending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04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8"/>
        <item m="1" x="7"/>
        <item m="1" x="9"/>
        <item m="1" x="10"/>
        <item t="default"/>
      </items>
    </pivotField>
    <pivotField axis="axisPage" showAll="0">
      <items count="32">
        <item x="0"/>
        <item m="1" x="30"/>
        <item x="2"/>
        <item x="1"/>
        <item x="9"/>
        <item m="1" x="28"/>
        <item x="5"/>
        <item m="1" x="27"/>
        <item x="8"/>
        <item x="4"/>
        <item x="6"/>
        <item x="7"/>
        <item m="1" x="29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t="default"/>
      </items>
    </pivotField>
    <pivotField showAll="0"/>
    <pivotField showAll="0"/>
    <pivotField axis="axisRow" showAll="0">
      <items count="27">
        <item m="1" x="25"/>
        <item h="1" x="0"/>
        <item x="1"/>
        <item x="2"/>
        <item h="1" x="4"/>
        <item h="1" x="3"/>
        <item h="1" x="5"/>
        <item h="1" x="8"/>
        <item h="1" x="6"/>
        <item h="1" x="9"/>
        <item h="1" x="7"/>
        <item h="1" x="10"/>
        <item h="1" x="13"/>
        <item h="1" x="11"/>
        <item h="1" x="12"/>
        <item h="1" x="15"/>
        <item h="1" x="14"/>
        <item h="1" x="19"/>
        <item h="1" x="20"/>
        <item h="1" x="16"/>
        <item h="1" x="18"/>
        <item h="1" x="21"/>
        <item h="1" x="23"/>
        <item h="1" x="22"/>
        <item h="1" x="17"/>
        <item h="1" x="24"/>
        <item t="default"/>
      </items>
    </pivotField>
    <pivotField dataField="1" showAll="0"/>
    <pivotField showAll="0"/>
  </pivotFields>
  <rowFields count="2">
    <field x="0"/>
    <field x="5"/>
  </rowFields>
  <rowItems count="35">
    <i>
      <x v="82"/>
    </i>
    <i r="1">
      <x v="2"/>
    </i>
    <i>
      <x v="83"/>
    </i>
    <i r="1">
      <x v="2"/>
    </i>
    <i>
      <x v="84"/>
    </i>
    <i r="1">
      <x v="2"/>
    </i>
    <i>
      <x v="85"/>
    </i>
    <i r="1">
      <x v="2"/>
    </i>
    <i>
      <x v="92"/>
    </i>
    <i r="1">
      <x v="2"/>
    </i>
    <i>
      <x v="93"/>
    </i>
    <i r="1">
      <x v="2"/>
    </i>
    <i>
      <x v="94"/>
    </i>
    <i r="1">
      <x v="2"/>
    </i>
    <i>
      <x v="95"/>
    </i>
    <i r="1">
      <x v="2"/>
    </i>
    <i>
      <x v="96"/>
    </i>
    <i r="1">
      <x v="2"/>
    </i>
    <i>
      <x v="97"/>
    </i>
    <i r="1">
      <x v="2"/>
    </i>
    <i>
      <x v="98"/>
    </i>
    <i r="1">
      <x v="2"/>
    </i>
    <i>
      <x v="99"/>
    </i>
    <i r="1">
      <x v="2"/>
    </i>
    <i>
      <x v="100"/>
    </i>
    <i r="1">
      <x v="2"/>
    </i>
    <i>
      <x v="101"/>
    </i>
    <i r="1">
      <x v="2"/>
    </i>
    <i>
      <x v="102"/>
    </i>
    <i r="1">
      <x v="2"/>
    </i>
    <i>
      <x v="103"/>
    </i>
    <i r="1">
      <x v="2"/>
    </i>
    <i>
      <x v="104"/>
    </i>
    <i r="1">
      <x v="2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0" hier="-1"/>
  </pageFields>
  <dataFields count="1">
    <dataField name="Suma de cómputo día desde entrada" fld="6" baseField="0" baseItem="0"/>
  </dataFields>
  <formats count="12">
    <format dxfId="24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23">
      <pivotArea dataOnly="0" labelOnly="1" outline="0" fieldPosition="0">
        <references count="1">
          <reference field="2" count="0"/>
        </references>
      </pivotArea>
    </format>
    <format dxfId="22">
      <pivotArea field="1" type="button" dataOnly="0" labelOnly="1" outline="0" axis="axisCol" fieldPosition="0"/>
    </format>
    <format dxfId="21">
      <pivotArea dataOnly="0" labelOnly="1" fieldPosition="0">
        <references count="1">
          <reference field="1" count="1">
            <x v="0"/>
          </reference>
        </references>
      </pivotArea>
    </format>
    <format dxfId="20">
      <pivotArea outline="0" collapsedLevelsAreSubtotals="1" fieldPosition="0"/>
    </format>
    <format dxfId="19">
      <pivotArea field="1" type="button" dataOnly="0" labelOnly="1" outline="0" axis="axisCol" fieldPosition="0"/>
    </format>
    <format dxfId="18">
      <pivotArea type="topRight" dataOnly="0" labelOnly="1" outline="0" fieldPosition="0"/>
    </format>
    <format dxfId="17">
      <pivotArea dataOnly="0" labelOnly="1" fieldPosition="0">
        <references count="1">
          <reference field="1" count="0"/>
        </references>
      </pivotArea>
    </format>
    <format dxfId="16">
      <pivotArea dataOnly="0" labelOnly="1" grandCol="1" outline="0" fieldPosition="0"/>
    </format>
    <format dxfId="15">
      <pivotArea grandCol="1" outline="0" collapsedLevelsAreSubtotals="1" fieldPosition="0"/>
    </format>
    <format dxfId="14">
      <pivotArea dataOnly="0" labelOnly="1" grandCol="1" outline="0" fieldPosition="0"/>
    </format>
    <format dxfId="13">
      <pivotArea dataOnly="0" labelOnly="1" outline="0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51" name="FECHA">
      <autoFilter ref="A1">
        <filterColumn colId="0">
          <customFilters and="1">
            <customFilter operator="greaterThanOrEqual" val="44866"/>
            <customFilter operator="lessThanOrEqual" val="4489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Dinámica3" cacheId="0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>
  <location ref="A3:H51" firstHeaderRow="1" firstDataRow="2" firstDataCol="1" rowPageCount="1" colPageCount="1"/>
  <pivotFields count="8">
    <pivotField axis="axisRow" showAll="0" sortType="ascending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81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7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8"/>
        <item m="1" x="7"/>
        <item m="1" x="9"/>
        <item m="1" x="10"/>
        <item t="default"/>
      </items>
    </pivotField>
    <pivotField axis="axisPage" showAll="0">
      <items count="26">
        <item x="0"/>
        <item m="1" x="24"/>
        <item x="2"/>
        <item x="1"/>
        <item x="9"/>
        <item m="1" x="22"/>
        <item x="5"/>
        <item m="1" x="21"/>
        <item x="8"/>
        <item x="4"/>
        <item x="6"/>
        <item x="7"/>
        <item m="1" x="2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t="default"/>
      </items>
    </pivotField>
    <pivotField showAll="0"/>
    <pivotField showAll="0"/>
    <pivotField axis="axisRow" showAll="0">
      <items count="20">
        <item m="1" x="18"/>
        <item h="1" x="0"/>
        <item x="1"/>
        <item x="2"/>
        <item h="1" x="4"/>
        <item h="1" x="3"/>
        <item h="1" x="5"/>
        <item h="1" x="8"/>
        <item h="1" x="6"/>
        <item h="1" x="9"/>
        <item h="1" x="7"/>
        <item h="1" x="10"/>
        <item h="1" x="13"/>
        <item h="1" x="11"/>
        <item h="1" x="12"/>
        <item h="1" x="15"/>
        <item h="1" x="14"/>
        <item h="1" x="16"/>
        <item h="1" x="17"/>
        <item t="default"/>
      </items>
    </pivotField>
    <pivotField dataField="1" showAll="0"/>
    <pivotField showAll="0"/>
  </pivotFields>
  <rowFields count="2">
    <field x="0"/>
    <field x="5"/>
  </rowFields>
  <rowItems count="47">
    <i>
      <x v="55"/>
    </i>
    <i r="1">
      <x v="2"/>
    </i>
    <i>
      <x v="56"/>
    </i>
    <i r="1">
      <x v="2"/>
    </i>
    <i>
      <x v="57"/>
    </i>
    <i r="1">
      <x v="2"/>
    </i>
    <i>
      <x v="58"/>
    </i>
    <i r="1">
      <x v="2"/>
    </i>
    <i>
      <x v="59"/>
    </i>
    <i r="1">
      <x v="2"/>
    </i>
    <i>
      <x v="60"/>
    </i>
    <i r="1">
      <x v="2"/>
    </i>
    <i>
      <x v="61"/>
    </i>
    <i r="1">
      <x v="2"/>
    </i>
    <i>
      <x v="62"/>
    </i>
    <i r="1">
      <x v="2"/>
    </i>
    <i>
      <x v="64"/>
    </i>
    <i r="1">
      <x v="2"/>
    </i>
    <i>
      <x v="65"/>
    </i>
    <i r="1">
      <x v="2"/>
    </i>
    <i>
      <x v="66"/>
    </i>
    <i r="1">
      <x v="2"/>
    </i>
    <i>
      <x v="68"/>
    </i>
    <i r="1">
      <x v="2"/>
    </i>
    <i>
      <x v="69"/>
    </i>
    <i r="1">
      <x v="2"/>
    </i>
    <i>
      <x v="70"/>
    </i>
    <i r="1">
      <x v="2"/>
    </i>
    <i>
      <x v="71"/>
    </i>
    <i r="1">
      <x v="2"/>
    </i>
    <i>
      <x v="72"/>
    </i>
    <i r="1">
      <x v="2"/>
    </i>
    <i>
      <x v="73"/>
    </i>
    <i r="1">
      <x v="2"/>
    </i>
    <i>
      <x v="74"/>
    </i>
    <i r="1">
      <x v="2"/>
    </i>
    <i>
      <x v="75"/>
    </i>
    <i r="1">
      <x v="2"/>
    </i>
    <i>
      <x v="76"/>
    </i>
    <i r="1">
      <x v="2"/>
    </i>
    <i>
      <x v="77"/>
    </i>
    <i r="1">
      <x v="2"/>
    </i>
    <i>
      <x v="78"/>
    </i>
    <i r="1">
      <x v="2"/>
    </i>
    <i>
      <x v="80"/>
    </i>
    <i r="1">
      <x v="2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0" hier="-1"/>
  </pageFields>
  <dataFields count="1">
    <dataField name="Suma de cómputo día desde entrada" fld="6" baseField="0" baseItem="0"/>
  </dataFields>
  <formats count="11">
    <format dxfId="10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9">
      <pivotArea dataOnly="0" labelOnly="1" outline="0" fieldPosition="0">
        <references count="1">
          <reference field="2" count="0"/>
        </references>
      </pivotArea>
    </format>
    <format dxfId="8">
      <pivotArea field="1" type="button" dataOnly="0" labelOnly="1" outline="0" axis="axisCol" fieldPosition="0"/>
    </format>
    <format dxfId="7">
      <pivotArea dataOnly="0" labelOnly="1" fieldPosition="0">
        <references count="1">
          <reference field="1" count="1">
            <x v="0"/>
          </reference>
        </references>
      </pivotArea>
    </format>
    <format dxfId="6">
      <pivotArea outline="0" collapsedLevelsAreSubtotals="1" fieldPosition="0"/>
    </format>
    <format dxfId="5">
      <pivotArea field="1" type="button" dataOnly="0" labelOnly="1" outline="0" axis="axisCol" fieldPosition="0"/>
    </format>
    <format dxfId="4">
      <pivotArea type="topRight" dataOnly="0" labelOnly="1" outline="0" fieldPosition="0"/>
    </format>
    <format dxfId="3">
      <pivotArea dataOnly="0" labelOnly="1" fieldPosition="0">
        <references count="1">
          <reference field="1" count="0"/>
        </references>
      </pivotArea>
    </format>
    <format dxfId="2">
      <pivotArea dataOnly="0" labelOnly="1" grandCol="1" outline="0" fieldPosition="0"/>
    </format>
    <format dxfId="1">
      <pivotArea grandCol="1" outline="0" collapsedLevelsAreSubtotals="1" fieldPosition="0"/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filters count="1">
    <filter fld="0" type="dateBetween" evalOrder="-1" id="16" name="FECHA">
      <autoFilter ref="A1">
        <filterColumn colId="0">
          <customFilters and="1">
            <customFilter operator="greaterThanOrEqual" val="44835"/>
            <customFilter operator="lessThanOrEqual" val="4486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>
      <selection sqref="A1:H46"/>
    </sheetView>
  </sheetViews>
  <sheetFormatPr baseColWidth="10" defaultRowHeight="14.4" x14ac:dyDescent="0.3"/>
  <cols>
    <col min="1" max="1" width="32.33203125" customWidth="1"/>
    <col min="2" max="2" width="23.6640625" customWidth="1"/>
    <col min="3" max="3" width="6.77734375" customWidth="1"/>
    <col min="4" max="4" width="9" customWidth="1"/>
    <col min="5" max="5" width="6.44140625" customWidth="1"/>
    <col min="6" max="6" width="7" customWidth="1"/>
    <col min="7" max="7" width="7.109375" customWidth="1"/>
    <col min="8" max="8" width="11.88671875" customWidth="1"/>
  </cols>
  <sheetData>
    <row r="1" spans="1:8" x14ac:dyDescent="0.3">
      <c r="A1" s="185" t="s">
        <v>518</v>
      </c>
      <c r="B1" s="227" t="s">
        <v>521</v>
      </c>
    </row>
    <row r="2" spans="1:8" x14ac:dyDescent="0.3">
      <c r="A2" t="s">
        <v>16</v>
      </c>
    </row>
    <row r="3" spans="1:8" x14ac:dyDescent="0.3">
      <c r="A3" s="185" t="s">
        <v>522</v>
      </c>
      <c r="B3" s="193" t="s">
        <v>523</v>
      </c>
      <c r="C3" s="154"/>
      <c r="D3" s="154"/>
      <c r="E3" s="154"/>
      <c r="F3" s="154"/>
      <c r="G3" s="154"/>
      <c r="H3" s="154"/>
    </row>
    <row r="4" spans="1:8" x14ac:dyDescent="0.3">
      <c r="A4" s="185" t="s">
        <v>524</v>
      </c>
      <c r="B4" s="35" t="s">
        <v>507</v>
      </c>
      <c r="C4" s="154" t="s">
        <v>508</v>
      </c>
      <c r="D4" s="154" t="s">
        <v>509</v>
      </c>
      <c r="E4" s="154" t="s">
        <v>510</v>
      </c>
      <c r="F4" s="154" t="s">
        <v>511</v>
      </c>
      <c r="G4" s="154" t="s">
        <v>512</v>
      </c>
      <c r="H4" s="191" t="s">
        <v>514</v>
      </c>
    </row>
    <row r="5" spans="1:8" x14ac:dyDescent="0.3">
      <c r="A5" s="186">
        <v>44959</v>
      </c>
      <c r="B5" s="228"/>
      <c r="C5" s="229"/>
      <c r="D5" s="229"/>
      <c r="E5" s="229">
        <v>5.5</v>
      </c>
      <c r="F5" s="229"/>
      <c r="G5" s="229"/>
      <c r="H5" s="230">
        <v>5.5</v>
      </c>
    </row>
    <row r="6" spans="1:8" x14ac:dyDescent="0.3">
      <c r="A6" s="187" t="s">
        <v>515</v>
      </c>
      <c r="B6" s="228"/>
      <c r="C6" s="229"/>
      <c r="D6" s="229"/>
      <c r="E6" s="229">
        <v>5.5</v>
      </c>
      <c r="F6" s="229"/>
      <c r="G6" s="229"/>
      <c r="H6" s="230">
        <v>5.5</v>
      </c>
    </row>
    <row r="7" spans="1:8" x14ac:dyDescent="0.3">
      <c r="A7" s="186">
        <v>44960</v>
      </c>
      <c r="B7" s="228"/>
      <c r="C7" s="229"/>
      <c r="D7" s="229"/>
      <c r="E7" s="229"/>
      <c r="F7" s="229">
        <v>6</v>
      </c>
      <c r="G7" s="229"/>
      <c r="H7" s="230">
        <v>6</v>
      </c>
    </row>
    <row r="8" spans="1:8" x14ac:dyDescent="0.3">
      <c r="A8" s="187" t="s">
        <v>515</v>
      </c>
      <c r="B8" s="228"/>
      <c r="C8" s="229"/>
      <c r="D8" s="229"/>
      <c r="E8" s="229"/>
      <c r="F8" s="229">
        <v>6</v>
      </c>
      <c r="G8" s="229"/>
      <c r="H8" s="230">
        <v>6</v>
      </c>
    </row>
    <row r="9" spans="1:8" x14ac:dyDescent="0.3">
      <c r="A9" s="186">
        <v>44961</v>
      </c>
      <c r="B9" s="228"/>
      <c r="C9" s="229"/>
      <c r="D9" s="229"/>
      <c r="E9" s="229"/>
      <c r="F9" s="229"/>
      <c r="G9" s="229">
        <v>8</v>
      </c>
      <c r="H9" s="230">
        <v>8</v>
      </c>
    </row>
    <row r="10" spans="1:8" x14ac:dyDescent="0.3">
      <c r="A10" s="187" t="s">
        <v>515</v>
      </c>
      <c r="B10" s="228"/>
      <c r="C10" s="229"/>
      <c r="D10" s="229"/>
      <c r="E10" s="229"/>
      <c r="F10" s="229"/>
      <c r="G10" s="229">
        <v>8</v>
      </c>
      <c r="H10" s="230">
        <v>8</v>
      </c>
    </row>
    <row r="11" spans="1:8" x14ac:dyDescent="0.3">
      <c r="A11" s="186">
        <v>44963</v>
      </c>
      <c r="B11" s="228">
        <v>5.25</v>
      </c>
      <c r="C11" s="229"/>
      <c r="D11" s="229"/>
      <c r="E11" s="229"/>
      <c r="F11" s="229"/>
      <c r="G11" s="229"/>
      <c r="H11" s="230">
        <v>5.25</v>
      </c>
    </row>
    <row r="12" spans="1:8" x14ac:dyDescent="0.3">
      <c r="A12" s="187" t="s">
        <v>515</v>
      </c>
      <c r="B12" s="228">
        <v>5.25</v>
      </c>
      <c r="C12" s="229"/>
      <c r="D12" s="229"/>
      <c r="E12" s="229"/>
      <c r="F12" s="229"/>
      <c r="G12" s="229"/>
      <c r="H12" s="230">
        <v>5.25</v>
      </c>
    </row>
    <row r="13" spans="1:8" x14ac:dyDescent="0.3">
      <c r="A13" s="186">
        <v>44964</v>
      </c>
      <c r="B13" s="228"/>
      <c r="C13" s="229">
        <v>6.25</v>
      </c>
      <c r="D13" s="229"/>
      <c r="E13" s="229"/>
      <c r="F13" s="229"/>
      <c r="G13" s="229"/>
      <c r="H13" s="230">
        <v>6.25</v>
      </c>
    </row>
    <row r="14" spans="1:8" x14ac:dyDescent="0.3">
      <c r="A14" s="187" t="s">
        <v>515</v>
      </c>
      <c r="B14" s="228"/>
      <c r="C14" s="229">
        <v>6.25</v>
      </c>
      <c r="D14" s="229"/>
      <c r="E14" s="229"/>
      <c r="F14" s="229"/>
      <c r="G14" s="229"/>
      <c r="H14" s="230">
        <v>6.25</v>
      </c>
    </row>
    <row r="15" spans="1:8" x14ac:dyDescent="0.3">
      <c r="A15" s="186">
        <v>44965</v>
      </c>
      <c r="B15" s="228"/>
      <c r="C15" s="229"/>
      <c r="D15" s="229">
        <v>8.25</v>
      </c>
      <c r="E15" s="229"/>
      <c r="F15" s="229"/>
      <c r="G15" s="229"/>
      <c r="H15" s="230">
        <v>8.25</v>
      </c>
    </row>
    <row r="16" spans="1:8" x14ac:dyDescent="0.3">
      <c r="A16" s="187" t="s">
        <v>515</v>
      </c>
      <c r="B16" s="228"/>
      <c r="C16" s="229"/>
      <c r="D16" s="229">
        <v>8.25</v>
      </c>
      <c r="E16" s="229"/>
      <c r="F16" s="229"/>
      <c r="G16" s="229"/>
      <c r="H16" s="230">
        <v>8.25</v>
      </c>
    </row>
    <row r="17" spans="1:8" x14ac:dyDescent="0.3">
      <c r="A17" s="186">
        <v>44966</v>
      </c>
      <c r="B17" s="228"/>
      <c r="C17" s="229"/>
      <c r="D17" s="229"/>
      <c r="E17" s="229">
        <v>6.75</v>
      </c>
      <c r="F17" s="229"/>
      <c r="G17" s="229"/>
      <c r="H17" s="230">
        <v>6.75</v>
      </c>
    </row>
    <row r="18" spans="1:8" x14ac:dyDescent="0.3">
      <c r="A18" s="187" t="s">
        <v>515</v>
      </c>
      <c r="B18" s="228"/>
      <c r="C18" s="229"/>
      <c r="D18" s="229"/>
      <c r="E18" s="229">
        <v>6.75</v>
      </c>
      <c r="F18" s="229"/>
      <c r="G18" s="229"/>
      <c r="H18" s="230">
        <v>6.75</v>
      </c>
    </row>
    <row r="19" spans="1:8" x14ac:dyDescent="0.3">
      <c r="A19" s="186">
        <v>44967</v>
      </c>
      <c r="B19" s="228"/>
      <c r="C19" s="229"/>
      <c r="D19" s="229"/>
      <c r="E19" s="229"/>
      <c r="F19" s="229">
        <v>6.5</v>
      </c>
      <c r="G19" s="229"/>
      <c r="H19" s="230">
        <v>6.5</v>
      </c>
    </row>
    <row r="20" spans="1:8" x14ac:dyDescent="0.3">
      <c r="A20" s="187" t="s">
        <v>515</v>
      </c>
      <c r="B20" s="228"/>
      <c r="C20" s="229"/>
      <c r="D20" s="229"/>
      <c r="E20" s="229"/>
      <c r="F20" s="229">
        <v>6.5</v>
      </c>
      <c r="G20" s="229"/>
      <c r="H20" s="230">
        <v>6.5</v>
      </c>
    </row>
    <row r="21" spans="1:8" x14ac:dyDescent="0.3">
      <c r="A21" s="186">
        <v>44970</v>
      </c>
      <c r="B21" s="228">
        <v>7.25</v>
      </c>
      <c r="C21" s="229"/>
      <c r="D21" s="229"/>
      <c r="E21" s="229"/>
      <c r="F21" s="229"/>
      <c r="G21" s="229"/>
      <c r="H21" s="230">
        <v>7.25</v>
      </c>
    </row>
    <row r="22" spans="1:8" x14ac:dyDescent="0.3">
      <c r="A22" s="187" t="s">
        <v>515</v>
      </c>
      <c r="B22" s="228">
        <v>7.25</v>
      </c>
      <c r="C22" s="229"/>
      <c r="D22" s="229"/>
      <c r="E22" s="229"/>
      <c r="F22" s="229"/>
      <c r="G22" s="229"/>
      <c r="H22" s="230">
        <v>7.25</v>
      </c>
    </row>
    <row r="23" spans="1:8" x14ac:dyDescent="0.3">
      <c r="A23" s="186">
        <v>44971</v>
      </c>
      <c r="B23" s="228"/>
      <c r="C23" s="229">
        <v>7.83</v>
      </c>
      <c r="D23" s="229"/>
      <c r="E23" s="229"/>
      <c r="F23" s="229"/>
      <c r="G23" s="229"/>
      <c r="H23" s="230">
        <v>7.83</v>
      </c>
    </row>
    <row r="24" spans="1:8" x14ac:dyDescent="0.3">
      <c r="A24" s="187" t="s">
        <v>515</v>
      </c>
      <c r="B24" s="228"/>
      <c r="C24" s="229">
        <v>7.83</v>
      </c>
      <c r="D24" s="229"/>
      <c r="E24" s="229"/>
      <c r="F24" s="229"/>
      <c r="G24" s="229"/>
      <c r="H24" s="230">
        <v>7.83</v>
      </c>
    </row>
    <row r="25" spans="1:8" x14ac:dyDescent="0.3">
      <c r="A25" s="186">
        <v>44972</v>
      </c>
      <c r="B25" s="228"/>
      <c r="C25" s="229"/>
      <c r="D25" s="229">
        <v>7.17</v>
      </c>
      <c r="E25" s="229"/>
      <c r="F25" s="229"/>
      <c r="G25" s="229"/>
      <c r="H25" s="230">
        <v>7.17</v>
      </c>
    </row>
    <row r="26" spans="1:8" x14ac:dyDescent="0.3">
      <c r="A26" s="187" t="s">
        <v>515</v>
      </c>
      <c r="B26" s="228"/>
      <c r="C26" s="229"/>
      <c r="D26" s="229">
        <v>7.17</v>
      </c>
      <c r="E26" s="229"/>
      <c r="F26" s="229"/>
      <c r="G26" s="229"/>
      <c r="H26" s="230">
        <v>7.17</v>
      </c>
    </row>
    <row r="27" spans="1:8" x14ac:dyDescent="0.3">
      <c r="A27" s="186">
        <v>44973</v>
      </c>
      <c r="B27" s="228"/>
      <c r="C27" s="229"/>
      <c r="D27" s="229"/>
      <c r="E27" s="229">
        <v>7.25</v>
      </c>
      <c r="F27" s="229"/>
      <c r="G27" s="229"/>
      <c r="H27" s="230">
        <v>7.25</v>
      </c>
    </row>
    <row r="28" spans="1:8" x14ac:dyDescent="0.3">
      <c r="A28" s="187" t="s">
        <v>515</v>
      </c>
      <c r="B28" s="228"/>
      <c r="C28" s="229"/>
      <c r="D28" s="229"/>
      <c r="E28" s="229">
        <v>7.25</v>
      </c>
      <c r="F28" s="229"/>
      <c r="G28" s="229"/>
      <c r="H28" s="230">
        <v>7.25</v>
      </c>
    </row>
    <row r="29" spans="1:8" x14ac:dyDescent="0.3">
      <c r="A29" s="186">
        <v>44974</v>
      </c>
      <c r="B29" s="228"/>
      <c r="C29" s="229"/>
      <c r="D29" s="229"/>
      <c r="E29" s="229"/>
      <c r="F29" s="229">
        <v>6.17</v>
      </c>
      <c r="G29" s="229"/>
      <c r="H29" s="230">
        <v>6.17</v>
      </c>
    </row>
    <row r="30" spans="1:8" x14ac:dyDescent="0.3">
      <c r="A30" s="187" t="s">
        <v>515</v>
      </c>
      <c r="B30" s="228"/>
      <c r="C30" s="229"/>
      <c r="D30" s="229"/>
      <c r="E30" s="229"/>
      <c r="F30" s="229">
        <v>6.17</v>
      </c>
      <c r="G30" s="229"/>
      <c r="H30" s="230">
        <v>6.17</v>
      </c>
    </row>
    <row r="31" spans="1:8" x14ac:dyDescent="0.3">
      <c r="A31" s="186">
        <v>44977</v>
      </c>
      <c r="B31" s="228">
        <v>7.5</v>
      </c>
      <c r="C31" s="229"/>
      <c r="D31" s="229"/>
      <c r="E31" s="229"/>
      <c r="F31" s="229"/>
      <c r="G31" s="229"/>
      <c r="H31" s="230">
        <v>7.5</v>
      </c>
    </row>
    <row r="32" spans="1:8" x14ac:dyDescent="0.3">
      <c r="A32" s="187" t="s">
        <v>515</v>
      </c>
      <c r="B32" s="228">
        <v>7.5</v>
      </c>
      <c r="C32" s="229"/>
      <c r="D32" s="229"/>
      <c r="E32" s="229"/>
      <c r="F32" s="229"/>
      <c r="G32" s="229"/>
      <c r="H32" s="230">
        <v>7.5</v>
      </c>
    </row>
    <row r="33" spans="1:8" x14ac:dyDescent="0.3">
      <c r="A33" s="186">
        <v>44978</v>
      </c>
      <c r="B33" s="228"/>
      <c r="C33" s="229">
        <v>6.5</v>
      </c>
      <c r="D33" s="229"/>
      <c r="E33" s="229"/>
      <c r="F33" s="229"/>
      <c r="G33" s="229"/>
      <c r="H33" s="230">
        <v>6.5</v>
      </c>
    </row>
    <row r="34" spans="1:8" x14ac:dyDescent="0.3">
      <c r="A34" s="187" t="s">
        <v>515</v>
      </c>
      <c r="B34" s="228"/>
      <c r="C34" s="229">
        <v>6.5</v>
      </c>
      <c r="D34" s="229"/>
      <c r="E34" s="229"/>
      <c r="F34" s="229"/>
      <c r="G34" s="229"/>
      <c r="H34" s="230">
        <v>6.5</v>
      </c>
    </row>
    <row r="35" spans="1:8" x14ac:dyDescent="0.3">
      <c r="A35" s="186">
        <v>44979</v>
      </c>
      <c r="B35" s="228"/>
      <c r="C35" s="229"/>
      <c r="D35" s="229">
        <v>7.83</v>
      </c>
      <c r="E35" s="229"/>
      <c r="F35" s="229"/>
      <c r="G35" s="229"/>
      <c r="H35" s="230">
        <v>7.83</v>
      </c>
    </row>
    <row r="36" spans="1:8" x14ac:dyDescent="0.3">
      <c r="A36" s="187" t="s">
        <v>515</v>
      </c>
      <c r="B36" s="228"/>
      <c r="C36" s="229"/>
      <c r="D36" s="229">
        <v>7.83</v>
      </c>
      <c r="E36" s="229"/>
      <c r="F36" s="229"/>
      <c r="G36" s="229"/>
      <c r="H36" s="230">
        <v>7.83</v>
      </c>
    </row>
    <row r="37" spans="1:8" x14ac:dyDescent="0.3">
      <c r="A37" s="186">
        <v>44980</v>
      </c>
      <c r="B37" s="228"/>
      <c r="C37" s="229"/>
      <c r="D37" s="229"/>
      <c r="E37" s="229">
        <v>7</v>
      </c>
      <c r="F37" s="229"/>
      <c r="G37" s="229"/>
      <c r="H37" s="230">
        <v>7</v>
      </c>
    </row>
    <row r="38" spans="1:8" x14ac:dyDescent="0.3">
      <c r="A38" s="187" t="s">
        <v>515</v>
      </c>
      <c r="B38" s="228"/>
      <c r="C38" s="229"/>
      <c r="D38" s="229"/>
      <c r="E38" s="229">
        <v>7</v>
      </c>
      <c r="F38" s="229"/>
      <c r="G38" s="229"/>
      <c r="H38" s="230">
        <v>7</v>
      </c>
    </row>
    <row r="39" spans="1:8" x14ac:dyDescent="0.3">
      <c r="A39" s="186">
        <v>44981</v>
      </c>
      <c r="B39" s="228"/>
      <c r="C39" s="229"/>
      <c r="D39" s="229"/>
      <c r="E39" s="229"/>
      <c r="F39" s="229">
        <v>7.42</v>
      </c>
      <c r="G39" s="229"/>
      <c r="H39" s="230">
        <v>7.42</v>
      </c>
    </row>
    <row r="40" spans="1:8" x14ac:dyDescent="0.3">
      <c r="A40" s="187" t="s">
        <v>515</v>
      </c>
      <c r="B40" s="228"/>
      <c r="C40" s="229"/>
      <c r="D40" s="229"/>
      <c r="E40" s="229"/>
      <c r="F40" s="229">
        <v>7.42</v>
      </c>
      <c r="G40" s="229"/>
      <c r="H40" s="230">
        <v>7.42</v>
      </c>
    </row>
    <row r="41" spans="1:8" x14ac:dyDescent="0.3">
      <c r="A41" s="186">
        <v>44984</v>
      </c>
      <c r="B41" s="228">
        <v>7.75</v>
      </c>
      <c r="C41" s="229"/>
      <c r="D41" s="229"/>
      <c r="E41" s="229"/>
      <c r="F41" s="229"/>
      <c r="G41" s="229"/>
      <c r="H41" s="230">
        <v>7.75</v>
      </c>
    </row>
    <row r="42" spans="1:8" x14ac:dyDescent="0.3">
      <c r="A42" s="187" t="s">
        <v>515</v>
      </c>
      <c r="B42" s="228">
        <v>7.75</v>
      </c>
      <c r="C42" s="229"/>
      <c r="D42" s="229"/>
      <c r="E42" s="229"/>
      <c r="F42" s="229"/>
      <c r="G42" s="229"/>
      <c r="H42" s="230">
        <v>7.75</v>
      </c>
    </row>
    <row r="43" spans="1:8" x14ac:dyDescent="0.3">
      <c r="A43" s="188" t="s">
        <v>514</v>
      </c>
      <c r="B43" s="228">
        <v>27.75</v>
      </c>
      <c r="C43" s="229">
        <v>20.58</v>
      </c>
      <c r="D43" s="229">
        <v>23.25</v>
      </c>
      <c r="E43" s="229">
        <v>26.5</v>
      </c>
      <c r="F43" s="229">
        <v>26.090000000000003</v>
      </c>
      <c r="G43" s="229">
        <v>8</v>
      </c>
      <c r="H43" s="230">
        <v>132.17000000000002</v>
      </c>
    </row>
    <row r="45" spans="1:8" x14ac:dyDescent="0.3">
      <c r="B45" s="197" t="s">
        <v>529</v>
      </c>
      <c r="C45" s="197"/>
      <c r="D45" s="197"/>
      <c r="E45" s="197"/>
      <c r="F45" s="197"/>
    </row>
    <row r="46" spans="1:8" x14ac:dyDescent="0.3">
      <c r="B46" s="197" t="s">
        <v>526</v>
      </c>
      <c r="C46" s="197"/>
      <c r="D46" s="197"/>
      <c r="E46" s="197"/>
      <c r="F46" s="197"/>
    </row>
  </sheetData>
  <conditionalFormatting sqref="H1:H4">
    <cfRule type="cellIs" dxfId="42" priority="1" operator="between">
      <formula>8</formula>
      <formula>20</formula>
    </cfRule>
    <cfRule type="cellIs" dxfId="41" priority="2" operator="greaterThan">
      <formula>8</formula>
    </cfRule>
  </conditionalFormatting>
  <pageMargins left="0.7" right="0.7" top="0.75" bottom="0.75" header="0.3" footer="0.3"/>
  <pageSetup paperSize="9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opLeftCell="A38" workbookViewId="0">
      <selection sqref="A1:N51"/>
    </sheetView>
  </sheetViews>
  <sheetFormatPr baseColWidth="10" defaultRowHeight="14.4" x14ac:dyDescent="0.3"/>
  <cols>
    <col min="2" max="2" width="13.6640625" customWidth="1"/>
    <col min="3" max="3" width="7.6640625" customWidth="1"/>
    <col min="5" max="5" width="6.88671875" customWidth="1"/>
    <col min="7" max="7" width="6.6640625" customWidth="1"/>
    <col min="9" max="9" width="7.33203125" customWidth="1"/>
    <col min="11" max="11" width="6.33203125" customWidth="1"/>
    <col min="12" max="12" width="8.5546875" customWidth="1"/>
    <col min="13" max="13" width="5.109375" customWidth="1"/>
    <col min="14" max="14" width="9.3320312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42" x14ac:dyDescent="0.3">
      <c r="A3" s="148">
        <v>44685</v>
      </c>
      <c r="B3" s="138"/>
      <c r="C3" s="134"/>
      <c r="D3" s="107"/>
      <c r="E3" s="134"/>
      <c r="F3" s="137" t="s">
        <v>445</v>
      </c>
      <c r="G3" s="134">
        <v>2.75</v>
      </c>
      <c r="H3" s="107"/>
      <c r="I3" s="149"/>
      <c r="J3" s="107"/>
      <c r="K3" s="134"/>
      <c r="L3" s="107"/>
      <c r="M3" s="134"/>
      <c r="N3" s="149">
        <f>G3</f>
        <v>2.75</v>
      </c>
    </row>
    <row r="4" spans="1:14" ht="42.6" thickBot="1" x14ac:dyDescent="0.35">
      <c r="A4" s="156">
        <v>44685</v>
      </c>
      <c r="B4" s="157"/>
      <c r="C4" s="134"/>
      <c r="D4" s="107"/>
      <c r="E4" s="134"/>
      <c r="F4" s="107" t="s">
        <v>446</v>
      </c>
      <c r="G4" s="134">
        <v>2</v>
      </c>
      <c r="H4" s="107"/>
      <c r="I4" s="134"/>
      <c r="J4" s="138"/>
      <c r="K4" s="134"/>
      <c r="L4" s="107"/>
      <c r="M4" s="134"/>
      <c r="N4" s="149">
        <f>G4</f>
        <v>2</v>
      </c>
    </row>
    <row r="5" spans="1:14" ht="32.4" thickBot="1" x14ac:dyDescent="0.35">
      <c r="A5" s="156">
        <v>44685</v>
      </c>
      <c r="B5" s="157"/>
      <c r="C5" s="134"/>
      <c r="D5" s="107"/>
      <c r="E5" s="134"/>
      <c r="F5" s="107" t="s">
        <v>447</v>
      </c>
      <c r="G5" s="134">
        <v>1.5</v>
      </c>
      <c r="H5" s="107"/>
      <c r="I5" s="134"/>
      <c r="J5" s="138"/>
      <c r="K5" s="134"/>
      <c r="L5" s="107"/>
      <c r="M5" s="134"/>
      <c r="N5" s="149">
        <f>G5</f>
        <v>1.5</v>
      </c>
    </row>
    <row r="6" spans="1:14" ht="42" x14ac:dyDescent="0.3">
      <c r="A6" s="150">
        <v>44686</v>
      </c>
      <c r="B6" s="138"/>
      <c r="C6" s="134"/>
      <c r="D6" s="107"/>
      <c r="E6" s="107"/>
      <c r="F6" s="107"/>
      <c r="G6" s="134"/>
      <c r="H6" s="107" t="s">
        <v>448</v>
      </c>
      <c r="I6" s="134">
        <v>6</v>
      </c>
      <c r="J6" s="107"/>
      <c r="K6" s="134"/>
      <c r="L6" s="107"/>
      <c r="M6" s="134"/>
      <c r="N6" s="149">
        <f>I6</f>
        <v>6</v>
      </c>
    </row>
    <row r="7" spans="1:14" ht="42" x14ac:dyDescent="0.3">
      <c r="A7" s="150">
        <v>44687</v>
      </c>
      <c r="B7" s="138"/>
      <c r="C7" s="134"/>
      <c r="D7" s="107"/>
      <c r="E7" s="107"/>
      <c r="F7" s="154"/>
      <c r="G7" s="134"/>
      <c r="H7" s="107"/>
      <c r="I7" s="134"/>
      <c r="J7" s="137" t="s">
        <v>449</v>
      </c>
      <c r="K7" s="134">
        <v>2.5</v>
      </c>
      <c r="L7" s="107"/>
      <c r="M7" s="134"/>
      <c r="N7" s="149">
        <f>K7</f>
        <v>2.5</v>
      </c>
    </row>
    <row r="8" spans="1:14" ht="42" x14ac:dyDescent="0.3">
      <c r="A8" s="150">
        <v>44690</v>
      </c>
      <c r="B8" s="138" t="s">
        <v>450</v>
      </c>
      <c r="C8" s="134">
        <v>4</v>
      </c>
      <c r="D8" s="107"/>
      <c r="E8" s="107"/>
      <c r="F8" s="107"/>
      <c r="G8" s="134"/>
      <c r="H8" s="107"/>
      <c r="I8" s="134"/>
      <c r="J8" s="137"/>
      <c r="K8" s="134"/>
      <c r="L8" s="107"/>
      <c r="M8" s="134"/>
      <c r="N8" s="149">
        <f>C8</f>
        <v>4</v>
      </c>
    </row>
    <row r="9" spans="1:14" ht="21.6" x14ac:dyDescent="0.3">
      <c r="A9" s="150">
        <v>44690</v>
      </c>
      <c r="B9" s="137" t="s">
        <v>451</v>
      </c>
      <c r="C9" s="134">
        <v>1.33</v>
      </c>
      <c r="D9" s="107"/>
      <c r="E9" s="107"/>
      <c r="F9" s="107"/>
      <c r="G9" s="134"/>
      <c r="H9" s="107"/>
      <c r="I9" s="134"/>
      <c r="J9" s="107"/>
      <c r="K9" s="107"/>
      <c r="L9" s="107"/>
      <c r="M9" s="134"/>
      <c r="N9" s="149">
        <f>C9</f>
        <v>1.33</v>
      </c>
    </row>
    <row r="10" spans="1:14" ht="31.8" x14ac:dyDescent="0.3">
      <c r="A10" s="150">
        <v>44690</v>
      </c>
      <c r="B10" s="137" t="s">
        <v>307</v>
      </c>
      <c r="C10" s="134">
        <v>0.25</v>
      </c>
      <c r="D10" s="107"/>
      <c r="E10" s="107"/>
      <c r="F10" s="107"/>
      <c r="G10" s="134"/>
      <c r="H10" s="107"/>
      <c r="I10" s="134"/>
      <c r="J10" s="149"/>
      <c r="L10" s="107"/>
      <c r="M10" s="134"/>
      <c r="N10" s="149">
        <f>C10</f>
        <v>0.25</v>
      </c>
    </row>
    <row r="11" spans="1:14" ht="31.8" x14ac:dyDescent="0.3">
      <c r="A11" s="150">
        <v>44690</v>
      </c>
      <c r="B11" s="137" t="s">
        <v>452</v>
      </c>
      <c r="C11" s="134">
        <v>1.5</v>
      </c>
      <c r="D11" s="138"/>
      <c r="E11" s="134"/>
      <c r="F11" s="107"/>
      <c r="G11" s="134"/>
      <c r="H11" s="107"/>
      <c r="I11" s="149"/>
      <c r="K11" s="107"/>
      <c r="L11" s="107"/>
      <c r="M11" s="134"/>
      <c r="N11" s="149">
        <f>C11</f>
        <v>1.5</v>
      </c>
    </row>
    <row r="12" spans="1:14" ht="42" x14ac:dyDescent="0.3">
      <c r="A12" s="150">
        <v>44691</v>
      </c>
      <c r="B12" s="138"/>
      <c r="C12" s="134"/>
      <c r="D12" s="107" t="s">
        <v>453</v>
      </c>
      <c r="E12" s="134">
        <v>5.5</v>
      </c>
      <c r="F12" s="107"/>
      <c r="G12" s="134"/>
      <c r="H12" s="107"/>
      <c r="I12" s="134"/>
      <c r="J12" s="153"/>
      <c r="K12" s="134"/>
      <c r="L12" s="107"/>
      <c r="M12" s="134"/>
      <c r="N12" s="149">
        <f>E12</f>
        <v>5.5</v>
      </c>
    </row>
    <row r="13" spans="1:14" ht="42" x14ac:dyDescent="0.3">
      <c r="A13" s="150">
        <v>44692</v>
      </c>
      <c r="B13" s="138"/>
      <c r="C13" s="134"/>
      <c r="D13" s="107"/>
      <c r="E13" s="134"/>
      <c r="F13" s="107" t="s">
        <v>454</v>
      </c>
      <c r="G13" s="134">
        <v>4.75</v>
      </c>
      <c r="H13" s="107"/>
      <c r="I13" s="134"/>
      <c r="J13" s="153"/>
      <c r="K13" s="134"/>
      <c r="L13" s="107"/>
      <c r="M13" s="134"/>
      <c r="N13" s="149">
        <f>G13</f>
        <v>4.75</v>
      </c>
    </row>
    <row r="14" spans="1:14" ht="42" x14ac:dyDescent="0.3">
      <c r="A14" s="150">
        <v>44693</v>
      </c>
      <c r="B14" s="138"/>
      <c r="C14" s="134"/>
      <c r="D14" s="107"/>
      <c r="E14" s="134"/>
      <c r="F14" s="107"/>
      <c r="G14" s="107"/>
      <c r="H14" s="107" t="s">
        <v>455</v>
      </c>
      <c r="I14" s="134">
        <v>6.25</v>
      </c>
      <c r="J14" s="107"/>
      <c r="K14" s="134"/>
      <c r="L14" s="107"/>
      <c r="M14" s="134"/>
      <c r="N14" s="149">
        <f>I14</f>
        <v>6.25</v>
      </c>
    </row>
    <row r="15" spans="1:14" ht="42" x14ac:dyDescent="0.3">
      <c r="A15" s="150">
        <v>44694</v>
      </c>
      <c r="B15" s="107"/>
      <c r="C15" s="134"/>
      <c r="D15" s="107"/>
      <c r="E15" s="134"/>
      <c r="F15" s="107"/>
      <c r="G15" s="107"/>
      <c r="H15" s="107"/>
      <c r="I15" s="134"/>
      <c r="J15" s="107" t="s">
        <v>456</v>
      </c>
      <c r="K15" s="134">
        <v>1.5</v>
      </c>
      <c r="L15" s="107"/>
      <c r="M15" s="134"/>
      <c r="N15" s="149">
        <f>K15</f>
        <v>1.5</v>
      </c>
    </row>
    <row r="16" spans="1:14" ht="31.8" x14ac:dyDescent="0.3">
      <c r="A16" s="150">
        <v>44694</v>
      </c>
      <c r="B16" s="107"/>
      <c r="C16" s="134"/>
      <c r="D16" s="107"/>
      <c r="E16" s="134"/>
      <c r="F16" s="107"/>
      <c r="G16" s="107"/>
      <c r="H16" s="107"/>
      <c r="I16" s="134"/>
      <c r="J16" s="107" t="s">
        <v>457</v>
      </c>
      <c r="K16" s="134">
        <v>5.5</v>
      </c>
      <c r="L16" s="107"/>
      <c r="M16" s="134"/>
      <c r="N16" s="149">
        <f>K16</f>
        <v>5.5</v>
      </c>
    </row>
    <row r="17" spans="1:14" ht="31.8" x14ac:dyDescent="0.3">
      <c r="A17" s="151">
        <v>44695</v>
      </c>
      <c r="B17" s="107"/>
      <c r="C17" s="134"/>
      <c r="D17" s="107"/>
      <c r="E17" s="134"/>
      <c r="F17" s="107"/>
      <c r="G17" s="107"/>
      <c r="H17" s="107"/>
      <c r="I17" s="134"/>
      <c r="J17" s="107"/>
      <c r="K17" s="134"/>
      <c r="L17" s="107" t="s">
        <v>458</v>
      </c>
      <c r="M17" s="134">
        <v>0.5</v>
      </c>
      <c r="N17" s="149">
        <f>M17</f>
        <v>0.5</v>
      </c>
    </row>
    <row r="18" spans="1:14" ht="52.2" x14ac:dyDescent="0.3">
      <c r="A18" s="151">
        <v>44695</v>
      </c>
      <c r="B18" s="107"/>
      <c r="C18" s="134"/>
      <c r="D18" s="107"/>
      <c r="E18" s="134"/>
      <c r="F18" s="107"/>
      <c r="G18" s="107"/>
      <c r="H18" s="107"/>
      <c r="I18" s="134"/>
      <c r="J18" s="107"/>
      <c r="K18" s="134"/>
      <c r="L18" s="107" t="s">
        <v>459</v>
      </c>
      <c r="M18" s="134">
        <v>3</v>
      </c>
      <c r="N18" s="149">
        <f>M18</f>
        <v>3</v>
      </c>
    </row>
    <row r="19" spans="1:14" ht="31.8" x14ac:dyDescent="0.3">
      <c r="A19" s="151">
        <v>44697</v>
      </c>
      <c r="B19" s="107" t="s">
        <v>307</v>
      </c>
      <c r="C19" s="134">
        <v>0.25</v>
      </c>
      <c r="D19" s="107"/>
      <c r="E19" s="134"/>
      <c r="F19" s="107"/>
      <c r="G19" s="107"/>
      <c r="H19" s="107"/>
      <c r="I19" s="134"/>
      <c r="J19" s="107"/>
      <c r="K19" s="134"/>
      <c r="L19" s="107"/>
      <c r="M19" s="134"/>
      <c r="N19" s="149">
        <f>C19</f>
        <v>0.25</v>
      </c>
    </row>
    <row r="20" spans="1:14" ht="21.6" x14ac:dyDescent="0.3">
      <c r="A20" s="151">
        <v>44697</v>
      </c>
      <c r="B20" s="107" t="s">
        <v>460</v>
      </c>
      <c r="C20" s="134">
        <v>7.25</v>
      </c>
      <c r="D20" s="107"/>
      <c r="E20" s="134"/>
      <c r="F20" s="107"/>
      <c r="G20" s="134"/>
      <c r="H20" s="107"/>
      <c r="I20" s="134"/>
      <c r="J20" s="137"/>
      <c r="K20" s="134"/>
      <c r="L20" s="107"/>
      <c r="M20" s="134"/>
      <c r="N20" s="149">
        <f>C20</f>
        <v>7.25</v>
      </c>
    </row>
    <row r="21" spans="1:14" ht="21.6" x14ac:dyDescent="0.3">
      <c r="A21" s="151">
        <v>44698</v>
      </c>
      <c r="B21" s="107"/>
      <c r="C21" s="134"/>
      <c r="D21" s="107" t="s">
        <v>461</v>
      </c>
      <c r="E21" s="134">
        <v>1.75</v>
      </c>
      <c r="F21" s="107"/>
      <c r="G21" s="134"/>
      <c r="H21" s="107"/>
      <c r="I21" s="134"/>
      <c r="J21" s="137"/>
      <c r="K21" s="134"/>
      <c r="L21" s="107"/>
      <c r="M21" s="134"/>
      <c r="N21" s="149">
        <f>E21</f>
        <v>1.75</v>
      </c>
    </row>
    <row r="22" spans="1:14" ht="21.6" x14ac:dyDescent="0.3">
      <c r="A22" s="151">
        <v>44698</v>
      </c>
      <c r="B22" s="107"/>
      <c r="C22" s="134"/>
      <c r="D22" s="107" t="s">
        <v>462</v>
      </c>
      <c r="E22" s="134">
        <v>4.25</v>
      </c>
      <c r="F22" s="107"/>
      <c r="G22" s="134"/>
      <c r="H22" s="107"/>
      <c r="I22" s="134"/>
      <c r="J22" s="137"/>
      <c r="K22" s="134"/>
      <c r="L22" s="107"/>
      <c r="M22" s="134"/>
      <c r="N22" s="149">
        <f>E22</f>
        <v>4.25</v>
      </c>
    </row>
    <row r="23" spans="1:14" ht="21.6" x14ac:dyDescent="0.3">
      <c r="A23" s="151">
        <v>44698</v>
      </c>
      <c r="B23" s="107"/>
      <c r="C23" s="134"/>
      <c r="D23" s="107" t="s">
        <v>463</v>
      </c>
      <c r="E23" s="134">
        <v>1</v>
      </c>
      <c r="F23" s="107"/>
      <c r="G23" s="134"/>
      <c r="H23" s="107"/>
      <c r="I23" s="134"/>
      <c r="J23" s="137"/>
      <c r="K23" s="134"/>
      <c r="L23" s="107"/>
      <c r="M23" s="134"/>
      <c r="N23" s="149">
        <f>E23</f>
        <v>1</v>
      </c>
    </row>
    <row r="24" spans="1:14" ht="21.6" x14ac:dyDescent="0.3">
      <c r="A24" s="151">
        <v>44699</v>
      </c>
      <c r="B24" s="107"/>
      <c r="C24" s="134"/>
      <c r="D24" s="107"/>
      <c r="E24" s="134"/>
      <c r="F24" s="107" t="s">
        <v>464</v>
      </c>
      <c r="G24" s="134">
        <v>1.33</v>
      </c>
      <c r="H24" s="107"/>
      <c r="I24" s="134"/>
      <c r="J24" s="137"/>
      <c r="K24" s="134"/>
      <c r="L24" s="107"/>
      <c r="M24" s="134"/>
      <c r="N24" s="149">
        <f>G24</f>
        <v>1.33</v>
      </c>
    </row>
    <row r="25" spans="1:14" ht="42" x14ac:dyDescent="0.3">
      <c r="A25" s="151">
        <v>44699</v>
      </c>
      <c r="B25" s="107"/>
      <c r="C25" s="134"/>
      <c r="D25" s="107"/>
      <c r="E25" s="134"/>
      <c r="F25" s="107" t="s">
        <v>465</v>
      </c>
      <c r="G25" s="134">
        <v>3.75</v>
      </c>
      <c r="H25" s="107"/>
      <c r="I25" s="134"/>
      <c r="J25" s="137"/>
      <c r="K25" s="134"/>
      <c r="L25" s="107"/>
      <c r="M25" s="134"/>
      <c r="N25" s="149">
        <f>G25</f>
        <v>3.75</v>
      </c>
    </row>
    <row r="26" spans="1:14" ht="52.2" x14ac:dyDescent="0.3">
      <c r="A26" s="151">
        <v>44700</v>
      </c>
      <c r="B26" s="107"/>
      <c r="C26" s="134"/>
      <c r="D26" s="107"/>
      <c r="E26" s="134"/>
      <c r="F26" s="107"/>
      <c r="G26" s="134"/>
      <c r="H26" s="107" t="s">
        <v>466</v>
      </c>
      <c r="I26" s="134">
        <v>2.75</v>
      </c>
      <c r="J26" s="137"/>
      <c r="K26" s="134"/>
      <c r="L26" s="107"/>
      <c r="M26" s="134"/>
      <c r="N26" s="149">
        <f>I26</f>
        <v>2.75</v>
      </c>
    </row>
    <row r="27" spans="1:14" ht="42" x14ac:dyDescent="0.3">
      <c r="A27" s="151">
        <v>44700</v>
      </c>
      <c r="B27" s="107"/>
      <c r="C27" s="134"/>
      <c r="D27" s="107"/>
      <c r="E27" s="134"/>
      <c r="F27" s="107"/>
      <c r="G27" s="134"/>
      <c r="H27" s="107" t="s">
        <v>467</v>
      </c>
      <c r="I27" s="134">
        <v>1.75</v>
      </c>
      <c r="J27" s="137"/>
      <c r="K27" s="134"/>
      <c r="L27" s="107"/>
      <c r="M27" s="134"/>
      <c r="N27" s="149">
        <f>I27</f>
        <v>1.75</v>
      </c>
    </row>
    <row r="28" spans="1:14" ht="31.8" x14ac:dyDescent="0.3">
      <c r="A28" s="151">
        <v>44701</v>
      </c>
      <c r="B28" s="107"/>
      <c r="C28" s="134"/>
      <c r="D28" s="107"/>
      <c r="E28" s="134"/>
      <c r="F28" s="107"/>
      <c r="G28" s="134"/>
      <c r="H28" s="107"/>
      <c r="I28" s="134"/>
      <c r="J28" s="137" t="s">
        <v>468</v>
      </c>
      <c r="K28" s="134">
        <v>5.25</v>
      </c>
      <c r="L28" s="107"/>
      <c r="M28" s="134"/>
      <c r="N28" s="149">
        <f>K28</f>
        <v>5.25</v>
      </c>
    </row>
    <row r="29" spans="1:14" ht="21.6" x14ac:dyDescent="0.3">
      <c r="A29" s="151">
        <v>44701</v>
      </c>
      <c r="B29" s="107"/>
      <c r="C29" s="134"/>
      <c r="D29" s="107"/>
      <c r="E29" s="134"/>
      <c r="F29" s="107"/>
      <c r="G29" s="134"/>
      <c r="H29" s="107"/>
      <c r="I29" s="134"/>
      <c r="J29" s="137" t="s">
        <v>469</v>
      </c>
      <c r="K29" s="134">
        <v>1.33</v>
      </c>
      <c r="L29" s="107"/>
      <c r="M29" s="134"/>
      <c r="N29" s="149">
        <f>K29</f>
        <v>1.33</v>
      </c>
    </row>
    <row r="30" spans="1:14" ht="42" x14ac:dyDescent="0.3">
      <c r="A30" s="151">
        <v>44702</v>
      </c>
      <c r="B30" s="107"/>
      <c r="C30" s="134"/>
      <c r="D30" s="107"/>
      <c r="E30" s="134"/>
      <c r="F30" s="107"/>
      <c r="G30" s="134"/>
      <c r="H30" s="107"/>
      <c r="I30" s="134"/>
      <c r="J30" s="137"/>
      <c r="K30" s="134"/>
      <c r="L30" s="107" t="s">
        <v>470</v>
      </c>
      <c r="M30" s="134">
        <v>8</v>
      </c>
      <c r="N30" s="149">
        <f>M30</f>
        <v>8</v>
      </c>
    </row>
    <row r="31" spans="1:14" ht="31.8" x14ac:dyDescent="0.3">
      <c r="A31" s="151">
        <v>44704</v>
      </c>
      <c r="B31" s="107" t="s">
        <v>307</v>
      </c>
      <c r="C31" s="134">
        <v>0.25</v>
      </c>
      <c r="D31" s="107"/>
      <c r="E31" s="134"/>
      <c r="F31" s="107"/>
      <c r="G31" s="134"/>
      <c r="H31" s="107"/>
      <c r="I31" s="134"/>
      <c r="J31" s="137"/>
      <c r="K31" s="134"/>
      <c r="L31" s="107"/>
      <c r="M31" s="134"/>
      <c r="N31" s="149">
        <f>C31</f>
        <v>0.25</v>
      </c>
    </row>
    <row r="32" spans="1:14" ht="21.6" x14ac:dyDescent="0.3">
      <c r="A32" s="151">
        <v>44704</v>
      </c>
      <c r="B32" s="107" t="s">
        <v>451</v>
      </c>
      <c r="C32" s="134">
        <v>1.33</v>
      </c>
      <c r="D32" s="107"/>
      <c r="E32" s="134"/>
      <c r="F32" s="107"/>
      <c r="G32" s="134"/>
      <c r="H32" s="107"/>
      <c r="I32" s="134"/>
      <c r="J32" s="137"/>
      <c r="K32" s="134"/>
      <c r="L32" s="107"/>
      <c r="M32" s="134"/>
      <c r="N32" s="149">
        <f>C32</f>
        <v>1.33</v>
      </c>
    </row>
    <row r="33" spans="1:14" ht="31.8" x14ac:dyDescent="0.3">
      <c r="A33" s="151">
        <v>44704</v>
      </c>
      <c r="B33" s="137" t="s">
        <v>452</v>
      </c>
      <c r="C33" s="134">
        <v>1.5</v>
      </c>
      <c r="D33" s="107"/>
      <c r="E33" s="134"/>
      <c r="F33" s="107"/>
      <c r="G33" s="134"/>
      <c r="H33" s="107"/>
      <c r="I33" s="134"/>
      <c r="J33" s="137"/>
      <c r="K33" s="134"/>
      <c r="L33" s="107"/>
      <c r="M33" s="134"/>
      <c r="N33" s="149">
        <f>C33</f>
        <v>1.5</v>
      </c>
    </row>
    <row r="34" spans="1:14" ht="21.6" x14ac:dyDescent="0.3">
      <c r="A34" s="151">
        <v>44704</v>
      </c>
      <c r="B34" s="107" t="s">
        <v>471</v>
      </c>
      <c r="C34" s="134">
        <v>1.5</v>
      </c>
      <c r="D34" s="107"/>
      <c r="E34" s="134"/>
      <c r="F34" s="107"/>
      <c r="G34" s="134"/>
      <c r="H34" s="107"/>
      <c r="I34" s="134"/>
      <c r="J34" s="137"/>
      <c r="K34" s="134"/>
      <c r="L34" s="107"/>
      <c r="M34" s="134"/>
      <c r="N34" s="149">
        <f>C34</f>
        <v>1.5</v>
      </c>
    </row>
    <row r="35" spans="1:14" ht="42" x14ac:dyDescent="0.3">
      <c r="A35" s="151">
        <v>44705</v>
      </c>
      <c r="B35" s="107"/>
      <c r="C35" s="134"/>
      <c r="D35" s="107" t="s">
        <v>472</v>
      </c>
      <c r="E35" s="134">
        <v>6.5</v>
      </c>
      <c r="F35" s="107"/>
      <c r="G35" s="134"/>
      <c r="H35" s="107"/>
      <c r="I35" s="134"/>
      <c r="J35" s="137"/>
      <c r="K35" s="134"/>
      <c r="L35" s="107"/>
      <c r="M35" s="134"/>
      <c r="N35" s="149">
        <f>E35</f>
        <v>6.5</v>
      </c>
    </row>
    <row r="36" spans="1:14" ht="31.8" x14ac:dyDescent="0.3">
      <c r="A36" s="151">
        <v>44706</v>
      </c>
      <c r="B36" s="107"/>
      <c r="C36" s="134"/>
      <c r="D36" s="107"/>
      <c r="E36" s="134"/>
      <c r="F36" s="107" t="s">
        <v>473</v>
      </c>
      <c r="G36" s="134">
        <v>2</v>
      </c>
      <c r="H36" s="107"/>
      <c r="I36" s="134"/>
      <c r="J36" s="137"/>
      <c r="K36" s="134"/>
      <c r="L36" s="107"/>
      <c r="M36" s="134"/>
      <c r="N36" s="149">
        <f>G36</f>
        <v>2</v>
      </c>
    </row>
    <row r="37" spans="1:14" ht="42" x14ac:dyDescent="0.3">
      <c r="A37" s="151">
        <v>44706</v>
      </c>
      <c r="B37" s="107"/>
      <c r="C37" s="134"/>
      <c r="D37" s="107"/>
      <c r="E37" s="134"/>
      <c r="F37" s="107" t="s">
        <v>474</v>
      </c>
      <c r="G37" s="134">
        <v>3</v>
      </c>
      <c r="H37" s="107"/>
      <c r="I37" s="134"/>
      <c r="J37" s="137"/>
      <c r="K37" s="134"/>
      <c r="L37" s="107"/>
      <c r="M37" s="134"/>
      <c r="N37" s="149">
        <f>G37</f>
        <v>3</v>
      </c>
    </row>
    <row r="38" spans="1:14" ht="52.2" x14ac:dyDescent="0.3">
      <c r="A38" s="151">
        <v>44707</v>
      </c>
      <c r="B38" s="107"/>
      <c r="C38" s="134"/>
      <c r="D38" s="107"/>
      <c r="E38" s="134"/>
      <c r="F38" s="107"/>
      <c r="G38" s="134"/>
      <c r="H38" s="107" t="s">
        <v>475</v>
      </c>
      <c r="I38" s="134">
        <v>5</v>
      </c>
      <c r="J38" s="137"/>
      <c r="K38" s="134"/>
      <c r="L38" s="107"/>
      <c r="M38" s="134"/>
      <c r="N38" s="149">
        <f>I38</f>
        <v>5</v>
      </c>
    </row>
    <row r="39" spans="1:14" ht="31.8" x14ac:dyDescent="0.3">
      <c r="A39" s="151">
        <v>44708</v>
      </c>
      <c r="B39" s="107"/>
      <c r="C39" s="134"/>
      <c r="D39" s="107"/>
      <c r="E39" s="134"/>
      <c r="F39" s="107"/>
      <c r="G39" s="134"/>
      <c r="H39" s="107"/>
      <c r="I39" s="134"/>
      <c r="J39" s="137" t="s">
        <v>476</v>
      </c>
      <c r="K39" s="134">
        <v>1</v>
      </c>
      <c r="L39" s="107"/>
      <c r="M39" s="134"/>
      <c r="N39" s="149">
        <f>K39</f>
        <v>1</v>
      </c>
    </row>
    <row r="40" spans="1:14" ht="42" x14ac:dyDescent="0.3">
      <c r="A40" s="151">
        <v>44708</v>
      </c>
      <c r="B40" s="107"/>
      <c r="C40" s="134"/>
      <c r="D40" s="107"/>
      <c r="E40" s="134"/>
      <c r="F40" s="107"/>
      <c r="G40" s="134"/>
      <c r="H40" s="107"/>
      <c r="I40" s="134"/>
      <c r="J40" s="137" t="s">
        <v>477</v>
      </c>
      <c r="K40" s="134">
        <v>3.5</v>
      </c>
      <c r="L40" s="107"/>
      <c r="M40" s="134"/>
      <c r="N40" s="149">
        <f>K40</f>
        <v>3.5</v>
      </c>
    </row>
    <row r="41" spans="1:14" ht="31.8" x14ac:dyDescent="0.3">
      <c r="A41" s="151">
        <v>44709</v>
      </c>
      <c r="B41" s="107"/>
      <c r="C41" s="134"/>
      <c r="D41" s="107"/>
      <c r="E41" s="134"/>
      <c r="F41" s="107"/>
      <c r="G41" s="134"/>
      <c r="H41" s="107"/>
      <c r="I41" s="134"/>
      <c r="J41" s="137"/>
      <c r="K41" s="134"/>
      <c r="L41" s="107" t="s">
        <v>469</v>
      </c>
      <c r="M41" s="134">
        <v>1.33</v>
      </c>
      <c r="N41" s="149">
        <f>M41</f>
        <v>1.33</v>
      </c>
    </row>
    <row r="42" spans="1:14" ht="31.8" x14ac:dyDescent="0.3">
      <c r="A42" s="151">
        <v>44711</v>
      </c>
      <c r="B42" s="107" t="s">
        <v>307</v>
      </c>
      <c r="C42" s="134">
        <v>0.25</v>
      </c>
      <c r="D42" s="107"/>
      <c r="E42" s="134"/>
      <c r="F42" s="107"/>
      <c r="G42" s="134"/>
      <c r="H42" s="107"/>
      <c r="I42" s="134"/>
      <c r="J42" s="137"/>
      <c r="K42" s="134"/>
      <c r="L42" s="107"/>
      <c r="M42" s="134"/>
      <c r="N42" s="149">
        <f>C42</f>
        <v>0.25</v>
      </c>
    </row>
    <row r="43" spans="1:14" ht="21.6" x14ac:dyDescent="0.3">
      <c r="A43" s="151">
        <v>44711</v>
      </c>
      <c r="B43" s="107" t="s">
        <v>451</v>
      </c>
      <c r="C43" s="134">
        <v>1.33</v>
      </c>
      <c r="D43" s="107"/>
      <c r="E43" s="134"/>
      <c r="F43" s="107"/>
      <c r="G43" s="134"/>
      <c r="H43" s="107"/>
      <c r="I43" s="134"/>
      <c r="J43" s="137"/>
      <c r="K43" s="134"/>
      <c r="L43" s="107"/>
      <c r="M43" s="134"/>
      <c r="N43" s="149">
        <f>C43</f>
        <v>1.33</v>
      </c>
    </row>
    <row r="44" spans="1:14" ht="31.8" x14ac:dyDescent="0.3">
      <c r="A44" s="151">
        <v>44711</v>
      </c>
      <c r="B44" s="107" t="s">
        <v>478</v>
      </c>
      <c r="C44" s="134">
        <v>2.66</v>
      </c>
      <c r="D44" s="107"/>
      <c r="E44" s="134"/>
      <c r="F44" s="107"/>
      <c r="G44" s="134"/>
      <c r="H44" s="107"/>
      <c r="I44" s="134"/>
      <c r="J44" s="137"/>
      <c r="K44" s="134"/>
      <c r="L44" s="107"/>
      <c r="M44" s="134"/>
      <c r="N44" s="149">
        <f>C44</f>
        <v>2.66</v>
      </c>
    </row>
    <row r="45" spans="1:14" ht="21.6" x14ac:dyDescent="0.3">
      <c r="A45" s="151">
        <v>44711</v>
      </c>
      <c r="B45" s="107" t="s">
        <v>479</v>
      </c>
      <c r="C45" s="134">
        <v>1</v>
      </c>
      <c r="D45" s="107"/>
      <c r="E45" s="134"/>
      <c r="F45" s="107"/>
      <c r="G45" s="134"/>
      <c r="H45" s="107"/>
      <c r="I45" s="134"/>
      <c r="J45" s="137"/>
      <c r="K45" s="134"/>
      <c r="L45" s="107"/>
      <c r="M45" s="134"/>
      <c r="N45" s="149">
        <f>C45</f>
        <v>1</v>
      </c>
    </row>
    <row r="46" spans="1:14" ht="21.6" x14ac:dyDescent="0.3">
      <c r="A46" s="151">
        <v>44712</v>
      </c>
      <c r="B46" s="107"/>
      <c r="C46" s="134"/>
      <c r="D46" s="107" t="s">
        <v>480</v>
      </c>
      <c r="E46" s="134">
        <v>2</v>
      </c>
      <c r="F46" s="107"/>
      <c r="G46" s="134"/>
      <c r="H46" s="107"/>
      <c r="I46" s="134"/>
      <c r="J46" s="137"/>
      <c r="K46" s="134"/>
      <c r="L46" s="107"/>
      <c r="M46" s="134"/>
      <c r="N46" s="149">
        <f>2</f>
        <v>2</v>
      </c>
    </row>
    <row r="47" spans="1:14" ht="42" x14ac:dyDescent="0.3">
      <c r="A47" s="151">
        <v>44712</v>
      </c>
      <c r="B47" s="107"/>
      <c r="C47" s="134"/>
      <c r="D47" s="107" t="s">
        <v>481</v>
      </c>
      <c r="E47" s="134">
        <v>2</v>
      </c>
      <c r="F47" s="107"/>
      <c r="G47" s="134"/>
      <c r="H47" s="107"/>
      <c r="I47" s="134"/>
      <c r="J47" s="137"/>
      <c r="K47" s="134"/>
      <c r="L47" s="107"/>
      <c r="M47" s="134"/>
      <c r="N47" s="149">
        <f>E47</f>
        <v>2</v>
      </c>
    </row>
    <row r="48" spans="1:14" x14ac:dyDescent="0.3">
      <c r="A48" s="151">
        <v>44712</v>
      </c>
      <c r="B48" s="107"/>
      <c r="C48" s="134"/>
      <c r="D48" s="107" t="s">
        <v>482</v>
      </c>
      <c r="E48" s="134">
        <v>1.5</v>
      </c>
      <c r="F48" s="107"/>
      <c r="G48" s="134"/>
      <c r="H48" s="107"/>
      <c r="I48" s="134"/>
      <c r="J48" s="137"/>
      <c r="K48" s="134"/>
      <c r="L48" s="107"/>
      <c r="M48" s="134"/>
      <c r="N48" s="149">
        <f>E48</f>
        <v>1.5</v>
      </c>
    </row>
    <row r="49" spans="1:14" x14ac:dyDescent="0.3">
      <c r="A49" s="152"/>
      <c r="B49" s="119"/>
      <c r="C49" s="54">
        <f>SUM(C3:C48)</f>
        <v>24.400000000000002</v>
      </c>
      <c r="D49" s="51"/>
      <c r="E49" s="54">
        <f>SUM(E3:E48)</f>
        <v>24.5</v>
      </c>
      <c r="F49" s="51"/>
      <c r="G49" s="54">
        <f>SUM(G3:G48)</f>
        <v>21.08</v>
      </c>
      <c r="H49" s="51"/>
      <c r="I49" s="52">
        <f>SUM(I3:I48)</f>
        <v>21.75</v>
      </c>
      <c r="J49" s="51"/>
      <c r="K49" s="54">
        <f>SUM(K3:K48)</f>
        <v>20.58</v>
      </c>
      <c r="L49" s="51"/>
      <c r="M49" s="54">
        <f>SUM(M3:M48)</f>
        <v>12.83</v>
      </c>
      <c r="N49" s="54">
        <f>SUM(N3:N48)</f>
        <v>125.13999999999999</v>
      </c>
    </row>
    <row r="50" spans="1:14" x14ac:dyDescent="0.3">
      <c r="A50" s="128"/>
      <c r="B50" s="2"/>
      <c r="C50" s="2" t="s">
        <v>13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 x14ac:dyDescent="0.3">
      <c r="A51" s="128"/>
      <c r="B51" s="2"/>
      <c r="C51" s="2" t="s">
        <v>14</v>
      </c>
      <c r="D51" s="2"/>
      <c r="E51" s="2" t="str">
        <f>B1</f>
        <v>CRISTINA LIROLA NAVARRO</v>
      </c>
      <c r="F51" s="2"/>
      <c r="G51" s="55"/>
      <c r="H51" s="56" t="s">
        <v>444</v>
      </c>
      <c r="I51" s="2"/>
      <c r="J51" s="57" t="s">
        <v>58</v>
      </c>
      <c r="K51" s="2"/>
      <c r="L51" s="2"/>
      <c r="M51" s="2"/>
      <c r="N51" s="2"/>
    </row>
  </sheetData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workbookViewId="0">
      <selection sqref="A1:N42"/>
    </sheetView>
  </sheetViews>
  <sheetFormatPr baseColWidth="10" defaultRowHeight="14.4" x14ac:dyDescent="0.3"/>
  <cols>
    <col min="2" max="2" width="13.33203125" customWidth="1"/>
    <col min="3" max="3" width="8.5546875" customWidth="1"/>
    <col min="5" max="5" width="8.33203125" customWidth="1"/>
    <col min="7" max="7" width="8.109375" customWidth="1"/>
    <col min="9" max="9" width="7.109375" customWidth="1"/>
    <col min="11" max="11" width="7.33203125" customWidth="1"/>
    <col min="12" max="12" width="10.88671875" customWidth="1"/>
    <col min="13" max="13" width="7.88671875" customWidth="1"/>
    <col min="14" max="14" width="8.3320312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72.599999999999994" x14ac:dyDescent="0.3">
      <c r="A3" s="148">
        <v>44652</v>
      </c>
      <c r="B3" s="138"/>
      <c r="C3" s="134"/>
      <c r="D3" s="107"/>
      <c r="E3" s="134"/>
      <c r="F3" s="137"/>
      <c r="G3" s="134"/>
      <c r="H3" s="107"/>
      <c r="I3" s="149"/>
      <c r="J3" s="107" t="s">
        <v>409</v>
      </c>
      <c r="K3" s="134">
        <v>2.25</v>
      </c>
      <c r="L3" s="107"/>
      <c r="M3" s="134"/>
      <c r="N3" s="149">
        <f>K3</f>
        <v>2.25</v>
      </c>
    </row>
    <row r="4" spans="1:14" ht="36.6" thickBot="1" x14ac:dyDescent="0.35">
      <c r="A4" s="156">
        <v>44655</v>
      </c>
      <c r="B4" s="157" t="s">
        <v>410</v>
      </c>
      <c r="C4" s="134">
        <v>0.25</v>
      </c>
      <c r="D4" s="107"/>
      <c r="E4" s="134"/>
      <c r="F4" s="107"/>
      <c r="G4" s="134"/>
      <c r="H4" s="107"/>
      <c r="I4" s="134"/>
      <c r="J4" s="138"/>
      <c r="K4" s="134"/>
      <c r="L4" s="107"/>
      <c r="M4" s="134"/>
      <c r="N4" s="149">
        <f>C4</f>
        <v>0.25</v>
      </c>
    </row>
    <row r="5" spans="1:14" ht="49.95" customHeight="1" thickBot="1" x14ac:dyDescent="0.35">
      <c r="A5" s="156">
        <v>44655</v>
      </c>
      <c r="B5" s="157" t="s">
        <v>443</v>
      </c>
      <c r="C5" s="134">
        <v>4</v>
      </c>
      <c r="D5" s="107"/>
      <c r="E5" s="134"/>
      <c r="F5" s="107"/>
      <c r="G5" s="134"/>
      <c r="H5" s="107"/>
      <c r="I5" s="134"/>
      <c r="J5" s="138"/>
      <c r="K5" s="134"/>
      <c r="L5" s="107"/>
      <c r="M5" s="134"/>
      <c r="N5" s="149">
        <f>C5</f>
        <v>4</v>
      </c>
    </row>
    <row r="6" spans="1:14" ht="21.6" x14ac:dyDescent="0.3">
      <c r="A6" s="150">
        <v>44656</v>
      </c>
      <c r="B6" s="138"/>
      <c r="C6" s="134"/>
      <c r="D6" s="107" t="s">
        <v>411</v>
      </c>
      <c r="E6" s="107">
        <v>1.5</v>
      </c>
      <c r="F6" s="107"/>
      <c r="G6" s="134"/>
      <c r="H6" s="107"/>
      <c r="I6" s="134"/>
      <c r="J6" s="107"/>
      <c r="K6" s="134"/>
      <c r="L6" s="107"/>
      <c r="M6" s="134"/>
      <c r="N6" s="149">
        <f>E6</f>
        <v>1.5</v>
      </c>
    </row>
    <row r="7" spans="1:14" ht="21.6" x14ac:dyDescent="0.3">
      <c r="A7" s="150">
        <v>44656</v>
      </c>
      <c r="B7" s="138"/>
      <c r="C7" s="134"/>
      <c r="D7" s="107" t="s">
        <v>412</v>
      </c>
      <c r="E7" s="107">
        <v>5.3</v>
      </c>
      <c r="F7" s="154"/>
      <c r="G7" s="134"/>
      <c r="H7" s="107"/>
      <c r="I7" s="134"/>
      <c r="J7" s="137"/>
      <c r="K7" s="134"/>
      <c r="L7" s="107"/>
      <c r="M7" s="134"/>
      <c r="N7" s="149">
        <f>E7</f>
        <v>5.3</v>
      </c>
    </row>
    <row r="8" spans="1:14" ht="21.6" x14ac:dyDescent="0.3">
      <c r="A8" s="150">
        <v>44657</v>
      </c>
      <c r="B8" s="138"/>
      <c r="C8" s="134"/>
      <c r="D8" s="107"/>
      <c r="E8" s="107"/>
      <c r="F8" s="107" t="s">
        <v>413</v>
      </c>
      <c r="G8" s="134">
        <v>3</v>
      </c>
      <c r="H8" s="107"/>
      <c r="I8" s="134"/>
      <c r="J8" s="137"/>
      <c r="K8" s="134"/>
      <c r="L8" s="107"/>
      <c r="M8" s="134"/>
      <c r="N8" s="149">
        <f>G8</f>
        <v>3</v>
      </c>
    </row>
    <row r="9" spans="1:14" ht="21.6" x14ac:dyDescent="0.3">
      <c r="A9" s="150">
        <v>44657</v>
      </c>
      <c r="B9" s="137"/>
      <c r="C9" s="134"/>
      <c r="D9" s="107"/>
      <c r="E9" s="107"/>
      <c r="F9" s="107" t="s">
        <v>414</v>
      </c>
      <c r="G9" s="134">
        <v>0.37</v>
      </c>
      <c r="H9" s="107"/>
      <c r="I9" s="134"/>
      <c r="J9" s="107"/>
      <c r="K9" s="107"/>
      <c r="L9" s="107"/>
      <c r="M9" s="134"/>
      <c r="N9" s="149">
        <f>G9</f>
        <v>0.37</v>
      </c>
    </row>
    <row r="10" spans="1:14" ht="21.6" x14ac:dyDescent="0.3">
      <c r="A10" s="150">
        <v>44657</v>
      </c>
      <c r="B10" s="137"/>
      <c r="C10" s="134"/>
      <c r="D10" s="107"/>
      <c r="E10" s="107"/>
      <c r="F10" s="107" t="s">
        <v>415</v>
      </c>
      <c r="G10" s="134">
        <v>0.75</v>
      </c>
      <c r="H10" s="107"/>
      <c r="I10" s="134"/>
      <c r="J10" s="149"/>
      <c r="L10" s="107"/>
      <c r="M10" s="134"/>
      <c r="N10" s="149">
        <f>G10</f>
        <v>0.75</v>
      </c>
    </row>
    <row r="11" spans="1:14" x14ac:dyDescent="0.3">
      <c r="A11" s="150">
        <v>44658</v>
      </c>
      <c r="B11" s="137"/>
      <c r="C11" s="134"/>
      <c r="D11" s="138"/>
      <c r="E11" s="134"/>
      <c r="F11" s="107"/>
      <c r="G11" s="134"/>
      <c r="H11" s="107" t="s">
        <v>416</v>
      </c>
      <c r="I11" s="149">
        <v>2.25</v>
      </c>
      <c r="K11" s="107"/>
      <c r="L11" s="107"/>
      <c r="M11" s="134"/>
      <c r="N11" s="149">
        <f>I11</f>
        <v>2.25</v>
      </c>
    </row>
    <row r="12" spans="1:14" ht="31.8" x14ac:dyDescent="0.3">
      <c r="A12" s="150">
        <v>44658</v>
      </c>
      <c r="B12" s="138"/>
      <c r="C12" s="134"/>
      <c r="D12" s="107"/>
      <c r="E12" s="134"/>
      <c r="F12" s="107"/>
      <c r="G12" s="134"/>
      <c r="H12" s="107" t="s">
        <v>417</v>
      </c>
      <c r="I12" s="134">
        <v>5.33</v>
      </c>
      <c r="J12" s="153"/>
      <c r="K12" s="134"/>
      <c r="L12" s="107"/>
      <c r="M12" s="134"/>
      <c r="N12" s="149">
        <f>I12</f>
        <v>5.33</v>
      </c>
    </row>
    <row r="13" spans="1:14" ht="21.6" x14ac:dyDescent="0.3">
      <c r="A13" s="150">
        <v>44659</v>
      </c>
      <c r="B13" s="138"/>
      <c r="C13" s="134"/>
      <c r="D13" s="107"/>
      <c r="E13" s="134"/>
      <c r="F13" s="107"/>
      <c r="G13" s="134"/>
      <c r="H13" s="107"/>
      <c r="I13" s="134"/>
      <c r="J13" s="153" t="s">
        <v>418</v>
      </c>
      <c r="K13" s="134">
        <v>2</v>
      </c>
      <c r="L13" s="107"/>
      <c r="M13" s="134"/>
      <c r="N13" s="149">
        <f>K13</f>
        <v>2</v>
      </c>
    </row>
    <row r="14" spans="1:14" ht="31.8" x14ac:dyDescent="0.3">
      <c r="A14" s="150">
        <v>44659</v>
      </c>
      <c r="B14" s="138"/>
      <c r="C14" s="134"/>
      <c r="D14" s="107"/>
      <c r="E14" s="134"/>
      <c r="F14" s="107"/>
      <c r="G14" s="107"/>
      <c r="H14" s="107"/>
      <c r="I14" s="134"/>
      <c r="J14" s="107" t="s">
        <v>417</v>
      </c>
      <c r="K14" s="134">
        <v>6.5</v>
      </c>
      <c r="L14" s="107"/>
      <c r="M14" s="134"/>
      <c r="N14" s="149">
        <f>K14</f>
        <v>6.5</v>
      </c>
    </row>
    <row r="15" spans="1:14" ht="21.6" x14ac:dyDescent="0.3">
      <c r="A15" s="150">
        <v>44660</v>
      </c>
      <c r="B15" s="107"/>
      <c r="C15" s="134"/>
      <c r="D15" s="107"/>
      <c r="E15" s="134"/>
      <c r="F15" s="107"/>
      <c r="G15" s="107"/>
      <c r="H15" s="107"/>
      <c r="I15" s="134"/>
      <c r="J15" s="107"/>
      <c r="K15" s="134"/>
      <c r="L15" s="107" t="s">
        <v>419</v>
      </c>
      <c r="M15" s="134">
        <v>2</v>
      </c>
      <c r="N15" s="149">
        <f>M15</f>
        <v>2</v>
      </c>
    </row>
    <row r="16" spans="1:14" ht="31.8" x14ac:dyDescent="0.3">
      <c r="A16" s="150">
        <v>44660</v>
      </c>
      <c r="B16" s="107"/>
      <c r="C16" s="134"/>
      <c r="D16" s="107"/>
      <c r="E16" s="134"/>
      <c r="F16" s="107"/>
      <c r="G16" s="107"/>
      <c r="H16" s="107"/>
      <c r="I16" s="134"/>
      <c r="J16" s="107"/>
      <c r="K16" s="134"/>
      <c r="L16" s="107" t="s">
        <v>420</v>
      </c>
      <c r="M16" s="134">
        <v>1</v>
      </c>
      <c r="N16" s="149">
        <f>M16</f>
        <v>1</v>
      </c>
    </row>
    <row r="17" spans="1:14" ht="21.6" x14ac:dyDescent="0.3">
      <c r="A17" s="151">
        <v>44660</v>
      </c>
      <c r="B17" s="107"/>
      <c r="C17" s="134"/>
      <c r="D17" s="107"/>
      <c r="E17" s="134"/>
      <c r="F17" s="107"/>
      <c r="G17" s="107"/>
      <c r="H17" s="107"/>
      <c r="I17" s="134"/>
      <c r="J17" s="107"/>
      <c r="K17" s="134"/>
      <c r="L17" s="107" t="s">
        <v>421</v>
      </c>
      <c r="M17" s="134">
        <v>2.25</v>
      </c>
      <c r="N17" s="149">
        <f>M17</f>
        <v>2.25</v>
      </c>
    </row>
    <row r="18" spans="1:14" ht="31.8" x14ac:dyDescent="0.3">
      <c r="A18" s="151">
        <v>44662</v>
      </c>
      <c r="B18" s="107" t="s">
        <v>410</v>
      </c>
      <c r="C18" s="134">
        <v>0.25</v>
      </c>
      <c r="D18" s="107"/>
      <c r="E18" s="134"/>
      <c r="F18" s="107"/>
      <c r="G18" s="107"/>
      <c r="H18" s="107"/>
      <c r="I18" s="134"/>
      <c r="J18" s="107"/>
      <c r="K18" s="134"/>
      <c r="L18" s="107"/>
      <c r="M18" s="134"/>
      <c r="N18" s="149">
        <f>C18</f>
        <v>0.25</v>
      </c>
    </row>
    <row r="19" spans="1:14" ht="31.8" x14ac:dyDescent="0.3">
      <c r="A19" s="151">
        <v>44662</v>
      </c>
      <c r="B19" s="107" t="s">
        <v>422</v>
      </c>
      <c r="C19" s="134">
        <v>7.5</v>
      </c>
      <c r="D19" s="107"/>
      <c r="E19" s="134"/>
      <c r="F19" s="107"/>
      <c r="G19" s="107"/>
      <c r="H19" s="107"/>
      <c r="I19" s="134"/>
      <c r="J19" s="107"/>
      <c r="K19" s="134"/>
      <c r="L19" s="107"/>
      <c r="M19" s="134"/>
      <c r="N19" s="149">
        <f>C19</f>
        <v>7.5</v>
      </c>
    </row>
    <row r="20" spans="1:14" ht="42" x14ac:dyDescent="0.3">
      <c r="A20" s="151">
        <v>44663</v>
      </c>
      <c r="B20" s="107"/>
      <c r="C20" s="134"/>
      <c r="D20" s="107" t="s">
        <v>422</v>
      </c>
      <c r="E20" s="134">
        <v>8</v>
      </c>
      <c r="F20" s="107"/>
      <c r="G20" s="134"/>
      <c r="H20" s="107"/>
      <c r="I20" s="134"/>
      <c r="J20" s="137"/>
      <c r="K20" s="134"/>
      <c r="L20" s="107"/>
      <c r="M20" s="134"/>
      <c r="N20" s="149">
        <f>E20</f>
        <v>8</v>
      </c>
    </row>
    <row r="21" spans="1:14" ht="42" x14ac:dyDescent="0.3">
      <c r="A21" s="151">
        <v>44664</v>
      </c>
      <c r="B21" s="107"/>
      <c r="C21" s="134"/>
      <c r="D21" s="107"/>
      <c r="E21" s="134"/>
      <c r="F21" s="107" t="s">
        <v>422</v>
      </c>
      <c r="G21" s="134">
        <v>1.25</v>
      </c>
      <c r="H21" s="107"/>
      <c r="I21" s="134"/>
      <c r="J21" s="137"/>
      <c r="K21" s="134"/>
      <c r="L21" s="107"/>
      <c r="M21" s="134"/>
      <c r="N21" s="149">
        <f t="shared" ref="N21:N26" si="0">G21</f>
        <v>1.25</v>
      </c>
    </row>
    <row r="22" spans="1:14" ht="31.8" x14ac:dyDescent="0.3">
      <c r="A22" s="151">
        <v>44664</v>
      </c>
      <c r="B22" s="107"/>
      <c r="C22" s="134"/>
      <c r="D22" s="107"/>
      <c r="E22" s="134"/>
      <c r="F22" s="107" t="s">
        <v>423</v>
      </c>
      <c r="G22" s="134">
        <v>1.5</v>
      </c>
      <c r="H22" s="107"/>
      <c r="I22" s="134"/>
      <c r="J22" s="137"/>
      <c r="K22" s="134"/>
      <c r="L22" s="107"/>
      <c r="M22" s="134"/>
      <c r="N22" s="149">
        <f t="shared" si="0"/>
        <v>1.5</v>
      </c>
    </row>
    <row r="23" spans="1:14" ht="21.6" x14ac:dyDescent="0.3">
      <c r="A23" s="151">
        <v>44664</v>
      </c>
      <c r="B23" s="107"/>
      <c r="C23" s="134"/>
      <c r="D23" s="107"/>
      <c r="E23" s="134"/>
      <c r="F23" s="107" t="s">
        <v>424</v>
      </c>
      <c r="G23" s="134">
        <v>1.25</v>
      </c>
      <c r="H23" s="107"/>
      <c r="I23" s="134"/>
      <c r="J23" s="137"/>
      <c r="K23" s="134"/>
      <c r="L23" s="107"/>
      <c r="M23" s="134"/>
      <c r="N23" s="149">
        <f t="shared" si="0"/>
        <v>1.25</v>
      </c>
    </row>
    <row r="24" spans="1:14" ht="21.6" x14ac:dyDescent="0.3">
      <c r="A24" s="151">
        <v>44664</v>
      </c>
      <c r="B24" s="107"/>
      <c r="C24" s="134"/>
      <c r="D24" s="107"/>
      <c r="E24" s="134"/>
      <c r="F24" s="107" t="s">
        <v>425</v>
      </c>
      <c r="G24" s="134">
        <v>0.41</v>
      </c>
      <c r="H24" s="107"/>
      <c r="I24" s="134"/>
      <c r="J24" s="137"/>
      <c r="K24" s="134"/>
      <c r="L24" s="107"/>
      <c r="M24" s="134"/>
      <c r="N24" s="149">
        <f t="shared" si="0"/>
        <v>0.41</v>
      </c>
    </row>
    <row r="25" spans="1:14" x14ac:dyDescent="0.3">
      <c r="A25" s="151">
        <v>44664</v>
      </c>
      <c r="B25" s="107"/>
      <c r="C25" s="134"/>
      <c r="D25" s="107"/>
      <c r="E25" s="134"/>
      <c r="F25" s="107" t="s">
        <v>426</v>
      </c>
      <c r="G25" s="134">
        <v>1</v>
      </c>
      <c r="H25" s="107"/>
      <c r="I25" s="134"/>
      <c r="J25" s="137"/>
      <c r="K25" s="134"/>
      <c r="L25" s="107"/>
      <c r="M25" s="134"/>
      <c r="N25" s="149">
        <f t="shared" si="0"/>
        <v>1</v>
      </c>
    </row>
    <row r="26" spans="1:14" x14ac:dyDescent="0.3">
      <c r="A26" s="151">
        <v>44664</v>
      </c>
      <c r="B26" s="107"/>
      <c r="C26" s="134"/>
      <c r="D26" s="107"/>
      <c r="E26" s="134"/>
      <c r="F26" s="107" t="s">
        <v>427</v>
      </c>
      <c r="G26" s="134">
        <v>1.5</v>
      </c>
      <c r="H26" s="107"/>
      <c r="I26" s="134"/>
      <c r="J26" s="137"/>
      <c r="K26" s="134"/>
      <c r="L26" s="107"/>
      <c r="M26" s="134"/>
      <c r="N26" s="149">
        <f t="shared" si="0"/>
        <v>1.5</v>
      </c>
    </row>
    <row r="27" spans="1:14" ht="31.8" x14ac:dyDescent="0.3">
      <c r="A27" s="151">
        <v>44667</v>
      </c>
      <c r="B27" s="107"/>
      <c r="C27" s="134"/>
      <c r="D27" s="107"/>
      <c r="E27" s="134"/>
      <c r="F27" s="107"/>
      <c r="G27" s="134"/>
      <c r="H27" s="107"/>
      <c r="I27" s="134"/>
      <c r="J27" s="137"/>
      <c r="K27" s="134"/>
      <c r="L27" s="107" t="s">
        <v>428</v>
      </c>
      <c r="M27" s="134">
        <v>3</v>
      </c>
      <c r="N27" s="149">
        <f>M27</f>
        <v>3</v>
      </c>
    </row>
    <row r="28" spans="1:14" ht="31.8" x14ac:dyDescent="0.3">
      <c r="A28" s="151">
        <v>44669</v>
      </c>
      <c r="B28" s="107" t="s">
        <v>429</v>
      </c>
      <c r="C28" s="134">
        <v>6</v>
      </c>
      <c r="D28" s="107"/>
      <c r="E28" s="134"/>
      <c r="F28" s="107"/>
      <c r="G28" s="134"/>
      <c r="H28" s="107"/>
      <c r="I28" s="134"/>
      <c r="J28" s="137"/>
      <c r="K28" s="134"/>
      <c r="L28" s="107"/>
      <c r="M28" s="134"/>
      <c r="N28" s="149">
        <f>C28</f>
        <v>6</v>
      </c>
    </row>
    <row r="29" spans="1:14" ht="21.6" x14ac:dyDescent="0.3">
      <c r="A29" s="151">
        <v>44670</v>
      </c>
      <c r="B29" s="107"/>
      <c r="C29" s="134"/>
      <c r="D29" s="107" t="s">
        <v>430</v>
      </c>
      <c r="E29" s="134">
        <v>6</v>
      </c>
      <c r="F29" s="107"/>
      <c r="G29" s="134"/>
      <c r="H29" s="107"/>
      <c r="I29" s="134"/>
      <c r="J29" s="137"/>
      <c r="K29" s="134"/>
      <c r="L29" s="107"/>
      <c r="M29" s="134"/>
      <c r="N29" s="149">
        <f>E29</f>
        <v>6</v>
      </c>
    </row>
    <row r="30" spans="1:14" ht="21.6" x14ac:dyDescent="0.3">
      <c r="A30" s="151">
        <v>44676</v>
      </c>
      <c r="B30" s="107" t="s">
        <v>431</v>
      </c>
      <c r="C30" s="134">
        <v>1.5</v>
      </c>
      <c r="D30" s="107"/>
      <c r="E30" s="134"/>
      <c r="F30" s="107"/>
      <c r="G30" s="134"/>
      <c r="H30" s="107"/>
      <c r="I30" s="134"/>
      <c r="J30" s="137"/>
      <c r="K30" s="134"/>
      <c r="L30" s="107"/>
      <c r="M30" s="134"/>
      <c r="N30" s="149">
        <f>C30</f>
        <v>1.5</v>
      </c>
    </row>
    <row r="31" spans="1:14" ht="21.6" x14ac:dyDescent="0.3">
      <c r="A31" s="151" t="s">
        <v>432</v>
      </c>
      <c r="B31" s="107" t="s">
        <v>433</v>
      </c>
      <c r="C31" s="134">
        <v>3</v>
      </c>
      <c r="D31" s="107"/>
      <c r="E31" s="134"/>
      <c r="F31" s="107"/>
      <c r="G31" s="134"/>
      <c r="H31" s="107"/>
      <c r="I31" s="134"/>
      <c r="J31" s="137"/>
      <c r="K31" s="134"/>
      <c r="L31" s="107"/>
      <c r="M31" s="134"/>
      <c r="N31" s="149">
        <f>C31</f>
        <v>3</v>
      </c>
    </row>
    <row r="32" spans="1:14" x14ac:dyDescent="0.3">
      <c r="A32" s="151">
        <v>44676</v>
      </c>
      <c r="B32" s="107" t="s">
        <v>434</v>
      </c>
      <c r="C32" s="134">
        <v>0.25</v>
      </c>
      <c r="D32" s="107"/>
      <c r="E32" s="134"/>
      <c r="F32" s="107"/>
      <c r="G32" s="134"/>
      <c r="H32" s="107"/>
      <c r="I32" s="134"/>
      <c r="J32" s="137"/>
      <c r="K32" s="134"/>
      <c r="L32" s="107"/>
      <c r="M32" s="134"/>
      <c r="N32" s="149">
        <f>C32</f>
        <v>0.25</v>
      </c>
    </row>
    <row r="33" spans="1:14" ht="21.6" x14ac:dyDescent="0.3">
      <c r="A33" s="151">
        <v>44677</v>
      </c>
      <c r="B33" s="107"/>
      <c r="C33" s="134"/>
      <c r="D33" s="107" t="s">
        <v>435</v>
      </c>
      <c r="E33" s="134">
        <v>6.25</v>
      </c>
      <c r="F33" s="107"/>
      <c r="G33" s="134"/>
      <c r="H33" s="107"/>
      <c r="I33" s="134"/>
      <c r="J33" s="137"/>
      <c r="K33" s="134"/>
      <c r="L33" s="107"/>
      <c r="M33" s="134"/>
      <c r="N33" s="149">
        <f>E33</f>
        <v>6.25</v>
      </c>
    </row>
    <row r="34" spans="1:14" ht="21.6" x14ac:dyDescent="0.3">
      <c r="A34" s="151">
        <v>44678</v>
      </c>
      <c r="B34" s="107"/>
      <c r="C34" s="134"/>
      <c r="D34" s="107"/>
      <c r="E34" s="134"/>
      <c r="F34" s="107" t="s">
        <v>436</v>
      </c>
      <c r="G34" s="134">
        <v>0.5</v>
      </c>
      <c r="H34" s="107"/>
      <c r="I34" s="134"/>
      <c r="J34" s="137"/>
      <c r="K34" s="134"/>
      <c r="L34" s="107"/>
      <c r="M34" s="134"/>
      <c r="N34" s="149">
        <f>G34</f>
        <v>0.5</v>
      </c>
    </row>
    <row r="35" spans="1:14" ht="21.6" x14ac:dyDescent="0.3">
      <c r="A35" s="151">
        <v>44678</v>
      </c>
      <c r="B35" s="107"/>
      <c r="C35" s="134"/>
      <c r="D35" s="107"/>
      <c r="E35" s="134"/>
      <c r="F35" s="107" t="s">
        <v>437</v>
      </c>
      <c r="G35" s="134">
        <v>2</v>
      </c>
      <c r="H35" s="107"/>
      <c r="I35" s="134"/>
      <c r="J35" s="137"/>
      <c r="K35" s="134"/>
      <c r="L35" s="107"/>
      <c r="M35" s="134"/>
      <c r="N35" s="149">
        <f>G35</f>
        <v>2</v>
      </c>
    </row>
    <row r="36" spans="1:14" ht="21.6" x14ac:dyDescent="0.3">
      <c r="A36" s="151">
        <v>44678</v>
      </c>
      <c r="B36" s="107"/>
      <c r="C36" s="134"/>
      <c r="D36" s="107"/>
      <c r="E36" s="134"/>
      <c r="F36" s="107" t="s">
        <v>438</v>
      </c>
      <c r="G36" s="134">
        <v>2</v>
      </c>
      <c r="H36" s="107"/>
      <c r="I36" s="134"/>
      <c r="J36" s="137"/>
      <c r="K36" s="134"/>
      <c r="L36" s="107"/>
      <c r="M36" s="134"/>
      <c r="N36" s="149">
        <f>G36</f>
        <v>2</v>
      </c>
    </row>
    <row r="37" spans="1:14" ht="21.6" x14ac:dyDescent="0.3">
      <c r="A37" s="151">
        <v>44679</v>
      </c>
      <c r="B37" s="107"/>
      <c r="C37" s="134"/>
      <c r="D37" s="107"/>
      <c r="E37" s="134"/>
      <c r="F37" s="107"/>
      <c r="G37" s="134"/>
      <c r="H37" s="107" t="s">
        <v>439</v>
      </c>
      <c r="I37" s="134">
        <v>3.6</v>
      </c>
      <c r="J37" s="137"/>
      <c r="K37" s="134"/>
      <c r="L37" s="107"/>
      <c r="M37" s="134"/>
      <c r="N37" s="149">
        <f>I37</f>
        <v>3.6</v>
      </c>
    </row>
    <row r="38" spans="1:14" ht="21.6" x14ac:dyDescent="0.3">
      <c r="A38" s="151">
        <v>44680</v>
      </c>
      <c r="B38" s="107"/>
      <c r="C38" s="134"/>
      <c r="D38" s="107"/>
      <c r="E38" s="134"/>
      <c r="F38" s="107"/>
      <c r="G38" s="134"/>
      <c r="H38" s="107"/>
      <c r="I38" s="134"/>
      <c r="J38" s="137" t="s">
        <v>440</v>
      </c>
      <c r="K38" s="134">
        <v>3</v>
      </c>
      <c r="L38" s="107"/>
      <c r="M38" s="134"/>
      <c r="N38" s="149">
        <f>K38</f>
        <v>3</v>
      </c>
    </row>
    <row r="39" spans="1:14" ht="21.6" x14ac:dyDescent="0.3">
      <c r="A39" s="151">
        <v>44680</v>
      </c>
      <c r="B39" s="107"/>
      <c r="C39" s="134"/>
      <c r="D39" s="107"/>
      <c r="E39" s="134"/>
      <c r="F39" s="107"/>
      <c r="G39" s="134"/>
      <c r="H39" s="107"/>
      <c r="I39" s="134"/>
      <c r="J39" s="137" t="s">
        <v>441</v>
      </c>
      <c r="K39" s="134">
        <v>3</v>
      </c>
      <c r="L39" s="107"/>
      <c r="M39" s="134"/>
      <c r="N39" s="149">
        <f>K39</f>
        <v>3</v>
      </c>
    </row>
    <row r="40" spans="1:14" x14ac:dyDescent="0.3">
      <c r="A40" s="152"/>
      <c r="B40" s="119"/>
      <c r="C40" s="54">
        <f>SUM(C3:C39)</f>
        <v>22.75</v>
      </c>
      <c r="D40" s="51"/>
      <c r="E40" s="54">
        <f>SUM(E3:E39)</f>
        <v>27.05</v>
      </c>
      <c r="F40" s="51"/>
      <c r="G40" s="54">
        <f>SUM(G3:G39)</f>
        <v>15.530000000000001</v>
      </c>
      <c r="H40" s="51"/>
      <c r="I40" s="52">
        <f>SUM(I3:I39)</f>
        <v>11.18</v>
      </c>
      <c r="J40" s="51"/>
      <c r="K40" s="54">
        <f>SUM(K3:K39)</f>
        <v>16.75</v>
      </c>
      <c r="L40" s="51"/>
      <c r="M40" s="54">
        <f>SUM(M3:M39)</f>
        <v>8.25</v>
      </c>
      <c r="N40" s="54">
        <f>SUM(N3:N39)</f>
        <v>101.50999999999999</v>
      </c>
    </row>
    <row r="41" spans="1:14" x14ac:dyDescent="0.3">
      <c r="A41" s="128"/>
      <c r="B41" s="2"/>
      <c r="C41" s="2" t="s">
        <v>13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 x14ac:dyDescent="0.3">
      <c r="A42" s="128"/>
      <c r="B42" s="2"/>
      <c r="C42" s="2" t="s">
        <v>14</v>
      </c>
      <c r="D42" s="2"/>
      <c r="E42" s="2" t="str">
        <f>B1</f>
        <v>CRISTINA LIROLA NAVARRO</v>
      </c>
      <c r="F42" s="2"/>
      <c r="G42" s="55"/>
      <c r="H42" s="56" t="s">
        <v>442</v>
      </c>
      <c r="I42" s="2"/>
      <c r="J42" s="57" t="s">
        <v>58</v>
      </c>
      <c r="K42" s="2"/>
      <c r="L42" s="2"/>
      <c r="M42" s="2"/>
      <c r="N42" s="2"/>
    </row>
  </sheetData>
  <pageMargins left="0" right="0" top="0" bottom="0" header="0" footer="0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topLeftCell="A37" workbookViewId="0">
      <selection sqref="A1:N50"/>
    </sheetView>
  </sheetViews>
  <sheetFormatPr baseColWidth="10" defaultRowHeight="14.4" x14ac:dyDescent="0.3"/>
  <cols>
    <col min="1" max="1" width="9.44140625" customWidth="1"/>
    <col min="2" max="2" width="13.44140625" customWidth="1"/>
    <col min="3" max="3" width="7.88671875" customWidth="1"/>
    <col min="5" max="5" width="7.33203125" customWidth="1"/>
    <col min="7" max="7" width="7.88671875" customWidth="1"/>
    <col min="8" max="8" width="10.6640625" customWidth="1"/>
    <col min="9" max="9" width="7" customWidth="1"/>
    <col min="10" max="10" width="13.33203125" customWidth="1"/>
    <col min="11" max="11" width="6.6640625" customWidth="1"/>
    <col min="13" max="13" width="6" customWidth="1"/>
    <col min="14" max="14" width="6.4414062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42" x14ac:dyDescent="0.3">
      <c r="A3" s="148">
        <v>44621</v>
      </c>
      <c r="B3" s="138"/>
      <c r="C3" s="134"/>
      <c r="D3" s="107" t="s">
        <v>370</v>
      </c>
      <c r="E3" s="134">
        <v>3.25</v>
      </c>
      <c r="F3" s="137"/>
      <c r="G3" s="134"/>
      <c r="H3" s="107"/>
      <c r="I3" s="149"/>
      <c r="J3" s="107"/>
      <c r="K3" s="134"/>
      <c r="L3" s="107"/>
      <c r="M3" s="134"/>
      <c r="N3" s="149">
        <f>E3</f>
        <v>3.25</v>
      </c>
    </row>
    <row r="4" spans="1:14" ht="42" x14ac:dyDescent="0.3">
      <c r="A4" s="150">
        <v>44622</v>
      </c>
      <c r="B4" s="138"/>
      <c r="C4" s="134"/>
      <c r="D4" s="107"/>
      <c r="E4" s="134"/>
      <c r="F4" s="107" t="s">
        <v>371</v>
      </c>
      <c r="G4" s="134">
        <v>3.5</v>
      </c>
      <c r="H4" s="107"/>
      <c r="I4" s="134"/>
      <c r="J4" s="138"/>
      <c r="K4" s="134"/>
      <c r="L4" s="107"/>
      <c r="M4" s="134"/>
      <c r="N4" s="149">
        <f>G4</f>
        <v>3.5</v>
      </c>
    </row>
    <row r="5" spans="1:14" ht="31.8" x14ac:dyDescent="0.3">
      <c r="A5" s="150">
        <v>44623</v>
      </c>
      <c r="B5" s="138"/>
      <c r="C5" s="134"/>
      <c r="D5" s="107"/>
      <c r="E5" s="134"/>
      <c r="F5" s="107"/>
      <c r="G5" s="134"/>
      <c r="H5" s="107" t="s">
        <v>373</v>
      </c>
      <c r="I5" s="134">
        <v>3</v>
      </c>
      <c r="J5" s="138"/>
      <c r="K5" s="134"/>
      <c r="L5" s="107"/>
      <c r="M5" s="134"/>
      <c r="N5" s="149">
        <f>I5</f>
        <v>3</v>
      </c>
    </row>
    <row r="6" spans="1:14" ht="42" x14ac:dyDescent="0.3">
      <c r="A6" s="150">
        <v>44623</v>
      </c>
      <c r="B6" s="138"/>
      <c r="C6" s="134"/>
      <c r="D6" s="107"/>
      <c r="E6" s="107"/>
      <c r="F6" s="107"/>
      <c r="G6" s="134"/>
      <c r="H6" s="107" t="s">
        <v>372</v>
      </c>
      <c r="I6" s="134">
        <v>3</v>
      </c>
      <c r="J6" s="107"/>
      <c r="K6" s="134"/>
      <c r="L6" s="107"/>
      <c r="M6" s="134"/>
      <c r="N6" s="149">
        <f>I6</f>
        <v>3</v>
      </c>
    </row>
    <row r="7" spans="1:14" ht="42" x14ac:dyDescent="0.3">
      <c r="A7" s="150">
        <v>44623</v>
      </c>
      <c r="B7" s="138"/>
      <c r="C7" s="134"/>
      <c r="D7" s="107"/>
      <c r="E7" s="107"/>
      <c r="F7" s="154"/>
      <c r="G7" s="134"/>
      <c r="H7" s="107" t="s">
        <v>374</v>
      </c>
      <c r="I7" s="134">
        <v>1</v>
      </c>
      <c r="J7" s="137"/>
      <c r="K7" s="134"/>
      <c r="L7" s="107"/>
      <c r="M7" s="134"/>
      <c r="N7" s="149">
        <f>I7</f>
        <v>1</v>
      </c>
    </row>
    <row r="8" spans="1:14" x14ac:dyDescent="0.3">
      <c r="A8" s="150">
        <v>44624</v>
      </c>
      <c r="B8" s="138"/>
      <c r="C8" s="134"/>
      <c r="D8" s="107"/>
      <c r="E8" s="107"/>
      <c r="F8" s="107"/>
      <c r="G8" s="134"/>
      <c r="H8" s="107"/>
      <c r="I8" s="134"/>
      <c r="J8" s="137" t="s">
        <v>375</v>
      </c>
      <c r="K8" s="134">
        <v>8</v>
      </c>
      <c r="L8" s="107"/>
      <c r="M8" s="134"/>
      <c r="N8" s="149">
        <f>K8</f>
        <v>8</v>
      </c>
    </row>
    <row r="9" spans="1:14" x14ac:dyDescent="0.3">
      <c r="A9" s="150">
        <v>44627</v>
      </c>
      <c r="B9" s="137" t="s">
        <v>375</v>
      </c>
      <c r="C9" s="134">
        <v>0.5</v>
      </c>
      <c r="D9" s="107"/>
      <c r="E9" s="107"/>
      <c r="F9" s="107"/>
      <c r="G9" s="134"/>
      <c r="H9" s="107"/>
      <c r="I9" s="134"/>
      <c r="J9" s="107"/>
      <c r="K9" s="107"/>
      <c r="L9" s="107"/>
      <c r="M9" s="134"/>
      <c r="N9" s="149">
        <f>C9</f>
        <v>0.5</v>
      </c>
    </row>
    <row r="10" spans="1:14" ht="22.95" customHeight="1" x14ac:dyDescent="0.3">
      <c r="A10" s="150">
        <v>44627</v>
      </c>
      <c r="B10" s="137" t="s">
        <v>376</v>
      </c>
      <c r="C10" s="134">
        <v>0.25</v>
      </c>
      <c r="D10" s="107"/>
      <c r="E10" s="107"/>
      <c r="F10" s="107"/>
      <c r="G10" s="134"/>
      <c r="H10" s="107"/>
      <c r="I10" s="134"/>
      <c r="J10" s="149"/>
      <c r="L10" s="107"/>
      <c r="M10" s="134"/>
      <c r="N10" s="149">
        <f>C10</f>
        <v>0.25</v>
      </c>
    </row>
    <row r="11" spans="1:14" ht="21.6" x14ac:dyDescent="0.3">
      <c r="A11" s="150">
        <v>44627</v>
      </c>
      <c r="B11" s="137" t="s">
        <v>377</v>
      </c>
      <c r="C11" s="134">
        <v>4.5</v>
      </c>
      <c r="D11" s="138"/>
      <c r="E11" s="134"/>
      <c r="F11" s="107"/>
      <c r="G11" s="134"/>
      <c r="H11" s="107"/>
      <c r="I11" s="149"/>
      <c r="K11" s="107"/>
      <c r="L11" s="107"/>
      <c r="M11" s="134"/>
      <c r="N11" s="149">
        <f>C11</f>
        <v>4.5</v>
      </c>
    </row>
    <row r="12" spans="1:14" ht="31.8" x14ac:dyDescent="0.3">
      <c r="A12" s="150">
        <v>44628</v>
      </c>
      <c r="B12" s="138"/>
      <c r="C12" s="134"/>
      <c r="D12" s="107" t="s">
        <v>378</v>
      </c>
      <c r="E12" s="134">
        <v>5.75</v>
      </c>
      <c r="F12" s="107"/>
      <c r="G12" s="134"/>
      <c r="H12" s="107"/>
      <c r="I12" s="134"/>
      <c r="J12" s="153"/>
      <c r="K12" s="134"/>
      <c r="L12" s="107"/>
      <c r="M12" s="134"/>
      <c r="N12" s="149">
        <f>E12</f>
        <v>5.75</v>
      </c>
    </row>
    <row r="13" spans="1:14" ht="21.6" x14ac:dyDescent="0.3">
      <c r="A13" s="150">
        <v>44628</v>
      </c>
      <c r="B13" s="138"/>
      <c r="C13" s="134"/>
      <c r="D13" s="107" t="s">
        <v>375</v>
      </c>
      <c r="E13" s="134">
        <v>1</v>
      </c>
      <c r="F13" s="107"/>
      <c r="G13" s="134"/>
      <c r="H13" s="107"/>
      <c r="I13" s="134"/>
      <c r="J13" s="153"/>
      <c r="K13" s="134"/>
      <c r="L13" s="107"/>
      <c r="M13" s="134"/>
      <c r="N13" s="149">
        <f>E13</f>
        <v>1</v>
      </c>
    </row>
    <row r="14" spans="1:14" ht="31.8" x14ac:dyDescent="0.3">
      <c r="A14" s="150">
        <v>44629</v>
      </c>
      <c r="B14" s="138"/>
      <c r="C14" s="134"/>
      <c r="D14" s="107"/>
      <c r="E14" s="134"/>
      <c r="F14" s="107" t="s">
        <v>379</v>
      </c>
      <c r="G14" s="107">
        <v>3</v>
      </c>
      <c r="H14" s="107"/>
      <c r="I14" s="134"/>
      <c r="J14" s="107"/>
      <c r="K14" s="134"/>
      <c r="L14" s="107"/>
      <c r="M14" s="134"/>
      <c r="N14" s="149">
        <f>G14</f>
        <v>3</v>
      </c>
    </row>
    <row r="15" spans="1:14" ht="31.8" x14ac:dyDescent="0.3">
      <c r="A15" s="150">
        <v>44629</v>
      </c>
      <c r="B15" s="107"/>
      <c r="C15" s="134"/>
      <c r="D15" s="107"/>
      <c r="E15" s="134"/>
      <c r="F15" s="107" t="s">
        <v>380</v>
      </c>
      <c r="G15" s="107">
        <v>1</v>
      </c>
      <c r="H15" s="107"/>
      <c r="I15" s="134"/>
      <c r="J15" s="107"/>
      <c r="K15" s="134"/>
      <c r="L15" s="107"/>
      <c r="M15" s="134"/>
      <c r="N15" s="149">
        <f>G15</f>
        <v>1</v>
      </c>
    </row>
    <row r="16" spans="1:14" ht="52.2" x14ac:dyDescent="0.3">
      <c r="A16" s="150">
        <v>44629</v>
      </c>
      <c r="B16" s="107"/>
      <c r="C16" s="134"/>
      <c r="D16" s="107"/>
      <c r="E16" s="134"/>
      <c r="F16" s="107" t="s">
        <v>381</v>
      </c>
      <c r="G16" s="107">
        <v>1.25</v>
      </c>
      <c r="H16" s="107"/>
      <c r="I16" s="134"/>
      <c r="J16" s="107"/>
      <c r="K16" s="134"/>
      <c r="L16" s="107"/>
      <c r="M16" s="134"/>
      <c r="N16" s="149">
        <f>G16</f>
        <v>1.25</v>
      </c>
    </row>
    <row r="17" spans="1:14" ht="42" x14ac:dyDescent="0.3">
      <c r="A17" s="151">
        <v>44630</v>
      </c>
      <c r="B17" s="107"/>
      <c r="C17" s="134"/>
      <c r="D17" s="107"/>
      <c r="E17" s="134"/>
      <c r="F17" s="107"/>
      <c r="G17" s="107"/>
      <c r="H17" s="107" t="s">
        <v>382</v>
      </c>
      <c r="I17" s="134">
        <v>1.5</v>
      </c>
      <c r="J17" s="107"/>
      <c r="K17" s="134"/>
      <c r="L17" s="107"/>
      <c r="M17" s="134"/>
      <c r="N17" s="149">
        <f>I17</f>
        <v>1.5</v>
      </c>
    </row>
    <row r="18" spans="1:14" ht="52.2" x14ac:dyDescent="0.3">
      <c r="A18" s="151">
        <v>44630</v>
      </c>
      <c r="B18" s="107"/>
      <c r="C18" s="134"/>
      <c r="D18" s="107"/>
      <c r="E18" s="134"/>
      <c r="F18" s="107"/>
      <c r="G18" s="107"/>
      <c r="H18" s="107" t="s">
        <v>383</v>
      </c>
      <c r="I18" s="134">
        <v>3.5</v>
      </c>
      <c r="J18" s="107"/>
      <c r="K18" s="134"/>
      <c r="L18" s="107"/>
      <c r="M18" s="134"/>
      <c r="N18" s="149">
        <f>I18</f>
        <v>3.5</v>
      </c>
    </row>
    <row r="19" spans="1:14" ht="62.4" x14ac:dyDescent="0.3">
      <c r="A19" s="151">
        <v>44631</v>
      </c>
      <c r="B19" s="107"/>
      <c r="C19" s="134"/>
      <c r="D19" s="107"/>
      <c r="E19" s="134"/>
      <c r="F19" s="107"/>
      <c r="G19" s="107"/>
      <c r="H19" s="107"/>
      <c r="I19" s="134"/>
      <c r="J19" s="107" t="s">
        <v>384</v>
      </c>
      <c r="K19" s="134">
        <v>6.5</v>
      </c>
      <c r="L19" s="107"/>
      <c r="M19" s="134"/>
      <c r="N19" s="149">
        <f>K19</f>
        <v>6.5</v>
      </c>
    </row>
    <row r="20" spans="1:14" ht="52.2" x14ac:dyDescent="0.3">
      <c r="A20" s="151">
        <v>44632</v>
      </c>
      <c r="B20" s="107"/>
      <c r="C20" s="134"/>
      <c r="D20" s="107"/>
      <c r="E20" s="134"/>
      <c r="F20" s="107"/>
      <c r="G20" s="134"/>
      <c r="H20" s="107"/>
      <c r="I20" s="134"/>
      <c r="J20" s="137"/>
      <c r="K20" s="134"/>
      <c r="L20" s="107" t="s">
        <v>385</v>
      </c>
      <c r="M20" s="134">
        <v>5.25</v>
      </c>
      <c r="N20" s="149">
        <f>M20</f>
        <v>5.25</v>
      </c>
    </row>
    <row r="21" spans="1:14" ht="31.8" x14ac:dyDescent="0.3">
      <c r="A21" s="151">
        <v>44634</v>
      </c>
      <c r="B21" s="107" t="s">
        <v>386</v>
      </c>
      <c r="C21" s="134">
        <v>1.5</v>
      </c>
      <c r="D21" s="107"/>
      <c r="E21" s="134"/>
      <c r="F21" s="107"/>
      <c r="G21" s="134"/>
      <c r="H21" s="107"/>
      <c r="I21" s="134"/>
      <c r="J21" s="137"/>
      <c r="K21" s="134"/>
      <c r="L21" s="107"/>
      <c r="M21" s="134"/>
      <c r="N21" s="149">
        <f>C21</f>
        <v>1.5</v>
      </c>
    </row>
    <row r="22" spans="1:14" x14ac:dyDescent="0.3">
      <c r="A22" s="151">
        <v>44634</v>
      </c>
      <c r="B22" s="107" t="s">
        <v>387</v>
      </c>
      <c r="C22" s="134">
        <v>1.57</v>
      </c>
      <c r="D22" s="107"/>
      <c r="E22" s="134"/>
      <c r="F22" s="107"/>
      <c r="G22" s="134"/>
      <c r="H22" s="107"/>
      <c r="I22" s="134"/>
      <c r="J22" s="137"/>
      <c r="K22" s="134"/>
      <c r="L22" s="107"/>
      <c r="M22" s="134"/>
      <c r="N22" s="149">
        <f>C22</f>
        <v>1.57</v>
      </c>
    </row>
    <row r="23" spans="1:14" ht="31.8" x14ac:dyDescent="0.3">
      <c r="A23" s="151">
        <v>44634</v>
      </c>
      <c r="B23" s="107" t="s">
        <v>388</v>
      </c>
      <c r="C23" s="134">
        <v>3</v>
      </c>
      <c r="D23" s="107"/>
      <c r="E23" s="134"/>
      <c r="F23" s="107"/>
      <c r="G23" s="134"/>
      <c r="H23" s="107"/>
      <c r="I23" s="134"/>
      <c r="J23" s="137"/>
      <c r="K23" s="134"/>
      <c r="L23" s="107"/>
      <c r="M23" s="134"/>
      <c r="N23" s="149">
        <f>C23</f>
        <v>3</v>
      </c>
    </row>
    <row r="24" spans="1:14" ht="31.8" x14ac:dyDescent="0.3">
      <c r="A24" s="151">
        <v>44634</v>
      </c>
      <c r="B24" s="107" t="s">
        <v>307</v>
      </c>
      <c r="C24" s="134">
        <v>0.25</v>
      </c>
      <c r="D24" s="107"/>
      <c r="E24" s="134"/>
      <c r="F24" s="107"/>
      <c r="G24" s="134"/>
      <c r="H24" s="107"/>
      <c r="I24" s="134"/>
      <c r="J24" s="137"/>
      <c r="K24" s="134"/>
      <c r="L24" s="107"/>
      <c r="M24" s="134"/>
      <c r="N24" s="149">
        <f>C24</f>
        <v>0.25</v>
      </c>
    </row>
    <row r="25" spans="1:14" ht="31.8" x14ac:dyDescent="0.3">
      <c r="A25" s="151">
        <v>44635</v>
      </c>
      <c r="B25" s="107"/>
      <c r="C25" s="134"/>
      <c r="D25" s="107" t="s">
        <v>389</v>
      </c>
      <c r="E25" s="134">
        <v>1.36</v>
      </c>
      <c r="F25" s="107"/>
      <c r="G25" s="134"/>
      <c r="H25" s="107"/>
      <c r="I25" s="134"/>
      <c r="J25" s="137"/>
      <c r="K25" s="134"/>
      <c r="L25" s="107"/>
      <c r="M25" s="134"/>
      <c r="N25" s="149">
        <f>E25</f>
        <v>1.36</v>
      </c>
    </row>
    <row r="26" spans="1:14" ht="42" x14ac:dyDescent="0.3">
      <c r="A26" s="151">
        <v>44635</v>
      </c>
      <c r="B26" s="107"/>
      <c r="C26" s="134"/>
      <c r="D26" s="107" t="s">
        <v>390</v>
      </c>
      <c r="E26" s="134">
        <v>4</v>
      </c>
      <c r="F26" s="107"/>
      <c r="G26" s="134"/>
      <c r="H26" s="107"/>
      <c r="I26" s="134"/>
      <c r="J26" s="137"/>
      <c r="K26" s="134"/>
      <c r="L26" s="107"/>
      <c r="M26" s="134"/>
      <c r="N26" s="149">
        <f>E26</f>
        <v>4</v>
      </c>
    </row>
    <row r="27" spans="1:14" ht="21.6" x14ac:dyDescent="0.3">
      <c r="A27" s="151">
        <v>44636</v>
      </c>
      <c r="B27" s="107"/>
      <c r="C27" s="134"/>
      <c r="D27" s="107"/>
      <c r="E27" s="134"/>
      <c r="F27" s="107" t="s">
        <v>391</v>
      </c>
      <c r="G27" s="134">
        <v>4</v>
      </c>
      <c r="H27" s="107"/>
      <c r="I27" s="134"/>
      <c r="J27" s="137"/>
      <c r="K27" s="134"/>
      <c r="L27" s="107"/>
      <c r="M27" s="134"/>
      <c r="N27" s="149">
        <f>G27</f>
        <v>4</v>
      </c>
    </row>
    <row r="28" spans="1:14" ht="42" x14ac:dyDescent="0.3">
      <c r="A28" s="151">
        <v>44636</v>
      </c>
      <c r="B28" s="107"/>
      <c r="C28" s="134"/>
      <c r="D28" s="107"/>
      <c r="E28" s="134"/>
      <c r="F28" s="107" t="s">
        <v>372</v>
      </c>
      <c r="G28" s="134">
        <v>3</v>
      </c>
      <c r="H28" s="107"/>
      <c r="I28" s="134"/>
      <c r="J28" s="137"/>
      <c r="K28" s="134"/>
      <c r="L28" s="107"/>
      <c r="M28" s="134"/>
      <c r="N28" s="149">
        <f>G28</f>
        <v>3</v>
      </c>
    </row>
    <row r="29" spans="1:14" ht="42" x14ac:dyDescent="0.3">
      <c r="A29" s="151">
        <v>44637</v>
      </c>
      <c r="B29" s="107"/>
      <c r="C29" s="134"/>
      <c r="D29" s="107"/>
      <c r="E29" s="134"/>
      <c r="F29" s="107"/>
      <c r="G29" s="134"/>
      <c r="H29" s="107" t="s">
        <v>392</v>
      </c>
      <c r="I29" s="134">
        <v>1.77</v>
      </c>
      <c r="J29" s="137"/>
      <c r="K29" s="134"/>
      <c r="L29" s="107"/>
      <c r="M29" s="134"/>
      <c r="N29" s="149">
        <f>I29</f>
        <v>1.77</v>
      </c>
    </row>
    <row r="30" spans="1:14" ht="42" x14ac:dyDescent="0.3">
      <c r="A30" s="151">
        <v>44637</v>
      </c>
      <c r="B30" s="107"/>
      <c r="C30" s="134"/>
      <c r="D30" s="107"/>
      <c r="E30" s="134"/>
      <c r="F30" s="107"/>
      <c r="G30" s="134"/>
      <c r="H30" s="107" t="s">
        <v>393</v>
      </c>
      <c r="I30" s="134">
        <v>0.25</v>
      </c>
      <c r="J30" s="137"/>
      <c r="K30" s="134"/>
      <c r="L30" s="107"/>
      <c r="M30" s="134"/>
      <c r="N30" s="149">
        <f>I30</f>
        <v>0.25</v>
      </c>
    </row>
    <row r="31" spans="1:14" ht="42" x14ac:dyDescent="0.3">
      <c r="A31" s="151">
        <v>44637</v>
      </c>
      <c r="B31" s="107"/>
      <c r="C31" s="134"/>
      <c r="D31" s="107"/>
      <c r="E31" s="134"/>
      <c r="F31" s="107"/>
      <c r="G31" s="134"/>
      <c r="H31" s="107" t="s">
        <v>394</v>
      </c>
      <c r="I31" s="134">
        <v>2</v>
      </c>
      <c r="J31" s="137"/>
      <c r="K31" s="134"/>
      <c r="L31" s="107"/>
      <c r="M31" s="134"/>
      <c r="N31" s="149">
        <f>I31</f>
        <v>2</v>
      </c>
    </row>
    <row r="32" spans="1:14" ht="42" x14ac:dyDescent="0.3">
      <c r="A32" s="151">
        <v>44637</v>
      </c>
      <c r="B32" s="107"/>
      <c r="C32" s="134"/>
      <c r="D32" s="107"/>
      <c r="E32" s="134"/>
      <c r="F32" s="107"/>
      <c r="G32" s="134"/>
      <c r="H32" s="107" t="s">
        <v>395</v>
      </c>
      <c r="I32" s="134">
        <v>1.5</v>
      </c>
      <c r="J32" s="137"/>
      <c r="K32" s="134"/>
      <c r="L32" s="107"/>
      <c r="M32" s="134"/>
      <c r="N32" s="149">
        <f>I32</f>
        <v>1.5</v>
      </c>
    </row>
    <row r="33" spans="1:14" ht="21.6" x14ac:dyDescent="0.3">
      <c r="A33" s="151">
        <v>44638</v>
      </c>
      <c r="B33" s="107"/>
      <c r="C33" s="134"/>
      <c r="D33" s="107"/>
      <c r="E33" s="134"/>
      <c r="F33" s="107"/>
      <c r="G33" s="134"/>
      <c r="H33" s="107"/>
      <c r="I33" s="134"/>
      <c r="J33" s="137" t="s">
        <v>396</v>
      </c>
      <c r="K33" s="134">
        <v>4.5</v>
      </c>
      <c r="L33" s="107"/>
      <c r="M33" s="134"/>
      <c r="N33" s="149">
        <f>K33</f>
        <v>4.5</v>
      </c>
    </row>
    <row r="34" spans="1:14" ht="31.8" x14ac:dyDescent="0.3">
      <c r="A34" s="151">
        <v>44639</v>
      </c>
      <c r="B34" s="107"/>
      <c r="C34" s="134"/>
      <c r="D34" s="107"/>
      <c r="E34" s="134"/>
      <c r="F34" s="107"/>
      <c r="G34" s="134"/>
      <c r="H34" s="107"/>
      <c r="I34" s="134"/>
      <c r="J34" s="137"/>
      <c r="K34" s="134"/>
      <c r="L34" s="107" t="s">
        <v>397</v>
      </c>
      <c r="M34" s="134">
        <v>6.25</v>
      </c>
      <c r="N34" s="149">
        <f>M34</f>
        <v>6.25</v>
      </c>
    </row>
    <row r="35" spans="1:14" ht="31.8" x14ac:dyDescent="0.3">
      <c r="A35" s="151">
        <v>44641</v>
      </c>
      <c r="B35" s="107" t="s">
        <v>307</v>
      </c>
      <c r="C35" s="134">
        <v>0.25</v>
      </c>
      <c r="D35" s="107"/>
      <c r="E35" s="134"/>
      <c r="F35" s="107"/>
      <c r="G35" s="134"/>
      <c r="H35" s="107"/>
      <c r="I35" s="134"/>
      <c r="J35" s="137"/>
      <c r="K35" s="134"/>
      <c r="L35" s="107"/>
      <c r="M35" s="134"/>
      <c r="N35" s="149">
        <f>C35</f>
        <v>0.25</v>
      </c>
    </row>
    <row r="36" spans="1:14" ht="21.6" x14ac:dyDescent="0.3">
      <c r="A36" s="151">
        <v>44641</v>
      </c>
      <c r="B36" s="107" t="s">
        <v>398</v>
      </c>
      <c r="C36" s="134">
        <v>2</v>
      </c>
      <c r="D36" s="107"/>
      <c r="E36" s="134"/>
      <c r="F36" s="107"/>
      <c r="G36" s="134"/>
      <c r="H36" s="107"/>
      <c r="I36" s="134"/>
      <c r="J36" s="137"/>
      <c r="K36" s="134"/>
      <c r="L36" s="107"/>
      <c r="M36" s="134"/>
      <c r="N36" s="149">
        <f>C36</f>
        <v>2</v>
      </c>
    </row>
    <row r="37" spans="1:14" ht="21.6" x14ac:dyDescent="0.3">
      <c r="A37" s="151">
        <v>44641</v>
      </c>
      <c r="B37" s="107" t="s">
        <v>399</v>
      </c>
      <c r="C37" s="134">
        <v>3</v>
      </c>
      <c r="D37" s="107"/>
      <c r="E37" s="134"/>
      <c r="F37" s="107"/>
      <c r="G37" s="134"/>
      <c r="H37" s="107"/>
      <c r="I37" s="134"/>
      <c r="J37" s="137"/>
      <c r="K37" s="134"/>
      <c r="L37" s="107"/>
      <c r="M37" s="134"/>
      <c r="N37" s="149">
        <f>C37</f>
        <v>3</v>
      </c>
    </row>
    <row r="38" spans="1:14" ht="42" x14ac:dyDescent="0.3">
      <c r="A38" s="151">
        <v>44642</v>
      </c>
      <c r="B38" s="107"/>
      <c r="C38" s="134"/>
      <c r="D38" s="107" t="s">
        <v>400</v>
      </c>
      <c r="E38" s="134">
        <v>6</v>
      </c>
      <c r="F38" s="107"/>
      <c r="G38" s="134"/>
      <c r="H38" s="107"/>
      <c r="I38" s="134"/>
      <c r="J38" s="137"/>
      <c r="K38" s="134"/>
      <c r="L38" s="107"/>
      <c r="M38" s="134"/>
      <c r="N38" s="149">
        <f>E38</f>
        <v>6</v>
      </c>
    </row>
    <row r="39" spans="1:14" ht="31.8" x14ac:dyDescent="0.3">
      <c r="A39" s="151">
        <v>44648</v>
      </c>
      <c r="B39" s="107" t="s">
        <v>307</v>
      </c>
      <c r="C39" s="134">
        <v>0.25</v>
      </c>
      <c r="D39" s="107"/>
      <c r="E39" s="134"/>
      <c r="F39" s="107"/>
      <c r="G39" s="134"/>
      <c r="H39" s="107"/>
      <c r="I39" s="134"/>
      <c r="J39" s="137"/>
      <c r="K39" s="134"/>
      <c r="L39" s="107"/>
      <c r="M39" s="134"/>
      <c r="N39" s="149">
        <f>C39</f>
        <v>0.25</v>
      </c>
    </row>
    <row r="40" spans="1:14" ht="21.6" x14ac:dyDescent="0.3">
      <c r="A40" s="151">
        <v>44648</v>
      </c>
      <c r="B40" s="107" t="s">
        <v>401</v>
      </c>
      <c r="C40" s="134">
        <v>1.5</v>
      </c>
      <c r="D40" s="107"/>
      <c r="E40" s="134"/>
      <c r="F40" s="107"/>
      <c r="G40" s="134"/>
      <c r="H40" s="107"/>
      <c r="I40" s="134"/>
      <c r="J40" s="137"/>
      <c r="K40" s="134"/>
      <c r="L40" s="107"/>
      <c r="M40" s="134"/>
      <c r="N40" s="149">
        <f>C40</f>
        <v>1.5</v>
      </c>
    </row>
    <row r="41" spans="1:14" ht="31.8" x14ac:dyDescent="0.3">
      <c r="A41" s="151">
        <v>44648</v>
      </c>
      <c r="B41" s="107" t="s">
        <v>402</v>
      </c>
      <c r="C41" s="134">
        <v>3</v>
      </c>
      <c r="D41" s="107"/>
      <c r="E41" s="134"/>
      <c r="F41" s="107"/>
      <c r="G41" s="134"/>
      <c r="H41" s="107"/>
      <c r="I41" s="134"/>
      <c r="J41" s="137"/>
      <c r="K41" s="134"/>
      <c r="L41" s="107"/>
      <c r="M41" s="134"/>
      <c r="N41" s="149">
        <f>C41</f>
        <v>3</v>
      </c>
    </row>
    <row r="42" spans="1:14" ht="21.6" x14ac:dyDescent="0.3">
      <c r="A42" s="151">
        <v>44649</v>
      </c>
      <c r="B42" s="107"/>
      <c r="C42" s="134"/>
      <c r="D42" s="107" t="s">
        <v>403</v>
      </c>
      <c r="E42" s="134">
        <v>2.5</v>
      </c>
      <c r="F42" s="107"/>
      <c r="G42" s="134"/>
      <c r="H42" s="107"/>
      <c r="I42" s="134"/>
      <c r="J42" s="137"/>
      <c r="K42" s="134"/>
      <c r="L42" s="107"/>
      <c r="M42" s="134"/>
      <c r="N42" s="149">
        <f>E42</f>
        <v>2.5</v>
      </c>
    </row>
    <row r="43" spans="1:14" ht="31.8" x14ac:dyDescent="0.3">
      <c r="A43" s="151">
        <v>44650</v>
      </c>
      <c r="B43" s="107"/>
      <c r="C43" s="134"/>
      <c r="D43" s="107"/>
      <c r="E43" s="134"/>
      <c r="F43" s="107" t="s">
        <v>404</v>
      </c>
      <c r="G43" s="134">
        <v>2</v>
      </c>
      <c r="H43" s="107"/>
      <c r="I43" s="134"/>
      <c r="J43" s="137"/>
      <c r="K43" s="134"/>
      <c r="L43" s="107"/>
      <c r="M43" s="134"/>
      <c r="N43" s="149">
        <f>G43</f>
        <v>2</v>
      </c>
    </row>
    <row r="44" spans="1:14" ht="52.2" x14ac:dyDescent="0.3">
      <c r="A44" s="151">
        <v>44650</v>
      </c>
      <c r="B44" s="107"/>
      <c r="C44" s="134"/>
      <c r="D44" s="107"/>
      <c r="E44" s="134"/>
      <c r="F44" s="107" t="s">
        <v>405</v>
      </c>
      <c r="G44" s="155">
        <v>3</v>
      </c>
      <c r="H44" s="107"/>
      <c r="I44" s="134"/>
      <c r="J44" s="137"/>
      <c r="K44" s="134"/>
      <c r="L44" s="107"/>
      <c r="M44" s="134"/>
      <c r="N44" s="149">
        <f>G44</f>
        <v>3</v>
      </c>
    </row>
    <row r="45" spans="1:14" ht="52.2" x14ac:dyDescent="0.3">
      <c r="A45" s="151">
        <v>44651</v>
      </c>
      <c r="B45" s="107"/>
      <c r="C45" s="134"/>
      <c r="D45" s="107"/>
      <c r="E45" s="134"/>
      <c r="F45" s="107"/>
      <c r="G45" s="155"/>
      <c r="H45" s="107" t="s">
        <v>407</v>
      </c>
      <c r="I45" s="134">
        <v>5</v>
      </c>
      <c r="J45" s="137"/>
      <c r="K45" s="134"/>
      <c r="L45" s="107"/>
      <c r="M45" s="134"/>
      <c r="N45" s="149">
        <f>I45</f>
        <v>5</v>
      </c>
    </row>
    <row r="46" spans="1:14" ht="42" x14ac:dyDescent="0.3">
      <c r="A46" s="151">
        <v>44651</v>
      </c>
      <c r="B46" s="107"/>
      <c r="C46" s="134"/>
      <c r="D46" s="107"/>
      <c r="E46" s="134"/>
      <c r="F46" s="107"/>
      <c r="G46" s="134"/>
      <c r="H46" s="107" t="s">
        <v>408</v>
      </c>
      <c r="I46" s="134">
        <v>1</v>
      </c>
      <c r="J46" s="137"/>
      <c r="K46" s="134"/>
      <c r="L46" s="107"/>
      <c r="M46" s="134"/>
      <c r="N46" s="149">
        <f>I46</f>
        <v>1</v>
      </c>
    </row>
    <row r="47" spans="1:14" x14ac:dyDescent="0.3">
      <c r="A47" s="152"/>
      <c r="B47" s="119"/>
      <c r="C47" s="54">
        <f>SUM(C3:C46)</f>
        <v>21.57</v>
      </c>
      <c r="D47" s="51"/>
      <c r="E47" s="54">
        <f>SUM(E3:E46)</f>
        <v>23.86</v>
      </c>
      <c r="F47" s="51"/>
      <c r="G47" s="54">
        <f>SUM(G3:G46)</f>
        <v>20.75</v>
      </c>
      <c r="H47" s="51"/>
      <c r="I47" s="52">
        <f>SUM(I3:I46)</f>
        <v>23.52</v>
      </c>
      <c r="J47" s="51"/>
      <c r="K47" s="54">
        <f>SUM(K3:K46)</f>
        <v>19</v>
      </c>
      <c r="L47" s="51"/>
      <c r="M47" s="54">
        <f>SUM(M3:M46)</f>
        <v>11.5</v>
      </c>
      <c r="N47" s="54">
        <f>SUM(N3:N46)</f>
        <v>120.2</v>
      </c>
    </row>
    <row r="48" spans="1:14" x14ac:dyDescent="0.3">
      <c r="A48" s="128"/>
      <c r="B48" s="2"/>
      <c r="C48" s="2" t="s">
        <v>13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 x14ac:dyDescent="0.3">
      <c r="A49" s="128"/>
      <c r="B49" s="2"/>
      <c r="C49" s="2" t="s">
        <v>14</v>
      </c>
      <c r="D49" s="2"/>
      <c r="E49" s="2" t="str">
        <f>B1</f>
        <v>CRISTINA LIROLA NAVARRO</v>
      </c>
      <c r="F49" s="2"/>
      <c r="G49" s="55"/>
      <c r="H49" s="56" t="s">
        <v>406</v>
      </c>
      <c r="I49" s="2"/>
      <c r="J49" s="57" t="s">
        <v>58</v>
      </c>
      <c r="K49" s="2"/>
      <c r="L49" s="2"/>
      <c r="M49" s="2"/>
      <c r="N49" s="2"/>
    </row>
  </sheetData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18" workbookViewId="0">
      <selection sqref="A1:N28"/>
    </sheetView>
  </sheetViews>
  <sheetFormatPr baseColWidth="10" defaultRowHeight="14.4" x14ac:dyDescent="0.3"/>
  <cols>
    <col min="1" max="1" width="8.44140625" customWidth="1"/>
    <col min="2" max="2" width="12.6640625" customWidth="1"/>
    <col min="3" max="3" width="5.5546875" customWidth="1"/>
    <col min="4" max="4" width="14.33203125" customWidth="1"/>
    <col min="5" max="5" width="6.109375" customWidth="1"/>
    <col min="7" max="7" width="4.33203125" customWidth="1"/>
    <col min="9" max="9" width="4.88671875" customWidth="1"/>
    <col min="11" max="11" width="7.33203125" customWidth="1"/>
    <col min="13" max="13" width="6.6640625" customWidth="1"/>
    <col min="14" max="14" width="6.3320312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53.4" customHeight="1" x14ac:dyDescent="0.3">
      <c r="A3" s="148">
        <v>44593</v>
      </c>
      <c r="B3" s="138"/>
      <c r="C3" s="134"/>
      <c r="D3" s="107" t="s">
        <v>366</v>
      </c>
      <c r="E3" s="134">
        <v>6.5</v>
      </c>
      <c r="F3" s="137"/>
      <c r="G3" s="134"/>
      <c r="H3" s="107"/>
      <c r="I3" s="149"/>
      <c r="J3" s="107"/>
      <c r="K3" s="134"/>
      <c r="L3" s="107"/>
      <c r="M3" s="134"/>
      <c r="N3" s="149">
        <f>E3</f>
        <v>6.5</v>
      </c>
    </row>
    <row r="4" spans="1:14" ht="62.4" x14ac:dyDescent="0.3">
      <c r="A4" s="150">
        <v>44594</v>
      </c>
      <c r="B4" s="138"/>
      <c r="C4" s="134"/>
      <c r="D4" s="107"/>
      <c r="E4" s="134"/>
      <c r="F4" s="107" t="s">
        <v>349</v>
      </c>
      <c r="G4" s="134">
        <v>6</v>
      </c>
      <c r="H4" s="107"/>
      <c r="I4" s="134"/>
      <c r="J4" s="138"/>
      <c r="K4" s="134"/>
      <c r="L4" s="107"/>
      <c r="M4" s="134"/>
      <c r="N4" s="149">
        <f>G4</f>
        <v>6</v>
      </c>
    </row>
    <row r="5" spans="1:14" ht="42" x14ac:dyDescent="0.3">
      <c r="A5" s="150">
        <v>44595</v>
      </c>
      <c r="B5" s="138"/>
      <c r="C5" s="134"/>
      <c r="D5" s="107"/>
      <c r="E5" s="134"/>
      <c r="F5" s="107"/>
      <c r="G5" s="134"/>
      <c r="H5" s="107" t="s">
        <v>350</v>
      </c>
      <c r="I5" s="134">
        <v>5.5</v>
      </c>
      <c r="J5" s="138"/>
      <c r="K5" s="134"/>
      <c r="L5" s="107"/>
      <c r="M5" s="134"/>
      <c r="N5" s="149">
        <f>I5</f>
        <v>5.5</v>
      </c>
    </row>
    <row r="6" spans="1:14" ht="42" x14ac:dyDescent="0.3">
      <c r="A6" s="150">
        <v>44596</v>
      </c>
      <c r="B6" s="138"/>
      <c r="C6" s="134"/>
      <c r="D6" s="107"/>
      <c r="E6" s="107"/>
      <c r="F6" s="107"/>
      <c r="G6" s="134"/>
      <c r="H6" s="107"/>
      <c r="I6" s="134"/>
      <c r="J6" s="107" t="s">
        <v>350</v>
      </c>
      <c r="K6" s="134">
        <v>6.5</v>
      </c>
      <c r="L6" s="107"/>
      <c r="M6" s="134"/>
      <c r="N6" s="149">
        <f>K6</f>
        <v>6.5</v>
      </c>
    </row>
    <row r="7" spans="1:14" ht="42" x14ac:dyDescent="0.3">
      <c r="A7" s="150">
        <v>44597</v>
      </c>
      <c r="B7" s="138"/>
      <c r="C7" s="134"/>
      <c r="D7" s="107"/>
      <c r="E7" s="107"/>
      <c r="F7" s="154"/>
      <c r="G7" s="134"/>
      <c r="H7" s="107"/>
      <c r="I7" s="134"/>
      <c r="J7" s="137"/>
      <c r="K7" s="134"/>
      <c r="L7" s="107" t="s">
        <v>351</v>
      </c>
      <c r="M7" s="134">
        <v>8</v>
      </c>
      <c r="N7" s="149">
        <f>M7</f>
        <v>8</v>
      </c>
    </row>
    <row r="8" spans="1:14" ht="72.599999999999994" x14ac:dyDescent="0.3">
      <c r="A8" s="150">
        <v>44599</v>
      </c>
      <c r="B8" s="138" t="s">
        <v>352</v>
      </c>
      <c r="C8" s="134">
        <v>6.75</v>
      </c>
      <c r="D8" s="107"/>
      <c r="E8" s="107"/>
      <c r="F8" s="107"/>
      <c r="G8" s="134"/>
      <c r="H8" s="107"/>
      <c r="I8" s="134"/>
      <c r="J8" s="137"/>
      <c r="K8" s="134"/>
      <c r="L8" s="107"/>
      <c r="M8" s="134"/>
      <c r="N8" s="149">
        <f>C8</f>
        <v>6.75</v>
      </c>
    </row>
    <row r="9" spans="1:14" ht="31.8" x14ac:dyDescent="0.3">
      <c r="A9" s="150">
        <v>44600</v>
      </c>
      <c r="B9" s="138"/>
      <c r="C9" s="134"/>
      <c r="D9" s="107" t="s">
        <v>353</v>
      </c>
      <c r="E9" s="107">
        <v>6.25</v>
      </c>
      <c r="F9" s="107"/>
      <c r="G9" s="134"/>
      <c r="H9" s="107"/>
      <c r="I9" s="134"/>
      <c r="J9" s="137"/>
      <c r="K9" s="134"/>
      <c r="L9" s="107"/>
      <c r="M9" s="134"/>
      <c r="N9" s="149">
        <f>E9</f>
        <v>6.25</v>
      </c>
    </row>
    <row r="10" spans="1:14" ht="82.8" x14ac:dyDescent="0.3">
      <c r="A10" s="150">
        <v>44601</v>
      </c>
      <c r="B10" s="138"/>
      <c r="C10" s="134"/>
      <c r="D10" s="107"/>
      <c r="E10" s="107"/>
      <c r="F10" s="107" t="s">
        <v>354</v>
      </c>
      <c r="G10" s="134">
        <v>6.5</v>
      </c>
      <c r="H10" s="107"/>
      <c r="I10" s="134"/>
      <c r="J10" s="137"/>
      <c r="K10" s="134"/>
      <c r="L10" s="107"/>
      <c r="M10" s="134"/>
      <c r="N10" s="149">
        <f>G10</f>
        <v>6.5</v>
      </c>
    </row>
    <row r="11" spans="1:14" ht="52.2" x14ac:dyDescent="0.3">
      <c r="A11" s="150">
        <v>44602</v>
      </c>
      <c r="B11" s="138"/>
      <c r="C11" s="134"/>
      <c r="D11" s="138"/>
      <c r="E11" s="134"/>
      <c r="F11" s="107"/>
      <c r="G11" s="134"/>
      <c r="H11" s="107" t="s">
        <v>367</v>
      </c>
      <c r="I11" s="134">
        <v>6.5</v>
      </c>
      <c r="J11" s="137"/>
      <c r="K11" s="134"/>
      <c r="L11" s="107"/>
      <c r="M11" s="134"/>
      <c r="N11" s="149">
        <f>I11</f>
        <v>6.5</v>
      </c>
    </row>
    <row r="12" spans="1:14" ht="62.4" x14ac:dyDescent="0.3">
      <c r="A12" s="150">
        <v>44603</v>
      </c>
      <c r="B12" s="138"/>
      <c r="C12" s="134"/>
      <c r="D12" s="107"/>
      <c r="E12" s="134"/>
      <c r="F12" s="107"/>
      <c r="G12" s="134"/>
      <c r="H12" s="107"/>
      <c r="I12" s="134"/>
      <c r="J12" s="153" t="s">
        <v>368</v>
      </c>
      <c r="K12" s="134">
        <v>6.5</v>
      </c>
      <c r="L12" s="107"/>
      <c r="M12" s="134"/>
      <c r="N12" s="149">
        <f>K12</f>
        <v>6.5</v>
      </c>
    </row>
    <row r="13" spans="1:14" ht="21.6" x14ac:dyDescent="0.3">
      <c r="A13" s="150">
        <v>44604</v>
      </c>
      <c r="B13" s="138"/>
      <c r="C13" s="134"/>
      <c r="D13" s="107"/>
      <c r="E13" s="134"/>
      <c r="F13" s="107"/>
      <c r="G13" s="134"/>
      <c r="H13" s="107"/>
      <c r="I13" s="134"/>
      <c r="J13" s="153"/>
      <c r="K13" s="134"/>
      <c r="L13" s="107" t="s">
        <v>355</v>
      </c>
      <c r="M13" s="134">
        <v>4</v>
      </c>
      <c r="N13" s="149">
        <f>M13</f>
        <v>4</v>
      </c>
    </row>
    <row r="14" spans="1:14" ht="42" x14ac:dyDescent="0.3">
      <c r="A14" s="150">
        <v>44606</v>
      </c>
      <c r="B14" s="138" t="s">
        <v>356</v>
      </c>
      <c r="C14" s="134">
        <v>1</v>
      </c>
      <c r="D14" s="107"/>
      <c r="E14" s="134"/>
      <c r="F14" s="107"/>
      <c r="G14" s="107"/>
      <c r="H14" s="107"/>
      <c r="I14" s="134"/>
      <c r="J14" s="107"/>
      <c r="K14" s="134"/>
      <c r="L14" s="107"/>
      <c r="M14" s="134"/>
      <c r="N14" s="149">
        <f>C14</f>
        <v>1</v>
      </c>
    </row>
    <row r="15" spans="1:14" ht="52.2" x14ac:dyDescent="0.3">
      <c r="A15" s="150">
        <v>44607</v>
      </c>
      <c r="B15" s="107"/>
      <c r="C15" s="134"/>
      <c r="D15" s="107" t="s">
        <v>357</v>
      </c>
      <c r="E15" s="134">
        <v>5</v>
      </c>
      <c r="F15" s="107"/>
      <c r="G15" s="107"/>
      <c r="H15" s="107"/>
      <c r="I15" s="134"/>
      <c r="J15" s="107"/>
      <c r="K15" s="134"/>
      <c r="L15" s="107"/>
      <c r="M15" s="134"/>
      <c r="N15" s="149">
        <f>E15</f>
        <v>5</v>
      </c>
    </row>
    <row r="16" spans="1:14" ht="31.8" x14ac:dyDescent="0.3">
      <c r="A16" s="150">
        <v>44608</v>
      </c>
      <c r="B16" s="107"/>
      <c r="C16" s="134"/>
      <c r="D16" s="107"/>
      <c r="E16" s="134"/>
      <c r="F16" s="107" t="s">
        <v>369</v>
      </c>
      <c r="G16" s="107">
        <v>4.25</v>
      </c>
      <c r="H16" s="107"/>
      <c r="I16" s="134"/>
      <c r="J16" s="107"/>
      <c r="K16" s="134"/>
      <c r="L16" s="107"/>
      <c r="M16" s="134"/>
      <c r="N16" s="149">
        <f>G16</f>
        <v>4.25</v>
      </c>
    </row>
    <row r="17" spans="1:14" ht="21.6" x14ac:dyDescent="0.3">
      <c r="A17" s="151">
        <v>44609</v>
      </c>
      <c r="B17" s="107"/>
      <c r="C17" s="134"/>
      <c r="D17" s="107"/>
      <c r="E17" s="134"/>
      <c r="F17" s="107"/>
      <c r="G17" s="107"/>
      <c r="H17" s="107" t="s">
        <v>358</v>
      </c>
      <c r="I17" s="134">
        <v>3.5</v>
      </c>
      <c r="J17" s="107"/>
      <c r="K17" s="134"/>
      <c r="L17" s="107"/>
      <c r="M17" s="134"/>
      <c r="N17" s="149">
        <f>I17</f>
        <v>3.5</v>
      </c>
    </row>
    <row r="18" spans="1:14" ht="31.8" x14ac:dyDescent="0.3">
      <c r="A18" s="151">
        <v>44610</v>
      </c>
      <c r="B18" s="107"/>
      <c r="C18" s="134"/>
      <c r="D18" s="107"/>
      <c r="E18" s="134"/>
      <c r="F18" s="107"/>
      <c r="G18" s="107"/>
      <c r="H18" s="107"/>
      <c r="I18" s="134"/>
      <c r="J18" s="107" t="s">
        <v>359</v>
      </c>
      <c r="K18" s="134">
        <v>4.5</v>
      </c>
      <c r="L18" s="107"/>
      <c r="M18" s="134"/>
      <c r="N18" s="149">
        <f>K18</f>
        <v>4.5</v>
      </c>
    </row>
    <row r="19" spans="1:14" ht="31.8" x14ac:dyDescent="0.3">
      <c r="A19" s="151">
        <v>44611</v>
      </c>
      <c r="B19" s="107"/>
      <c r="C19" s="134"/>
      <c r="D19" s="107"/>
      <c r="E19" s="134"/>
      <c r="F19" s="107"/>
      <c r="G19" s="107"/>
      <c r="H19" s="107"/>
      <c r="I19" s="134"/>
      <c r="J19" s="107"/>
      <c r="K19" s="134"/>
      <c r="L19" s="107" t="s">
        <v>360</v>
      </c>
      <c r="M19" s="134">
        <v>2.75</v>
      </c>
      <c r="N19" s="149">
        <f>M19</f>
        <v>2.75</v>
      </c>
    </row>
    <row r="20" spans="1:14" ht="68.400000000000006" customHeight="1" x14ac:dyDescent="0.3">
      <c r="A20" s="151">
        <v>44613</v>
      </c>
      <c r="B20" s="107" t="s">
        <v>361</v>
      </c>
      <c r="C20" s="134">
        <v>5.17</v>
      </c>
      <c r="D20" s="107"/>
      <c r="E20" s="134"/>
      <c r="F20" s="107"/>
      <c r="G20" s="134"/>
      <c r="H20" s="107"/>
      <c r="I20" s="134"/>
      <c r="J20" s="137"/>
      <c r="K20" s="134"/>
      <c r="L20" s="107"/>
      <c r="M20" s="134"/>
      <c r="N20" s="149">
        <f>C20</f>
        <v>5.17</v>
      </c>
    </row>
    <row r="21" spans="1:14" ht="42" x14ac:dyDescent="0.3">
      <c r="A21" s="151">
        <v>44614</v>
      </c>
      <c r="B21" s="107"/>
      <c r="C21" s="134"/>
      <c r="D21" s="107" t="s">
        <v>362</v>
      </c>
      <c r="E21" s="134">
        <v>5.5</v>
      </c>
      <c r="F21" s="107"/>
      <c r="G21" s="134"/>
      <c r="H21" s="107"/>
      <c r="I21" s="134"/>
      <c r="J21" s="137"/>
      <c r="K21" s="134"/>
      <c r="L21" s="107"/>
      <c r="M21" s="134"/>
      <c r="N21" s="149">
        <f>E21</f>
        <v>5.5</v>
      </c>
    </row>
    <row r="22" spans="1:14" ht="52.2" x14ac:dyDescent="0.3">
      <c r="A22" s="151">
        <v>44615</v>
      </c>
      <c r="B22" s="107"/>
      <c r="C22" s="134"/>
      <c r="D22" s="107"/>
      <c r="E22" s="134"/>
      <c r="F22" s="107" t="s">
        <v>363</v>
      </c>
      <c r="G22" s="134">
        <v>4.5</v>
      </c>
      <c r="H22" s="107"/>
      <c r="I22" s="134"/>
      <c r="J22" s="137"/>
      <c r="K22" s="134"/>
      <c r="L22" s="107"/>
      <c r="M22" s="134"/>
      <c r="N22" s="149">
        <f>G22</f>
        <v>4.5</v>
      </c>
    </row>
    <row r="23" spans="1:14" ht="52.2" x14ac:dyDescent="0.3">
      <c r="A23" s="151">
        <v>44616</v>
      </c>
      <c r="B23" s="107"/>
      <c r="C23" s="134"/>
      <c r="D23" s="107"/>
      <c r="E23" s="134"/>
      <c r="F23" s="107"/>
      <c r="G23" s="134"/>
      <c r="H23" s="107" t="s">
        <v>364</v>
      </c>
      <c r="I23" s="134">
        <v>5</v>
      </c>
      <c r="J23" s="137"/>
      <c r="K23" s="134"/>
      <c r="L23" s="107"/>
      <c r="M23" s="134"/>
      <c r="N23" s="149">
        <f>I23</f>
        <v>5</v>
      </c>
    </row>
    <row r="24" spans="1:14" ht="72.599999999999994" x14ac:dyDescent="0.3">
      <c r="A24" s="151">
        <v>44617</v>
      </c>
      <c r="B24" s="107"/>
      <c r="C24" s="134"/>
      <c r="D24" s="107"/>
      <c r="E24" s="134"/>
      <c r="F24" s="107"/>
      <c r="G24" s="134"/>
      <c r="H24" s="107"/>
      <c r="I24" s="134"/>
      <c r="J24" s="137" t="s">
        <v>365</v>
      </c>
      <c r="K24" s="134">
        <v>5.75</v>
      </c>
      <c r="L24" s="107"/>
      <c r="M24" s="134"/>
      <c r="N24" s="149">
        <f>K24</f>
        <v>5.75</v>
      </c>
    </row>
    <row r="25" spans="1:14" x14ac:dyDescent="0.3">
      <c r="A25" s="152"/>
      <c r="B25" s="119"/>
      <c r="C25" s="54">
        <f>SUM(C3:C24)</f>
        <v>12.92</v>
      </c>
      <c r="D25" s="51"/>
      <c r="E25" s="54">
        <f>SUM(E3:E24)</f>
        <v>23.25</v>
      </c>
      <c r="F25" s="51"/>
      <c r="G25" s="54">
        <f>SUM(G3:G24)</f>
        <v>21.25</v>
      </c>
      <c r="H25" s="51"/>
      <c r="I25" s="52">
        <f>SUM(I3:I24)</f>
        <v>20.5</v>
      </c>
      <c r="J25" s="51"/>
      <c r="K25" s="54">
        <f>SUM(K3:K24)</f>
        <v>23.25</v>
      </c>
      <c r="L25" s="51"/>
      <c r="M25" s="54">
        <f>SUM(M3:M24)</f>
        <v>14.75</v>
      </c>
      <c r="N25" s="54">
        <f>SUM(N3:N24)</f>
        <v>115.92</v>
      </c>
    </row>
    <row r="26" spans="1:14" x14ac:dyDescent="0.3">
      <c r="A26" s="128"/>
      <c r="B26" s="2"/>
      <c r="C26" s="2" t="s">
        <v>13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4" x14ac:dyDescent="0.3">
      <c r="A27" s="128"/>
      <c r="B27" s="2"/>
      <c r="C27" s="2" t="s">
        <v>14</v>
      </c>
      <c r="D27" s="2"/>
      <c r="E27" s="2" t="str">
        <f>B1</f>
        <v>CRISTINA LIROLA NAVARRO</v>
      </c>
      <c r="F27" s="2"/>
      <c r="G27" s="55"/>
      <c r="H27" s="56" t="s">
        <v>348</v>
      </c>
      <c r="I27" s="2"/>
      <c r="J27" s="57" t="s">
        <v>58</v>
      </c>
      <c r="K27" s="2"/>
      <c r="L27" s="2"/>
      <c r="M27" s="2"/>
      <c r="N27" s="2"/>
    </row>
  </sheetData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opLeftCell="A13" workbookViewId="0">
      <selection activeCell="B23" sqref="B23"/>
    </sheetView>
  </sheetViews>
  <sheetFormatPr baseColWidth="10" defaultRowHeight="14.4" x14ac:dyDescent="0.3"/>
  <cols>
    <col min="1" max="1" width="8.44140625" customWidth="1"/>
    <col min="2" max="2" width="14.88671875" customWidth="1"/>
    <col min="3" max="3" width="7.33203125" customWidth="1"/>
    <col min="4" max="4" width="14.109375" customWidth="1"/>
    <col min="5" max="5" width="7" customWidth="1"/>
    <col min="7" max="7" width="7.109375" customWidth="1"/>
    <col min="9" max="9" width="7.5546875" customWidth="1"/>
    <col min="11" max="11" width="7.33203125" customWidth="1"/>
    <col min="13" max="13" width="4.33203125" customWidth="1"/>
    <col min="14" max="14" width="5.554687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48" customHeight="1" x14ac:dyDescent="0.3">
      <c r="A3" s="148">
        <v>44564</v>
      </c>
      <c r="B3" s="138" t="s">
        <v>333</v>
      </c>
      <c r="C3" s="134">
        <v>8</v>
      </c>
      <c r="D3" s="107"/>
      <c r="E3" s="134"/>
      <c r="F3" s="137"/>
      <c r="G3" s="134"/>
      <c r="H3" s="107"/>
      <c r="I3" s="149"/>
      <c r="J3" s="107"/>
      <c r="K3" s="134"/>
      <c r="L3" s="107"/>
      <c r="M3" s="134"/>
      <c r="N3" s="149">
        <f>C3</f>
        <v>8</v>
      </c>
    </row>
    <row r="4" spans="1:14" ht="45" customHeight="1" x14ac:dyDescent="0.3">
      <c r="A4" s="150">
        <v>44565</v>
      </c>
      <c r="B4" s="138"/>
      <c r="C4" s="134"/>
      <c r="D4" s="107" t="s">
        <v>334</v>
      </c>
      <c r="E4" s="134">
        <v>8</v>
      </c>
      <c r="F4" s="107"/>
      <c r="G4" s="134"/>
      <c r="H4" s="107"/>
      <c r="I4" s="134"/>
      <c r="J4" s="138"/>
      <c r="K4" s="134"/>
      <c r="L4" s="107"/>
      <c r="M4" s="134"/>
      <c r="N4" s="149">
        <f>E4</f>
        <v>8</v>
      </c>
    </row>
    <row r="5" spans="1:14" ht="62.4" x14ac:dyDescent="0.3">
      <c r="A5" s="150">
        <v>44566</v>
      </c>
      <c r="B5" s="138"/>
      <c r="C5" s="134"/>
      <c r="D5" s="107"/>
      <c r="E5" s="134"/>
      <c r="F5" s="107" t="s">
        <v>335</v>
      </c>
      <c r="G5" s="134">
        <v>8</v>
      </c>
      <c r="H5" s="107"/>
      <c r="I5" s="134"/>
      <c r="J5" s="138"/>
      <c r="K5" s="134"/>
      <c r="L5" s="107"/>
      <c r="M5" s="134"/>
      <c r="N5" s="149">
        <f>G5</f>
        <v>8</v>
      </c>
    </row>
    <row r="6" spans="1:14" ht="78" customHeight="1" x14ac:dyDescent="0.3">
      <c r="A6" s="150">
        <v>44578</v>
      </c>
      <c r="B6" s="138" t="s">
        <v>336</v>
      </c>
      <c r="C6" s="134">
        <v>5.25</v>
      </c>
      <c r="D6" s="107"/>
      <c r="E6" s="107"/>
      <c r="F6" s="107"/>
      <c r="G6" s="134"/>
      <c r="H6" s="107"/>
      <c r="I6" s="134"/>
      <c r="J6" s="138"/>
      <c r="K6" s="134"/>
      <c r="L6" s="107"/>
      <c r="M6" s="134"/>
      <c r="N6" s="149">
        <f>C6</f>
        <v>5.25</v>
      </c>
    </row>
    <row r="7" spans="1:14" ht="55.2" customHeight="1" x14ac:dyDescent="0.3">
      <c r="A7" s="150">
        <v>44579</v>
      </c>
      <c r="B7" s="138"/>
      <c r="C7" s="134"/>
      <c r="D7" s="107" t="s">
        <v>337</v>
      </c>
      <c r="E7" s="107">
        <v>7.25</v>
      </c>
      <c r="F7" s="154"/>
      <c r="G7" s="134"/>
      <c r="H7" s="107"/>
      <c r="I7" s="134"/>
      <c r="J7" s="137"/>
      <c r="K7" s="134"/>
      <c r="L7" s="107"/>
      <c r="M7" s="134"/>
      <c r="N7" s="149">
        <f>E7</f>
        <v>7.25</v>
      </c>
    </row>
    <row r="8" spans="1:14" ht="42" x14ac:dyDescent="0.3">
      <c r="A8" s="150">
        <v>44580</v>
      </c>
      <c r="B8" s="138"/>
      <c r="C8" s="134"/>
      <c r="D8" s="107"/>
      <c r="E8" s="107"/>
      <c r="F8" s="107" t="s">
        <v>338</v>
      </c>
      <c r="G8" s="134">
        <v>5.25</v>
      </c>
      <c r="H8" s="107"/>
      <c r="I8" s="134"/>
      <c r="J8" s="137"/>
      <c r="K8" s="134"/>
      <c r="L8" s="107"/>
      <c r="M8" s="134"/>
      <c r="N8" s="149">
        <f>G8</f>
        <v>5.25</v>
      </c>
    </row>
    <row r="9" spans="1:14" ht="72.599999999999994" x14ac:dyDescent="0.3">
      <c r="A9" s="150">
        <v>44581</v>
      </c>
      <c r="B9" s="138"/>
      <c r="C9" s="134"/>
      <c r="D9" s="107"/>
      <c r="E9" s="107"/>
      <c r="F9" s="107"/>
      <c r="G9" s="134"/>
      <c r="H9" s="107" t="s">
        <v>340</v>
      </c>
      <c r="I9" s="134">
        <v>7.75</v>
      </c>
      <c r="J9" s="137"/>
      <c r="K9" s="134"/>
      <c r="L9" s="107"/>
      <c r="M9" s="134"/>
      <c r="N9" s="149">
        <f>I9</f>
        <v>7.75</v>
      </c>
    </row>
    <row r="10" spans="1:14" ht="42" x14ac:dyDescent="0.3">
      <c r="A10" s="150">
        <v>44582</v>
      </c>
      <c r="B10" s="138"/>
      <c r="C10" s="134"/>
      <c r="D10" s="107"/>
      <c r="E10" s="107"/>
      <c r="F10" s="107"/>
      <c r="G10" s="134"/>
      <c r="H10" s="107"/>
      <c r="I10" s="134"/>
      <c r="J10" s="137" t="s">
        <v>339</v>
      </c>
      <c r="K10" s="134">
        <v>8</v>
      </c>
      <c r="L10" s="107"/>
      <c r="M10" s="134"/>
      <c r="N10" s="149">
        <f>K10</f>
        <v>8</v>
      </c>
    </row>
    <row r="11" spans="1:14" ht="52.2" x14ac:dyDescent="0.3">
      <c r="A11" s="150">
        <v>44583</v>
      </c>
      <c r="B11" s="138"/>
      <c r="C11" s="134"/>
      <c r="D11" s="138"/>
      <c r="E11" s="134"/>
      <c r="F11" s="107"/>
      <c r="G11" s="134"/>
      <c r="H11" s="107"/>
      <c r="I11" s="134"/>
      <c r="J11" s="137"/>
      <c r="K11" s="134"/>
      <c r="L11" s="107" t="s">
        <v>341</v>
      </c>
      <c r="M11" s="134">
        <v>4</v>
      </c>
      <c r="N11" s="149">
        <f>M11</f>
        <v>4</v>
      </c>
    </row>
    <row r="12" spans="1:14" ht="51" customHeight="1" x14ac:dyDescent="0.3">
      <c r="A12" s="150">
        <v>44585</v>
      </c>
      <c r="B12" s="138" t="s">
        <v>342</v>
      </c>
      <c r="C12" s="134">
        <v>5.25</v>
      </c>
      <c r="D12" s="107"/>
      <c r="E12" s="134"/>
      <c r="F12" s="107"/>
      <c r="G12" s="134"/>
      <c r="H12" s="107"/>
      <c r="I12" s="134"/>
      <c r="J12" s="153"/>
      <c r="K12" s="134"/>
      <c r="L12" s="107"/>
      <c r="M12" s="134"/>
      <c r="N12" s="149">
        <f>C12</f>
        <v>5.25</v>
      </c>
    </row>
    <row r="13" spans="1:14" ht="35.4" customHeight="1" x14ac:dyDescent="0.3">
      <c r="A13" s="150">
        <v>44586</v>
      </c>
      <c r="B13" s="138"/>
      <c r="C13" s="134"/>
      <c r="D13" s="107" t="s">
        <v>343</v>
      </c>
      <c r="E13" s="134">
        <v>5</v>
      </c>
      <c r="F13" s="107"/>
      <c r="G13" s="134"/>
      <c r="H13" s="107"/>
      <c r="I13" s="134"/>
      <c r="J13" s="153"/>
      <c r="K13" s="134"/>
      <c r="L13" s="107"/>
      <c r="M13" s="134"/>
      <c r="N13" s="149">
        <f>E13</f>
        <v>5</v>
      </c>
    </row>
    <row r="14" spans="1:14" ht="42" x14ac:dyDescent="0.3">
      <c r="A14" s="150">
        <v>44587</v>
      </c>
      <c r="B14" s="138"/>
      <c r="C14" s="134"/>
      <c r="D14" s="107"/>
      <c r="E14" s="134"/>
      <c r="F14" s="107" t="s">
        <v>343</v>
      </c>
      <c r="G14" s="107">
        <v>5</v>
      </c>
      <c r="H14" s="107"/>
      <c r="I14" s="134"/>
      <c r="J14" s="107"/>
      <c r="K14" s="134"/>
      <c r="L14" s="107"/>
      <c r="M14" s="134"/>
      <c r="N14" s="149">
        <f>G14</f>
        <v>5</v>
      </c>
    </row>
    <row r="15" spans="1:14" ht="62.4" x14ac:dyDescent="0.3">
      <c r="A15" s="150">
        <v>44588</v>
      </c>
      <c r="B15" s="107"/>
      <c r="C15" s="134"/>
      <c r="D15" s="107"/>
      <c r="E15" s="134"/>
      <c r="F15" s="107"/>
      <c r="G15" s="107"/>
      <c r="H15" s="107" t="s">
        <v>344</v>
      </c>
      <c r="I15" s="134">
        <v>6</v>
      </c>
      <c r="J15" s="107"/>
      <c r="K15" s="134"/>
      <c r="L15" s="107"/>
      <c r="M15" s="134"/>
      <c r="N15" s="149">
        <f>I15</f>
        <v>6</v>
      </c>
    </row>
    <row r="16" spans="1:14" ht="42" x14ac:dyDescent="0.3">
      <c r="A16" s="150">
        <v>44589</v>
      </c>
      <c r="B16" s="107"/>
      <c r="C16" s="134"/>
      <c r="D16" s="107"/>
      <c r="E16" s="134"/>
      <c r="F16" s="107"/>
      <c r="G16" s="107"/>
      <c r="H16" s="107"/>
      <c r="I16" s="134"/>
      <c r="J16" s="107" t="s">
        <v>343</v>
      </c>
      <c r="K16" s="134">
        <v>5</v>
      </c>
      <c r="L16" s="107"/>
      <c r="M16" s="134"/>
      <c r="N16" s="149">
        <f>K16</f>
        <v>5</v>
      </c>
    </row>
    <row r="17" spans="1:14" ht="42" x14ac:dyDescent="0.3">
      <c r="A17" s="151">
        <v>44590</v>
      </c>
      <c r="B17" s="107"/>
      <c r="C17" s="134"/>
      <c r="D17" s="107"/>
      <c r="E17" s="134"/>
      <c r="F17" s="107"/>
      <c r="G17" s="134"/>
      <c r="H17" s="107"/>
      <c r="I17" s="134"/>
      <c r="J17" s="137"/>
      <c r="K17" s="134"/>
      <c r="L17" s="107" t="s">
        <v>345</v>
      </c>
      <c r="M17" s="134">
        <v>6</v>
      </c>
      <c r="N17" s="149">
        <f>M17</f>
        <v>6</v>
      </c>
    </row>
    <row r="18" spans="1:14" ht="57" customHeight="1" x14ac:dyDescent="0.3">
      <c r="A18" s="151">
        <v>44592</v>
      </c>
      <c r="B18" s="107" t="s">
        <v>346</v>
      </c>
      <c r="C18" s="134">
        <v>4.25</v>
      </c>
      <c r="D18" s="107"/>
      <c r="E18" s="134"/>
      <c r="F18" s="107"/>
      <c r="G18" s="134"/>
      <c r="H18" s="107"/>
      <c r="I18" s="134"/>
      <c r="J18" s="137"/>
      <c r="K18" s="134"/>
      <c r="L18" s="107"/>
      <c r="M18" s="134"/>
      <c r="N18" s="149">
        <f>C18</f>
        <v>4.25</v>
      </c>
    </row>
    <row r="19" spans="1:14" x14ac:dyDescent="0.3">
      <c r="A19" s="152"/>
      <c r="B19" s="119"/>
      <c r="C19" s="54">
        <f>SUM(C3:C18)</f>
        <v>22.75</v>
      </c>
      <c r="D19" s="51"/>
      <c r="E19" s="54">
        <f>SUM(E3:E18)</f>
        <v>20.25</v>
      </c>
      <c r="F19" s="51"/>
      <c r="G19" s="54">
        <f>SUM(G3:G18)</f>
        <v>18.25</v>
      </c>
      <c r="H19" s="51"/>
      <c r="I19" s="52">
        <f>SUM(I3:I18)</f>
        <v>13.75</v>
      </c>
      <c r="J19" s="51"/>
      <c r="K19" s="54">
        <f>SUM(K3:K18)</f>
        <v>13</v>
      </c>
      <c r="L19" s="51"/>
      <c r="M19" s="54">
        <f>SUM(M3:M18)</f>
        <v>10</v>
      </c>
      <c r="N19" s="54">
        <f>SUM(N3:N18)</f>
        <v>98</v>
      </c>
    </row>
    <row r="20" spans="1:14" x14ac:dyDescent="0.3">
      <c r="A20" s="128"/>
      <c r="B20" s="2"/>
      <c r="C20" s="2" t="s">
        <v>13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x14ac:dyDescent="0.3">
      <c r="A21" s="128"/>
      <c r="B21" s="2"/>
      <c r="C21" s="2" t="s">
        <v>14</v>
      </c>
      <c r="D21" s="2"/>
      <c r="E21" s="2" t="str">
        <f>B1</f>
        <v>CRISTINA LIROLA NAVARRO</v>
      </c>
      <c r="F21" s="2"/>
      <c r="G21" s="55"/>
      <c r="H21" s="56" t="s">
        <v>347</v>
      </c>
      <c r="I21" s="2"/>
      <c r="J21" s="57" t="s">
        <v>58</v>
      </c>
      <c r="K21" s="2"/>
      <c r="L21" s="2"/>
      <c r="M21" s="2"/>
      <c r="N21" s="2"/>
    </row>
  </sheetData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opLeftCell="A16" workbookViewId="0">
      <selection sqref="A1:N22"/>
    </sheetView>
  </sheetViews>
  <sheetFormatPr baseColWidth="10" defaultRowHeight="14.4" x14ac:dyDescent="0.3"/>
  <cols>
    <col min="1" max="1" width="9" customWidth="1"/>
    <col min="3" max="3" width="7.33203125" customWidth="1"/>
    <col min="5" max="5" width="8.33203125" customWidth="1"/>
    <col min="7" max="7" width="8.33203125" customWidth="1"/>
    <col min="9" max="9" width="7.109375" customWidth="1"/>
    <col min="11" max="11" width="6.44140625" customWidth="1"/>
    <col min="13" max="13" width="6.6640625" customWidth="1"/>
    <col min="14" max="14" width="7.664062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42" x14ac:dyDescent="0.3">
      <c r="A3" s="148">
        <v>44531</v>
      </c>
      <c r="B3" s="138"/>
      <c r="C3" s="134"/>
      <c r="D3" s="107"/>
      <c r="E3" s="134"/>
      <c r="F3" s="137" t="s">
        <v>318</v>
      </c>
      <c r="G3" s="134">
        <v>8</v>
      </c>
      <c r="H3" s="107"/>
      <c r="I3" s="149"/>
      <c r="J3" s="107"/>
      <c r="K3" s="134"/>
      <c r="L3" s="107"/>
      <c r="M3" s="134"/>
      <c r="N3" s="149">
        <f>G3</f>
        <v>8</v>
      </c>
    </row>
    <row r="4" spans="1:14" ht="42" x14ac:dyDescent="0.3">
      <c r="A4" s="150">
        <v>44532</v>
      </c>
      <c r="B4" s="138"/>
      <c r="C4" s="134"/>
      <c r="D4" s="107"/>
      <c r="E4" s="134"/>
      <c r="F4" s="107"/>
      <c r="G4" s="134"/>
      <c r="H4" s="107" t="s">
        <v>318</v>
      </c>
      <c r="I4" s="134">
        <v>7.75</v>
      </c>
      <c r="J4" s="138"/>
      <c r="K4" s="134"/>
      <c r="L4" s="107"/>
      <c r="M4" s="134"/>
      <c r="N4" s="149">
        <f>I4</f>
        <v>7.75</v>
      </c>
    </row>
    <row r="5" spans="1:14" ht="42" x14ac:dyDescent="0.3">
      <c r="A5" s="150">
        <v>44533</v>
      </c>
      <c r="B5" s="138"/>
      <c r="C5" s="134"/>
      <c r="D5" s="107"/>
      <c r="E5" s="134"/>
      <c r="F5" s="107"/>
      <c r="G5" s="134"/>
      <c r="H5" s="107"/>
      <c r="I5" s="134"/>
      <c r="J5" s="138" t="s">
        <v>318</v>
      </c>
      <c r="K5" s="134">
        <v>8</v>
      </c>
      <c r="L5" s="107"/>
      <c r="M5" s="134"/>
      <c r="N5" s="149">
        <f>K5</f>
        <v>8</v>
      </c>
    </row>
    <row r="6" spans="1:14" ht="62.4" x14ac:dyDescent="0.3">
      <c r="A6" s="150">
        <v>44534</v>
      </c>
      <c r="B6" s="138"/>
      <c r="C6" s="134"/>
      <c r="D6" s="107"/>
      <c r="E6" s="107"/>
      <c r="F6" s="107"/>
      <c r="G6" s="134"/>
      <c r="H6" s="107"/>
      <c r="I6" s="134"/>
      <c r="J6" s="138"/>
      <c r="K6" s="134"/>
      <c r="L6" s="107" t="s">
        <v>319</v>
      </c>
      <c r="M6" s="134">
        <v>6.5</v>
      </c>
      <c r="N6" s="149">
        <f>M6</f>
        <v>6.5</v>
      </c>
    </row>
    <row r="7" spans="1:14" ht="93" x14ac:dyDescent="0.3">
      <c r="A7" s="150">
        <v>44539</v>
      </c>
      <c r="B7" s="138"/>
      <c r="C7" s="134"/>
      <c r="D7" s="107"/>
      <c r="E7" s="107"/>
      <c r="F7" s="154"/>
      <c r="G7" s="134"/>
      <c r="H7" s="107" t="s">
        <v>320</v>
      </c>
      <c r="I7" s="134">
        <v>7.75</v>
      </c>
      <c r="J7" s="137"/>
      <c r="K7" s="134"/>
      <c r="L7" s="107"/>
      <c r="M7" s="134"/>
      <c r="N7" s="149">
        <f>I7</f>
        <v>7.75</v>
      </c>
    </row>
    <row r="8" spans="1:14" ht="103.2" x14ac:dyDescent="0.3">
      <c r="A8" s="150">
        <v>44540</v>
      </c>
      <c r="B8" s="138"/>
      <c r="C8" s="134"/>
      <c r="D8" s="107"/>
      <c r="E8" s="107"/>
      <c r="F8" s="107"/>
      <c r="G8" s="134"/>
      <c r="H8" s="107"/>
      <c r="I8" s="134"/>
      <c r="J8" s="137" t="s">
        <v>321</v>
      </c>
      <c r="K8" s="134">
        <v>7.5</v>
      </c>
      <c r="L8" s="107"/>
      <c r="M8" s="134"/>
      <c r="N8" s="149">
        <f>K8</f>
        <v>7.5</v>
      </c>
    </row>
    <row r="9" spans="1:14" ht="42" x14ac:dyDescent="0.3">
      <c r="A9" s="150">
        <v>44541</v>
      </c>
      <c r="B9" s="138"/>
      <c r="C9" s="134"/>
      <c r="D9" s="107"/>
      <c r="E9" s="107"/>
      <c r="F9" s="107"/>
      <c r="G9" s="134"/>
      <c r="H9" s="107"/>
      <c r="I9" s="134"/>
      <c r="J9" s="137"/>
      <c r="K9" s="134"/>
      <c r="L9" s="107" t="s">
        <v>322</v>
      </c>
      <c r="M9" s="134">
        <v>8</v>
      </c>
      <c r="N9" s="149">
        <f>M9</f>
        <v>8</v>
      </c>
    </row>
    <row r="10" spans="1:14" ht="82.8" x14ac:dyDescent="0.3">
      <c r="A10" s="150">
        <v>44543</v>
      </c>
      <c r="B10" s="138" t="s">
        <v>323</v>
      </c>
      <c r="C10" s="134">
        <v>7.75</v>
      </c>
      <c r="D10" s="107"/>
      <c r="E10" s="107"/>
      <c r="F10" s="107"/>
      <c r="G10" s="134"/>
      <c r="H10" s="107"/>
      <c r="I10" s="134"/>
      <c r="J10" s="137"/>
      <c r="K10" s="134"/>
      <c r="L10" s="107"/>
      <c r="M10" s="134"/>
      <c r="N10" s="149">
        <f>C10</f>
        <v>7.75</v>
      </c>
    </row>
    <row r="11" spans="1:14" ht="72.599999999999994" x14ac:dyDescent="0.3">
      <c r="A11" s="150">
        <v>44544</v>
      </c>
      <c r="B11" s="138"/>
      <c r="C11" s="134"/>
      <c r="D11" s="138" t="s">
        <v>324</v>
      </c>
      <c r="E11" s="134">
        <v>6.5</v>
      </c>
      <c r="F11" s="107"/>
      <c r="G11" s="134"/>
      <c r="H11" s="107"/>
      <c r="I11" s="134"/>
      <c r="J11" s="137"/>
      <c r="K11" s="134"/>
      <c r="L11" s="107"/>
      <c r="M11" s="134"/>
      <c r="N11" s="149">
        <f>E11</f>
        <v>6.5</v>
      </c>
    </row>
    <row r="12" spans="1:14" ht="72.599999999999994" x14ac:dyDescent="0.3">
      <c r="A12" s="150">
        <v>44545</v>
      </c>
      <c r="B12" s="138"/>
      <c r="C12" s="134"/>
      <c r="D12" s="107"/>
      <c r="E12" s="134"/>
      <c r="F12" s="107" t="s">
        <v>332</v>
      </c>
      <c r="G12" s="134">
        <v>7.75</v>
      </c>
      <c r="H12" s="107"/>
      <c r="I12" s="134"/>
      <c r="J12" s="153"/>
      <c r="K12" s="134"/>
      <c r="L12" s="107"/>
      <c r="M12" s="134"/>
      <c r="N12" s="149">
        <f>G12</f>
        <v>7.75</v>
      </c>
    </row>
    <row r="13" spans="1:14" ht="72.599999999999994" x14ac:dyDescent="0.3">
      <c r="A13" s="150">
        <v>44546</v>
      </c>
      <c r="B13" s="138"/>
      <c r="C13" s="134"/>
      <c r="D13" s="107"/>
      <c r="E13" s="134"/>
      <c r="F13" s="107"/>
      <c r="G13" s="134"/>
      <c r="H13" s="107" t="s">
        <v>325</v>
      </c>
      <c r="I13" s="134">
        <v>8</v>
      </c>
      <c r="J13" s="153"/>
      <c r="K13" s="134"/>
      <c r="L13" s="107"/>
      <c r="M13" s="134"/>
      <c r="N13" s="149">
        <f>I13</f>
        <v>8</v>
      </c>
    </row>
    <row r="14" spans="1:14" ht="52.2" x14ac:dyDescent="0.3">
      <c r="A14" s="150">
        <v>44547</v>
      </c>
      <c r="B14" s="138"/>
      <c r="C14" s="134"/>
      <c r="D14" s="107"/>
      <c r="E14" s="134"/>
      <c r="F14" s="107"/>
      <c r="G14" s="107"/>
      <c r="H14" s="107"/>
      <c r="I14" s="134"/>
      <c r="J14" s="107" t="s">
        <v>326</v>
      </c>
      <c r="K14" s="134">
        <v>7.25</v>
      </c>
      <c r="L14" s="107"/>
      <c r="M14" s="134"/>
      <c r="N14" s="149">
        <f>K14</f>
        <v>7.25</v>
      </c>
    </row>
    <row r="15" spans="1:14" ht="133.80000000000001" x14ac:dyDescent="0.3">
      <c r="A15" s="150">
        <v>44550</v>
      </c>
      <c r="B15" s="107" t="s">
        <v>327</v>
      </c>
      <c r="C15" s="134">
        <v>6.58</v>
      </c>
      <c r="D15" s="107"/>
      <c r="E15" s="134"/>
      <c r="F15" s="107"/>
      <c r="G15" s="107"/>
      <c r="H15" s="107"/>
      <c r="I15" s="134"/>
      <c r="J15" s="107"/>
      <c r="K15" s="134"/>
      <c r="L15" s="107"/>
      <c r="M15" s="134"/>
      <c r="N15" s="149">
        <f>C15</f>
        <v>6.58</v>
      </c>
    </row>
    <row r="16" spans="1:14" ht="93" x14ac:dyDescent="0.3">
      <c r="A16" s="150">
        <v>44551</v>
      </c>
      <c r="B16" s="107"/>
      <c r="C16" s="134"/>
      <c r="D16" s="107" t="s">
        <v>328</v>
      </c>
      <c r="E16" s="134">
        <v>7.87</v>
      </c>
      <c r="F16" s="107"/>
      <c r="G16" s="107"/>
      <c r="H16" s="107"/>
      <c r="I16" s="134"/>
      <c r="J16" s="137"/>
      <c r="K16" s="134"/>
      <c r="L16" s="107"/>
      <c r="M16" s="134"/>
      <c r="N16" s="149">
        <f>E16</f>
        <v>7.87</v>
      </c>
    </row>
    <row r="17" spans="1:14" ht="62.4" x14ac:dyDescent="0.3">
      <c r="A17" s="151">
        <v>44552</v>
      </c>
      <c r="B17" s="107"/>
      <c r="C17" s="134"/>
      <c r="D17" s="107"/>
      <c r="E17" s="134"/>
      <c r="F17" s="107" t="s">
        <v>329</v>
      </c>
      <c r="G17" s="134">
        <v>6.25</v>
      </c>
      <c r="H17" s="107"/>
      <c r="I17" s="134"/>
      <c r="J17" s="137"/>
      <c r="K17" s="134"/>
      <c r="L17" s="107"/>
      <c r="M17" s="134"/>
      <c r="N17" s="149">
        <f>G17</f>
        <v>6.25</v>
      </c>
    </row>
    <row r="18" spans="1:14" ht="52.2" x14ac:dyDescent="0.3">
      <c r="A18" s="151">
        <v>44553</v>
      </c>
      <c r="B18" s="107"/>
      <c r="C18" s="134"/>
      <c r="D18" s="107"/>
      <c r="E18" s="134"/>
      <c r="F18" s="107"/>
      <c r="G18" s="134"/>
      <c r="H18" s="107" t="s">
        <v>330</v>
      </c>
      <c r="I18" s="134">
        <v>7.47</v>
      </c>
      <c r="J18" s="137"/>
      <c r="K18" s="134"/>
      <c r="L18" s="107"/>
      <c r="M18" s="134"/>
      <c r="N18" s="149">
        <f>I18</f>
        <v>7.47</v>
      </c>
    </row>
    <row r="19" spans="1:14" x14ac:dyDescent="0.3">
      <c r="A19" s="152"/>
      <c r="B19" s="119"/>
      <c r="C19" s="54">
        <f>SUM(C3:C18)</f>
        <v>14.33</v>
      </c>
      <c r="D19" s="51"/>
      <c r="E19" s="54">
        <f>SUM(E3:E18)</f>
        <v>14.370000000000001</v>
      </c>
      <c r="F19" s="51"/>
      <c r="G19" s="54">
        <f>SUM(G3:G18)</f>
        <v>22</v>
      </c>
      <c r="H19" s="51"/>
      <c r="I19" s="52">
        <f>SUM(I3:I18)</f>
        <v>30.97</v>
      </c>
      <c r="J19" s="51"/>
      <c r="K19" s="54">
        <f>SUM(K3:K18)</f>
        <v>22.75</v>
      </c>
      <c r="L19" s="51"/>
      <c r="M19" s="54">
        <f>SUM(M3:M18)</f>
        <v>14.5</v>
      </c>
      <c r="N19" s="54">
        <f>C19+E19+G19+I19+K19+M19</f>
        <v>118.92</v>
      </c>
    </row>
    <row r="20" spans="1:14" x14ac:dyDescent="0.3">
      <c r="A20" s="128"/>
      <c r="B20" s="2"/>
      <c r="C20" s="2" t="s">
        <v>13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x14ac:dyDescent="0.3">
      <c r="A21" s="128"/>
      <c r="B21" s="2"/>
      <c r="C21" s="2" t="s">
        <v>14</v>
      </c>
      <c r="D21" s="2"/>
      <c r="E21" s="2" t="str">
        <f>B1</f>
        <v>CRISTINA LIROLA NAVARRO</v>
      </c>
      <c r="F21" s="2"/>
      <c r="G21" s="55"/>
      <c r="H21" s="56" t="s">
        <v>331</v>
      </c>
      <c r="I21" s="2"/>
      <c r="J21" s="57" t="s">
        <v>58</v>
      </c>
      <c r="K21" s="2"/>
      <c r="L21" s="2"/>
      <c r="M21" s="2"/>
      <c r="N21" s="2"/>
    </row>
  </sheetData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sqref="A1:N38"/>
    </sheetView>
  </sheetViews>
  <sheetFormatPr baseColWidth="10" defaultRowHeight="14.4" x14ac:dyDescent="0.3"/>
  <cols>
    <col min="2" max="2" width="10.33203125" customWidth="1"/>
    <col min="3" max="3" width="7.6640625" customWidth="1"/>
    <col min="4" max="4" width="12.88671875" customWidth="1"/>
    <col min="5" max="5" width="7.6640625" customWidth="1"/>
    <col min="7" max="7" width="7" customWidth="1"/>
    <col min="9" max="9" width="6.33203125" customWidth="1"/>
    <col min="12" max="12" width="8.6640625" customWidth="1"/>
    <col min="13" max="13" width="4.44140625" customWidth="1"/>
    <col min="14" max="14" width="6.3320312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x14ac:dyDescent="0.3">
      <c r="A3" s="148">
        <v>44502</v>
      </c>
      <c r="B3" s="138"/>
      <c r="C3" s="134"/>
      <c r="D3" s="107" t="s">
        <v>304</v>
      </c>
      <c r="E3" s="134">
        <v>3.07</v>
      </c>
      <c r="F3" s="137"/>
      <c r="G3" s="134"/>
      <c r="H3" s="107"/>
      <c r="I3" s="149"/>
      <c r="J3" s="107"/>
      <c r="K3" s="134"/>
      <c r="L3" s="107"/>
      <c r="M3" s="134"/>
      <c r="N3" s="138"/>
    </row>
    <row r="4" spans="1:14" ht="21.6" x14ac:dyDescent="0.3">
      <c r="A4" s="150">
        <v>44502</v>
      </c>
      <c r="B4" s="138"/>
      <c r="C4" s="134"/>
      <c r="D4" s="107" t="s">
        <v>298</v>
      </c>
      <c r="E4" s="134">
        <v>2</v>
      </c>
      <c r="F4" s="107"/>
      <c r="G4" s="134"/>
      <c r="H4" s="107"/>
      <c r="I4" s="134"/>
      <c r="J4" s="138"/>
      <c r="K4" s="134"/>
      <c r="L4" s="107"/>
      <c r="M4" s="134"/>
      <c r="N4" s="138"/>
    </row>
    <row r="5" spans="1:14" ht="24" customHeight="1" x14ac:dyDescent="0.3">
      <c r="A5" s="150">
        <v>44502</v>
      </c>
      <c r="B5" s="138"/>
      <c r="C5" s="134"/>
      <c r="D5" s="107" t="s">
        <v>305</v>
      </c>
      <c r="E5" s="134">
        <v>2</v>
      </c>
      <c r="F5" s="107"/>
      <c r="G5" s="134"/>
      <c r="H5" s="107"/>
      <c r="I5" s="134"/>
      <c r="J5" s="138"/>
      <c r="K5" s="134"/>
      <c r="L5" s="107"/>
      <c r="M5" s="134"/>
      <c r="N5" s="138"/>
    </row>
    <row r="6" spans="1:14" x14ac:dyDescent="0.3">
      <c r="A6" s="150">
        <v>44503</v>
      </c>
      <c r="B6" s="138"/>
      <c r="C6" s="134"/>
      <c r="D6" s="107"/>
      <c r="E6" s="107"/>
      <c r="F6" s="107" t="s">
        <v>19</v>
      </c>
      <c r="G6" s="134">
        <v>1</v>
      </c>
      <c r="H6" s="107"/>
      <c r="I6" s="134"/>
      <c r="J6" s="138"/>
      <c r="K6" s="134"/>
      <c r="L6" s="107"/>
      <c r="M6" s="134"/>
      <c r="N6" s="138"/>
    </row>
    <row r="7" spans="1:14" x14ac:dyDescent="0.3">
      <c r="A7" s="150">
        <v>44503</v>
      </c>
      <c r="B7" s="138"/>
      <c r="C7" s="134"/>
      <c r="D7" s="107"/>
      <c r="E7" s="107"/>
      <c r="F7" s="107" t="s">
        <v>223</v>
      </c>
      <c r="G7" s="134">
        <v>2.08</v>
      </c>
      <c r="H7" s="107"/>
      <c r="I7" s="134"/>
      <c r="J7" s="137"/>
      <c r="K7" s="134"/>
      <c r="L7" s="107"/>
      <c r="M7" s="134"/>
      <c r="N7" s="138"/>
    </row>
    <row r="8" spans="1:14" ht="21.6" x14ac:dyDescent="0.3">
      <c r="A8" s="150">
        <v>44503</v>
      </c>
      <c r="B8" s="138"/>
      <c r="C8" s="134"/>
      <c r="D8" s="107"/>
      <c r="E8" s="107"/>
      <c r="F8" s="107" t="s">
        <v>157</v>
      </c>
      <c r="G8" s="134">
        <v>2</v>
      </c>
      <c r="H8" s="107"/>
      <c r="I8" s="134"/>
      <c r="J8" s="137"/>
      <c r="K8" s="134"/>
      <c r="L8" s="107"/>
      <c r="M8" s="134"/>
      <c r="N8" s="138"/>
    </row>
    <row r="9" spans="1:14" ht="31.8" x14ac:dyDescent="0.3">
      <c r="A9" s="150">
        <v>44503</v>
      </c>
      <c r="B9" s="138"/>
      <c r="C9" s="134"/>
      <c r="D9" s="107"/>
      <c r="E9" s="107"/>
      <c r="F9" s="107" t="s">
        <v>306</v>
      </c>
      <c r="G9" s="134">
        <v>1.5</v>
      </c>
      <c r="H9" s="107"/>
      <c r="I9" s="134"/>
      <c r="J9" s="137"/>
      <c r="K9" s="134"/>
      <c r="L9" s="107"/>
      <c r="M9" s="134"/>
      <c r="N9" s="138"/>
    </row>
    <row r="10" spans="1:14" ht="31.8" x14ac:dyDescent="0.3">
      <c r="A10" s="150">
        <v>44503</v>
      </c>
      <c r="B10" s="138"/>
      <c r="C10" s="134"/>
      <c r="D10" s="107"/>
      <c r="E10" s="107"/>
      <c r="F10" s="107" t="s">
        <v>307</v>
      </c>
      <c r="G10" s="134">
        <v>1.25</v>
      </c>
      <c r="H10" s="107"/>
      <c r="I10" s="134"/>
      <c r="J10" s="137"/>
      <c r="K10" s="134"/>
      <c r="L10" s="107"/>
      <c r="M10" s="134"/>
      <c r="N10" s="138"/>
    </row>
    <row r="11" spans="1:14" x14ac:dyDescent="0.3">
      <c r="A11" s="150">
        <v>44504</v>
      </c>
      <c r="B11" s="138"/>
      <c r="C11" s="134"/>
      <c r="D11" s="138"/>
      <c r="E11" s="134"/>
      <c r="F11" s="107"/>
      <c r="G11" s="134"/>
      <c r="H11" s="107" t="s">
        <v>309</v>
      </c>
      <c r="I11" s="134">
        <v>3.07</v>
      </c>
      <c r="J11" s="137"/>
      <c r="K11" s="134"/>
      <c r="L11" s="107"/>
      <c r="M11" s="134"/>
      <c r="N11" s="138"/>
    </row>
    <row r="12" spans="1:14" ht="21.6" x14ac:dyDescent="0.3">
      <c r="A12" s="150">
        <v>44504</v>
      </c>
      <c r="B12" s="138"/>
      <c r="C12" s="134"/>
      <c r="D12" s="107"/>
      <c r="E12" s="134"/>
      <c r="F12" s="107"/>
      <c r="G12" s="134"/>
      <c r="H12" s="107" t="s">
        <v>299</v>
      </c>
      <c r="I12" s="134">
        <v>1.75</v>
      </c>
      <c r="J12" s="153"/>
      <c r="K12" s="134"/>
      <c r="L12" s="107"/>
      <c r="M12" s="134"/>
      <c r="N12" s="138"/>
    </row>
    <row r="13" spans="1:14" ht="31.8" x14ac:dyDescent="0.3">
      <c r="A13" s="150">
        <v>44504</v>
      </c>
      <c r="B13" s="138"/>
      <c r="C13" s="134"/>
      <c r="D13" s="107"/>
      <c r="E13" s="134"/>
      <c r="F13" s="107"/>
      <c r="G13" s="134"/>
      <c r="H13" s="107" t="s">
        <v>308</v>
      </c>
      <c r="I13" s="134">
        <v>1.75</v>
      </c>
      <c r="J13" s="153"/>
      <c r="K13" s="134"/>
      <c r="L13" s="107"/>
      <c r="M13" s="134"/>
      <c r="N13" s="138"/>
    </row>
    <row r="14" spans="1:14" x14ac:dyDescent="0.3">
      <c r="A14" s="150">
        <v>44505</v>
      </c>
      <c r="B14" s="138"/>
      <c r="C14" s="134"/>
      <c r="D14" s="107"/>
      <c r="E14" s="134"/>
      <c r="F14" s="107"/>
      <c r="G14" s="107"/>
      <c r="H14" s="107"/>
      <c r="I14" s="134"/>
      <c r="J14" s="107" t="s">
        <v>309</v>
      </c>
      <c r="K14" s="134">
        <v>3.08</v>
      </c>
      <c r="L14" s="107"/>
      <c r="M14" s="134"/>
      <c r="N14" s="138"/>
    </row>
    <row r="15" spans="1:14" ht="21.6" x14ac:dyDescent="0.3">
      <c r="A15" s="150">
        <v>44505</v>
      </c>
      <c r="B15" s="107"/>
      <c r="C15" s="134"/>
      <c r="D15" s="107"/>
      <c r="E15" s="134"/>
      <c r="F15" s="107"/>
      <c r="G15" s="107"/>
      <c r="H15" s="107"/>
      <c r="I15" s="134"/>
      <c r="J15" s="107" t="s">
        <v>310</v>
      </c>
      <c r="K15" s="134">
        <v>4</v>
      </c>
      <c r="L15" s="107"/>
      <c r="M15" s="134"/>
      <c r="N15" s="138"/>
    </row>
    <row r="16" spans="1:14" x14ac:dyDescent="0.3">
      <c r="A16" s="150">
        <v>44508</v>
      </c>
      <c r="B16" s="107" t="s">
        <v>311</v>
      </c>
      <c r="C16" s="134">
        <v>3.08</v>
      </c>
      <c r="D16" s="107"/>
      <c r="E16" s="134"/>
      <c r="F16" s="107"/>
      <c r="G16" s="107"/>
      <c r="H16" s="107"/>
      <c r="I16" s="134"/>
      <c r="J16" s="137"/>
      <c r="K16" s="134"/>
      <c r="L16" s="107"/>
      <c r="M16" s="134"/>
      <c r="N16" s="138"/>
    </row>
    <row r="17" spans="1:14" x14ac:dyDescent="0.3">
      <c r="A17" s="151">
        <v>44508</v>
      </c>
      <c r="B17" s="107" t="s">
        <v>300</v>
      </c>
      <c r="C17" s="134">
        <v>1.5</v>
      </c>
      <c r="D17" s="107"/>
      <c r="E17" s="134"/>
      <c r="F17" s="107"/>
      <c r="G17" s="134"/>
      <c r="H17" s="107"/>
      <c r="I17" s="134"/>
      <c r="J17" s="137"/>
      <c r="K17" s="134"/>
      <c r="L17" s="107"/>
      <c r="M17" s="134"/>
      <c r="N17" s="138"/>
    </row>
    <row r="18" spans="1:14" ht="21.6" x14ac:dyDescent="0.3">
      <c r="A18" s="151">
        <v>44508</v>
      </c>
      <c r="B18" s="107" t="s">
        <v>312</v>
      </c>
      <c r="C18" s="134">
        <v>2.25</v>
      </c>
      <c r="D18" s="107"/>
      <c r="E18" s="134"/>
      <c r="F18" s="107"/>
      <c r="G18" s="134"/>
      <c r="H18" s="107"/>
      <c r="I18" s="134"/>
      <c r="J18" s="137"/>
      <c r="K18" s="134"/>
      <c r="L18" s="107"/>
      <c r="M18" s="134"/>
      <c r="N18" s="138"/>
    </row>
    <row r="19" spans="1:14" x14ac:dyDescent="0.3">
      <c r="A19" s="151">
        <v>44509</v>
      </c>
      <c r="B19" s="107"/>
      <c r="C19" s="107"/>
      <c r="D19" s="107" t="s">
        <v>309</v>
      </c>
      <c r="E19" s="134">
        <v>3.07</v>
      </c>
      <c r="F19" s="107"/>
      <c r="G19" s="134"/>
      <c r="H19" s="107"/>
      <c r="I19" s="134"/>
      <c r="J19" s="137"/>
      <c r="K19" s="134"/>
      <c r="L19" s="107"/>
      <c r="M19" s="134"/>
      <c r="N19" s="138"/>
    </row>
    <row r="20" spans="1:14" ht="22.2" customHeight="1" x14ac:dyDescent="0.3">
      <c r="A20" s="151">
        <v>44509</v>
      </c>
      <c r="B20" s="138"/>
      <c r="C20" s="107"/>
      <c r="D20" s="107" t="s">
        <v>144</v>
      </c>
      <c r="E20" s="134">
        <v>3</v>
      </c>
      <c r="F20" s="107"/>
      <c r="G20" s="134"/>
      <c r="H20" s="107"/>
      <c r="I20" s="134"/>
      <c r="J20" s="137"/>
      <c r="K20" s="134"/>
      <c r="L20" s="107"/>
      <c r="M20" s="134"/>
      <c r="N20" s="138"/>
    </row>
    <row r="21" spans="1:14" x14ac:dyDescent="0.3">
      <c r="A21" s="151">
        <v>44510</v>
      </c>
      <c r="B21" s="138"/>
      <c r="C21" s="107"/>
      <c r="D21" s="107"/>
      <c r="E21" s="107"/>
      <c r="F21" s="107" t="s">
        <v>309</v>
      </c>
      <c r="G21" s="134">
        <v>3.08</v>
      </c>
      <c r="H21" s="107"/>
      <c r="I21" s="134"/>
      <c r="J21" s="137"/>
      <c r="K21" s="134"/>
      <c r="L21" s="107"/>
      <c r="M21" s="134"/>
      <c r="N21" s="138"/>
    </row>
    <row r="22" spans="1:14" ht="21.6" x14ac:dyDescent="0.3">
      <c r="A22" s="151">
        <v>44510</v>
      </c>
      <c r="B22" s="138"/>
      <c r="C22" s="134"/>
      <c r="D22" s="107"/>
      <c r="E22" s="107"/>
      <c r="F22" s="107" t="s">
        <v>299</v>
      </c>
      <c r="G22" s="134">
        <v>2</v>
      </c>
      <c r="H22" s="107"/>
      <c r="I22" s="134"/>
      <c r="J22" s="137"/>
      <c r="K22" s="134"/>
      <c r="L22" s="107"/>
      <c r="M22" s="134"/>
      <c r="N22" s="138"/>
    </row>
    <row r="23" spans="1:14" x14ac:dyDescent="0.3">
      <c r="A23" s="151">
        <v>44510</v>
      </c>
      <c r="B23" s="138"/>
      <c r="C23" s="134"/>
      <c r="D23" s="107"/>
      <c r="E23" s="107"/>
      <c r="F23" s="107" t="s">
        <v>301</v>
      </c>
      <c r="G23" s="134">
        <v>1.5</v>
      </c>
      <c r="H23" s="107"/>
      <c r="I23" s="134"/>
      <c r="J23" s="137"/>
      <c r="K23" s="134"/>
      <c r="L23" s="107"/>
      <c r="M23" s="134"/>
      <c r="N23" s="138"/>
    </row>
    <row r="24" spans="1:14" ht="21.6" x14ac:dyDescent="0.3">
      <c r="A24" s="151">
        <v>44510</v>
      </c>
      <c r="B24" s="138"/>
      <c r="C24" s="134"/>
      <c r="D24" s="107"/>
      <c r="E24" s="107"/>
      <c r="F24" s="107" t="s">
        <v>316</v>
      </c>
      <c r="G24" s="134">
        <v>0.67</v>
      </c>
      <c r="H24" s="107"/>
      <c r="I24" s="134"/>
      <c r="J24" s="137"/>
      <c r="K24" s="134"/>
      <c r="L24" s="107"/>
      <c r="M24" s="134"/>
      <c r="N24" s="138"/>
    </row>
    <row r="25" spans="1:14" x14ac:dyDescent="0.3">
      <c r="A25" s="151">
        <v>44511</v>
      </c>
      <c r="B25" s="138"/>
      <c r="C25" s="134"/>
      <c r="D25" s="107"/>
      <c r="E25" s="107"/>
      <c r="F25" s="107"/>
      <c r="G25" s="134"/>
      <c r="H25" s="107" t="s">
        <v>309</v>
      </c>
      <c r="I25" s="134">
        <v>3.07</v>
      </c>
      <c r="J25" s="137"/>
      <c r="K25" s="134"/>
      <c r="L25" s="107"/>
      <c r="M25" s="134"/>
      <c r="N25" s="138"/>
    </row>
    <row r="26" spans="1:14" ht="21.6" x14ac:dyDescent="0.3">
      <c r="A26" s="151">
        <v>44511</v>
      </c>
      <c r="B26" s="138"/>
      <c r="C26" s="134"/>
      <c r="D26" s="107"/>
      <c r="E26" s="107"/>
      <c r="F26" s="107"/>
      <c r="G26" s="134"/>
      <c r="H26" s="107" t="s">
        <v>302</v>
      </c>
      <c r="I26" s="134">
        <v>3.5</v>
      </c>
      <c r="J26" s="153"/>
      <c r="K26" s="134"/>
      <c r="L26" s="107"/>
      <c r="M26" s="134"/>
      <c r="N26" s="138"/>
    </row>
    <row r="27" spans="1:14" ht="21.6" x14ac:dyDescent="0.3">
      <c r="A27" s="151">
        <v>44511</v>
      </c>
      <c r="B27" s="138"/>
      <c r="C27" s="134"/>
      <c r="D27" s="107"/>
      <c r="E27" s="107"/>
      <c r="F27" s="107"/>
      <c r="G27" s="134"/>
      <c r="H27" s="107" t="s">
        <v>317</v>
      </c>
      <c r="I27" s="134">
        <v>1</v>
      </c>
      <c r="J27" s="153"/>
      <c r="K27" s="134"/>
      <c r="L27" s="107"/>
      <c r="M27" s="134"/>
      <c r="N27" s="138"/>
    </row>
    <row r="28" spans="1:14" x14ac:dyDescent="0.3">
      <c r="A28" s="151">
        <v>44512</v>
      </c>
      <c r="B28" s="138"/>
      <c r="C28" s="134"/>
      <c r="D28" s="107"/>
      <c r="E28" s="107"/>
      <c r="F28" s="107"/>
      <c r="G28" s="134"/>
      <c r="H28" s="107"/>
      <c r="I28" s="134"/>
      <c r="J28" s="107" t="s">
        <v>311</v>
      </c>
      <c r="K28" s="134">
        <v>3.08</v>
      </c>
      <c r="L28" s="107"/>
      <c r="M28" s="134"/>
      <c r="N28" s="138"/>
    </row>
    <row r="29" spans="1:14" x14ac:dyDescent="0.3">
      <c r="A29" s="151">
        <v>44512</v>
      </c>
      <c r="B29" s="138"/>
      <c r="C29" s="134"/>
      <c r="D29" s="107"/>
      <c r="E29" s="107"/>
      <c r="F29" s="107"/>
      <c r="G29" s="134"/>
      <c r="H29" s="107"/>
      <c r="I29" s="134"/>
      <c r="J29" s="107" t="s">
        <v>313</v>
      </c>
      <c r="K29" s="134">
        <v>3.57</v>
      </c>
      <c r="L29" s="107"/>
      <c r="M29" s="134"/>
      <c r="N29" s="138"/>
    </row>
    <row r="30" spans="1:14" ht="21.6" x14ac:dyDescent="0.3">
      <c r="A30" s="151">
        <v>44512</v>
      </c>
      <c r="B30" s="107"/>
      <c r="C30" s="134"/>
      <c r="D30" s="107"/>
      <c r="E30" s="107"/>
      <c r="F30" s="107"/>
      <c r="G30" s="134"/>
      <c r="H30" s="107"/>
      <c r="I30" s="134"/>
      <c r="J30" s="107" t="s">
        <v>316</v>
      </c>
      <c r="K30" s="134">
        <v>1</v>
      </c>
      <c r="L30" s="107"/>
      <c r="M30" s="134"/>
      <c r="N30" s="138"/>
    </row>
    <row r="31" spans="1:14" x14ac:dyDescent="0.3">
      <c r="A31" s="151">
        <v>44515</v>
      </c>
      <c r="B31" s="107" t="s">
        <v>309</v>
      </c>
      <c r="C31" s="134">
        <v>3.08</v>
      </c>
      <c r="D31" s="107"/>
      <c r="E31" s="134"/>
      <c r="F31" s="107"/>
      <c r="G31" s="134"/>
      <c r="H31" s="107"/>
      <c r="I31" s="134"/>
      <c r="J31" s="137"/>
      <c r="K31" s="134"/>
      <c r="L31" s="107"/>
      <c r="M31" s="134"/>
      <c r="N31" s="138"/>
    </row>
    <row r="32" spans="1:14" ht="42" x14ac:dyDescent="0.3">
      <c r="A32" s="151">
        <v>44515</v>
      </c>
      <c r="B32" s="107" t="s">
        <v>315</v>
      </c>
      <c r="C32" s="134">
        <v>4.57</v>
      </c>
      <c r="D32" s="107"/>
      <c r="E32" s="134"/>
      <c r="F32" s="107"/>
      <c r="G32" s="134"/>
      <c r="H32" s="107"/>
      <c r="I32" s="134"/>
      <c r="J32" s="107"/>
      <c r="K32" s="134"/>
      <c r="L32" s="107"/>
      <c r="M32" s="134"/>
      <c r="N32" s="138"/>
    </row>
    <row r="33" spans="1:14" x14ac:dyDescent="0.3">
      <c r="A33" s="151" t="s">
        <v>297</v>
      </c>
      <c r="B33" s="107"/>
      <c r="C33" s="134"/>
      <c r="D33" s="107" t="s">
        <v>309</v>
      </c>
      <c r="E33" s="134">
        <v>3.08</v>
      </c>
      <c r="F33" s="107"/>
      <c r="G33" s="134"/>
      <c r="H33" s="107"/>
      <c r="I33" s="134"/>
      <c r="J33" s="137"/>
      <c r="K33" s="134"/>
      <c r="L33" s="107"/>
      <c r="M33" s="134"/>
      <c r="N33" s="138"/>
    </row>
    <row r="34" spans="1:14" ht="31.8" x14ac:dyDescent="0.3">
      <c r="A34" s="150">
        <v>44516</v>
      </c>
      <c r="B34" s="138"/>
      <c r="C34" s="134"/>
      <c r="D34" s="107" t="s">
        <v>314</v>
      </c>
      <c r="E34" s="134">
        <v>4.5</v>
      </c>
      <c r="F34" s="107"/>
      <c r="G34" s="134"/>
      <c r="H34" s="107"/>
      <c r="I34" s="134"/>
      <c r="J34" s="137"/>
      <c r="K34" s="134"/>
      <c r="L34" s="107"/>
      <c r="M34" s="134"/>
      <c r="N34" s="138"/>
    </row>
    <row r="35" spans="1:14" x14ac:dyDescent="0.3">
      <c r="A35" s="152"/>
      <c r="B35" s="119"/>
      <c r="C35" s="54">
        <f>SUM(C3:C34)</f>
        <v>14.48</v>
      </c>
      <c r="D35" s="51"/>
      <c r="E35" s="54">
        <f>SUM(E3:E34)</f>
        <v>20.72</v>
      </c>
      <c r="F35" s="51"/>
      <c r="G35" s="54">
        <f>SUM(G3:G34)</f>
        <v>15.08</v>
      </c>
      <c r="H35" s="51"/>
      <c r="I35" s="52">
        <f>SUM(I3:I34)</f>
        <v>14.14</v>
      </c>
      <c r="J35" s="51"/>
      <c r="K35" s="54">
        <f>SUM(K3:K34)</f>
        <v>14.73</v>
      </c>
      <c r="L35" s="51"/>
      <c r="M35" s="54">
        <f>SUM(M3:M34)</f>
        <v>0</v>
      </c>
      <c r="N35" s="51">
        <f>C35+E35+G35+I35+K35</f>
        <v>79.150000000000006</v>
      </c>
    </row>
    <row r="36" spans="1:14" x14ac:dyDescent="0.3">
      <c r="A36" s="128"/>
      <c r="B36" s="2"/>
      <c r="C36" s="2" t="s">
        <v>13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 x14ac:dyDescent="0.3">
      <c r="A37" s="128"/>
      <c r="B37" s="2"/>
      <c r="C37" s="2" t="s">
        <v>14</v>
      </c>
      <c r="D37" s="2"/>
      <c r="E37" s="2" t="str">
        <f>B1</f>
        <v>CRISTINA LIROLA NAVARRO</v>
      </c>
      <c r="F37" s="2"/>
      <c r="G37" s="55"/>
      <c r="H37" s="56" t="s">
        <v>303</v>
      </c>
      <c r="I37" s="2"/>
      <c r="J37" s="57" t="s">
        <v>58</v>
      </c>
      <c r="K37" s="2"/>
      <c r="L37" s="2"/>
      <c r="M37" s="2"/>
      <c r="N37" s="2"/>
    </row>
  </sheetData>
  <pageMargins left="0.7" right="0.7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workbookViewId="0">
      <selection sqref="A1:N42"/>
    </sheetView>
  </sheetViews>
  <sheetFormatPr baseColWidth="10" defaultRowHeight="14.4" x14ac:dyDescent="0.3"/>
  <cols>
    <col min="2" max="2" width="18.33203125" customWidth="1"/>
    <col min="3" max="3" width="5.6640625" customWidth="1"/>
    <col min="4" max="4" width="14.6640625" customWidth="1"/>
    <col min="5" max="5" width="6.6640625" customWidth="1"/>
    <col min="6" max="6" width="20" customWidth="1"/>
    <col min="7" max="7" width="6.33203125" customWidth="1"/>
    <col min="8" max="8" width="19.6640625" customWidth="1"/>
    <col min="9" max="9" width="5.33203125" bestFit="1" customWidth="1"/>
    <col min="10" max="10" width="21.33203125" customWidth="1"/>
    <col min="11" max="11" width="6.109375" customWidth="1"/>
    <col min="12" max="12" width="8.5546875" customWidth="1"/>
    <col min="13" max="13" width="7.44140625" customWidth="1"/>
    <col min="14" max="14" width="9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21.6" x14ac:dyDescent="0.3">
      <c r="A3" s="148">
        <v>44470</v>
      </c>
      <c r="B3" s="138"/>
      <c r="C3" s="134"/>
      <c r="D3" s="107"/>
      <c r="E3" s="134"/>
      <c r="F3" s="137"/>
      <c r="G3" s="134"/>
      <c r="H3" s="107"/>
      <c r="I3" s="149"/>
      <c r="J3" s="107" t="s">
        <v>269</v>
      </c>
      <c r="K3" s="134">
        <v>2</v>
      </c>
      <c r="L3" s="107"/>
      <c r="M3" s="134"/>
      <c r="N3" s="138"/>
    </row>
    <row r="4" spans="1:14" ht="15.75" customHeight="1" x14ac:dyDescent="0.3">
      <c r="A4" s="150">
        <v>44470</v>
      </c>
      <c r="B4" s="138"/>
      <c r="C4" s="134"/>
      <c r="D4" s="107"/>
      <c r="E4" s="134"/>
      <c r="F4" s="107"/>
      <c r="G4" s="134"/>
      <c r="H4" s="107"/>
      <c r="I4" s="134"/>
      <c r="J4" s="138" t="s">
        <v>272</v>
      </c>
      <c r="K4" s="134">
        <v>1.62</v>
      </c>
      <c r="L4" s="107"/>
      <c r="M4" s="134"/>
      <c r="N4" s="138"/>
    </row>
    <row r="5" spans="1:14" ht="24" customHeight="1" x14ac:dyDescent="0.3">
      <c r="A5" s="150">
        <v>44470</v>
      </c>
      <c r="B5" s="138"/>
      <c r="C5" s="134"/>
      <c r="D5" s="107"/>
      <c r="E5" s="134"/>
      <c r="F5" s="107"/>
      <c r="G5" s="134"/>
      <c r="H5" s="107"/>
      <c r="I5" s="134"/>
      <c r="J5" s="138" t="s">
        <v>273</v>
      </c>
      <c r="K5" s="134">
        <v>3.5</v>
      </c>
      <c r="L5" s="107"/>
      <c r="M5" s="134"/>
      <c r="N5" s="138"/>
    </row>
    <row r="6" spans="1:14" ht="51" customHeight="1" x14ac:dyDescent="0.3">
      <c r="A6" s="150">
        <v>44473</v>
      </c>
      <c r="B6" s="138" t="s">
        <v>274</v>
      </c>
      <c r="C6" s="134">
        <v>8</v>
      </c>
      <c r="D6" s="107"/>
      <c r="E6" s="134"/>
      <c r="F6" s="107"/>
      <c r="G6" s="134"/>
      <c r="H6" s="107"/>
      <c r="I6" s="134"/>
      <c r="J6" s="137"/>
      <c r="K6" s="134"/>
      <c r="L6" s="107"/>
      <c r="M6" s="134"/>
      <c r="N6" s="138"/>
    </row>
    <row r="7" spans="1:14" ht="21.6" x14ac:dyDescent="0.3">
      <c r="A7" s="150">
        <v>44474</v>
      </c>
      <c r="B7" s="138"/>
      <c r="C7" s="134"/>
      <c r="D7" s="138" t="s">
        <v>275</v>
      </c>
      <c r="E7" s="134">
        <v>3.25</v>
      </c>
      <c r="F7" s="107"/>
      <c r="G7" s="134"/>
      <c r="H7" s="107"/>
      <c r="I7" s="134"/>
      <c r="J7" s="137"/>
      <c r="K7" s="134"/>
      <c r="L7" s="107"/>
      <c r="M7" s="134"/>
      <c r="N7" s="138"/>
    </row>
    <row r="8" spans="1:14" ht="21.6" x14ac:dyDescent="0.3">
      <c r="A8" s="150">
        <v>44474</v>
      </c>
      <c r="B8" s="138"/>
      <c r="C8" s="134"/>
      <c r="D8" s="107" t="s">
        <v>276</v>
      </c>
      <c r="E8" s="134">
        <v>1.62</v>
      </c>
      <c r="F8" s="107"/>
      <c r="G8" s="134"/>
      <c r="H8" s="107"/>
      <c r="I8" s="134"/>
      <c r="J8" s="137"/>
      <c r="K8" s="134"/>
      <c r="L8" s="107"/>
      <c r="M8" s="134"/>
      <c r="N8" s="138"/>
    </row>
    <row r="9" spans="1:14" ht="21.6" x14ac:dyDescent="0.3">
      <c r="A9" s="150">
        <v>44475</v>
      </c>
      <c r="B9" s="138"/>
      <c r="C9" s="134"/>
      <c r="D9" s="107"/>
      <c r="E9" s="134"/>
      <c r="F9" s="107" t="s">
        <v>277</v>
      </c>
      <c r="G9" s="134">
        <v>7</v>
      </c>
      <c r="H9" s="107"/>
      <c r="I9" s="134"/>
      <c r="J9" s="137"/>
      <c r="K9" s="134"/>
      <c r="L9" s="107"/>
      <c r="M9" s="134"/>
      <c r="N9" s="138"/>
    </row>
    <row r="10" spans="1:14" ht="42" x14ac:dyDescent="0.3">
      <c r="A10" s="150">
        <v>44476</v>
      </c>
      <c r="B10" s="138"/>
      <c r="C10" s="134"/>
      <c r="D10" s="107"/>
      <c r="E10" s="134"/>
      <c r="F10" s="107"/>
      <c r="G10" s="134"/>
      <c r="H10" s="107" t="s">
        <v>278</v>
      </c>
      <c r="I10" s="134">
        <v>8</v>
      </c>
      <c r="J10" s="137"/>
      <c r="K10" s="134"/>
      <c r="L10" s="107"/>
      <c r="M10" s="134"/>
      <c r="N10" s="138"/>
    </row>
    <row r="11" spans="1:14" ht="42" x14ac:dyDescent="0.3">
      <c r="A11" s="151">
        <v>44477</v>
      </c>
      <c r="B11" s="138"/>
      <c r="C11" s="134"/>
      <c r="D11" s="107"/>
      <c r="E11" s="134"/>
      <c r="F11" s="107"/>
      <c r="G11" s="134"/>
      <c r="H11" s="107"/>
      <c r="I11" s="134"/>
      <c r="J11" s="137" t="s">
        <v>279</v>
      </c>
      <c r="K11" s="134">
        <v>1.5</v>
      </c>
      <c r="L11" s="107"/>
      <c r="M11" s="134"/>
      <c r="N11" s="138"/>
    </row>
    <row r="12" spans="1:14" ht="31.5" customHeight="1" x14ac:dyDescent="0.3">
      <c r="A12" s="151">
        <v>44477</v>
      </c>
      <c r="B12" s="138"/>
      <c r="C12" s="134"/>
      <c r="D12" s="107"/>
      <c r="E12" s="134"/>
      <c r="F12" s="107"/>
      <c r="G12" s="134"/>
      <c r="H12" s="107"/>
      <c r="I12" s="134"/>
      <c r="J12" s="137" t="s">
        <v>280</v>
      </c>
      <c r="K12" s="134">
        <v>3.75</v>
      </c>
      <c r="L12" s="107"/>
      <c r="M12" s="134"/>
      <c r="N12" s="138"/>
    </row>
    <row r="13" spans="1:14" ht="27" customHeight="1" x14ac:dyDescent="0.3">
      <c r="A13" s="151">
        <v>44477</v>
      </c>
      <c r="B13" s="138"/>
      <c r="C13" s="134"/>
      <c r="D13" s="107"/>
      <c r="E13" s="134"/>
      <c r="F13" s="107"/>
      <c r="G13" s="134"/>
      <c r="H13" s="107"/>
      <c r="I13" s="134"/>
      <c r="J13" s="137" t="s">
        <v>281</v>
      </c>
      <c r="K13" s="134">
        <v>2</v>
      </c>
      <c r="L13" s="107"/>
      <c r="M13" s="134"/>
      <c r="N13" s="138"/>
    </row>
    <row r="14" spans="1:14" ht="21.75" customHeight="1" x14ac:dyDescent="0.3">
      <c r="A14" s="151">
        <v>44480</v>
      </c>
      <c r="B14" s="138" t="s">
        <v>282</v>
      </c>
      <c r="C14" s="134">
        <v>1.5</v>
      </c>
      <c r="D14" s="107"/>
      <c r="E14" s="134"/>
      <c r="F14" s="107"/>
      <c r="G14" s="134"/>
      <c r="H14" s="107"/>
      <c r="I14" s="134"/>
      <c r="J14" s="137"/>
      <c r="K14" s="134"/>
      <c r="L14" s="107"/>
      <c r="M14" s="134"/>
      <c r="N14" s="138"/>
    </row>
    <row r="15" spans="1:14" ht="24.75" customHeight="1" x14ac:dyDescent="0.3">
      <c r="A15" s="151">
        <v>44480</v>
      </c>
      <c r="B15" s="138" t="s">
        <v>283</v>
      </c>
      <c r="C15" s="134">
        <v>1</v>
      </c>
      <c r="D15" s="107"/>
      <c r="E15" s="134"/>
      <c r="F15" s="107"/>
      <c r="G15" s="134"/>
      <c r="H15" s="107"/>
      <c r="I15" s="134"/>
      <c r="J15" s="137"/>
      <c r="K15" s="134"/>
      <c r="L15" s="107"/>
      <c r="M15" s="134"/>
      <c r="N15" s="138"/>
    </row>
    <row r="16" spans="1:14" ht="23.25" customHeight="1" x14ac:dyDescent="0.3">
      <c r="A16" s="151">
        <v>44482</v>
      </c>
      <c r="B16" s="138"/>
      <c r="C16" s="134"/>
      <c r="D16" s="107"/>
      <c r="E16" s="134"/>
      <c r="F16" s="107" t="s">
        <v>284</v>
      </c>
      <c r="G16" s="134">
        <v>5</v>
      </c>
      <c r="H16" s="107"/>
      <c r="I16" s="134"/>
      <c r="J16" s="137"/>
      <c r="K16" s="134"/>
      <c r="L16" s="107"/>
      <c r="M16" s="134"/>
      <c r="N16" s="138"/>
    </row>
    <row r="17" spans="1:14" ht="20.25" customHeight="1" x14ac:dyDescent="0.3">
      <c r="A17" s="151">
        <v>44482</v>
      </c>
      <c r="B17" s="138"/>
      <c r="C17" s="134"/>
      <c r="D17" s="107"/>
      <c r="E17" s="134"/>
      <c r="F17" s="107" t="s">
        <v>285</v>
      </c>
      <c r="G17" s="134">
        <v>0.75</v>
      </c>
      <c r="H17" s="107"/>
      <c r="I17" s="134"/>
      <c r="J17" s="137"/>
      <c r="K17" s="134"/>
      <c r="L17" s="138"/>
      <c r="M17" s="134"/>
      <c r="N17" s="138"/>
    </row>
    <row r="18" spans="1:14" ht="24" customHeight="1" x14ac:dyDescent="0.3">
      <c r="A18" s="151">
        <v>44483</v>
      </c>
      <c r="B18" s="138"/>
      <c r="C18" s="134"/>
      <c r="D18" s="107"/>
      <c r="E18" s="134"/>
      <c r="F18" s="107"/>
      <c r="G18" s="134"/>
      <c r="H18" s="107" t="s">
        <v>284</v>
      </c>
      <c r="I18" s="134">
        <v>5</v>
      </c>
      <c r="J18" s="137"/>
      <c r="K18" s="134"/>
      <c r="L18" s="107"/>
      <c r="M18" s="134"/>
      <c r="N18" s="138"/>
    </row>
    <row r="19" spans="1:14" ht="25.5" customHeight="1" x14ac:dyDescent="0.3">
      <c r="A19" s="151">
        <v>44483</v>
      </c>
      <c r="B19" s="138"/>
      <c r="C19" s="134"/>
      <c r="D19" s="107"/>
      <c r="E19" s="134"/>
      <c r="F19" s="107"/>
      <c r="G19" s="134"/>
      <c r="H19" s="107" t="s">
        <v>286</v>
      </c>
      <c r="I19" s="134">
        <v>1.25</v>
      </c>
      <c r="J19" s="137"/>
      <c r="K19" s="134"/>
      <c r="L19" s="107"/>
      <c r="M19" s="134"/>
      <c r="N19" s="138"/>
    </row>
    <row r="20" spans="1:14" ht="21" customHeight="1" x14ac:dyDescent="0.3">
      <c r="A20" s="151">
        <v>44484</v>
      </c>
      <c r="B20" s="138"/>
      <c r="C20" s="134"/>
      <c r="D20" s="107"/>
      <c r="E20" s="134"/>
      <c r="F20" s="107"/>
      <c r="G20" s="134"/>
      <c r="H20" s="107"/>
      <c r="I20" s="134"/>
      <c r="J20" s="107" t="s">
        <v>284</v>
      </c>
      <c r="K20" s="134">
        <v>5</v>
      </c>
      <c r="L20" s="107"/>
      <c r="M20" s="134"/>
      <c r="N20" s="138"/>
    </row>
    <row r="21" spans="1:14" ht="20.25" customHeight="1" x14ac:dyDescent="0.3">
      <c r="A21" s="151">
        <v>44487</v>
      </c>
      <c r="B21" s="107" t="s">
        <v>284</v>
      </c>
      <c r="C21" s="134">
        <v>5</v>
      </c>
      <c r="D21" s="107"/>
      <c r="E21" s="134"/>
      <c r="F21" s="107"/>
      <c r="G21" s="134"/>
      <c r="H21" s="107"/>
      <c r="I21" s="134"/>
      <c r="J21" s="137"/>
      <c r="K21" s="134"/>
      <c r="L21" s="107"/>
      <c r="M21" s="134"/>
      <c r="N21" s="138"/>
    </row>
    <row r="22" spans="1:14" ht="21.75" customHeight="1" x14ac:dyDescent="0.3">
      <c r="A22" s="150">
        <v>44488</v>
      </c>
      <c r="B22" s="138"/>
      <c r="C22" s="134"/>
      <c r="D22" s="107" t="s">
        <v>284</v>
      </c>
      <c r="E22" s="134">
        <v>5</v>
      </c>
      <c r="F22" s="107"/>
      <c r="G22" s="134"/>
      <c r="H22" s="107"/>
      <c r="I22" s="134"/>
      <c r="J22" s="137"/>
      <c r="K22" s="134"/>
      <c r="L22" s="107"/>
      <c r="M22" s="134"/>
      <c r="N22" s="138"/>
    </row>
    <row r="23" spans="1:14" ht="24" customHeight="1" x14ac:dyDescent="0.3">
      <c r="A23" s="150">
        <v>44489</v>
      </c>
      <c r="B23" s="138"/>
      <c r="C23" s="134"/>
      <c r="D23" s="107"/>
      <c r="E23" s="134"/>
      <c r="F23" s="107" t="s">
        <v>287</v>
      </c>
      <c r="G23" s="134">
        <v>6</v>
      </c>
      <c r="H23" s="107"/>
      <c r="I23" s="134"/>
      <c r="J23" s="137"/>
      <c r="K23" s="134"/>
      <c r="L23" s="107"/>
      <c r="M23" s="134"/>
      <c r="N23" s="138"/>
    </row>
    <row r="24" spans="1:14" ht="21.75" customHeight="1" x14ac:dyDescent="0.3">
      <c r="A24" s="150">
        <v>44490</v>
      </c>
      <c r="B24" s="137"/>
      <c r="C24" s="134"/>
      <c r="D24" s="107"/>
      <c r="E24" s="134"/>
      <c r="F24" s="107"/>
      <c r="G24" s="134"/>
      <c r="H24" s="107" t="s">
        <v>288</v>
      </c>
      <c r="I24" s="134">
        <v>4.5</v>
      </c>
      <c r="J24" s="137"/>
      <c r="K24" s="134"/>
      <c r="L24" s="107"/>
      <c r="M24" s="134"/>
      <c r="N24" s="138"/>
    </row>
    <row r="25" spans="1:14" ht="29.25" customHeight="1" x14ac:dyDescent="0.3">
      <c r="A25" s="150">
        <v>44491</v>
      </c>
      <c r="B25" s="137"/>
      <c r="C25" s="134"/>
      <c r="D25" s="107"/>
      <c r="E25" s="134"/>
      <c r="F25" s="107"/>
      <c r="G25" s="134"/>
      <c r="H25" s="107"/>
      <c r="I25" s="134"/>
      <c r="J25" s="137" t="s">
        <v>289</v>
      </c>
      <c r="K25" s="134">
        <v>4</v>
      </c>
      <c r="L25" s="107"/>
      <c r="M25" s="134"/>
      <c r="N25" s="138"/>
    </row>
    <row r="26" spans="1:14" ht="15.75" customHeight="1" x14ac:dyDescent="0.3">
      <c r="A26" s="150">
        <v>44491</v>
      </c>
      <c r="B26" s="137"/>
      <c r="C26" s="134"/>
      <c r="D26" s="107"/>
      <c r="E26" s="134"/>
      <c r="F26" s="107"/>
      <c r="G26" s="134"/>
      <c r="H26" s="107"/>
      <c r="I26" s="134"/>
      <c r="J26" s="107" t="s">
        <v>270</v>
      </c>
      <c r="K26" s="134">
        <v>3.25</v>
      </c>
      <c r="L26" s="107"/>
      <c r="M26" s="134"/>
      <c r="N26" s="138"/>
    </row>
    <row r="27" spans="1:14" ht="17.25" customHeight="1" x14ac:dyDescent="0.3">
      <c r="A27" s="150">
        <v>44491</v>
      </c>
      <c r="B27" s="137"/>
      <c r="C27" s="134"/>
      <c r="D27" s="107"/>
      <c r="E27" s="134"/>
      <c r="F27" s="107"/>
      <c r="G27" s="134"/>
      <c r="H27" s="107"/>
      <c r="I27" s="134"/>
      <c r="J27" s="137" t="s">
        <v>271</v>
      </c>
      <c r="K27" s="134">
        <v>0.75</v>
      </c>
      <c r="L27" s="107"/>
      <c r="M27" s="134"/>
      <c r="N27" s="138"/>
    </row>
    <row r="28" spans="1:14" ht="27.75" customHeight="1" x14ac:dyDescent="0.3">
      <c r="A28" s="150">
        <v>44494</v>
      </c>
      <c r="B28" s="138" t="s">
        <v>282</v>
      </c>
      <c r="C28" s="134">
        <v>1.5</v>
      </c>
      <c r="D28" s="107"/>
      <c r="E28" s="134"/>
      <c r="F28" s="107"/>
      <c r="G28" s="134"/>
      <c r="H28" s="107"/>
      <c r="I28" s="134"/>
      <c r="J28" s="137"/>
      <c r="K28" s="134"/>
      <c r="L28" s="107"/>
      <c r="M28" s="134"/>
      <c r="N28" s="138"/>
    </row>
    <row r="29" spans="1:14" ht="31.8" x14ac:dyDescent="0.3">
      <c r="A29" s="150">
        <v>44494</v>
      </c>
      <c r="B29" s="137" t="s">
        <v>290</v>
      </c>
      <c r="C29" s="134">
        <v>0.25</v>
      </c>
      <c r="D29" s="107"/>
      <c r="E29" s="134"/>
      <c r="F29" s="107"/>
      <c r="G29" s="134"/>
      <c r="H29" s="107"/>
      <c r="I29" s="134"/>
      <c r="J29" s="137"/>
      <c r="K29" s="134"/>
      <c r="L29" s="107"/>
      <c r="M29" s="134"/>
      <c r="N29" s="138"/>
    </row>
    <row r="30" spans="1:14" s="139" customFormat="1" ht="31.8" x14ac:dyDescent="0.3">
      <c r="A30" s="150">
        <v>44494</v>
      </c>
      <c r="B30" s="138" t="s">
        <v>291</v>
      </c>
      <c r="C30" s="134">
        <v>2</v>
      </c>
      <c r="D30" s="137"/>
      <c r="E30" s="134"/>
      <c r="F30" s="107"/>
      <c r="G30" s="134"/>
      <c r="H30" s="107"/>
      <c r="I30" s="134"/>
      <c r="J30" s="137"/>
      <c r="K30" s="134"/>
      <c r="L30" s="107"/>
      <c r="M30" s="134"/>
      <c r="N30" s="138"/>
    </row>
    <row r="31" spans="1:14" ht="31.8" x14ac:dyDescent="0.3">
      <c r="A31" s="150">
        <v>44495</v>
      </c>
      <c r="B31" s="138"/>
      <c r="C31" s="134"/>
      <c r="D31" s="107" t="s">
        <v>292</v>
      </c>
      <c r="E31" s="134">
        <v>3</v>
      </c>
      <c r="F31" s="107"/>
      <c r="G31" s="134"/>
      <c r="H31" s="107"/>
      <c r="I31" s="134"/>
      <c r="J31" s="137"/>
      <c r="K31" s="134"/>
      <c r="L31" s="107"/>
      <c r="M31" s="134"/>
      <c r="N31" s="138"/>
    </row>
    <row r="32" spans="1:14" ht="31.8" x14ac:dyDescent="0.3">
      <c r="A32" s="150">
        <v>44495</v>
      </c>
      <c r="B32" s="138"/>
      <c r="C32" s="134"/>
      <c r="D32" s="107" t="s">
        <v>293</v>
      </c>
      <c r="E32" s="134">
        <v>1.25</v>
      </c>
      <c r="F32" s="107"/>
      <c r="G32" s="134"/>
      <c r="H32" s="107"/>
      <c r="I32" s="134"/>
      <c r="J32" s="137"/>
      <c r="K32" s="134"/>
      <c r="L32" s="107"/>
      <c r="M32" s="134"/>
      <c r="N32" s="138"/>
    </row>
    <row r="33" spans="1:14" x14ac:dyDescent="0.3">
      <c r="A33" s="150">
        <v>44497</v>
      </c>
      <c r="B33" s="138"/>
      <c r="C33" s="134"/>
      <c r="D33" s="107"/>
      <c r="E33" s="134"/>
      <c r="F33" s="107"/>
      <c r="G33" s="134"/>
      <c r="H33" s="107" t="s">
        <v>294</v>
      </c>
      <c r="I33" s="134">
        <v>2.5</v>
      </c>
      <c r="J33" s="137"/>
      <c r="K33" s="134"/>
      <c r="L33" s="107"/>
      <c r="M33" s="134"/>
      <c r="N33" s="138"/>
    </row>
    <row r="34" spans="1:14" x14ac:dyDescent="0.3">
      <c r="A34" s="150">
        <v>44497</v>
      </c>
      <c r="B34" s="138"/>
      <c r="C34" s="134"/>
      <c r="D34" s="107"/>
      <c r="E34" s="134"/>
      <c r="F34" s="107"/>
      <c r="G34" s="134"/>
      <c r="H34" s="107" t="s">
        <v>295</v>
      </c>
      <c r="I34" s="134">
        <v>1.5</v>
      </c>
      <c r="J34" s="137"/>
      <c r="K34" s="134"/>
      <c r="L34" s="107"/>
      <c r="M34" s="134"/>
      <c r="N34" s="138"/>
    </row>
    <row r="35" spans="1:14" ht="21.6" x14ac:dyDescent="0.3">
      <c r="A35" s="150">
        <v>44497</v>
      </c>
      <c r="B35" s="138"/>
      <c r="C35" s="134"/>
      <c r="D35" s="107"/>
      <c r="E35" s="134"/>
      <c r="F35" s="107"/>
      <c r="G35" s="134"/>
      <c r="H35" s="107" t="s">
        <v>283</v>
      </c>
      <c r="I35" s="134">
        <v>1</v>
      </c>
      <c r="J35" s="137"/>
      <c r="K35" s="134"/>
      <c r="L35" s="107"/>
      <c r="M35" s="134"/>
      <c r="N35" s="138"/>
    </row>
    <row r="36" spans="1:14" x14ac:dyDescent="0.3">
      <c r="A36" s="150">
        <v>44498</v>
      </c>
      <c r="B36" s="138"/>
      <c r="C36" s="134"/>
      <c r="D36" s="107"/>
      <c r="E36" s="134"/>
      <c r="F36" s="107"/>
      <c r="G36" s="134"/>
      <c r="H36" s="107"/>
      <c r="I36" s="134"/>
      <c r="J36" s="137" t="s">
        <v>296</v>
      </c>
      <c r="K36" s="134">
        <v>3</v>
      </c>
      <c r="L36" s="107"/>
      <c r="M36" s="134"/>
      <c r="N36" s="138"/>
    </row>
    <row r="37" spans="1:14" x14ac:dyDescent="0.3">
      <c r="A37" s="132"/>
      <c r="B37" s="44"/>
      <c r="C37" s="43"/>
      <c r="D37" s="120"/>
      <c r="E37" s="141"/>
      <c r="F37" s="42"/>
      <c r="G37" s="43"/>
      <c r="H37" s="42"/>
      <c r="I37" s="43"/>
      <c r="J37" s="45"/>
      <c r="K37" s="43"/>
      <c r="L37" s="42"/>
      <c r="M37" s="43"/>
      <c r="N37" s="44"/>
    </row>
    <row r="38" spans="1:14" x14ac:dyDescent="0.3">
      <c r="A38" s="152"/>
      <c r="B38" s="119"/>
      <c r="C38" s="54">
        <f>SUM(C3:C37)</f>
        <v>19.25</v>
      </c>
      <c r="D38" s="51"/>
      <c r="E38" s="54">
        <f>SUM(E3:E37)</f>
        <v>14.120000000000001</v>
      </c>
      <c r="F38" s="51"/>
      <c r="G38" s="54">
        <f>SUM(G3:G37)</f>
        <v>18.75</v>
      </c>
      <c r="H38" s="51"/>
      <c r="I38" s="52">
        <f>SUM(I3:I37)</f>
        <v>23.75</v>
      </c>
      <c r="J38" s="51"/>
      <c r="K38" s="54">
        <f>SUM(K3:K37)</f>
        <v>30.37</v>
      </c>
      <c r="L38" s="51"/>
      <c r="M38" s="54">
        <f>SUM(M3:M37)</f>
        <v>0</v>
      </c>
      <c r="N38" s="51">
        <f>C38+E38+G38+I38+K38+M38</f>
        <v>106.24000000000001</v>
      </c>
    </row>
    <row r="39" spans="1:14" x14ac:dyDescent="0.3">
      <c r="A39" s="128"/>
      <c r="B39" s="2"/>
      <c r="C39" s="2" t="s">
        <v>13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 x14ac:dyDescent="0.3">
      <c r="A40" s="128"/>
      <c r="B40" s="2"/>
      <c r="C40" s="2" t="s">
        <v>14</v>
      </c>
      <c r="D40" s="2"/>
      <c r="E40" s="2" t="str">
        <f>B1</f>
        <v>CRISTINA LIROLA NAVARRO</v>
      </c>
      <c r="F40" s="2"/>
      <c r="G40" s="55"/>
      <c r="H40" s="56" t="s">
        <v>268</v>
      </c>
      <c r="I40" s="2"/>
      <c r="J40" s="57" t="s">
        <v>58</v>
      </c>
      <c r="K40" s="2"/>
      <c r="L40" s="2"/>
      <c r="M40" s="2"/>
      <c r="N40" s="2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7"/>
  <sheetViews>
    <sheetView topLeftCell="A31" workbookViewId="0">
      <selection sqref="A1:N48"/>
    </sheetView>
  </sheetViews>
  <sheetFormatPr baseColWidth="10" defaultRowHeight="14.4" x14ac:dyDescent="0.3"/>
  <cols>
    <col min="2" max="2" width="17.109375" customWidth="1"/>
    <col min="3" max="3" width="5.6640625" customWidth="1"/>
    <col min="4" max="4" width="16.33203125" customWidth="1"/>
    <col min="5" max="5" width="5.44140625" customWidth="1"/>
    <col min="7" max="7" width="5.5546875" customWidth="1"/>
    <col min="8" max="8" width="15.44140625" customWidth="1"/>
    <col min="9" max="9" width="5" customWidth="1"/>
    <col min="10" max="10" width="13.88671875" customWidth="1"/>
    <col min="11" max="11" width="5.109375" customWidth="1"/>
    <col min="12" max="12" width="16.33203125" customWidth="1"/>
    <col min="13" max="13" width="4.6640625" customWidth="1"/>
    <col min="14" max="14" width="6.6640625" customWidth="1"/>
  </cols>
  <sheetData>
    <row r="1" spans="1:6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6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64" s="142" customFormat="1" ht="21.6" x14ac:dyDescent="0.3">
      <c r="A3" s="148">
        <v>44440</v>
      </c>
      <c r="B3" s="138"/>
      <c r="C3" s="134"/>
      <c r="D3" s="107"/>
      <c r="E3" s="134"/>
      <c r="F3" s="137" t="s">
        <v>148</v>
      </c>
      <c r="G3" s="134">
        <v>4</v>
      </c>
      <c r="H3" s="107"/>
      <c r="I3" s="149"/>
      <c r="J3" s="107"/>
      <c r="K3" s="134"/>
      <c r="L3" s="107"/>
      <c r="M3" s="134"/>
      <c r="N3" s="138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</row>
    <row r="4" spans="1:64" s="142" customFormat="1" ht="21.75" customHeight="1" x14ac:dyDescent="0.3">
      <c r="A4" s="150">
        <v>44440</v>
      </c>
      <c r="B4" s="138"/>
      <c r="C4" s="134"/>
      <c r="D4" s="107"/>
      <c r="E4" s="134"/>
      <c r="F4" s="107" t="s">
        <v>242</v>
      </c>
      <c r="G4" s="134">
        <v>1</v>
      </c>
      <c r="H4" s="107"/>
      <c r="I4" s="149"/>
      <c r="J4" s="107"/>
      <c r="K4" s="134"/>
      <c r="L4" s="107"/>
      <c r="M4" s="134"/>
      <c r="N4" s="138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</row>
    <row r="5" spans="1:64" ht="13.5" customHeight="1" x14ac:dyDescent="0.3">
      <c r="A5" s="150">
        <v>44441</v>
      </c>
      <c r="B5" s="138"/>
      <c r="C5" s="134"/>
      <c r="D5" s="107"/>
      <c r="E5" s="134"/>
      <c r="F5" s="107"/>
      <c r="G5" s="134"/>
      <c r="H5" s="107" t="s">
        <v>243</v>
      </c>
      <c r="I5" s="134">
        <v>1</v>
      </c>
      <c r="J5" s="137"/>
      <c r="K5" s="134"/>
      <c r="L5" s="107"/>
      <c r="M5" s="134"/>
      <c r="N5" s="138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</row>
    <row r="6" spans="1:64" x14ac:dyDescent="0.3">
      <c r="A6" s="150">
        <v>44441</v>
      </c>
      <c r="B6" s="138"/>
      <c r="C6" s="134"/>
      <c r="D6" s="107"/>
      <c r="E6" s="134"/>
      <c r="F6" s="107"/>
      <c r="G6" s="134"/>
      <c r="H6" s="107" t="s">
        <v>215</v>
      </c>
      <c r="I6" s="134">
        <v>1.5</v>
      </c>
      <c r="J6" s="137"/>
      <c r="K6" s="134"/>
      <c r="L6" s="107"/>
      <c r="M6" s="134"/>
      <c r="N6" s="138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</row>
    <row r="7" spans="1:64" ht="21.6" x14ac:dyDescent="0.3">
      <c r="A7" s="150">
        <v>44441</v>
      </c>
      <c r="B7" s="138"/>
      <c r="C7" s="134"/>
      <c r="D7" s="107"/>
      <c r="E7" s="134"/>
      <c r="F7" s="107"/>
      <c r="G7" s="134"/>
      <c r="H7" s="107" t="s">
        <v>244</v>
      </c>
      <c r="I7" s="134">
        <v>3</v>
      </c>
      <c r="J7" s="137"/>
      <c r="K7" s="134"/>
      <c r="L7" s="107"/>
      <c r="M7" s="134"/>
      <c r="N7" s="138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</row>
    <row r="8" spans="1:64" x14ac:dyDescent="0.3">
      <c r="A8" s="150">
        <v>44441</v>
      </c>
      <c r="B8" s="138"/>
      <c r="C8" s="134"/>
      <c r="D8" s="107"/>
      <c r="E8" s="134"/>
      <c r="F8" s="107"/>
      <c r="G8" s="134"/>
      <c r="H8" s="107" t="s">
        <v>258</v>
      </c>
      <c r="I8" s="134">
        <v>1.84</v>
      </c>
      <c r="J8" s="137"/>
      <c r="K8" s="134"/>
      <c r="L8" s="107"/>
      <c r="M8" s="134"/>
      <c r="N8" s="138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</row>
    <row r="9" spans="1:64" x14ac:dyDescent="0.3">
      <c r="A9" s="150">
        <v>44442</v>
      </c>
      <c r="B9" s="138"/>
      <c r="C9" s="134"/>
      <c r="D9" s="107"/>
      <c r="E9" s="134"/>
      <c r="F9" s="107"/>
      <c r="G9" s="134"/>
      <c r="H9" s="107"/>
      <c r="I9" s="134"/>
      <c r="J9" s="137" t="s">
        <v>186</v>
      </c>
      <c r="K9" s="134">
        <v>2.75</v>
      </c>
      <c r="L9" s="107"/>
      <c r="M9" s="134"/>
      <c r="N9" s="138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</row>
    <row r="10" spans="1:64" s="142" customFormat="1" x14ac:dyDescent="0.3">
      <c r="A10" s="150">
        <v>44442</v>
      </c>
      <c r="B10" s="138"/>
      <c r="C10" s="134"/>
      <c r="D10" s="107"/>
      <c r="E10" s="134"/>
      <c r="F10" s="107"/>
      <c r="G10" s="134"/>
      <c r="H10" s="107"/>
      <c r="I10" s="134"/>
      <c r="J10" s="137" t="s">
        <v>259</v>
      </c>
      <c r="K10" s="134">
        <v>4.5</v>
      </c>
      <c r="L10" s="107"/>
      <c r="M10" s="134"/>
      <c r="N10" s="138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</row>
    <row r="11" spans="1:64" ht="39.75" customHeight="1" x14ac:dyDescent="0.3">
      <c r="A11" s="150">
        <v>44443</v>
      </c>
      <c r="B11" s="138"/>
      <c r="C11" s="134"/>
      <c r="D11" s="107"/>
      <c r="E11" s="134"/>
      <c r="F11" s="107"/>
      <c r="G11" s="134"/>
      <c r="H11" s="107"/>
      <c r="I11" s="134"/>
      <c r="J11" s="137"/>
      <c r="K11" s="134"/>
      <c r="L11" s="107" t="s">
        <v>260</v>
      </c>
      <c r="M11" s="134">
        <v>6.5</v>
      </c>
      <c r="N11" s="138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</row>
    <row r="12" spans="1:64" s="142" customFormat="1" x14ac:dyDescent="0.3">
      <c r="A12" s="150">
        <v>44445</v>
      </c>
      <c r="B12" s="138" t="s">
        <v>220</v>
      </c>
      <c r="C12" s="134">
        <v>3.25</v>
      </c>
      <c r="D12" s="107"/>
      <c r="E12" s="134"/>
      <c r="F12" s="107"/>
      <c r="G12" s="134"/>
      <c r="H12" s="107"/>
      <c r="I12" s="134"/>
      <c r="J12" s="137"/>
      <c r="K12" s="134"/>
      <c r="L12" s="107"/>
      <c r="M12" s="134"/>
      <c r="N12" s="138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</row>
    <row r="13" spans="1:64" s="142" customFormat="1" ht="14.25" customHeight="1" x14ac:dyDescent="0.3">
      <c r="A13" s="151">
        <v>44445</v>
      </c>
      <c r="B13" s="138" t="s">
        <v>245</v>
      </c>
      <c r="C13" s="134">
        <v>3</v>
      </c>
      <c r="D13" s="107"/>
      <c r="E13" s="134"/>
      <c r="F13" s="107"/>
      <c r="G13" s="134"/>
      <c r="H13" s="107"/>
      <c r="I13" s="134"/>
      <c r="J13" s="137"/>
      <c r="K13" s="134"/>
      <c r="L13" s="107"/>
      <c r="M13" s="134"/>
      <c r="N13" s="138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</row>
    <row r="14" spans="1:64" x14ac:dyDescent="0.3">
      <c r="A14" s="151">
        <v>44446</v>
      </c>
      <c r="B14" s="138"/>
      <c r="C14" s="134"/>
      <c r="D14" s="107" t="s">
        <v>220</v>
      </c>
      <c r="E14" s="134">
        <v>6</v>
      </c>
      <c r="F14" s="107"/>
      <c r="G14" s="134"/>
      <c r="H14" s="107"/>
      <c r="I14" s="134"/>
      <c r="J14" s="137"/>
      <c r="K14" s="134"/>
      <c r="L14" s="107"/>
      <c r="M14" s="134"/>
      <c r="N14" s="138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</row>
    <row r="15" spans="1:64" s="142" customFormat="1" x14ac:dyDescent="0.3">
      <c r="A15" s="151">
        <v>44446</v>
      </c>
      <c r="B15" s="138"/>
      <c r="C15" s="134"/>
      <c r="D15" s="107" t="s">
        <v>246</v>
      </c>
      <c r="E15" s="134">
        <v>0.5</v>
      </c>
      <c r="F15" s="107"/>
      <c r="G15" s="134"/>
      <c r="H15" s="107"/>
      <c r="I15" s="134"/>
      <c r="J15" s="137"/>
      <c r="K15" s="134"/>
      <c r="L15" s="107"/>
      <c r="M15" s="134"/>
      <c r="N15" s="138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</row>
    <row r="16" spans="1:64" s="142" customFormat="1" x14ac:dyDescent="0.3">
      <c r="A16" s="151">
        <v>44447</v>
      </c>
      <c r="B16" s="138"/>
      <c r="C16" s="134"/>
      <c r="D16" s="107"/>
      <c r="E16" s="134"/>
      <c r="F16" s="107" t="s">
        <v>220</v>
      </c>
      <c r="G16" s="134">
        <v>3.5</v>
      </c>
      <c r="H16" s="107"/>
      <c r="I16" s="134"/>
      <c r="J16" s="137"/>
      <c r="K16" s="134"/>
      <c r="L16" s="107"/>
      <c r="M16" s="134"/>
      <c r="N16" s="138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</row>
    <row r="17" spans="1:64" s="142" customFormat="1" ht="21.6" x14ac:dyDescent="0.3">
      <c r="A17" s="151">
        <v>44447</v>
      </c>
      <c r="B17" s="138"/>
      <c r="C17" s="134"/>
      <c r="D17" s="107"/>
      <c r="E17" s="134"/>
      <c r="F17" s="107" t="s">
        <v>247</v>
      </c>
      <c r="G17" s="134">
        <v>3.5</v>
      </c>
      <c r="H17" s="107"/>
      <c r="I17" s="134"/>
      <c r="J17" s="137"/>
      <c r="K17" s="134"/>
      <c r="L17" s="107"/>
      <c r="M17" s="134"/>
      <c r="N17" s="138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</row>
    <row r="18" spans="1:64" s="142" customFormat="1" ht="37.5" customHeight="1" x14ac:dyDescent="0.3">
      <c r="A18" s="151">
        <v>44448</v>
      </c>
      <c r="B18" s="138"/>
      <c r="C18" s="134"/>
      <c r="D18" s="107"/>
      <c r="E18" s="134"/>
      <c r="F18" s="107"/>
      <c r="G18" s="134"/>
      <c r="H18" s="107" t="s">
        <v>261</v>
      </c>
      <c r="I18" s="134">
        <v>2.5</v>
      </c>
      <c r="J18" s="137"/>
      <c r="K18" s="134"/>
      <c r="L18" s="107"/>
      <c r="M18" s="134"/>
      <c r="N18" s="138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</row>
    <row r="19" spans="1:64" x14ac:dyDescent="0.3">
      <c r="A19" s="151">
        <v>44448</v>
      </c>
      <c r="B19" s="138"/>
      <c r="C19" s="134"/>
      <c r="D19" s="107"/>
      <c r="E19" s="134"/>
      <c r="F19" s="107"/>
      <c r="G19" s="134"/>
      <c r="H19" s="107" t="s">
        <v>248</v>
      </c>
      <c r="I19" s="134">
        <v>1.83</v>
      </c>
      <c r="J19" s="137"/>
      <c r="K19" s="134"/>
      <c r="L19" s="138"/>
      <c r="M19" s="134"/>
      <c r="N19" s="138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</row>
    <row r="20" spans="1:64" s="142" customFormat="1" ht="14.4" customHeight="1" x14ac:dyDescent="0.3">
      <c r="A20" s="151">
        <v>44449</v>
      </c>
      <c r="B20" s="138"/>
      <c r="C20" s="134"/>
      <c r="D20" s="107"/>
      <c r="E20" s="134"/>
      <c r="F20" s="107"/>
      <c r="G20" s="134"/>
      <c r="H20" s="107"/>
      <c r="I20" s="134"/>
      <c r="J20" s="137" t="s">
        <v>157</v>
      </c>
      <c r="K20" s="134">
        <v>2</v>
      </c>
      <c r="L20" s="107"/>
      <c r="M20" s="134"/>
      <c r="N20" s="138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</row>
    <row r="21" spans="1:64" s="142" customFormat="1" ht="21.6" x14ac:dyDescent="0.3">
      <c r="A21" s="151">
        <v>44452</v>
      </c>
      <c r="B21" s="138" t="s">
        <v>244</v>
      </c>
      <c r="C21" s="134">
        <v>1.5</v>
      </c>
      <c r="D21" s="107"/>
      <c r="E21" s="134"/>
      <c r="F21" s="107"/>
      <c r="G21" s="134"/>
      <c r="H21" s="107"/>
      <c r="I21" s="134"/>
      <c r="J21" s="137"/>
      <c r="K21" s="134"/>
      <c r="L21" s="107"/>
      <c r="M21" s="134"/>
      <c r="N21" s="138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</row>
    <row r="22" spans="1:64" s="142" customFormat="1" ht="14.25" customHeight="1" x14ac:dyDescent="0.3">
      <c r="A22" s="151">
        <v>44452</v>
      </c>
      <c r="B22" s="138" t="s">
        <v>249</v>
      </c>
      <c r="C22" s="134">
        <v>4.5</v>
      </c>
      <c r="D22" s="107"/>
      <c r="E22" s="134"/>
      <c r="F22" s="107"/>
      <c r="G22" s="134"/>
      <c r="H22" s="107"/>
      <c r="I22" s="134"/>
      <c r="J22" s="137"/>
      <c r="K22" s="134"/>
      <c r="L22" s="107"/>
      <c r="M22" s="134"/>
      <c r="N22" s="138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</row>
    <row r="23" spans="1:64" s="142" customFormat="1" ht="21.6" x14ac:dyDescent="0.3">
      <c r="A23" s="151">
        <v>44453</v>
      </c>
      <c r="B23" s="138"/>
      <c r="C23" s="134"/>
      <c r="D23" s="107" t="s">
        <v>250</v>
      </c>
      <c r="E23" s="134">
        <v>4.75</v>
      </c>
      <c r="F23" s="107"/>
      <c r="G23" s="134"/>
      <c r="H23" s="107"/>
      <c r="I23" s="134"/>
      <c r="J23" s="137"/>
      <c r="K23" s="134"/>
      <c r="L23" s="107"/>
      <c r="M23" s="134"/>
      <c r="N23" s="138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</row>
    <row r="24" spans="1:64" s="142" customFormat="1" x14ac:dyDescent="0.3">
      <c r="A24" s="150">
        <v>44454</v>
      </c>
      <c r="B24" s="138"/>
      <c r="C24" s="134"/>
      <c r="D24" s="107"/>
      <c r="E24" s="134"/>
      <c r="F24" s="107" t="s">
        <v>220</v>
      </c>
      <c r="G24" s="134">
        <v>4</v>
      </c>
      <c r="H24" s="107"/>
      <c r="I24" s="134"/>
      <c r="J24" s="137"/>
      <c r="K24" s="134"/>
      <c r="L24" s="107"/>
      <c r="M24" s="134"/>
      <c r="N24" s="138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</row>
    <row r="25" spans="1:64" s="142" customFormat="1" ht="21.6" x14ac:dyDescent="0.3">
      <c r="A25" s="150">
        <v>44454</v>
      </c>
      <c r="B25" s="138"/>
      <c r="C25" s="134"/>
      <c r="D25" s="107"/>
      <c r="E25" s="134"/>
      <c r="F25" s="107" t="s">
        <v>157</v>
      </c>
      <c r="G25" s="134">
        <v>1</v>
      </c>
      <c r="H25" s="107"/>
      <c r="I25" s="134"/>
      <c r="J25" s="137"/>
      <c r="K25" s="134"/>
      <c r="L25" s="107"/>
      <c r="M25" s="134"/>
      <c r="N25" s="138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</row>
    <row r="26" spans="1:64" s="142" customFormat="1" x14ac:dyDescent="0.3">
      <c r="A26" s="150">
        <v>44455</v>
      </c>
      <c r="B26" s="137"/>
      <c r="C26" s="134"/>
      <c r="D26" s="107"/>
      <c r="E26" s="134"/>
      <c r="F26" s="107"/>
      <c r="G26" s="134"/>
      <c r="H26" s="107" t="s">
        <v>262</v>
      </c>
      <c r="I26" s="134">
        <v>2.5</v>
      </c>
      <c r="J26" s="137"/>
      <c r="K26" s="134"/>
      <c r="L26" s="107"/>
      <c r="M26" s="134"/>
      <c r="N26" s="138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</row>
    <row r="27" spans="1:64" s="142" customFormat="1" x14ac:dyDescent="0.3">
      <c r="A27" s="150">
        <v>44455</v>
      </c>
      <c r="B27" s="137"/>
      <c r="C27" s="134"/>
      <c r="D27" s="107"/>
      <c r="E27" s="134"/>
      <c r="F27" s="107"/>
      <c r="G27" s="134"/>
      <c r="H27" s="107" t="s">
        <v>144</v>
      </c>
      <c r="I27" s="134">
        <v>3</v>
      </c>
      <c r="J27" s="137"/>
      <c r="K27" s="134"/>
      <c r="L27" s="107"/>
      <c r="M27" s="134"/>
      <c r="N27" s="138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</row>
    <row r="28" spans="1:64" s="142" customFormat="1" ht="15.6" customHeight="1" x14ac:dyDescent="0.3">
      <c r="A28" s="150">
        <v>44456</v>
      </c>
      <c r="B28" s="137"/>
      <c r="C28" s="134"/>
      <c r="D28" s="107"/>
      <c r="E28" s="134"/>
      <c r="F28" s="107"/>
      <c r="G28" s="134"/>
      <c r="H28" s="107"/>
      <c r="I28" s="134"/>
      <c r="J28" s="137" t="s">
        <v>251</v>
      </c>
      <c r="K28" s="134">
        <v>2</v>
      </c>
      <c r="L28" s="107"/>
      <c r="M28" s="134"/>
      <c r="N28" s="138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</row>
    <row r="29" spans="1:64" s="142" customFormat="1" ht="21.6" x14ac:dyDescent="0.3">
      <c r="A29" s="150">
        <v>44456</v>
      </c>
      <c r="B29" s="137"/>
      <c r="C29" s="134"/>
      <c r="D29" s="107"/>
      <c r="E29" s="134"/>
      <c r="F29" s="107"/>
      <c r="G29" s="134"/>
      <c r="H29" s="107"/>
      <c r="I29" s="134"/>
      <c r="J29" s="137" t="s">
        <v>252</v>
      </c>
      <c r="K29" s="134">
        <v>4</v>
      </c>
      <c r="L29" s="107"/>
      <c r="M29" s="134"/>
      <c r="N29" s="138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</row>
    <row r="30" spans="1:64" s="142" customFormat="1" ht="21.6" x14ac:dyDescent="0.3">
      <c r="A30" s="150">
        <v>44459</v>
      </c>
      <c r="B30" s="138" t="s">
        <v>253</v>
      </c>
      <c r="C30" s="134">
        <v>2</v>
      </c>
      <c r="D30" s="137"/>
      <c r="E30" s="134"/>
      <c r="F30" s="107"/>
      <c r="G30" s="134"/>
      <c r="H30" s="107"/>
      <c r="I30" s="134"/>
      <c r="J30" s="137"/>
      <c r="K30" s="134"/>
      <c r="L30" s="107"/>
      <c r="M30" s="134"/>
      <c r="N30" s="138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</row>
    <row r="31" spans="1:64" s="142" customFormat="1" x14ac:dyDescent="0.3">
      <c r="A31" s="150">
        <v>44459</v>
      </c>
      <c r="B31" s="138" t="s">
        <v>263</v>
      </c>
      <c r="C31" s="134">
        <v>1.69</v>
      </c>
      <c r="D31" s="107"/>
      <c r="E31" s="134"/>
      <c r="F31" s="107"/>
      <c r="G31" s="134"/>
      <c r="H31" s="107"/>
      <c r="I31" s="134"/>
      <c r="J31" s="137"/>
      <c r="K31" s="134"/>
      <c r="L31" s="107"/>
      <c r="M31" s="134"/>
      <c r="N31" s="138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</row>
    <row r="32" spans="1:64" s="142" customFormat="1" ht="38.25" customHeight="1" x14ac:dyDescent="0.3">
      <c r="A32" s="150">
        <v>44460</v>
      </c>
      <c r="B32" s="138"/>
      <c r="C32" s="134"/>
      <c r="D32" s="107" t="s">
        <v>254</v>
      </c>
      <c r="E32" s="134">
        <v>6</v>
      </c>
      <c r="F32" s="107"/>
      <c r="G32" s="134"/>
      <c r="H32" s="107"/>
      <c r="I32" s="134"/>
      <c r="J32" s="137"/>
      <c r="K32" s="134"/>
      <c r="L32" s="107"/>
      <c r="M32" s="134"/>
      <c r="N32" s="138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</row>
    <row r="33" spans="1:64" s="142" customFormat="1" ht="21.6" x14ac:dyDescent="0.3">
      <c r="A33" s="150">
        <v>44461</v>
      </c>
      <c r="B33" s="138"/>
      <c r="C33" s="134"/>
      <c r="D33" s="107"/>
      <c r="E33" s="134"/>
      <c r="F33" s="107" t="s">
        <v>144</v>
      </c>
      <c r="G33" s="134">
        <v>4.5</v>
      </c>
      <c r="H33" s="107"/>
      <c r="I33" s="134"/>
      <c r="J33" s="137"/>
      <c r="K33" s="134"/>
      <c r="L33" s="107"/>
      <c r="M33" s="134"/>
      <c r="N33" s="138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</row>
    <row r="34" spans="1:64" s="142" customFormat="1" ht="16.5" customHeight="1" x14ac:dyDescent="0.3">
      <c r="A34" s="150">
        <v>44462</v>
      </c>
      <c r="B34" s="138"/>
      <c r="C34" s="134"/>
      <c r="D34" s="107"/>
      <c r="E34" s="134"/>
      <c r="F34" s="107"/>
      <c r="G34" s="134"/>
      <c r="H34" s="107" t="s">
        <v>262</v>
      </c>
      <c r="I34" s="134">
        <v>2.5</v>
      </c>
      <c r="J34" s="137"/>
      <c r="K34" s="134"/>
      <c r="L34" s="107"/>
      <c r="M34" s="134"/>
      <c r="N34" s="138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</row>
    <row r="35" spans="1:64" s="142" customFormat="1" ht="24.75" customHeight="1" x14ac:dyDescent="0.3">
      <c r="A35" s="150">
        <v>44462</v>
      </c>
      <c r="B35" s="138"/>
      <c r="C35" s="134"/>
      <c r="D35" s="107"/>
      <c r="E35" s="134"/>
      <c r="F35" s="107"/>
      <c r="G35" s="134"/>
      <c r="H35" s="107" t="s">
        <v>256</v>
      </c>
      <c r="I35" s="134">
        <v>4</v>
      </c>
      <c r="J35" s="137"/>
      <c r="K35" s="134"/>
      <c r="L35" s="107"/>
      <c r="M35" s="134"/>
      <c r="N35" s="138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  <c r="BI35" s="139"/>
      <c r="BJ35" s="139"/>
      <c r="BK35" s="139"/>
      <c r="BL35" s="139"/>
    </row>
    <row r="36" spans="1:64" s="142" customFormat="1" x14ac:dyDescent="0.3">
      <c r="A36" s="150">
        <v>44463</v>
      </c>
      <c r="B36" s="138"/>
      <c r="C36" s="134"/>
      <c r="D36" s="107"/>
      <c r="E36" s="134"/>
      <c r="F36" s="107"/>
      <c r="G36" s="134"/>
      <c r="H36" s="107"/>
      <c r="I36" s="134"/>
      <c r="J36" s="137" t="s">
        <v>186</v>
      </c>
      <c r="K36" s="134">
        <v>2.75</v>
      </c>
      <c r="L36" s="107"/>
      <c r="M36" s="134"/>
      <c r="N36" s="138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</row>
    <row r="37" spans="1:64" s="142" customFormat="1" ht="13.2" customHeight="1" x14ac:dyDescent="0.3">
      <c r="A37" s="150">
        <v>44463</v>
      </c>
      <c r="B37" s="138"/>
      <c r="C37" s="134"/>
      <c r="D37" s="107"/>
      <c r="E37" s="134"/>
      <c r="F37" s="107"/>
      <c r="G37" s="134"/>
      <c r="H37" s="107"/>
      <c r="I37" s="134"/>
      <c r="J37" s="137" t="s">
        <v>157</v>
      </c>
      <c r="K37" s="134">
        <v>1</v>
      </c>
      <c r="L37" s="107"/>
      <c r="M37" s="134"/>
      <c r="N37" s="138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39"/>
      <c r="AY37" s="139"/>
      <c r="AZ37" s="139"/>
      <c r="BA37" s="139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</row>
    <row r="38" spans="1:64" s="142" customFormat="1" ht="25.5" customHeight="1" x14ac:dyDescent="0.3">
      <c r="A38" s="150">
        <v>44463</v>
      </c>
      <c r="B38" s="138"/>
      <c r="C38" s="134"/>
      <c r="D38" s="107"/>
      <c r="E38" s="134"/>
      <c r="F38" s="107"/>
      <c r="G38" s="134"/>
      <c r="H38" s="107"/>
      <c r="I38" s="134"/>
      <c r="J38" s="137" t="s">
        <v>257</v>
      </c>
      <c r="K38" s="134">
        <v>1.5</v>
      </c>
      <c r="L38" s="107"/>
      <c r="M38" s="134"/>
      <c r="N38" s="138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</row>
    <row r="39" spans="1:64" s="142" customFormat="1" ht="15" customHeight="1" x14ac:dyDescent="0.3">
      <c r="A39" s="150">
        <v>44466</v>
      </c>
      <c r="B39" s="138" t="s">
        <v>263</v>
      </c>
      <c r="C39" s="134">
        <v>1.69</v>
      </c>
      <c r="D39" s="107"/>
      <c r="E39" s="134"/>
      <c r="F39" s="107"/>
      <c r="G39" s="134"/>
      <c r="H39" s="107"/>
      <c r="I39" s="134"/>
      <c r="J39" s="137"/>
      <c r="K39" s="134"/>
      <c r="L39" s="107"/>
      <c r="M39" s="134"/>
      <c r="N39" s="138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</row>
    <row r="40" spans="1:64" s="142" customFormat="1" ht="27" customHeight="1" x14ac:dyDescent="0.3">
      <c r="A40" s="150">
        <v>44466</v>
      </c>
      <c r="B40" s="138" t="s">
        <v>264</v>
      </c>
      <c r="C40" s="134">
        <v>2</v>
      </c>
      <c r="D40" s="107"/>
      <c r="E40" s="134"/>
      <c r="F40" s="107"/>
      <c r="G40" s="134"/>
      <c r="H40" s="107"/>
      <c r="I40" s="134"/>
      <c r="J40" s="137"/>
      <c r="K40" s="134"/>
      <c r="L40" s="107"/>
      <c r="M40" s="134"/>
      <c r="N40" s="138"/>
      <c r="O40" s="139"/>
      <c r="P40" s="139"/>
      <c r="Q40" s="139"/>
      <c r="R40" s="139"/>
      <c r="S40" s="139"/>
      <c r="T40" s="139"/>
      <c r="U40" s="139"/>
    </row>
    <row r="41" spans="1:64" s="142" customFormat="1" ht="21.6" x14ac:dyDescent="0.3">
      <c r="A41" s="150">
        <v>44467</v>
      </c>
      <c r="B41" s="138"/>
      <c r="C41" s="134"/>
      <c r="D41" s="107" t="s">
        <v>265</v>
      </c>
      <c r="E41" s="134">
        <v>3.75</v>
      </c>
      <c r="F41" s="107"/>
      <c r="G41" s="134"/>
      <c r="H41" s="107"/>
      <c r="I41" s="134"/>
      <c r="J41" s="137"/>
      <c r="K41" s="134"/>
      <c r="L41" s="107"/>
      <c r="M41" s="134"/>
      <c r="N41" s="138"/>
      <c r="O41" s="139"/>
      <c r="P41" s="139"/>
      <c r="Q41" s="139"/>
      <c r="R41" s="139"/>
      <c r="S41" s="139"/>
      <c r="T41" s="139"/>
      <c r="U41" s="139"/>
    </row>
    <row r="42" spans="1:64" s="147" customFormat="1" ht="21.6" x14ac:dyDescent="0.3">
      <c r="A42" s="132">
        <v>44468</v>
      </c>
      <c r="B42" s="143"/>
      <c r="C42" s="144"/>
      <c r="D42" s="145"/>
      <c r="E42" s="144"/>
      <c r="F42" s="42" t="s">
        <v>266</v>
      </c>
      <c r="G42" s="43">
        <v>5.25</v>
      </c>
      <c r="H42" s="145"/>
      <c r="I42" s="144"/>
      <c r="J42" s="146"/>
      <c r="K42" s="144"/>
      <c r="L42" s="145"/>
      <c r="M42" s="144"/>
      <c r="N42" s="143"/>
    </row>
    <row r="43" spans="1:64" x14ac:dyDescent="0.3">
      <c r="A43" s="132">
        <v>44469</v>
      </c>
      <c r="B43" s="44"/>
      <c r="C43" s="43"/>
      <c r="D43" s="120"/>
      <c r="E43" s="141"/>
      <c r="F43" s="42"/>
      <c r="G43" s="43"/>
      <c r="H43" s="42" t="s">
        <v>267</v>
      </c>
      <c r="I43" s="43">
        <v>1.5</v>
      </c>
      <c r="J43" s="45"/>
      <c r="K43" s="43"/>
      <c r="L43" s="42"/>
      <c r="M43" s="43"/>
      <c r="N43" s="44"/>
    </row>
    <row r="44" spans="1:64" ht="26.25" customHeight="1" x14ac:dyDescent="0.3">
      <c r="A44" s="132">
        <v>44469</v>
      </c>
      <c r="B44" s="44"/>
      <c r="C44" s="43"/>
      <c r="D44" s="120"/>
      <c r="E44" s="141"/>
      <c r="F44" s="42"/>
      <c r="G44" s="43"/>
      <c r="H44" s="42" t="s">
        <v>266</v>
      </c>
      <c r="I44" s="43">
        <v>0.25</v>
      </c>
      <c r="J44" s="45"/>
      <c r="K44" s="43"/>
      <c r="L44" s="42"/>
      <c r="M44" s="43"/>
      <c r="N44" s="44"/>
    </row>
    <row r="45" spans="1:64" x14ac:dyDescent="0.3">
      <c r="A45" s="152"/>
      <c r="B45" s="119"/>
      <c r="C45" s="54">
        <f>SUM(C3:C44)</f>
        <v>19.63</v>
      </c>
      <c r="D45" s="51"/>
      <c r="E45" s="54">
        <f>SUM(E3:E44)</f>
        <v>21</v>
      </c>
      <c r="F45" s="51"/>
      <c r="G45" s="54">
        <f>SUM(G3:G44)</f>
        <v>26.75</v>
      </c>
      <c r="H45" s="51"/>
      <c r="I45" s="52">
        <f>SUM(I3:I44)</f>
        <v>25.42</v>
      </c>
      <c r="J45" s="51"/>
      <c r="K45" s="54">
        <f>SUM(K3:K44)</f>
        <v>20.5</v>
      </c>
      <c r="L45" s="51"/>
      <c r="M45" s="54">
        <f>SUM(M3:M44)</f>
        <v>6.5</v>
      </c>
      <c r="N45" s="51">
        <f>C45+E45+G45+I45+K45+M45</f>
        <v>119.8</v>
      </c>
    </row>
    <row r="46" spans="1:64" x14ac:dyDescent="0.3">
      <c r="A46" s="128"/>
      <c r="B46" s="2"/>
      <c r="C46" s="2" t="s">
        <v>13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64" x14ac:dyDescent="0.3">
      <c r="A47" s="128"/>
      <c r="B47" s="2"/>
      <c r="C47" s="2" t="s">
        <v>14</v>
      </c>
      <c r="D47" s="2"/>
      <c r="E47" s="2" t="str">
        <f>B1</f>
        <v>CRISTINA LIROLA NAVARRO</v>
      </c>
      <c r="F47" s="2"/>
      <c r="G47" s="55"/>
      <c r="H47" s="56" t="s">
        <v>255</v>
      </c>
      <c r="I47" s="2"/>
      <c r="J47" s="57" t="s">
        <v>58</v>
      </c>
      <c r="K47" s="2"/>
      <c r="L47" s="2"/>
      <c r="M47" s="2"/>
      <c r="N47" s="2"/>
    </row>
  </sheetData>
  <pageMargins left="0" right="0" top="0" bottom="0" header="0" footer="0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workbookViewId="0">
      <selection sqref="A1:N44"/>
    </sheetView>
  </sheetViews>
  <sheetFormatPr baseColWidth="10" defaultRowHeight="14.4" x14ac:dyDescent="0.3"/>
  <cols>
    <col min="2" max="2" width="12.33203125" customWidth="1"/>
    <col min="3" max="3" width="5" customWidth="1"/>
    <col min="5" max="5" width="5.88671875" customWidth="1"/>
    <col min="6" max="6" width="15.33203125" customWidth="1"/>
    <col min="7" max="7" width="6" customWidth="1"/>
    <col min="9" max="9" width="5.88671875" customWidth="1"/>
    <col min="11" max="11" width="5.5546875" customWidth="1"/>
    <col min="13" max="13" width="5.109375" customWidth="1"/>
    <col min="14" max="14" width="9.4414062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21.6" x14ac:dyDescent="0.3">
      <c r="A3" s="131">
        <v>44410</v>
      </c>
      <c r="B3" s="44" t="s">
        <v>144</v>
      </c>
      <c r="C3" s="43">
        <v>1.5</v>
      </c>
      <c r="D3" s="42"/>
      <c r="E3" s="43"/>
      <c r="F3" s="45"/>
      <c r="G3" s="43"/>
      <c r="H3" s="42"/>
      <c r="I3" s="47"/>
      <c r="J3" s="42"/>
      <c r="K3" s="43"/>
      <c r="L3" s="42"/>
      <c r="M3" s="43"/>
      <c r="N3" s="44">
        <v>1.5</v>
      </c>
    </row>
    <row r="4" spans="1:14" ht="21.6" x14ac:dyDescent="0.3">
      <c r="A4" s="132">
        <v>44410</v>
      </c>
      <c r="B4" s="44" t="s">
        <v>232</v>
      </c>
      <c r="C4" s="43">
        <v>0.5</v>
      </c>
      <c r="D4" s="42"/>
      <c r="E4" s="43"/>
      <c r="F4" s="42"/>
      <c r="G4" s="43"/>
      <c r="H4" s="42"/>
      <c r="I4" s="47"/>
      <c r="J4" s="42"/>
      <c r="K4" s="43"/>
      <c r="L4" s="42"/>
      <c r="M4" s="43"/>
      <c r="N4" s="44">
        <v>0.5</v>
      </c>
    </row>
    <row r="5" spans="1:14" ht="42" x14ac:dyDescent="0.3">
      <c r="A5" s="132">
        <v>44410</v>
      </c>
      <c r="B5" s="44" t="s">
        <v>233</v>
      </c>
      <c r="C5" s="43">
        <v>4.5</v>
      </c>
      <c r="D5" s="42"/>
      <c r="E5" s="43"/>
      <c r="F5" s="42"/>
      <c r="G5" s="43"/>
      <c r="H5" s="42"/>
      <c r="I5" s="43"/>
      <c r="J5" s="45"/>
      <c r="K5" s="43"/>
      <c r="L5" s="42"/>
      <c r="M5" s="43"/>
      <c r="N5" s="44">
        <v>4.5</v>
      </c>
    </row>
    <row r="6" spans="1:14" x14ac:dyDescent="0.3">
      <c r="A6" s="132">
        <v>44411</v>
      </c>
      <c r="B6" s="44"/>
      <c r="C6" s="43"/>
      <c r="D6" s="42" t="s">
        <v>220</v>
      </c>
      <c r="E6" s="43">
        <v>7.5</v>
      </c>
      <c r="F6" s="42"/>
      <c r="G6" s="43"/>
      <c r="H6" s="42"/>
      <c r="I6" s="43"/>
      <c r="J6" s="45"/>
      <c r="K6" s="43"/>
      <c r="L6" s="42"/>
      <c r="M6" s="43"/>
      <c r="N6" s="44">
        <v>7.5</v>
      </c>
    </row>
    <row r="7" spans="1:14" ht="21.75" customHeight="1" x14ac:dyDescent="0.3">
      <c r="A7" s="132">
        <v>44412</v>
      </c>
      <c r="B7" s="44"/>
      <c r="C7" s="43"/>
      <c r="D7" s="42"/>
      <c r="E7" s="43"/>
      <c r="F7" s="42" t="s">
        <v>221</v>
      </c>
      <c r="G7" s="43">
        <v>3.75</v>
      </c>
      <c r="H7" s="42"/>
      <c r="I7" s="43"/>
      <c r="J7" s="45"/>
      <c r="K7" s="43"/>
      <c r="L7" s="42"/>
      <c r="M7" s="43"/>
      <c r="N7" s="44">
        <v>3.75</v>
      </c>
    </row>
    <row r="8" spans="1:14" x14ac:dyDescent="0.3">
      <c r="A8" s="132">
        <v>44412</v>
      </c>
      <c r="B8" s="44"/>
      <c r="C8" s="43"/>
      <c r="D8" s="42"/>
      <c r="E8" s="43"/>
      <c r="F8" s="42" t="s">
        <v>186</v>
      </c>
      <c r="G8" s="43">
        <v>2.75</v>
      </c>
      <c r="H8" s="42"/>
      <c r="I8" s="43"/>
      <c r="J8" s="45"/>
      <c r="K8" s="43"/>
      <c r="L8" s="42"/>
      <c r="M8" s="43"/>
      <c r="N8" s="44">
        <v>2.75</v>
      </c>
    </row>
    <row r="9" spans="1:14" x14ac:dyDescent="0.3">
      <c r="A9" s="132">
        <v>44413</v>
      </c>
      <c r="B9" s="44"/>
      <c r="C9" s="43"/>
      <c r="D9" s="42"/>
      <c r="E9" s="43"/>
      <c r="F9" s="42"/>
      <c r="G9" s="43"/>
      <c r="H9" s="42" t="s">
        <v>220</v>
      </c>
      <c r="I9" s="43">
        <v>7.5</v>
      </c>
      <c r="J9" s="45"/>
      <c r="K9" s="43"/>
      <c r="L9" s="42"/>
      <c r="M9" s="43"/>
      <c r="N9" s="44">
        <v>7.5</v>
      </c>
    </row>
    <row r="10" spans="1:14" x14ac:dyDescent="0.3">
      <c r="A10" s="132">
        <v>44414</v>
      </c>
      <c r="B10" s="44"/>
      <c r="C10" s="43"/>
      <c r="D10" s="42"/>
      <c r="E10" s="43"/>
      <c r="F10" s="42"/>
      <c r="G10" s="43"/>
      <c r="H10" s="42"/>
      <c r="I10" s="43"/>
      <c r="J10" s="45" t="s">
        <v>220</v>
      </c>
      <c r="K10" s="43">
        <v>7.5</v>
      </c>
      <c r="L10" s="42"/>
      <c r="M10" s="43"/>
      <c r="N10" s="44">
        <v>7.5</v>
      </c>
    </row>
    <row r="11" spans="1:14" x14ac:dyDescent="0.3">
      <c r="A11" s="132">
        <v>44417</v>
      </c>
      <c r="B11" s="44" t="s">
        <v>220</v>
      </c>
      <c r="C11" s="43">
        <v>3</v>
      </c>
      <c r="D11" s="42"/>
      <c r="E11" s="43"/>
      <c r="F11" s="42"/>
      <c r="G11" s="43"/>
      <c r="H11" s="42"/>
      <c r="I11" s="43"/>
      <c r="J11" s="45"/>
      <c r="K11" s="43"/>
      <c r="L11" s="42"/>
      <c r="M11" s="43"/>
      <c r="N11" s="44">
        <v>3</v>
      </c>
    </row>
    <row r="12" spans="1:14" ht="21.6" x14ac:dyDescent="0.3">
      <c r="A12" s="132">
        <v>44417</v>
      </c>
      <c r="B12" s="44" t="s">
        <v>222</v>
      </c>
      <c r="C12" s="43">
        <v>1.5</v>
      </c>
      <c r="D12" s="42"/>
      <c r="E12" s="43"/>
      <c r="F12" s="42"/>
      <c r="G12" s="43"/>
      <c r="H12" s="42"/>
      <c r="I12" s="43"/>
      <c r="J12" s="45"/>
      <c r="K12" s="43"/>
      <c r="L12" s="42"/>
      <c r="M12" s="43"/>
      <c r="N12" s="44">
        <v>1.5</v>
      </c>
    </row>
    <row r="13" spans="1:14" x14ac:dyDescent="0.3">
      <c r="A13" s="132">
        <v>44417</v>
      </c>
      <c r="B13" s="44" t="s">
        <v>223</v>
      </c>
      <c r="C13" s="43">
        <v>1</v>
      </c>
      <c r="D13" s="42"/>
      <c r="E13" s="43"/>
      <c r="F13" s="42"/>
      <c r="G13" s="43"/>
      <c r="H13" s="42"/>
      <c r="I13" s="43"/>
      <c r="J13" s="45"/>
      <c r="K13" s="43"/>
      <c r="L13" s="42"/>
      <c r="M13" s="43"/>
      <c r="N13" s="44">
        <v>1</v>
      </c>
    </row>
    <row r="14" spans="1:14" x14ac:dyDescent="0.3">
      <c r="A14" s="133">
        <v>44418</v>
      </c>
      <c r="B14" s="44"/>
      <c r="C14" s="43"/>
      <c r="D14" s="42" t="s">
        <v>186</v>
      </c>
      <c r="E14" s="43">
        <v>2.75</v>
      </c>
      <c r="F14" s="42"/>
      <c r="G14" s="43"/>
      <c r="H14" s="42"/>
      <c r="I14" s="43"/>
      <c r="J14" s="45"/>
      <c r="K14" s="43"/>
      <c r="L14" s="42"/>
      <c r="M14" s="43"/>
      <c r="N14" s="44">
        <v>2.75</v>
      </c>
    </row>
    <row r="15" spans="1:14" x14ac:dyDescent="0.3">
      <c r="A15" s="133">
        <v>44418</v>
      </c>
      <c r="B15" s="44"/>
      <c r="C15" s="43"/>
      <c r="D15" s="42" t="s">
        <v>220</v>
      </c>
      <c r="E15" s="43">
        <v>3.5</v>
      </c>
      <c r="F15" s="42"/>
      <c r="G15" s="43"/>
      <c r="H15" s="42"/>
      <c r="I15" s="43"/>
      <c r="J15" s="45"/>
      <c r="K15" s="43"/>
      <c r="L15" s="42"/>
      <c r="M15" s="43"/>
      <c r="N15" s="44">
        <v>3.5</v>
      </c>
    </row>
    <row r="16" spans="1:14" x14ac:dyDescent="0.3">
      <c r="A16" s="133">
        <v>44419</v>
      </c>
      <c r="B16" s="44"/>
      <c r="C16" s="43"/>
      <c r="D16" s="42"/>
      <c r="E16" s="43"/>
      <c r="F16" s="42" t="s">
        <v>220</v>
      </c>
      <c r="G16" s="43">
        <v>7.5</v>
      </c>
      <c r="H16" s="42"/>
      <c r="I16" s="43"/>
      <c r="J16" s="45"/>
      <c r="K16" s="43"/>
      <c r="L16" s="42"/>
      <c r="M16" s="43"/>
      <c r="N16" s="44">
        <v>7.5</v>
      </c>
    </row>
    <row r="17" spans="1:14" ht="21.6" x14ac:dyDescent="0.3">
      <c r="A17" s="133">
        <v>44420</v>
      </c>
      <c r="B17" s="44"/>
      <c r="C17" s="43"/>
      <c r="D17" s="42"/>
      <c r="E17" s="43"/>
      <c r="F17" s="42"/>
      <c r="G17" s="43"/>
      <c r="H17" s="42" t="s">
        <v>234</v>
      </c>
      <c r="I17" s="43">
        <v>5</v>
      </c>
      <c r="J17" s="45"/>
      <c r="K17" s="43"/>
      <c r="L17" s="42"/>
      <c r="M17" s="43"/>
      <c r="N17" s="44">
        <v>5</v>
      </c>
    </row>
    <row r="18" spans="1:14" ht="21.6" x14ac:dyDescent="0.3">
      <c r="A18" s="133">
        <v>44421</v>
      </c>
      <c r="B18" s="44"/>
      <c r="C18" s="43"/>
      <c r="D18" s="42"/>
      <c r="E18" s="43"/>
      <c r="F18" s="42"/>
      <c r="G18" s="43"/>
      <c r="H18" s="42"/>
      <c r="I18" s="43"/>
      <c r="J18" s="45" t="s">
        <v>224</v>
      </c>
      <c r="K18" s="43">
        <v>3</v>
      </c>
      <c r="L18" s="42"/>
      <c r="M18" s="43"/>
      <c r="N18" s="44">
        <v>3</v>
      </c>
    </row>
    <row r="19" spans="1:14" ht="21.6" x14ac:dyDescent="0.3">
      <c r="A19" s="133">
        <v>44422</v>
      </c>
      <c r="B19" s="44"/>
      <c r="C19" s="43"/>
      <c r="D19" s="42"/>
      <c r="E19" s="43"/>
      <c r="F19" s="42"/>
      <c r="G19" s="43"/>
      <c r="H19" s="42"/>
      <c r="I19" s="43"/>
      <c r="J19" s="45"/>
      <c r="K19" s="43"/>
      <c r="L19" s="44" t="s">
        <v>222</v>
      </c>
      <c r="M19" s="43">
        <v>3</v>
      </c>
      <c r="N19" s="44">
        <v>3</v>
      </c>
    </row>
    <row r="20" spans="1:14" x14ac:dyDescent="0.3">
      <c r="A20" s="133">
        <v>44425</v>
      </c>
      <c r="B20" s="44"/>
      <c r="C20" s="43"/>
      <c r="D20" s="42" t="s">
        <v>186</v>
      </c>
      <c r="E20" s="134">
        <v>2.75</v>
      </c>
      <c r="F20" s="42"/>
      <c r="G20" s="43"/>
      <c r="H20" s="42"/>
      <c r="I20" s="43"/>
      <c r="J20" s="45"/>
      <c r="K20" s="43"/>
      <c r="L20" s="42"/>
      <c r="M20" s="43"/>
      <c r="N20" s="44">
        <v>2.75</v>
      </c>
    </row>
    <row r="21" spans="1:14" x14ac:dyDescent="0.3">
      <c r="A21" s="133">
        <v>44425</v>
      </c>
      <c r="B21" s="44"/>
      <c r="C21" s="43"/>
      <c r="D21" s="42" t="s">
        <v>191</v>
      </c>
      <c r="E21" s="134">
        <v>4.5</v>
      </c>
      <c r="F21" s="42"/>
      <c r="G21" s="43"/>
      <c r="H21" s="42"/>
      <c r="I21" s="43"/>
      <c r="J21" s="45"/>
      <c r="K21" s="43"/>
      <c r="L21" s="42"/>
      <c r="M21" s="43"/>
      <c r="N21" s="44">
        <v>4.5</v>
      </c>
    </row>
    <row r="22" spans="1:14" x14ac:dyDescent="0.3">
      <c r="A22" s="133">
        <v>44426</v>
      </c>
      <c r="B22" s="44"/>
      <c r="C22" s="43"/>
      <c r="D22" s="42"/>
      <c r="E22" s="43"/>
      <c r="F22" s="42" t="s">
        <v>219</v>
      </c>
      <c r="G22" s="43">
        <v>0.5</v>
      </c>
      <c r="H22" s="42"/>
      <c r="I22" s="43"/>
      <c r="J22" s="45"/>
      <c r="K22" s="43"/>
      <c r="L22" s="42"/>
      <c r="M22" s="43"/>
      <c r="N22" s="44">
        <v>0.5</v>
      </c>
    </row>
    <row r="23" spans="1:14" x14ac:dyDescent="0.3">
      <c r="A23" s="133">
        <v>44426</v>
      </c>
      <c r="B23" s="44"/>
      <c r="C23" s="43"/>
      <c r="D23" s="42"/>
      <c r="E23" s="43"/>
      <c r="F23" s="42" t="s">
        <v>187</v>
      </c>
      <c r="G23" s="43">
        <v>4</v>
      </c>
      <c r="H23" s="42"/>
      <c r="I23" s="43"/>
      <c r="J23" s="45"/>
      <c r="K23" s="43"/>
      <c r="L23" s="42"/>
      <c r="M23" s="43"/>
      <c r="N23" s="44">
        <v>4</v>
      </c>
    </row>
    <row r="24" spans="1:14" x14ac:dyDescent="0.3">
      <c r="A24" s="132">
        <v>44426</v>
      </c>
      <c r="B24" s="44"/>
      <c r="C24" s="43"/>
      <c r="D24" s="42"/>
      <c r="E24" s="43"/>
      <c r="F24" s="42" t="s">
        <v>225</v>
      </c>
      <c r="G24" s="43">
        <v>1.83</v>
      </c>
      <c r="H24" s="42"/>
      <c r="I24" s="43"/>
      <c r="J24" s="45"/>
      <c r="K24" s="43"/>
      <c r="L24" s="42"/>
      <c r="M24" s="43"/>
      <c r="N24" s="44">
        <v>1.83</v>
      </c>
    </row>
    <row r="25" spans="1:14" ht="21.6" x14ac:dyDescent="0.3">
      <c r="A25" s="130">
        <v>44427</v>
      </c>
      <c r="B25" s="44"/>
      <c r="C25" s="43"/>
      <c r="D25" s="42"/>
      <c r="E25" s="43"/>
      <c r="F25" s="42"/>
      <c r="G25" s="43"/>
      <c r="H25" s="42" t="s">
        <v>226</v>
      </c>
      <c r="I25" s="43">
        <v>6.25</v>
      </c>
      <c r="J25" s="45"/>
      <c r="K25" s="43"/>
      <c r="L25" s="42"/>
      <c r="M25" s="43"/>
      <c r="N25" s="44">
        <v>6.25</v>
      </c>
    </row>
    <row r="26" spans="1:14" x14ac:dyDescent="0.3">
      <c r="A26" s="126">
        <v>44428</v>
      </c>
      <c r="B26" s="45"/>
      <c r="C26" s="43"/>
      <c r="D26" s="42"/>
      <c r="E26" s="43"/>
      <c r="F26" s="42"/>
      <c r="G26" s="43"/>
      <c r="H26" s="42"/>
      <c r="I26" s="43"/>
      <c r="J26" s="45" t="s">
        <v>227</v>
      </c>
      <c r="K26" s="43">
        <v>5.58</v>
      </c>
      <c r="L26" s="42"/>
      <c r="M26" s="43"/>
      <c r="N26" s="44">
        <v>5.58</v>
      </c>
    </row>
    <row r="27" spans="1:14" x14ac:dyDescent="0.3">
      <c r="A27" s="126">
        <v>44429</v>
      </c>
      <c r="B27" s="45"/>
      <c r="C27" s="43"/>
      <c r="D27" s="42"/>
      <c r="E27" s="43"/>
      <c r="F27" s="42"/>
      <c r="G27" s="43"/>
      <c r="H27" s="42"/>
      <c r="I27" s="43"/>
      <c r="J27" s="45"/>
      <c r="K27" s="43"/>
      <c r="L27" s="42" t="s">
        <v>203</v>
      </c>
      <c r="M27" s="43">
        <v>1.5</v>
      </c>
      <c r="N27" s="44">
        <v>1.5</v>
      </c>
    </row>
    <row r="28" spans="1:14" ht="21.6" x14ac:dyDescent="0.3">
      <c r="A28" s="126">
        <v>44429</v>
      </c>
      <c r="B28" s="45"/>
      <c r="C28" s="43"/>
      <c r="D28" s="42"/>
      <c r="E28" s="43"/>
      <c r="F28" s="42"/>
      <c r="G28" s="43"/>
      <c r="H28" s="42"/>
      <c r="I28" s="43"/>
      <c r="J28" s="45"/>
      <c r="K28" s="43"/>
      <c r="L28" s="42" t="s">
        <v>235</v>
      </c>
      <c r="M28" s="43">
        <v>1.5</v>
      </c>
      <c r="N28" s="44">
        <v>1.5</v>
      </c>
    </row>
    <row r="29" spans="1:14" x14ac:dyDescent="0.3">
      <c r="A29" s="126">
        <v>44431</v>
      </c>
      <c r="B29" s="45" t="s">
        <v>236</v>
      </c>
      <c r="C29" s="43">
        <v>2</v>
      </c>
      <c r="D29" s="42"/>
      <c r="E29" s="43"/>
      <c r="F29" s="42"/>
      <c r="G29" s="43"/>
      <c r="H29" s="42"/>
      <c r="I29" s="43"/>
      <c r="J29" s="45"/>
      <c r="K29" s="43"/>
      <c r="L29" s="42"/>
      <c r="M29" s="43"/>
      <c r="N29" s="44">
        <v>2</v>
      </c>
    </row>
    <row r="30" spans="1:14" x14ac:dyDescent="0.3">
      <c r="A30" s="126">
        <v>44431</v>
      </c>
      <c r="B30" s="44" t="s">
        <v>194</v>
      </c>
      <c r="C30" s="43">
        <v>1</v>
      </c>
      <c r="D30" s="45"/>
      <c r="E30" s="43"/>
      <c r="F30" s="42"/>
      <c r="G30" s="43"/>
      <c r="H30" s="42"/>
      <c r="I30" s="43"/>
      <c r="J30" s="45"/>
      <c r="K30" s="43"/>
      <c r="L30" s="42"/>
      <c r="M30" s="43"/>
      <c r="N30" s="44">
        <v>1</v>
      </c>
    </row>
    <row r="31" spans="1:14" x14ac:dyDescent="0.3">
      <c r="A31" s="126">
        <v>44432</v>
      </c>
      <c r="B31" s="44"/>
      <c r="C31" s="43"/>
      <c r="D31" s="42" t="s">
        <v>228</v>
      </c>
      <c r="E31" s="43">
        <v>3.67</v>
      </c>
      <c r="F31" s="42"/>
      <c r="G31" s="43"/>
      <c r="H31" s="42"/>
      <c r="I31" s="43"/>
      <c r="J31" s="45"/>
      <c r="K31" s="43"/>
      <c r="L31" s="42"/>
      <c r="M31" s="43"/>
      <c r="N31" s="44">
        <v>3.67</v>
      </c>
    </row>
    <row r="32" spans="1:14" x14ac:dyDescent="0.3">
      <c r="A32" s="126">
        <v>44433</v>
      </c>
      <c r="B32" s="44"/>
      <c r="C32" s="43"/>
      <c r="D32" s="42"/>
      <c r="E32" s="43"/>
      <c r="F32" s="42" t="s">
        <v>186</v>
      </c>
      <c r="G32" s="43">
        <v>2.75</v>
      </c>
      <c r="H32" s="42"/>
      <c r="I32" s="43"/>
      <c r="J32" s="45"/>
      <c r="K32" s="43"/>
      <c r="L32" s="42"/>
      <c r="M32" s="43"/>
      <c r="N32" s="44">
        <v>2.75</v>
      </c>
    </row>
    <row r="33" spans="1:14" ht="21.6" x14ac:dyDescent="0.3">
      <c r="A33" s="126">
        <v>44433</v>
      </c>
      <c r="B33" s="44"/>
      <c r="C33" s="43"/>
      <c r="D33" s="42"/>
      <c r="E33" s="43"/>
      <c r="F33" s="42" t="s">
        <v>237</v>
      </c>
      <c r="G33" s="43">
        <v>1.5</v>
      </c>
      <c r="H33" s="42"/>
      <c r="I33" s="43"/>
      <c r="J33" s="45"/>
      <c r="K33" s="43"/>
      <c r="L33" s="42"/>
      <c r="M33" s="43"/>
      <c r="N33" s="44">
        <v>1.5</v>
      </c>
    </row>
    <row r="34" spans="1:14" ht="21.6" x14ac:dyDescent="0.3">
      <c r="A34" s="126">
        <v>44434</v>
      </c>
      <c r="B34" s="44"/>
      <c r="C34" s="43"/>
      <c r="D34" s="42"/>
      <c r="E34" s="43"/>
      <c r="F34" s="42"/>
      <c r="G34" s="43"/>
      <c r="H34" s="42" t="s">
        <v>229</v>
      </c>
      <c r="I34" s="43">
        <v>7</v>
      </c>
      <c r="J34" s="45"/>
      <c r="K34" s="43"/>
      <c r="L34" s="42"/>
      <c r="M34" s="43"/>
      <c r="N34" s="44">
        <v>7</v>
      </c>
    </row>
    <row r="35" spans="1:14" ht="21.6" x14ac:dyDescent="0.3">
      <c r="A35" s="126">
        <v>44435</v>
      </c>
      <c r="B35" s="44"/>
      <c r="C35" s="43"/>
      <c r="D35" s="42"/>
      <c r="E35" s="43"/>
      <c r="F35" s="42"/>
      <c r="G35" s="43"/>
      <c r="H35" s="42"/>
      <c r="I35" s="43"/>
      <c r="J35" s="45" t="s">
        <v>230</v>
      </c>
      <c r="K35" s="43">
        <v>6.25</v>
      </c>
      <c r="L35" s="42"/>
      <c r="M35" s="43"/>
      <c r="N35" s="44">
        <v>6.25</v>
      </c>
    </row>
    <row r="36" spans="1:14" ht="21.6" x14ac:dyDescent="0.3">
      <c r="A36" s="126">
        <v>44436</v>
      </c>
      <c r="B36" s="44"/>
      <c r="C36" s="43"/>
      <c r="D36" s="42"/>
      <c r="E36" s="43"/>
      <c r="F36" s="42"/>
      <c r="G36" s="43"/>
      <c r="H36" s="42"/>
      <c r="I36" s="43"/>
      <c r="J36" s="45"/>
      <c r="K36" s="43"/>
      <c r="L36" s="42" t="s">
        <v>238</v>
      </c>
      <c r="M36" s="43">
        <v>1.5</v>
      </c>
      <c r="N36" s="44">
        <v>1.5</v>
      </c>
    </row>
    <row r="37" spans="1:14" ht="21.6" x14ac:dyDescent="0.3">
      <c r="A37" s="126">
        <v>44436</v>
      </c>
      <c r="B37" s="44"/>
      <c r="C37" s="43"/>
      <c r="D37" s="42"/>
      <c r="E37" s="43"/>
      <c r="F37" s="42"/>
      <c r="G37" s="43"/>
      <c r="H37" s="42"/>
      <c r="I37" s="43"/>
      <c r="J37" s="45"/>
      <c r="K37" s="43"/>
      <c r="L37" s="42" t="s">
        <v>239</v>
      </c>
      <c r="M37" s="43">
        <v>1.5</v>
      </c>
      <c r="N37" s="44">
        <v>1.5</v>
      </c>
    </row>
    <row r="38" spans="1:14" ht="21.6" x14ac:dyDescent="0.3">
      <c r="A38" s="126">
        <v>44438</v>
      </c>
      <c r="B38" s="44" t="s">
        <v>240</v>
      </c>
      <c r="C38" s="43">
        <v>5.75</v>
      </c>
      <c r="D38" s="120"/>
      <c r="E38" s="141"/>
      <c r="F38" s="42"/>
      <c r="G38" s="43"/>
      <c r="H38" s="42"/>
      <c r="I38" s="43"/>
      <c r="J38" s="45"/>
      <c r="K38" s="43"/>
      <c r="L38" s="42"/>
      <c r="M38" s="43"/>
      <c r="N38" s="44">
        <v>5.75</v>
      </c>
    </row>
    <row r="39" spans="1:14" x14ac:dyDescent="0.3">
      <c r="A39" s="126">
        <v>44439</v>
      </c>
      <c r="B39" s="44"/>
      <c r="C39" s="43"/>
      <c r="D39" s="120" t="s">
        <v>241</v>
      </c>
      <c r="E39" s="141">
        <v>2</v>
      </c>
      <c r="F39" s="42"/>
      <c r="G39" s="43"/>
      <c r="H39" s="42"/>
      <c r="I39" s="43"/>
      <c r="J39" s="45"/>
      <c r="K39" s="43"/>
      <c r="L39" s="42"/>
      <c r="M39" s="43"/>
      <c r="N39" s="44">
        <v>2</v>
      </c>
    </row>
    <row r="40" spans="1:14" x14ac:dyDescent="0.3">
      <c r="A40" s="127"/>
      <c r="B40" s="119"/>
      <c r="C40" s="54">
        <f>SUM(C3:C39)</f>
        <v>20.75</v>
      </c>
      <c r="D40" s="51"/>
      <c r="E40" s="54">
        <f>SUM(E3:E39)</f>
        <v>26.67</v>
      </c>
      <c r="F40" s="51"/>
      <c r="G40" s="54">
        <f>SUM(G3:G39)</f>
        <v>24.58</v>
      </c>
      <c r="H40" s="51"/>
      <c r="I40" s="52">
        <f>SUM(I3:I39)</f>
        <v>25.75</v>
      </c>
      <c r="J40" s="51"/>
      <c r="K40" s="54">
        <f>SUM(K3:K39)</f>
        <v>22.33</v>
      </c>
      <c r="L40" s="51"/>
      <c r="M40" s="54">
        <f>SUM(M3:M39)</f>
        <v>9</v>
      </c>
      <c r="N40" s="51">
        <f>C40+E40+G40+I40+K40+M40</f>
        <v>129.07999999999998</v>
      </c>
    </row>
    <row r="41" spans="1:14" x14ac:dyDescent="0.3">
      <c r="A41" s="128"/>
      <c r="B41" s="2"/>
      <c r="C41" s="2" t="s">
        <v>13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 x14ac:dyDescent="0.3">
      <c r="A42" s="128"/>
      <c r="B42" s="2"/>
      <c r="C42" s="2" t="s">
        <v>14</v>
      </c>
      <c r="D42" s="2"/>
      <c r="E42" s="2" t="str">
        <f>B1</f>
        <v>CRISTINA LIROLA NAVARRO</v>
      </c>
      <c r="F42" s="2"/>
      <c r="G42" s="55"/>
      <c r="H42" s="56" t="s">
        <v>231</v>
      </c>
      <c r="I42" s="2"/>
      <c r="J42" s="57" t="s">
        <v>58</v>
      </c>
      <c r="K42" s="2"/>
      <c r="L42" s="2"/>
      <c r="M42" s="2"/>
      <c r="N42" s="2"/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31" workbookViewId="0">
      <selection activeCell="C39" sqref="C39:G40"/>
    </sheetView>
  </sheetViews>
  <sheetFormatPr baseColWidth="10" defaultRowHeight="14.4" x14ac:dyDescent="0.3"/>
  <cols>
    <col min="1" max="1" width="17.6640625" customWidth="1"/>
    <col min="2" max="2" width="14.6640625" customWidth="1"/>
  </cols>
  <sheetData>
    <row r="1" spans="1:7" x14ac:dyDescent="0.3">
      <c r="A1" s="163" t="s">
        <v>518</v>
      </c>
      <c r="B1" s="218"/>
      <c r="C1" s="163"/>
      <c r="D1" s="163"/>
      <c r="E1" s="163"/>
      <c r="F1" s="163"/>
      <c r="G1" s="163"/>
    </row>
    <row r="2" spans="1:7" x14ac:dyDescent="0.3">
      <c r="A2" s="226" t="s">
        <v>16</v>
      </c>
      <c r="B2" s="163"/>
      <c r="C2" s="163"/>
      <c r="D2" s="163"/>
      <c r="E2" s="163"/>
      <c r="F2" s="163"/>
      <c r="G2" s="163"/>
    </row>
    <row r="3" spans="1:7" x14ac:dyDescent="0.3">
      <c r="A3" s="163" t="s">
        <v>522</v>
      </c>
      <c r="B3" s="168" t="s">
        <v>523</v>
      </c>
      <c r="C3" s="167"/>
      <c r="D3" s="167"/>
      <c r="E3" s="167"/>
      <c r="F3" s="167"/>
      <c r="G3" s="167"/>
    </row>
    <row r="4" spans="1:7" x14ac:dyDescent="0.3">
      <c r="A4" s="222" t="s">
        <v>524</v>
      </c>
      <c r="B4" s="168" t="s">
        <v>507</v>
      </c>
      <c r="C4" s="167" t="s">
        <v>508</v>
      </c>
      <c r="D4" s="167" t="s">
        <v>509</v>
      </c>
      <c r="E4" s="167" t="s">
        <v>510</v>
      </c>
      <c r="F4" s="167" t="s">
        <v>511</v>
      </c>
      <c r="G4" s="169" t="s">
        <v>514</v>
      </c>
    </row>
    <row r="5" spans="1:7" x14ac:dyDescent="0.3">
      <c r="A5" s="177">
        <v>44935</v>
      </c>
      <c r="B5" s="219">
        <v>5.33</v>
      </c>
      <c r="C5" s="220"/>
      <c r="D5" s="220"/>
      <c r="E5" s="220"/>
      <c r="F5" s="220"/>
      <c r="G5" s="221">
        <v>5.33</v>
      </c>
    </row>
    <row r="6" spans="1:7" x14ac:dyDescent="0.3">
      <c r="A6" s="223" t="s">
        <v>515</v>
      </c>
      <c r="B6" s="219">
        <v>5.33</v>
      </c>
      <c r="C6" s="220"/>
      <c r="D6" s="220"/>
      <c r="E6" s="220"/>
      <c r="F6" s="220"/>
      <c r="G6" s="221">
        <v>5.33</v>
      </c>
    </row>
    <row r="7" spans="1:7" x14ac:dyDescent="0.3">
      <c r="A7" s="177">
        <v>44936</v>
      </c>
      <c r="B7" s="219"/>
      <c r="C7" s="220">
        <v>6.66</v>
      </c>
      <c r="D7" s="220"/>
      <c r="E7" s="220"/>
      <c r="F7" s="220"/>
      <c r="G7" s="221">
        <v>6.66</v>
      </c>
    </row>
    <row r="8" spans="1:7" x14ac:dyDescent="0.3">
      <c r="A8" s="223" t="s">
        <v>515</v>
      </c>
      <c r="B8" s="219"/>
      <c r="C8" s="220">
        <v>6.66</v>
      </c>
      <c r="D8" s="220"/>
      <c r="E8" s="220"/>
      <c r="F8" s="220"/>
      <c r="G8" s="221">
        <v>6.66</v>
      </c>
    </row>
    <row r="9" spans="1:7" x14ac:dyDescent="0.3">
      <c r="A9" s="177">
        <v>44937</v>
      </c>
      <c r="B9" s="219"/>
      <c r="C9" s="220"/>
      <c r="D9" s="220">
        <v>6.25</v>
      </c>
      <c r="E9" s="220"/>
      <c r="F9" s="220"/>
      <c r="G9" s="221">
        <v>6.25</v>
      </c>
    </row>
    <row r="10" spans="1:7" x14ac:dyDescent="0.3">
      <c r="A10" s="223" t="s">
        <v>515</v>
      </c>
      <c r="B10" s="219"/>
      <c r="C10" s="220"/>
      <c r="D10" s="220">
        <v>6.25</v>
      </c>
      <c r="E10" s="220"/>
      <c r="F10" s="220"/>
      <c r="G10" s="221">
        <v>6.25</v>
      </c>
    </row>
    <row r="11" spans="1:7" x14ac:dyDescent="0.3">
      <c r="A11" s="177">
        <v>44938</v>
      </c>
      <c r="B11" s="219"/>
      <c r="C11" s="220"/>
      <c r="D11" s="220"/>
      <c r="E11" s="220">
        <v>5.75</v>
      </c>
      <c r="F11" s="220"/>
      <c r="G11" s="221">
        <v>5.75</v>
      </c>
    </row>
    <row r="12" spans="1:7" x14ac:dyDescent="0.3">
      <c r="A12" s="223" t="s">
        <v>515</v>
      </c>
      <c r="B12" s="219"/>
      <c r="C12" s="220"/>
      <c r="D12" s="220"/>
      <c r="E12" s="220">
        <v>5.75</v>
      </c>
      <c r="F12" s="220"/>
      <c r="G12" s="221">
        <v>5.75</v>
      </c>
    </row>
    <row r="13" spans="1:7" x14ac:dyDescent="0.3">
      <c r="A13" s="177">
        <v>44939</v>
      </c>
      <c r="B13" s="219"/>
      <c r="C13" s="220"/>
      <c r="D13" s="220"/>
      <c r="E13" s="220"/>
      <c r="F13" s="220">
        <v>9.5</v>
      </c>
      <c r="G13" s="221">
        <v>9.5</v>
      </c>
    </row>
    <row r="14" spans="1:7" x14ac:dyDescent="0.3">
      <c r="A14" s="224" t="s">
        <v>515</v>
      </c>
      <c r="B14" s="219"/>
      <c r="C14" s="220"/>
      <c r="D14" s="220"/>
      <c r="E14" s="220"/>
      <c r="F14" s="220">
        <v>9.5</v>
      </c>
      <c r="G14" s="221">
        <v>9.5</v>
      </c>
    </row>
    <row r="15" spans="1:7" x14ac:dyDescent="0.3">
      <c r="A15" s="177">
        <v>44942</v>
      </c>
      <c r="B15" s="219">
        <v>3.83</v>
      </c>
      <c r="C15" s="220"/>
      <c r="D15" s="220"/>
      <c r="E15" s="220"/>
      <c r="F15" s="220"/>
      <c r="G15" s="221">
        <v>3.83</v>
      </c>
    </row>
    <row r="16" spans="1:7" x14ac:dyDescent="0.3">
      <c r="A16" s="224" t="s">
        <v>515</v>
      </c>
      <c r="B16" s="219">
        <v>3.83</v>
      </c>
      <c r="C16" s="220"/>
      <c r="D16" s="220"/>
      <c r="E16" s="220"/>
      <c r="F16" s="220"/>
      <c r="G16" s="221">
        <v>3.83</v>
      </c>
    </row>
    <row r="17" spans="1:7" x14ac:dyDescent="0.3">
      <c r="A17" s="177">
        <v>44943</v>
      </c>
      <c r="B17" s="219"/>
      <c r="C17" s="220">
        <v>7</v>
      </c>
      <c r="D17" s="220"/>
      <c r="E17" s="220"/>
      <c r="F17" s="220"/>
      <c r="G17" s="221">
        <v>7</v>
      </c>
    </row>
    <row r="18" spans="1:7" x14ac:dyDescent="0.3">
      <c r="A18" s="224" t="s">
        <v>515</v>
      </c>
      <c r="B18" s="219"/>
      <c r="C18" s="220">
        <v>7</v>
      </c>
      <c r="D18" s="220"/>
      <c r="E18" s="220"/>
      <c r="F18" s="220"/>
      <c r="G18" s="221">
        <v>7</v>
      </c>
    </row>
    <row r="19" spans="1:7" x14ac:dyDescent="0.3">
      <c r="A19" s="177">
        <v>44944</v>
      </c>
      <c r="B19" s="219"/>
      <c r="C19" s="220"/>
      <c r="D19" s="220">
        <v>6</v>
      </c>
      <c r="E19" s="220"/>
      <c r="F19" s="220"/>
      <c r="G19" s="221">
        <v>6</v>
      </c>
    </row>
    <row r="20" spans="1:7" x14ac:dyDescent="0.3">
      <c r="A20" s="224" t="s">
        <v>515</v>
      </c>
      <c r="B20" s="219"/>
      <c r="C20" s="220"/>
      <c r="D20" s="220">
        <v>6</v>
      </c>
      <c r="E20" s="220"/>
      <c r="F20" s="220"/>
      <c r="G20" s="221">
        <v>6</v>
      </c>
    </row>
    <row r="21" spans="1:7" x14ac:dyDescent="0.3">
      <c r="A21" s="177">
        <v>44945</v>
      </c>
      <c r="B21" s="219"/>
      <c r="C21" s="220"/>
      <c r="D21" s="220"/>
      <c r="E21" s="220">
        <v>6.58</v>
      </c>
      <c r="F21" s="220"/>
      <c r="G21" s="221">
        <v>6.58</v>
      </c>
    </row>
    <row r="22" spans="1:7" x14ac:dyDescent="0.3">
      <c r="A22" s="224" t="s">
        <v>515</v>
      </c>
      <c r="B22" s="219"/>
      <c r="C22" s="220"/>
      <c r="D22" s="220"/>
      <c r="E22" s="220">
        <v>6.58</v>
      </c>
      <c r="F22" s="220"/>
      <c r="G22" s="221">
        <v>6.58</v>
      </c>
    </row>
    <row r="23" spans="1:7" x14ac:dyDescent="0.3">
      <c r="A23" s="177">
        <v>44946</v>
      </c>
      <c r="B23" s="219"/>
      <c r="C23" s="220"/>
      <c r="D23" s="220"/>
      <c r="E23" s="220"/>
      <c r="F23" s="220">
        <v>3</v>
      </c>
      <c r="G23" s="221">
        <v>3</v>
      </c>
    </row>
    <row r="24" spans="1:7" x14ac:dyDescent="0.3">
      <c r="A24" s="224" t="s">
        <v>515</v>
      </c>
      <c r="B24" s="219"/>
      <c r="C24" s="220"/>
      <c r="D24" s="220"/>
      <c r="E24" s="220"/>
      <c r="F24" s="220">
        <v>3</v>
      </c>
      <c r="G24" s="221">
        <v>3</v>
      </c>
    </row>
    <row r="25" spans="1:7" x14ac:dyDescent="0.3">
      <c r="A25" s="177">
        <v>44949</v>
      </c>
      <c r="B25" s="219">
        <v>5.42</v>
      </c>
      <c r="C25" s="220"/>
      <c r="D25" s="220"/>
      <c r="E25" s="220"/>
      <c r="F25" s="220"/>
      <c r="G25" s="221">
        <v>5.42</v>
      </c>
    </row>
    <row r="26" spans="1:7" x14ac:dyDescent="0.3">
      <c r="A26" s="224" t="s">
        <v>515</v>
      </c>
      <c r="B26" s="219">
        <v>5.42</v>
      </c>
      <c r="C26" s="220"/>
      <c r="D26" s="220"/>
      <c r="E26" s="220"/>
      <c r="F26" s="220"/>
      <c r="G26" s="221">
        <v>5.42</v>
      </c>
    </row>
    <row r="27" spans="1:7" x14ac:dyDescent="0.3">
      <c r="A27" s="177">
        <v>44950</v>
      </c>
      <c r="B27" s="219"/>
      <c r="C27" s="220">
        <v>7.08</v>
      </c>
      <c r="D27" s="220"/>
      <c r="E27" s="220"/>
      <c r="F27" s="220"/>
      <c r="G27" s="221">
        <v>7.08</v>
      </c>
    </row>
    <row r="28" spans="1:7" x14ac:dyDescent="0.3">
      <c r="A28" s="224" t="s">
        <v>515</v>
      </c>
      <c r="B28" s="219"/>
      <c r="C28" s="220">
        <v>7.08</v>
      </c>
      <c r="D28" s="220"/>
      <c r="E28" s="220"/>
      <c r="F28" s="220"/>
      <c r="G28" s="221">
        <v>7.08</v>
      </c>
    </row>
    <row r="29" spans="1:7" x14ac:dyDescent="0.3">
      <c r="A29" s="177">
        <v>44952</v>
      </c>
      <c r="B29" s="219"/>
      <c r="C29" s="220"/>
      <c r="D29" s="220"/>
      <c r="E29" s="220">
        <v>6</v>
      </c>
      <c r="F29" s="220"/>
      <c r="G29" s="221">
        <v>6</v>
      </c>
    </row>
    <row r="30" spans="1:7" x14ac:dyDescent="0.3">
      <c r="A30" s="224" t="s">
        <v>515</v>
      </c>
      <c r="B30" s="219"/>
      <c r="C30" s="220"/>
      <c r="D30" s="220"/>
      <c r="E30" s="220">
        <v>6</v>
      </c>
      <c r="F30" s="220"/>
      <c r="G30" s="221">
        <v>6</v>
      </c>
    </row>
    <row r="31" spans="1:7" x14ac:dyDescent="0.3">
      <c r="A31" s="177">
        <v>44953</v>
      </c>
      <c r="B31" s="219"/>
      <c r="C31" s="220"/>
      <c r="D31" s="220"/>
      <c r="E31" s="220"/>
      <c r="F31" s="220">
        <v>3</v>
      </c>
      <c r="G31" s="221">
        <v>3</v>
      </c>
    </row>
    <row r="32" spans="1:7" x14ac:dyDescent="0.3">
      <c r="A32" s="224" t="s">
        <v>515</v>
      </c>
      <c r="B32" s="219"/>
      <c r="C32" s="220"/>
      <c r="D32" s="220"/>
      <c r="E32" s="220"/>
      <c r="F32" s="220">
        <v>3</v>
      </c>
      <c r="G32" s="221">
        <v>3</v>
      </c>
    </row>
    <row r="33" spans="1:8" x14ac:dyDescent="0.3">
      <c r="A33" s="177">
        <v>44956</v>
      </c>
      <c r="B33" s="219">
        <v>6.33</v>
      </c>
      <c r="C33" s="220"/>
      <c r="D33" s="220"/>
      <c r="E33" s="220"/>
      <c r="F33" s="220"/>
      <c r="G33" s="221">
        <v>6.33</v>
      </c>
    </row>
    <row r="34" spans="1:8" x14ac:dyDescent="0.3">
      <c r="A34" s="224" t="s">
        <v>515</v>
      </c>
      <c r="B34" s="219">
        <v>6.33</v>
      </c>
      <c r="C34" s="220"/>
      <c r="D34" s="220"/>
      <c r="E34" s="220"/>
      <c r="F34" s="220"/>
      <c r="G34" s="221">
        <v>6.33</v>
      </c>
    </row>
    <row r="35" spans="1:8" x14ac:dyDescent="0.3">
      <c r="A35" s="177">
        <v>44957</v>
      </c>
      <c r="B35" s="219"/>
      <c r="C35" s="220">
        <v>4</v>
      </c>
      <c r="D35" s="220"/>
      <c r="E35" s="220"/>
      <c r="F35" s="220"/>
      <c r="G35" s="221">
        <v>4</v>
      </c>
    </row>
    <row r="36" spans="1:8" x14ac:dyDescent="0.3">
      <c r="A36" s="224" t="s">
        <v>515</v>
      </c>
      <c r="B36" s="219"/>
      <c r="C36" s="220">
        <v>4</v>
      </c>
      <c r="D36" s="220"/>
      <c r="E36" s="220"/>
      <c r="F36" s="220"/>
      <c r="G36" s="221">
        <v>4</v>
      </c>
    </row>
    <row r="37" spans="1:8" x14ac:dyDescent="0.3">
      <c r="A37" s="225" t="s">
        <v>514</v>
      </c>
      <c r="B37" s="219">
        <v>20.91</v>
      </c>
      <c r="C37" s="220">
        <v>24.740000000000002</v>
      </c>
      <c r="D37" s="220">
        <v>12.25</v>
      </c>
      <c r="E37" s="220">
        <v>18.329999999999998</v>
      </c>
      <c r="F37" s="220">
        <v>15.5</v>
      </c>
      <c r="G37" s="221">
        <v>91.72999999999999</v>
      </c>
    </row>
    <row r="39" spans="1:8" x14ac:dyDescent="0.3">
      <c r="C39" s="197" t="s">
        <v>528</v>
      </c>
      <c r="D39" s="197"/>
      <c r="E39" s="197"/>
      <c r="F39" s="197"/>
      <c r="G39" s="197"/>
      <c r="H39" s="197"/>
    </row>
    <row r="40" spans="1:8" x14ac:dyDescent="0.3">
      <c r="C40" s="197" t="s">
        <v>526</v>
      </c>
      <c r="D40" s="197"/>
      <c r="E40" s="197"/>
      <c r="F40" s="197"/>
      <c r="G40" s="197"/>
      <c r="H40" s="197"/>
    </row>
  </sheetData>
  <pageMargins left="0.7" right="0.7" top="0.75" bottom="0.75" header="0.3" footer="0.3"/>
  <pageSetup paperSize="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sqref="A1:N50"/>
    </sheetView>
  </sheetViews>
  <sheetFormatPr baseColWidth="10" defaultRowHeight="14.4" x14ac:dyDescent="0.3"/>
  <cols>
    <col min="2" max="2" width="8.88671875" customWidth="1"/>
    <col min="3" max="3" width="7.109375" customWidth="1"/>
    <col min="4" max="4" width="10.5546875" customWidth="1"/>
    <col min="5" max="5" width="6.33203125" customWidth="1"/>
    <col min="6" max="6" width="11.6640625" customWidth="1"/>
    <col min="7" max="7" width="7.88671875" customWidth="1"/>
    <col min="9" max="9" width="8.6640625" customWidth="1"/>
    <col min="10" max="10" width="10.33203125" customWidth="1"/>
    <col min="11" max="11" width="7.6640625" customWidth="1"/>
    <col min="13" max="13" width="5.44140625" customWidth="1"/>
    <col min="14" max="14" width="9.109375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21.6" x14ac:dyDescent="0.3">
      <c r="A3" s="131">
        <v>44378</v>
      </c>
      <c r="B3" s="44"/>
      <c r="C3" s="42"/>
      <c r="D3" s="42"/>
      <c r="E3" s="42"/>
      <c r="F3" s="45"/>
      <c r="G3" s="42"/>
      <c r="H3" s="42" t="s">
        <v>184</v>
      </c>
      <c r="I3" s="47">
        <v>2.5</v>
      </c>
      <c r="J3" s="42"/>
      <c r="K3" s="42"/>
      <c r="L3" s="42"/>
      <c r="M3" s="42"/>
      <c r="N3" s="44">
        <f>I3</f>
        <v>2.5</v>
      </c>
    </row>
    <row r="4" spans="1:14" ht="21.6" x14ac:dyDescent="0.3">
      <c r="A4" s="132">
        <v>44378</v>
      </c>
      <c r="B4" s="44"/>
      <c r="C4" s="42"/>
      <c r="D4" s="42"/>
      <c r="E4" s="42"/>
      <c r="F4" s="42"/>
      <c r="G4" s="42"/>
      <c r="H4" s="42" t="s">
        <v>157</v>
      </c>
      <c r="I4" s="47">
        <v>2</v>
      </c>
      <c r="J4" s="42"/>
      <c r="K4" s="42"/>
      <c r="L4" s="42"/>
      <c r="M4" s="42"/>
      <c r="N4" s="44">
        <f>I4</f>
        <v>2</v>
      </c>
    </row>
    <row r="5" spans="1:14" ht="21.6" x14ac:dyDescent="0.3">
      <c r="A5" s="132">
        <v>44378</v>
      </c>
      <c r="B5" s="44"/>
      <c r="C5" s="42"/>
      <c r="D5" s="42"/>
      <c r="E5" s="42"/>
      <c r="F5" s="42"/>
      <c r="G5" s="42"/>
      <c r="H5" s="42" t="s">
        <v>144</v>
      </c>
      <c r="I5" s="47">
        <v>2.5</v>
      </c>
      <c r="J5" s="42"/>
      <c r="K5" s="42"/>
      <c r="L5" s="42"/>
      <c r="M5" s="42"/>
      <c r="N5" s="44">
        <f>I5</f>
        <v>2.5</v>
      </c>
    </row>
    <row r="6" spans="1:14" ht="21.6" x14ac:dyDescent="0.3">
      <c r="A6" s="132">
        <v>44379</v>
      </c>
      <c r="B6" s="44"/>
      <c r="C6" s="42"/>
      <c r="D6" s="42"/>
      <c r="E6" s="42"/>
      <c r="F6" s="42"/>
      <c r="G6" s="42"/>
      <c r="H6" s="42"/>
      <c r="I6" s="43"/>
      <c r="J6" s="45" t="s">
        <v>185</v>
      </c>
      <c r="K6" s="43">
        <v>6.5</v>
      </c>
      <c r="L6" s="42"/>
      <c r="M6" s="42"/>
      <c r="N6" s="44">
        <f>K6</f>
        <v>6.5</v>
      </c>
    </row>
    <row r="7" spans="1:14" x14ac:dyDescent="0.3">
      <c r="A7" s="132">
        <v>44380</v>
      </c>
      <c r="B7" s="44"/>
      <c r="C7" s="42"/>
      <c r="D7" s="42"/>
      <c r="E7" s="42"/>
      <c r="F7" s="42"/>
      <c r="G7" s="42"/>
      <c r="H7" s="42"/>
      <c r="I7" s="43"/>
      <c r="J7" s="45"/>
      <c r="K7" s="42"/>
      <c r="L7" s="42" t="s">
        <v>186</v>
      </c>
      <c r="M7" s="43">
        <v>2.75</v>
      </c>
      <c r="N7" s="44">
        <f>M7</f>
        <v>2.75</v>
      </c>
    </row>
    <row r="8" spans="1:14" x14ac:dyDescent="0.3">
      <c r="A8" s="132">
        <v>44380</v>
      </c>
      <c r="B8" s="44"/>
      <c r="C8" s="42"/>
      <c r="D8" s="42"/>
      <c r="E8" s="42"/>
      <c r="F8" s="42"/>
      <c r="G8" s="42"/>
      <c r="H8" s="42"/>
      <c r="I8" s="43"/>
      <c r="J8" s="45"/>
      <c r="K8" s="42"/>
      <c r="L8" s="42" t="s">
        <v>187</v>
      </c>
      <c r="M8" s="43">
        <v>4</v>
      </c>
      <c r="N8" s="44">
        <f>M8</f>
        <v>4</v>
      </c>
    </row>
    <row r="9" spans="1:14" ht="21.6" x14ac:dyDescent="0.3">
      <c r="A9" s="132">
        <v>44383</v>
      </c>
      <c r="B9" s="44"/>
      <c r="C9" s="42"/>
      <c r="D9" s="42" t="s">
        <v>188</v>
      </c>
      <c r="E9" s="43">
        <v>4</v>
      </c>
      <c r="F9" s="42"/>
      <c r="G9" s="42"/>
      <c r="H9" s="42"/>
      <c r="I9" s="43"/>
      <c r="J9" s="45"/>
      <c r="K9" s="42"/>
      <c r="L9" s="42"/>
      <c r="M9" s="42"/>
      <c r="N9" s="44">
        <f>E9</f>
        <v>4</v>
      </c>
    </row>
    <row r="10" spans="1:14" ht="21.6" x14ac:dyDescent="0.3">
      <c r="A10" s="132">
        <v>44383</v>
      </c>
      <c r="B10" s="44"/>
      <c r="C10" s="42"/>
      <c r="D10" s="42" t="s">
        <v>206</v>
      </c>
      <c r="E10" s="43">
        <v>1</v>
      </c>
      <c r="F10" s="42"/>
      <c r="G10" s="42"/>
      <c r="H10" s="42"/>
      <c r="I10" s="43"/>
      <c r="J10" s="45"/>
      <c r="K10" s="42"/>
      <c r="L10" s="42"/>
      <c r="M10" s="42"/>
      <c r="N10" s="44">
        <f>E10</f>
        <v>1</v>
      </c>
    </row>
    <row r="11" spans="1:14" ht="21.6" x14ac:dyDescent="0.3">
      <c r="A11" s="132">
        <v>44384</v>
      </c>
      <c r="B11" s="44"/>
      <c r="C11" s="42"/>
      <c r="D11" s="42"/>
      <c r="E11" s="42"/>
      <c r="F11" s="42" t="s">
        <v>189</v>
      </c>
      <c r="G11" s="43">
        <v>5.25</v>
      </c>
      <c r="H11" s="42"/>
      <c r="I11" s="43"/>
      <c r="J11" s="45"/>
      <c r="K11" s="42"/>
      <c r="L11" s="42"/>
      <c r="M11" s="42"/>
      <c r="N11" s="44">
        <f>G11</f>
        <v>5.25</v>
      </c>
    </row>
    <row r="12" spans="1:14" x14ac:dyDescent="0.3">
      <c r="A12" s="132">
        <v>44385</v>
      </c>
      <c r="B12" s="44"/>
      <c r="C12" s="42"/>
      <c r="D12" s="42"/>
      <c r="E12" s="42"/>
      <c r="F12" s="42"/>
      <c r="G12" s="42"/>
      <c r="H12" s="42" t="s">
        <v>190</v>
      </c>
      <c r="I12" s="43">
        <v>7.5</v>
      </c>
      <c r="J12" s="45"/>
      <c r="K12" s="42"/>
      <c r="L12" s="42"/>
      <c r="M12" s="42"/>
      <c r="N12" s="44">
        <f>I12</f>
        <v>7.5</v>
      </c>
    </row>
    <row r="13" spans="1:14" x14ac:dyDescent="0.3">
      <c r="A13" s="133">
        <v>44386</v>
      </c>
      <c r="B13" s="44"/>
      <c r="C13" s="42"/>
      <c r="D13" s="42"/>
      <c r="E13" s="42"/>
      <c r="F13" s="42"/>
      <c r="G13" s="42"/>
      <c r="H13" s="42"/>
      <c r="I13" s="43"/>
      <c r="J13" s="45" t="s">
        <v>186</v>
      </c>
      <c r="K13" s="43">
        <v>2.75</v>
      </c>
      <c r="L13" s="42"/>
      <c r="M13" s="42"/>
      <c r="N13" s="44">
        <f>K13</f>
        <v>2.75</v>
      </c>
    </row>
    <row r="14" spans="1:14" x14ac:dyDescent="0.3">
      <c r="A14" s="133">
        <v>44386</v>
      </c>
      <c r="B14" s="44"/>
      <c r="C14" s="42"/>
      <c r="D14" s="42"/>
      <c r="E14" s="42"/>
      <c r="F14" s="42"/>
      <c r="G14" s="42"/>
      <c r="H14" s="42"/>
      <c r="I14" s="43"/>
      <c r="J14" s="45" t="s">
        <v>191</v>
      </c>
      <c r="K14" s="43">
        <v>4.5</v>
      </c>
      <c r="L14" s="42"/>
      <c r="M14" s="42"/>
      <c r="N14" s="44">
        <f>K14</f>
        <v>4.5</v>
      </c>
    </row>
    <row r="15" spans="1:14" x14ac:dyDescent="0.3">
      <c r="A15" s="133">
        <v>44389</v>
      </c>
      <c r="B15" s="44" t="s">
        <v>192</v>
      </c>
      <c r="C15" s="43">
        <v>5</v>
      </c>
      <c r="D15" s="42"/>
      <c r="E15" s="42"/>
      <c r="F15" s="42"/>
      <c r="G15" s="42"/>
      <c r="H15" s="42"/>
      <c r="I15" s="43"/>
      <c r="J15" s="45"/>
      <c r="K15" s="42"/>
      <c r="L15" s="42"/>
      <c r="M15" s="42"/>
      <c r="N15" s="44">
        <f>C15</f>
        <v>5</v>
      </c>
    </row>
    <row r="16" spans="1:14" x14ac:dyDescent="0.3">
      <c r="A16" s="133">
        <v>44390</v>
      </c>
      <c r="B16" s="44"/>
      <c r="C16" s="42"/>
      <c r="D16" s="42" t="s">
        <v>193</v>
      </c>
      <c r="E16" s="43">
        <v>3.5</v>
      </c>
      <c r="F16" s="42"/>
      <c r="G16" s="42"/>
      <c r="H16" s="42"/>
      <c r="I16" s="43"/>
      <c r="J16" s="45"/>
      <c r="K16" s="42"/>
      <c r="L16" s="42"/>
      <c r="M16" s="42"/>
      <c r="N16" s="44">
        <f>E16</f>
        <v>3.5</v>
      </c>
    </row>
    <row r="17" spans="1:14" x14ac:dyDescent="0.3">
      <c r="A17" s="133">
        <v>44390</v>
      </c>
      <c r="B17" s="44"/>
      <c r="C17" s="42"/>
      <c r="D17" s="42" t="s">
        <v>194</v>
      </c>
      <c r="E17" s="134">
        <v>2</v>
      </c>
      <c r="F17" s="42"/>
      <c r="G17" s="42"/>
      <c r="H17" s="42"/>
      <c r="I17" s="43"/>
      <c r="J17" s="45"/>
      <c r="K17" s="42"/>
      <c r="L17" s="42"/>
      <c r="M17" s="42"/>
      <c r="N17" s="44">
        <f>E17</f>
        <v>2</v>
      </c>
    </row>
    <row r="18" spans="1:14" x14ac:dyDescent="0.3">
      <c r="A18" s="133">
        <v>44391</v>
      </c>
      <c r="B18" s="44"/>
      <c r="C18" s="42"/>
      <c r="D18" s="42"/>
      <c r="E18" s="134"/>
      <c r="F18" s="42" t="s">
        <v>207</v>
      </c>
      <c r="G18" s="43">
        <v>5.5</v>
      </c>
      <c r="H18" s="42"/>
      <c r="I18" s="43"/>
      <c r="J18" s="45"/>
      <c r="K18" s="42"/>
      <c r="L18" s="42"/>
      <c r="M18" s="42"/>
      <c r="N18" s="44">
        <f>G18</f>
        <v>5.5</v>
      </c>
    </row>
    <row r="19" spans="1:14" x14ac:dyDescent="0.3">
      <c r="A19" s="133">
        <v>44392</v>
      </c>
      <c r="B19" s="44"/>
      <c r="C19" s="42"/>
      <c r="D19" s="42"/>
      <c r="E19" s="42"/>
      <c r="F19" s="42"/>
      <c r="G19" s="42"/>
      <c r="H19" s="42" t="s">
        <v>187</v>
      </c>
      <c r="I19" s="43">
        <v>4</v>
      </c>
      <c r="J19" s="45"/>
      <c r="K19" s="42"/>
      <c r="L19" s="42"/>
      <c r="M19" s="42"/>
      <c r="N19" s="44">
        <f>I19</f>
        <v>4</v>
      </c>
    </row>
    <row r="20" spans="1:14" x14ac:dyDescent="0.3">
      <c r="A20" s="133">
        <v>44392</v>
      </c>
      <c r="B20" s="44"/>
      <c r="C20" s="42"/>
      <c r="D20" s="42"/>
      <c r="E20" s="42"/>
      <c r="F20" s="42"/>
      <c r="G20" s="42"/>
      <c r="H20" s="42" t="s">
        <v>186</v>
      </c>
      <c r="I20" s="43">
        <v>2.75</v>
      </c>
      <c r="J20" s="45"/>
      <c r="K20" s="42"/>
      <c r="L20" s="42"/>
      <c r="M20" s="42"/>
      <c r="N20" s="44">
        <f>I20</f>
        <v>2.75</v>
      </c>
    </row>
    <row r="21" spans="1:14" ht="21.6" x14ac:dyDescent="0.3">
      <c r="A21" s="132">
        <v>44393</v>
      </c>
      <c r="B21" s="44"/>
      <c r="C21" s="42"/>
      <c r="D21" s="42"/>
      <c r="E21" s="42"/>
      <c r="F21" s="42"/>
      <c r="G21" s="42"/>
      <c r="H21" s="42"/>
      <c r="I21" s="43"/>
      <c r="J21" s="45" t="s">
        <v>195</v>
      </c>
      <c r="K21" s="43">
        <v>9.75</v>
      </c>
      <c r="L21" s="42"/>
      <c r="M21" s="42"/>
      <c r="N21" s="44">
        <f>K21</f>
        <v>9.75</v>
      </c>
    </row>
    <row r="22" spans="1:14" ht="21.6" x14ac:dyDescent="0.3">
      <c r="A22" s="130">
        <v>44394</v>
      </c>
      <c r="B22" s="44"/>
      <c r="C22" s="42"/>
      <c r="D22" s="42"/>
      <c r="E22" s="42"/>
      <c r="F22" s="42"/>
      <c r="G22" s="42"/>
      <c r="H22" s="42"/>
      <c r="I22" s="43"/>
      <c r="J22" s="45"/>
      <c r="K22" s="42"/>
      <c r="L22" s="42" t="s">
        <v>199</v>
      </c>
      <c r="M22" s="43">
        <v>3</v>
      </c>
      <c r="N22" s="44">
        <f>M22</f>
        <v>3</v>
      </c>
    </row>
    <row r="23" spans="1:14" ht="31.8" x14ac:dyDescent="0.3">
      <c r="A23" s="126">
        <v>44396</v>
      </c>
      <c r="B23" s="45" t="s">
        <v>195</v>
      </c>
      <c r="C23" s="43">
        <v>2</v>
      </c>
      <c r="D23" s="42"/>
      <c r="E23" s="42"/>
      <c r="F23" s="42"/>
      <c r="G23" s="42"/>
      <c r="H23" s="42"/>
      <c r="I23" s="43"/>
      <c r="J23" s="45"/>
      <c r="K23" s="42"/>
      <c r="L23" s="42"/>
      <c r="M23" s="42"/>
      <c r="N23" s="44">
        <f>C23</f>
        <v>2</v>
      </c>
    </row>
    <row r="24" spans="1:14" ht="21.6" x14ac:dyDescent="0.3">
      <c r="A24" s="126">
        <v>44396</v>
      </c>
      <c r="B24" s="45" t="s">
        <v>196</v>
      </c>
      <c r="C24" s="43">
        <v>1.75</v>
      </c>
      <c r="D24" s="42"/>
      <c r="E24" s="42"/>
      <c r="F24" s="42"/>
      <c r="G24" s="42"/>
      <c r="H24" s="42"/>
      <c r="I24" s="43"/>
      <c r="J24" s="45"/>
      <c r="K24" s="42"/>
      <c r="L24" s="42"/>
      <c r="M24" s="42"/>
      <c r="N24" s="44">
        <f>C24</f>
        <v>1.75</v>
      </c>
    </row>
    <row r="25" spans="1:14" ht="42" x14ac:dyDescent="0.3">
      <c r="A25" s="126">
        <v>44396</v>
      </c>
      <c r="B25" s="45" t="s">
        <v>197</v>
      </c>
      <c r="C25" s="43">
        <v>1</v>
      </c>
      <c r="D25" s="42"/>
      <c r="E25" s="42"/>
      <c r="F25" s="42"/>
      <c r="G25" s="42"/>
      <c r="H25" s="42"/>
      <c r="I25" s="43"/>
      <c r="J25" s="45"/>
      <c r="K25" s="42"/>
      <c r="L25" s="42"/>
      <c r="M25" s="42"/>
      <c r="N25" s="44">
        <f>C25</f>
        <v>1</v>
      </c>
    </row>
    <row r="26" spans="1:14" ht="21.6" x14ac:dyDescent="0.3">
      <c r="A26" s="126">
        <v>44397</v>
      </c>
      <c r="B26" s="44"/>
      <c r="C26" s="42"/>
      <c r="D26" s="45" t="s">
        <v>195</v>
      </c>
      <c r="E26" s="43">
        <v>2</v>
      </c>
      <c r="F26" s="42"/>
      <c r="G26" s="42"/>
      <c r="H26" s="42"/>
      <c r="I26" s="43"/>
      <c r="J26" s="45"/>
      <c r="K26" s="42"/>
      <c r="L26" s="42"/>
      <c r="M26" s="42"/>
      <c r="N26" s="44">
        <f>E26</f>
        <v>2</v>
      </c>
    </row>
    <row r="27" spans="1:14" x14ac:dyDescent="0.3">
      <c r="A27" s="126">
        <v>44397</v>
      </c>
      <c r="B27" s="44"/>
      <c r="C27" s="42"/>
      <c r="D27" s="42" t="s">
        <v>198</v>
      </c>
      <c r="E27" s="43">
        <v>5.5</v>
      </c>
      <c r="F27" s="42"/>
      <c r="G27" s="42"/>
      <c r="H27" s="42"/>
      <c r="I27" s="43"/>
      <c r="J27" s="45"/>
      <c r="K27" s="42"/>
      <c r="L27" s="42"/>
      <c r="M27" s="42"/>
      <c r="N27" s="44">
        <f>E27</f>
        <v>5.5</v>
      </c>
    </row>
    <row r="28" spans="1:14" ht="21.6" x14ac:dyDescent="0.3">
      <c r="A28" s="126">
        <v>44398</v>
      </c>
      <c r="B28" s="44"/>
      <c r="C28" s="42"/>
      <c r="D28" s="42"/>
      <c r="E28" s="42"/>
      <c r="F28" s="42" t="s">
        <v>204</v>
      </c>
      <c r="G28" s="43">
        <v>2.5</v>
      </c>
      <c r="H28" s="42"/>
      <c r="I28" s="43"/>
      <c r="J28" s="45"/>
      <c r="K28" s="42"/>
      <c r="L28" s="42"/>
      <c r="M28" s="42"/>
      <c r="N28" s="44">
        <f>G28</f>
        <v>2.5</v>
      </c>
    </row>
    <row r="29" spans="1:14" x14ac:dyDescent="0.3">
      <c r="A29" s="126">
        <v>44398</v>
      </c>
      <c r="B29" s="44"/>
      <c r="C29" s="42"/>
      <c r="D29" s="42"/>
      <c r="E29" s="42"/>
      <c r="F29" s="42" t="s">
        <v>205</v>
      </c>
      <c r="G29" s="43">
        <v>3.75</v>
      </c>
      <c r="H29" s="42"/>
      <c r="I29" s="43"/>
      <c r="J29" s="45"/>
      <c r="K29" s="42"/>
      <c r="L29" s="42"/>
      <c r="M29" s="42"/>
      <c r="N29" s="44">
        <f>G29</f>
        <v>3.75</v>
      </c>
    </row>
    <row r="30" spans="1:14" x14ac:dyDescent="0.3">
      <c r="A30" s="126">
        <v>44399</v>
      </c>
      <c r="B30" s="44"/>
      <c r="C30" s="42"/>
      <c r="D30" s="42"/>
      <c r="E30" s="42"/>
      <c r="F30" s="42"/>
      <c r="G30" s="42"/>
      <c r="H30" s="42" t="s">
        <v>201</v>
      </c>
      <c r="I30" s="43">
        <v>6</v>
      </c>
      <c r="J30" s="45"/>
      <c r="K30" s="42"/>
      <c r="L30" s="42"/>
      <c r="M30" s="42"/>
      <c r="N30" s="44">
        <f>I30</f>
        <v>6</v>
      </c>
    </row>
    <row r="31" spans="1:14" x14ac:dyDescent="0.3">
      <c r="A31" s="126">
        <v>44400</v>
      </c>
      <c r="B31" s="44"/>
      <c r="C31" s="42"/>
      <c r="D31" s="42"/>
      <c r="E31" s="42"/>
      <c r="F31" s="42"/>
      <c r="G31" s="42"/>
      <c r="H31" s="42"/>
      <c r="I31" s="43"/>
      <c r="J31" s="45" t="s">
        <v>191</v>
      </c>
      <c r="K31" s="43">
        <v>4.5</v>
      </c>
      <c r="L31" s="42"/>
      <c r="M31" s="42"/>
      <c r="N31" s="44">
        <f>K31</f>
        <v>4.5</v>
      </c>
    </row>
    <row r="32" spans="1:14" x14ac:dyDescent="0.3">
      <c r="A32" s="126">
        <v>44400</v>
      </c>
      <c r="B32" s="44"/>
      <c r="C32" s="42"/>
      <c r="D32" s="120"/>
      <c r="E32" s="120"/>
      <c r="F32" s="42"/>
      <c r="G32" s="42"/>
      <c r="H32" s="42"/>
      <c r="I32" s="43"/>
      <c r="J32" s="45" t="s">
        <v>186</v>
      </c>
      <c r="K32" s="43">
        <v>2.75</v>
      </c>
      <c r="L32" s="42"/>
      <c r="M32" s="42"/>
      <c r="N32" s="44">
        <f>K32</f>
        <v>2.75</v>
      </c>
    </row>
    <row r="33" spans="1:14" ht="21.6" x14ac:dyDescent="0.3">
      <c r="A33" s="126">
        <v>44400</v>
      </c>
      <c r="B33" s="44"/>
      <c r="C33" s="42"/>
      <c r="D33" s="120"/>
      <c r="E33" s="120"/>
      <c r="F33" s="42"/>
      <c r="G33" s="42"/>
      <c r="H33" s="42"/>
      <c r="I33" s="43"/>
      <c r="J33" s="45" t="s">
        <v>208</v>
      </c>
      <c r="K33" s="43">
        <v>0.5</v>
      </c>
      <c r="L33" s="42"/>
      <c r="M33" s="42"/>
      <c r="N33" s="44">
        <f>K33</f>
        <v>0.5</v>
      </c>
    </row>
    <row r="34" spans="1:14" x14ac:dyDescent="0.3">
      <c r="A34" s="126">
        <v>44401</v>
      </c>
      <c r="B34" s="44"/>
      <c r="C34" s="42"/>
      <c r="D34" s="120"/>
      <c r="E34" s="120"/>
      <c r="F34" s="42"/>
      <c r="G34" s="42"/>
      <c r="H34" s="42"/>
      <c r="I34" s="43"/>
      <c r="J34" s="45"/>
      <c r="K34" s="42"/>
      <c r="L34" s="42" t="s">
        <v>202</v>
      </c>
      <c r="M34" s="42">
        <v>1.5</v>
      </c>
      <c r="N34" s="44">
        <f>M34</f>
        <v>1.5</v>
      </c>
    </row>
    <row r="35" spans="1:14" x14ac:dyDescent="0.3">
      <c r="A35" s="126">
        <v>44401</v>
      </c>
      <c r="B35" s="44"/>
      <c r="C35" s="42"/>
      <c r="D35" s="120"/>
      <c r="E35" s="120"/>
      <c r="F35" s="42"/>
      <c r="G35" s="42"/>
      <c r="H35" s="42"/>
      <c r="I35" s="43"/>
      <c r="J35" s="45"/>
      <c r="K35" s="42"/>
      <c r="L35" s="42" t="s">
        <v>203</v>
      </c>
      <c r="M35" s="42">
        <v>1.5</v>
      </c>
      <c r="N35" s="44">
        <f>M35</f>
        <v>1.5</v>
      </c>
    </row>
    <row r="36" spans="1:14" ht="42" x14ac:dyDescent="0.3">
      <c r="A36" s="126">
        <v>44403</v>
      </c>
      <c r="B36" s="44" t="s">
        <v>209</v>
      </c>
      <c r="C36" s="42">
        <v>3</v>
      </c>
      <c r="D36" s="120"/>
      <c r="E36" s="120"/>
      <c r="F36" s="42"/>
      <c r="G36" s="42"/>
      <c r="H36" s="42"/>
      <c r="I36" s="43"/>
      <c r="J36" s="45"/>
      <c r="K36" s="42"/>
      <c r="L36" s="42"/>
      <c r="M36" s="42"/>
      <c r="N36" s="44">
        <f>C36</f>
        <v>3</v>
      </c>
    </row>
    <row r="37" spans="1:14" ht="22.95" customHeight="1" x14ac:dyDescent="0.3">
      <c r="A37" s="135">
        <v>44403</v>
      </c>
      <c r="B37" s="136" t="s">
        <v>210</v>
      </c>
      <c r="C37" s="107">
        <v>7.5</v>
      </c>
      <c r="D37" s="107"/>
      <c r="E37" s="107"/>
      <c r="F37" s="107"/>
      <c r="G37" s="107"/>
      <c r="H37" s="107"/>
      <c r="I37" s="134"/>
      <c r="J37" s="137"/>
      <c r="K37" s="107"/>
      <c r="L37" s="107"/>
      <c r="M37" s="107"/>
      <c r="N37" s="138">
        <v>7.5</v>
      </c>
    </row>
    <row r="38" spans="1:14" ht="22.2" customHeight="1" x14ac:dyDescent="0.3">
      <c r="A38" s="135">
        <v>44404</v>
      </c>
      <c r="B38" s="136"/>
      <c r="C38" s="107"/>
      <c r="D38" s="107" t="s">
        <v>211</v>
      </c>
      <c r="E38" s="107">
        <v>4</v>
      </c>
      <c r="F38" s="107"/>
      <c r="G38" s="107"/>
      <c r="H38" s="107"/>
      <c r="I38" s="134"/>
      <c r="J38" s="137"/>
      <c r="K38" s="107"/>
      <c r="L38" s="107"/>
      <c r="M38" s="107"/>
      <c r="N38" s="138">
        <v>4</v>
      </c>
    </row>
    <row r="39" spans="1:14" ht="31.2" customHeight="1" x14ac:dyDescent="0.3">
      <c r="A39" s="135">
        <v>44404</v>
      </c>
      <c r="B39" s="136"/>
      <c r="C39" s="107"/>
      <c r="D39" s="107" t="s">
        <v>212</v>
      </c>
      <c r="E39" s="107">
        <v>1.5</v>
      </c>
      <c r="F39" s="107"/>
      <c r="G39" s="107"/>
      <c r="H39" s="107"/>
      <c r="I39" s="134"/>
      <c r="J39" s="137"/>
      <c r="K39" s="107"/>
      <c r="L39" s="107"/>
      <c r="M39" s="107"/>
      <c r="N39" s="138">
        <v>1.5</v>
      </c>
    </row>
    <row r="40" spans="1:14" ht="34.950000000000003" customHeight="1" x14ac:dyDescent="0.3">
      <c r="A40" s="135">
        <v>44405</v>
      </c>
      <c r="B40" s="136"/>
      <c r="C40" s="107"/>
      <c r="D40" s="107"/>
      <c r="E40" s="107"/>
      <c r="F40" s="107" t="s">
        <v>213</v>
      </c>
      <c r="G40" s="107">
        <v>3.25</v>
      </c>
      <c r="H40" s="107"/>
      <c r="I40" s="134"/>
      <c r="J40" s="137"/>
      <c r="K40" s="107"/>
      <c r="L40" s="107"/>
      <c r="M40" s="107"/>
      <c r="N40" s="138">
        <v>3.25</v>
      </c>
    </row>
    <row r="41" spans="1:14" s="139" customFormat="1" ht="17.399999999999999" customHeight="1" x14ac:dyDescent="0.3">
      <c r="A41" s="135">
        <v>44405</v>
      </c>
      <c r="B41" s="136"/>
      <c r="C41" s="107"/>
      <c r="D41" s="107"/>
      <c r="E41" s="107"/>
      <c r="F41" s="107" t="s">
        <v>186</v>
      </c>
      <c r="G41" s="107">
        <v>2.75</v>
      </c>
      <c r="H41" s="107"/>
      <c r="I41" s="134"/>
      <c r="J41" s="137"/>
      <c r="K41" s="134"/>
      <c r="L41" s="107"/>
      <c r="M41" s="107"/>
      <c r="N41" s="138">
        <v>2.75</v>
      </c>
    </row>
    <row r="42" spans="1:14" s="139" customFormat="1" ht="33" customHeight="1" x14ac:dyDescent="0.3">
      <c r="A42" s="135">
        <v>44405</v>
      </c>
      <c r="B42" s="136"/>
      <c r="C42" s="107"/>
      <c r="D42" s="107"/>
      <c r="E42" s="107"/>
      <c r="F42" s="107" t="s">
        <v>216</v>
      </c>
      <c r="G42" s="107">
        <v>1</v>
      </c>
      <c r="H42" s="107"/>
      <c r="I42" s="134"/>
      <c r="J42" s="137"/>
      <c r="K42" s="134"/>
      <c r="L42" s="107"/>
      <c r="M42" s="107"/>
      <c r="N42" s="138">
        <v>1</v>
      </c>
    </row>
    <row r="43" spans="1:14" s="139" customFormat="1" ht="17.399999999999999" customHeight="1" x14ac:dyDescent="0.3">
      <c r="A43" s="135">
        <v>44406</v>
      </c>
      <c r="B43" s="136"/>
      <c r="C43" s="107"/>
      <c r="D43" s="107"/>
      <c r="E43" s="107"/>
      <c r="F43" s="107"/>
      <c r="G43" s="107"/>
      <c r="H43" s="107" t="s">
        <v>214</v>
      </c>
      <c r="I43" s="134">
        <v>4</v>
      </c>
      <c r="J43" s="137"/>
      <c r="K43" s="134"/>
      <c r="L43" s="107"/>
      <c r="M43" s="107"/>
      <c r="N43" s="138">
        <v>4</v>
      </c>
    </row>
    <row r="44" spans="1:14" s="139" customFormat="1" x14ac:dyDescent="0.3">
      <c r="A44" s="135">
        <v>44406</v>
      </c>
      <c r="B44" s="136"/>
      <c r="C44" s="107"/>
      <c r="D44" s="107"/>
      <c r="E44" s="107"/>
      <c r="F44" s="107"/>
      <c r="G44" s="107"/>
      <c r="H44" s="107" t="s">
        <v>215</v>
      </c>
      <c r="I44" s="134">
        <v>1.5</v>
      </c>
      <c r="J44" s="137"/>
      <c r="K44" s="107"/>
      <c r="L44" s="107"/>
      <c r="M44" s="107"/>
      <c r="N44" s="138">
        <v>1.5</v>
      </c>
    </row>
    <row r="45" spans="1:14" ht="21.6" x14ac:dyDescent="0.3">
      <c r="A45" s="135">
        <v>44407</v>
      </c>
      <c r="B45" s="136"/>
      <c r="C45" s="107"/>
      <c r="D45" s="107"/>
      <c r="E45" s="107"/>
      <c r="F45" s="107"/>
      <c r="G45" s="107"/>
      <c r="H45" s="107"/>
      <c r="I45" s="134"/>
      <c r="J45" s="137" t="s">
        <v>217</v>
      </c>
      <c r="K45" s="107">
        <v>1</v>
      </c>
      <c r="L45" s="107"/>
      <c r="M45" s="107"/>
      <c r="N45" s="138">
        <v>1</v>
      </c>
    </row>
    <row r="46" spans="1:14" ht="42" x14ac:dyDescent="0.3">
      <c r="A46" s="140">
        <v>44408</v>
      </c>
      <c r="B46" s="136"/>
      <c r="C46" s="107"/>
      <c r="D46" s="107"/>
      <c r="E46" s="107"/>
      <c r="F46" s="107"/>
      <c r="G46" s="107"/>
      <c r="H46" s="107"/>
      <c r="I46" s="134"/>
      <c r="J46" s="137"/>
      <c r="K46" s="107"/>
      <c r="L46" s="107" t="s">
        <v>218</v>
      </c>
      <c r="M46" s="107">
        <v>2</v>
      </c>
      <c r="N46" s="138">
        <v>2</v>
      </c>
    </row>
    <row r="47" spans="1:14" x14ac:dyDescent="0.3">
      <c r="A47" s="127"/>
      <c r="B47" s="119"/>
      <c r="C47" s="52">
        <f>SUM(C3:C45)</f>
        <v>20.25</v>
      </c>
      <c r="D47" s="51"/>
      <c r="E47" s="52">
        <f>SUM(E3:E45)</f>
        <v>23.5</v>
      </c>
      <c r="F47" s="51"/>
      <c r="G47" s="52">
        <f>SUM(G3:G45)</f>
        <v>24</v>
      </c>
      <c r="H47" s="51"/>
      <c r="I47" s="52">
        <f>SUM(I3:I45)</f>
        <v>32.75</v>
      </c>
      <c r="J47" s="51"/>
      <c r="K47" s="52">
        <f>SUM(K3:K45)</f>
        <v>32.25</v>
      </c>
      <c r="L47" s="51"/>
      <c r="M47" s="52">
        <v>14.75</v>
      </c>
      <c r="N47" s="51">
        <f>SUM(N3:N46)</f>
        <v>147.5</v>
      </c>
    </row>
    <row r="48" spans="1:14" x14ac:dyDescent="0.3">
      <c r="A48" s="128"/>
      <c r="B48" s="2"/>
      <c r="C48" s="2" t="s">
        <v>13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 x14ac:dyDescent="0.3">
      <c r="A49" s="128"/>
      <c r="B49" s="2"/>
      <c r="C49" s="2" t="s">
        <v>14</v>
      </c>
      <c r="D49" s="2"/>
      <c r="E49" s="2" t="str">
        <f>B1</f>
        <v>CRISTINA LIROLA NAVARRO</v>
      </c>
      <c r="F49" s="2"/>
      <c r="G49" s="55"/>
      <c r="H49" s="56" t="s">
        <v>200</v>
      </c>
      <c r="I49" s="2"/>
      <c r="J49" s="57" t="s">
        <v>58</v>
      </c>
      <c r="K49" s="2"/>
      <c r="L49" s="2"/>
      <c r="M49" s="2"/>
      <c r="N49" s="2"/>
    </row>
  </sheetData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sqref="A1:O32"/>
    </sheetView>
  </sheetViews>
  <sheetFormatPr baseColWidth="10" defaultRowHeight="14.4" x14ac:dyDescent="0.3"/>
  <cols>
    <col min="1" max="1" width="6.6640625" style="129" customWidth="1"/>
    <col min="2" max="2" width="8.88671875" customWidth="1"/>
    <col min="3" max="3" width="3.5546875" customWidth="1"/>
    <col min="4" max="4" width="11.33203125" customWidth="1"/>
    <col min="5" max="5" width="4" customWidth="1"/>
    <col min="7" max="7" width="3.6640625" customWidth="1"/>
    <col min="8" max="8" width="9.6640625" customWidth="1"/>
    <col min="9" max="9" width="4.109375" customWidth="1"/>
    <col min="11" max="11" width="4" customWidth="1"/>
    <col min="13" max="13" width="4.44140625" customWidth="1"/>
    <col min="14" max="14" width="10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21.6" x14ac:dyDescent="0.3">
      <c r="A3" s="123" t="s">
        <v>163</v>
      </c>
      <c r="B3" s="69"/>
      <c r="C3" s="42"/>
      <c r="D3" s="42" t="s">
        <v>137</v>
      </c>
      <c r="E3" s="42">
        <v>5</v>
      </c>
      <c r="F3" s="45"/>
      <c r="G3" s="42"/>
      <c r="H3" s="42"/>
      <c r="I3" s="43"/>
      <c r="J3" s="42"/>
      <c r="K3" s="42"/>
      <c r="L3" s="42"/>
      <c r="M3" s="42"/>
      <c r="N3" s="44">
        <v>5</v>
      </c>
    </row>
    <row r="4" spans="1:14" ht="21.6" x14ac:dyDescent="0.3">
      <c r="A4" s="124" t="s">
        <v>164</v>
      </c>
      <c r="B4" s="69"/>
      <c r="C4" s="42"/>
      <c r="D4" s="42"/>
      <c r="E4" s="42"/>
      <c r="F4" s="42" t="s">
        <v>158</v>
      </c>
      <c r="G4" s="42">
        <v>5</v>
      </c>
      <c r="H4" s="45"/>
      <c r="I4" s="43"/>
      <c r="J4" s="42"/>
      <c r="K4" s="42"/>
      <c r="L4" s="42"/>
      <c r="M4" s="42"/>
      <c r="N4" s="44">
        <v>5</v>
      </c>
    </row>
    <row r="5" spans="1:14" x14ac:dyDescent="0.3">
      <c r="A5" s="124" t="s">
        <v>165</v>
      </c>
      <c r="B5" s="69"/>
      <c r="C5" s="42"/>
      <c r="D5" s="42"/>
      <c r="E5" s="42"/>
      <c r="F5" s="42"/>
      <c r="G5" s="42"/>
      <c r="H5" s="116" t="s">
        <v>138</v>
      </c>
      <c r="I5" s="43">
        <v>6.25</v>
      </c>
      <c r="J5" s="42"/>
      <c r="K5" s="42"/>
      <c r="L5" s="42"/>
      <c r="M5" s="42"/>
      <c r="N5" s="44">
        <v>6.25</v>
      </c>
    </row>
    <row r="6" spans="1:14" ht="31.8" x14ac:dyDescent="0.3">
      <c r="A6" s="124" t="s">
        <v>166</v>
      </c>
      <c r="B6" s="69"/>
      <c r="C6" s="42"/>
      <c r="D6" s="42"/>
      <c r="E6" s="42"/>
      <c r="F6" s="42"/>
      <c r="G6" s="42"/>
      <c r="H6" s="42"/>
      <c r="I6" s="43"/>
      <c r="J6" s="45" t="s">
        <v>139</v>
      </c>
      <c r="K6" s="42">
        <v>4.25</v>
      </c>
      <c r="L6" s="42"/>
      <c r="M6" s="42"/>
      <c r="N6" s="44">
        <v>4.25</v>
      </c>
    </row>
    <row r="7" spans="1:14" ht="21.6" x14ac:dyDescent="0.3">
      <c r="A7" s="124" t="s">
        <v>167</v>
      </c>
      <c r="B7" s="117"/>
      <c r="C7" s="42"/>
      <c r="D7" s="42"/>
      <c r="E7" s="42"/>
      <c r="F7" s="42"/>
      <c r="G7" s="42"/>
      <c r="H7" s="42"/>
      <c r="I7" s="43"/>
      <c r="J7" s="45"/>
      <c r="K7" s="42"/>
      <c r="L7" s="42" t="s">
        <v>140</v>
      </c>
      <c r="M7" s="42">
        <v>4.5</v>
      </c>
      <c r="N7" s="44">
        <v>4.5</v>
      </c>
    </row>
    <row r="8" spans="1:14" ht="21.6" x14ac:dyDescent="0.3">
      <c r="A8" s="124" t="s">
        <v>168</v>
      </c>
      <c r="B8" s="117" t="s">
        <v>141</v>
      </c>
      <c r="C8" s="42">
        <v>3</v>
      </c>
      <c r="D8" s="42"/>
      <c r="E8" s="42"/>
      <c r="F8" s="42"/>
      <c r="G8" s="42"/>
      <c r="H8" s="42"/>
      <c r="I8" s="43"/>
      <c r="J8" s="45"/>
      <c r="K8" s="42"/>
      <c r="L8" s="42"/>
      <c r="M8" s="42"/>
      <c r="N8" s="44">
        <v>3</v>
      </c>
    </row>
    <row r="9" spans="1:14" ht="21.6" x14ac:dyDescent="0.3">
      <c r="A9" s="124" t="s">
        <v>169</v>
      </c>
      <c r="B9" s="117"/>
      <c r="C9" s="42"/>
      <c r="D9" s="42" t="s">
        <v>142</v>
      </c>
      <c r="E9" s="42">
        <v>5</v>
      </c>
      <c r="F9" s="42"/>
      <c r="G9" s="42"/>
      <c r="H9" s="42"/>
      <c r="I9" s="43"/>
      <c r="J9" s="45"/>
      <c r="K9" s="42"/>
      <c r="L9" s="42"/>
      <c r="M9" s="42"/>
      <c r="N9" s="44">
        <v>5</v>
      </c>
    </row>
    <row r="10" spans="1:14" ht="31.8" x14ac:dyDescent="0.3">
      <c r="A10" s="124" t="s">
        <v>170</v>
      </c>
      <c r="B10" s="117"/>
      <c r="C10" s="42"/>
      <c r="D10" s="42"/>
      <c r="E10" s="42"/>
      <c r="F10" s="42" t="s">
        <v>159</v>
      </c>
      <c r="G10" s="42">
        <v>5</v>
      </c>
      <c r="H10" s="42"/>
      <c r="I10" s="43"/>
      <c r="J10" s="45"/>
      <c r="K10" s="42"/>
      <c r="L10" s="42"/>
      <c r="M10" s="42"/>
      <c r="N10" s="44">
        <v>5</v>
      </c>
    </row>
    <row r="11" spans="1:14" x14ac:dyDescent="0.3">
      <c r="A11" s="124" t="s">
        <v>171</v>
      </c>
      <c r="B11" s="117"/>
      <c r="C11" s="42"/>
      <c r="D11" s="42"/>
      <c r="E11" s="42"/>
      <c r="F11" s="42"/>
      <c r="G11" s="42"/>
      <c r="H11" s="42" t="s">
        <v>145</v>
      </c>
      <c r="I11" s="43">
        <v>5.5</v>
      </c>
      <c r="J11" s="45"/>
      <c r="K11" s="42"/>
      <c r="L11" s="42"/>
      <c r="M11" s="42"/>
      <c r="N11" s="44">
        <v>5.5</v>
      </c>
    </row>
    <row r="12" spans="1:14" ht="21.6" x14ac:dyDescent="0.3">
      <c r="A12" s="124" t="s">
        <v>172</v>
      </c>
      <c r="B12" s="117"/>
      <c r="C12" s="42"/>
      <c r="D12" s="42"/>
      <c r="E12" s="42"/>
      <c r="F12" s="42"/>
      <c r="G12" s="42"/>
      <c r="H12" s="42"/>
      <c r="I12" s="43"/>
      <c r="J12" s="45" t="s">
        <v>147</v>
      </c>
      <c r="K12" s="42">
        <v>4.5</v>
      </c>
      <c r="L12" s="42"/>
      <c r="M12" s="42"/>
      <c r="N12" s="44">
        <v>4.5</v>
      </c>
    </row>
    <row r="13" spans="1:14" ht="21.6" x14ac:dyDescent="0.3">
      <c r="A13" s="125" t="s">
        <v>172</v>
      </c>
      <c r="B13" s="117"/>
      <c r="C13" s="42"/>
      <c r="D13" s="42"/>
      <c r="E13" s="42"/>
      <c r="F13" s="42"/>
      <c r="G13" s="42"/>
      <c r="H13" s="42"/>
      <c r="I13" s="43"/>
      <c r="J13" s="45" t="s">
        <v>149</v>
      </c>
      <c r="K13" s="42">
        <v>3.5</v>
      </c>
      <c r="L13" s="42"/>
      <c r="M13" s="42"/>
      <c r="N13" s="44">
        <v>3.5</v>
      </c>
    </row>
    <row r="14" spans="1:14" ht="21.6" x14ac:dyDescent="0.3">
      <c r="A14" s="125" t="s">
        <v>173</v>
      </c>
      <c r="B14" s="117"/>
      <c r="C14" s="42"/>
      <c r="D14" s="42"/>
      <c r="E14" s="42"/>
      <c r="F14" s="42"/>
      <c r="G14" s="42"/>
      <c r="H14" s="42"/>
      <c r="I14" s="43"/>
      <c r="J14" s="45"/>
      <c r="K14" s="42"/>
      <c r="L14" s="42" t="s">
        <v>146</v>
      </c>
      <c r="M14" s="42">
        <v>7.5</v>
      </c>
      <c r="N14" s="44">
        <v>7.5</v>
      </c>
    </row>
    <row r="15" spans="1:14" ht="21.6" x14ac:dyDescent="0.3">
      <c r="A15" s="125" t="s">
        <v>173</v>
      </c>
      <c r="B15" s="117"/>
      <c r="C15" s="42"/>
      <c r="D15" s="42"/>
      <c r="E15" s="42"/>
      <c r="F15" s="42"/>
      <c r="G15" s="42"/>
      <c r="H15" s="42"/>
      <c r="I15" s="43"/>
      <c r="J15" s="45"/>
      <c r="K15" s="42"/>
      <c r="L15" s="42" t="s">
        <v>143</v>
      </c>
      <c r="M15" s="42">
        <v>2</v>
      </c>
      <c r="N15" s="44">
        <v>2</v>
      </c>
    </row>
    <row r="16" spans="1:14" ht="21.6" x14ac:dyDescent="0.3">
      <c r="A16" s="125" t="s">
        <v>174</v>
      </c>
      <c r="B16" s="117"/>
      <c r="C16" s="42"/>
      <c r="D16" s="42" t="s">
        <v>148</v>
      </c>
      <c r="E16" s="42">
        <v>3</v>
      </c>
      <c r="F16" s="42"/>
      <c r="G16" s="42"/>
      <c r="H16" s="42"/>
      <c r="I16" s="43"/>
      <c r="J16" s="45"/>
      <c r="K16" s="42"/>
      <c r="L16" s="42"/>
      <c r="M16" s="42"/>
      <c r="N16" s="44">
        <v>3</v>
      </c>
    </row>
    <row r="17" spans="1:14" x14ac:dyDescent="0.3">
      <c r="A17" s="125" t="s">
        <v>175</v>
      </c>
      <c r="B17" s="117"/>
      <c r="C17" s="42"/>
      <c r="D17" s="42"/>
      <c r="E17" s="42"/>
      <c r="F17" s="42" t="s">
        <v>75</v>
      </c>
      <c r="G17" s="42">
        <v>3</v>
      </c>
      <c r="H17" s="42"/>
      <c r="I17" s="43"/>
      <c r="J17" s="45"/>
      <c r="K17" s="42"/>
      <c r="L17" s="42"/>
      <c r="M17" s="42"/>
      <c r="N17" s="44">
        <v>3</v>
      </c>
    </row>
    <row r="18" spans="1:14" ht="21.6" x14ac:dyDescent="0.3">
      <c r="A18" s="125" t="s">
        <v>175</v>
      </c>
      <c r="B18" s="117"/>
      <c r="C18" s="42"/>
      <c r="D18" s="42"/>
      <c r="E18" s="42"/>
      <c r="F18" s="42" t="s">
        <v>150</v>
      </c>
      <c r="G18" s="42">
        <v>2</v>
      </c>
      <c r="H18" s="42"/>
      <c r="I18" s="43"/>
      <c r="J18" s="45"/>
      <c r="K18" s="42"/>
      <c r="L18" s="42"/>
      <c r="M18" s="42"/>
      <c r="N18" s="44">
        <v>2</v>
      </c>
    </row>
    <row r="19" spans="1:14" ht="21.6" x14ac:dyDescent="0.3">
      <c r="A19" s="125" t="s">
        <v>176</v>
      </c>
      <c r="B19" s="117"/>
      <c r="C19" s="42"/>
      <c r="D19" s="42"/>
      <c r="E19" s="42"/>
      <c r="F19" s="42"/>
      <c r="G19" s="42"/>
      <c r="H19" s="42" t="s">
        <v>151</v>
      </c>
      <c r="I19" s="43">
        <v>3.5</v>
      </c>
      <c r="J19" s="45"/>
      <c r="K19" s="42"/>
      <c r="L19" s="42"/>
      <c r="M19" s="42"/>
      <c r="N19" s="44">
        <v>3.5</v>
      </c>
    </row>
    <row r="20" spans="1:14" ht="21.6" x14ac:dyDescent="0.3">
      <c r="A20" s="124" t="s">
        <v>177</v>
      </c>
      <c r="B20" s="117"/>
      <c r="C20" s="42"/>
      <c r="D20" s="42"/>
      <c r="E20" s="42"/>
      <c r="F20" s="42"/>
      <c r="G20" s="42"/>
      <c r="H20" s="42"/>
      <c r="I20" s="43"/>
      <c r="J20" s="45" t="s">
        <v>156</v>
      </c>
      <c r="K20" s="42">
        <v>2.75</v>
      </c>
      <c r="L20" s="42"/>
      <c r="M20" s="42"/>
      <c r="N20" s="44">
        <v>2.75</v>
      </c>
    </row>
    <row r="21" spans="1:14" ht="21.6" x14ac:dyDescent="0.3">
      <c r="A21" s="126" t="s">
        <v>177</v>
      </c>
      <c r="B21" s="118"/>
      <c r="C21" s="42"/>
      <c r="D21" s="42"/>
      <c r="E21" s="42"/>
      <c r="F21" s="42"/>
      <c r="G21" s="42"/>
      <c r="H21" s="42"/>
      <c r="I21" s="43"/>
      <c r="J21" s="45" t="s">
        <v>144</v>
      </c>
      <c r="K21" s="42">
        <v>1.5</v>
      </c>
      <c r="L21" s="42"/>
      <c r="M21" s="42"/>
      <c r="N21" s="44">
        <v>1.5</v>
      </c>
    </row>
    <row r="22" spans="1:14" ht="31.8" x14ac:dyDescent="0.3">
      <c r="A22" s="126" t="s">
        <v>178</v>
      </c>
      <c r="B22" s="118"/>
      <c r="C22" s="42"/>
      <c r="D22" s="42"/>
      <c r="E22" s="42"/>
      <c r="F22" s="42"/>
      <c r="G22" s="42"/>
      <c r="H22" s="42"/>
      <c r="I22" s="43"/>
      <c r="J22" s="45"/>
      <c r="K22" s="42"/>
      <c r="L22" s="42" t="s">
        <v>152</v>
      </c>
      <c r="M22" s="42">
        <v>5</v>
      </c>
      <c r="N22" s="44">
        <v>5</v>
      </c>
    </row>
    <row r="23" spans="1:14" ht="21.6" x14ac:dyDescent="0.3">
      <c r="A23" s="126" t="s">
        <v>179</v>
      </c>
      <c r="B23" s="118" t="s">
        <v>144</v>
      </c>
      <c r="C23" s="42">
        <v>3</v>
      </c>
      <c r="D23" s="42"/>
      <c r="E23" s="42"/>
      <c r="F23" s="42"/>
      <c r="G23" s="42"/>
      <c r="H23" s="42"/>
      <c r="I23" s="43"/>
      <c r="J23" s="45"/>
      <c r="K23" s="42"/>
      <c r="L23" s="42"/>
      <c r="M23" s="42"/>
      <c r="N23" s="44">
        <v>3</v>
      </c>
    </row>
    <row r="24" spans="1:14" ht="21.6" x14ac:dyDescent="0.3">
      <c r="A24" s="126" t="s">
        <v>179</v>
      </c>
      <c r="B24" s="118" t="s">
        <v>157</v>
      </c>
      <c r="C24" s="42">
        <v>2</v>
      </c>
      <c r="D24" s="42"/>
      <c r="E24" s="42"/>
      <c r="F24" s="42"/>
      <c r="G24" s="42"/>
      <c r="H24" s="42"/>
      <c r="I24" s="43"/>
      <c r="J24" s="45"/>
      <c r="K24" s="42"/>
      <c r="L24" s="42"/>
      <c r="M24" s="42"/>
      <c r="N24" s="44">
        <v>2</v>
      </c>
    </row>
    <row r="25" spans="1:14" x14ac:dyDescent="0.3">
      <c r="A25" s="126" t="s">
        <v>179</v>
      </c>
      <c r="B25" s="118" t="s">
        <v>153</v>
      </c>
      <c r="C25" s="42">
        <v>4</v>
      </c>
      <c r="D25" s="42"/>
      <c r="E25" s="42"/>
      <c r="F25" s="42"/>
      <c r="G25" s="42"/>
      <c r="H25" s="42"/>
      <c r="I25" s="43"/>
      <c r="J25" s="45"/>
      <c r="K25" s="42"/>
      <c r="L25" s="42"/>
      <c r="M25" s="42"/>
      <c r="N25" s="44">
        <v>4</v>
      </c>
    </row>
    <row r="26" spans="1:14" ht="21.6" x14ac:dyDescent="0.3">
      <c r="A26" s="126" t="s">
        <v>180</v>
      </c>
      <c r="B26" s="118"/>
      <c r="C26" s="42"/>
      <c r="D26" s="120"/>
      <c r="E26" s="120"/>
      <c r="F26" s="42"/>
      <c r="G26" s="42"/>
      <c r="H26" s="42"/>
      <c r="I26" s="43"/>
      <c r="J26" s="45" t="s">
        <v>155</v>
      </c>
      <c r="K26" s="42">
        <v>2.75</v>
      </c>
      <c r="L26" s="42"/>
      <c r="M26" s="42"/>
      <c r="N26" s="44">
        <v>2.75</v>
      </c>
    </row>
    <row r="27" spans="1:14" ht="42" x14ac:dyDescent="0.3">
      <c r="A27" s="126" t="s">
        <v>181</v>
      </c>
      <c r="B27" s="118" t="s">
        <v>160</v>
      </c>
      <c r="C27" s="42">
        <v>5.25</v>
      </c>
      <c r="D27" s="120"/>
      <c r="E27" s="120"/>
      <c r="F27" s="42"/>
      <c r="G27" s="42"/>
      <c r="H27" s="42"/>
      <c r="I27" s="43"/>
      <c r="J27" s="45"/>
      <c r="K27" s="42"/>
      <c r="L27" s="42"/>
      <c r="M27" s="42"/>
      <c r="N27" s="44">
        <v>5.25</v>
      </c>
    </row>
    <row r="28" spans="1:14" ht="31.8" x14ac:dyDescent="0.3">
      <c r="A28" s="126" t="s">
        <v>182</v>
      </c>
      <c r="B28" s="118"/>
      <c r="C28" s="42"/>
      <c r="D28" s="120" t="s">
        <v>161</v>
      </c>
      <c r="E28" s="120">
        <v>8.25</v>
      </c>
      <c r="F28" s="42"/>
      <c r="G28" s="42"/>
      <c r="H28" s="42"/>
      <c r="I28" s="43"/>
      <c r="J28" s="45"/>
      <c r="K28" s="42"/>
      <c r="L28" s="42"/>
      <c r="M28" s="42"/>
      <c r="N28" s="44">
        <v>8.25</v>
      </c>
    </row>
    <row r="29" spans="1:14" ht="62.4" x14ac:dyDescent="0.3">
      <c r="A29" s="126" t="s">
        <v>183</v>
      </c>
      <c r="B29" s="118"/>
      <c r="C29" s="42"/>
      <c r="D29" s="120"/>
      <c r="E29" s="120"/>
      <c r="F29" s="42" t="s">
        <v>162</v>
      </c>
      <c r="G29" s="42">
        <v>7</v>
      </c>
      <c r="H29" s="42"/>
      <c r="I29" s="43"/>
      <c r="J29" s="45"/>
      <c r="K29" s="42"/>
      <c r="L29" s="42"/>
      <c r="M29" s="42"/>
      <c r="N29" s="44">
        <v>7</v>
      </c>
    </row>
    <row r="30" spans="1:14" x14ac:dyDescent="0.3">
      <c r="A30" s="127"/>
      <c r="B30" s="119"/>
      <c r="C30" s="52">
        <f>SUM(C3:C29)</f>
        <v>17.25</v>
      </c>
      <c r="D30" s="51"/>
      <c r="E30" s="52">
        <f>SUM(E3:E29)</f>
        <v>21.25</v>
      </c>
      <c r="F30" s="51"/>
      <c r="G30" s="52">
        <f>SUM(G3:G29)</f>
        <v>22</v>
      </c>
      <c r="H30" s="51"/>
      <c r="I30" s="52">
        <f>SUM(I3:I29)</f>
        <v>15.25</v>
      </c>
      <c r="J30" s="51"/>
      <c r="K30" s="52">
        <f>SUM(K3:K29)</f>
        <v>19.25</v>
      </c>
      <c r="L30" s="51"/>
      <c r="M30" s="52">
        <f>SUM(M3:M29)</f>
        <v>19</v>
      </c>
      <c r="N30" s="51">
        <f>SUM(N3:N29)</f>
        <v>114</v>
      </c>
    </row>
    <row r="31" spans="1:14" x14ac:dyDescent="0.3">
      <c r="A31" s="128"/>
      <c r="B31" s="2"/>
      <c r="C31" s="2" t="s">
        <v>13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 x14ac:dyDescent="0.3">
      <c r="A32" s="128"/>
      <c r="B32" s="2"/>
      <c r="C32" s="2" t="s">
        <v>14</v>
      </c>
      <c r="D32" s="2"/>
      <c r="E32" s="2" t="str">
        <f>B1</f>
        <v>CRISTINA LIROLA NAVARRO</v>
      </c>
      <c r="F32" s="2"/>
      <c r="G32" s="55"/>
      <c r="H32" s="56" t="s">
        <v>154</v>
      </c>
      <c r="I32" s="2"/>
      <c r="J32" s="57" t="s">
        <v>58</v>
      </c>
      <c r="K32" s="2"/>
      <c r="L32" s="2"/>
      <c r="M32" s="2"/>
      <c r="N32" s="2"/>
    </row>
    <row r="33" spans="1:14" x14ac:dyDescent="0.3">
      <c r="A33" s="12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 x14ac:dyDescent="0.3">
      <c r="A34" s="128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</sheetData>
  <pageMargins left="0.11811023622047245" right="0.11811023622047245" top="0.19685039370078741" bottom="0.19685039370078741" header="0.31496062992125984" footer="0.31496062992125984"/>
  <pageSetup paperSize="11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workbookViewId="0">
      <selection activeCell="B1" sqref="B1"/>
    </sheetView>
  </sheetViews>
  <sheetFormatPr baseColWidth="10" defaultRowHeight="14.4" x14ac:dyDescent="0.3"/>
  <cols>
    <col min="1" max="1" width="8.44140625" customWidth="1"/>
    <col min="2" max="2" width="16.33203125" customWidth="1"/>
    <col min="3" max="3" width="5.33203125" customWidth="1"/>
    <col min="4" max="4" width="16" customWidth="1"/>
    <col min="5" max="5" width="6.5546875" customWidth="1"/>
    <col min="6" max="6" width="16.109375" customWidth="1"/>
    <col min="7" max="7" width="6.6640625" customWidth="1"/>
    <col min="8" max="8" width="15.88671875" customWidth="1"/>
    <col min="9" max="9" width="6" customWidth="1"/>
    <col min="10" max="10" width="13.6640625" customWidth="1"/>
    <col min="11" max="11" width="5.109375" customWidth="1"/>
    <col min="12" max="12" width="4.5546875" customWidth="1"/>
    <col min="13" max="13" width="3.6640625" customWidth="1"/>
    <col min="14" max="14" width="5.88671875" customWidth="1"/>
  </cols>
  <sheetData>
    <row r="1" spans="1:14" x14ac:dyDescent="0.3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5" t="s">
        <v>21</v>
      </c>
      <c r="B2" s="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x14ac:dyDescent="0.3">
      <c r="A3" s="58" t="s">
        <v>100</v>
      </c>
      <c r="B3" s="112" t="s">
        <v>101</v>
      </c>
      <c r="C3" s="42">
        <v>5.75</v>
      </c>
      <c r="D3" s="42"/>
      <c r="E3" s="42"/>
      <c r="F3" s="37"/>
      <c r="G3" s="42"/>
      <c r="H3" s="42"/>
      <c r="I3" s="43"/>
      <c r="J3" s="42"/>
      <c r="K3" s="42"/>
      <c r="L3" s="42"/>
      <c r="M3" s="42"/>
      <c r="N3" s="44">
        <f>C3</f>
        <v>5.75</v>
      </c>
    </row>
    <row r="4" spans="1:14" ht="23.25" customHeight="1" x14ac:dyDescent="0.3">
      <c r="A4" s="58" t="s">
        <v>102</v>
      </c>
      <c r="B4" s="112"/>
      <c r="C4" s="42"/>
      <c r="D4" s="42" t="s">
        <v>103</v>
      </c>
      <c r="E4" s="42">
        <v>5.5</v>
      </c>
      <c r="F4" s="42"/>
      <c r="G4" s="42"/>
      <c r="H4" s="37"/>
      <c r="I4" s="43"/>
      <c r="J4" s="42"/>
      <c r="K4" s="42"/>
      <c r="L4" s="42"/>
      <c r="M4" s="42"/>
      <c r="N4" s="44">
        <f>E4</f>
        <v>5.5</v>
      </c>
    </row>
    <row r="5" spans="1:14" ht="24" customHeight="1" x14ac:dyDescent="0.3">
      <c r="A5" s="58" t="s">
        <v>104</v>
      </c>
      <c r="B5" s="42"/>
      <c r="C5" s="42"/>
      <c r="D5" s="42"/>
      <c r="E5" s="42"/>
      <c r="F5" s="42" t="s">
        <v>85</v>
      </c>
      <c r="G5" s="42">
        <v>3</v>
      </c>
      <c r="H5" s="42"/>
      <c r="I5" s="43"/>
      <c r="J5" s="37"/>
      <c r="K5" s="42"/>
      <c r="L5" s="42"/>
      <c r="M5" s="42"/>
      <c r="N5" s="44">
        <f>G5</f>
        <v>3</v>
      </c>
    </row>
    <row r="6" spans="1:14" ht="24.75" customHeight="1" x14ac:dyDescent="0.3">
      <c r="A6" s="58" t="s">
        <v>104</v>
      </c>
      <c r="B6" s="37"/>
      <c r="C6" s="42"/>
      <c r="D6" s="42"/>
      <c r="E6" s="42"/>
      <c r="F6" s="42" t="s">
        <v>105</v>
      </c>
      <c r="G6" s="42">
        <v>1</v>
      </c>
      <c r="H6" s="111"/>
      <c r="I6" s="43"/>
      <c r="J6" s="42"/>
      <c r="K6" s="42"/>
      <c r="L6" s="42"/>
      <c r="M6" s="42"/>
      <c r="N6" s="44">
        <f>G6</f>
        <v>1</v>
      </c>
    </row>
    <row r="7" spans="1:14" ht="20.25" customHeight="1" x14ac:dyDescent="0.3">
      <c r="A7" s="58" t="s">
        <v>106</v>
      </c>
      <c r="B7" s="42"/>
      <c r="C7" s="42"/>
      <c r="D7" s="37"/>
      <c r="E7" s="42"/>
      <c r="F7" s="37"/>
      <c r="G7" s="42"/>
      <c r="H7" s="42" t="s">
        <v>107</v>
      </c>
      <c r="I7" s="43">
        <v>5.25</v>
      </c>
      <c r="J7" s="111"/>
      <c r="K7" s="42"/>
      <c r="L7" s="42"/>
      <c r="M7" s="42"/>
      <c r="N7" s="44">
        <f>I7</f>
        <v>5.25</v>
      </c>
    </row>
    <row r="8" spans="1:14" ht="26.25" customHeight="1" x14ac:dyDescent="0.3">
      <c r="A8" s="58" t="s">
        <v>135</v>
      </c>
      <c r="B8" s="42"/>
      <c r="C8" s="42"/>
      <c r="D8" s="71"/>
      <c r="E8" s="69"/>
      <c r="F8" s="42"/>
      <c r="G8" s="42"/>
      <c r="H8" s="37"/>
      <c r="I8" s="43"/>
      <c r="J8" s="42" t="s">
        <v>107</v>
      </c>
      <c r="K8" s="42">
        <v>4</v>
      </c>
      <c r="L8" s="42"/>
      <c r="M8" s="42"/>
      <c r="N8" s="44">
        <f>K8</f>
        <v>4</v>
      </c>
    </row>
    <row r="9" spans="1:14" ht="26.25" customHeight="1" x14ac:dyDescent="0.3">
      <c r="A9" s="58" t="s">
        <v>108</v>
      </c>
      <c r="B9" s="42"/>
      <c r="C9" s="42"/>
      <c r="D9" s="70" t="s">
        <v>109</v>
      </c>
      <c r="E9" s="42">
        <v>3</v>
      </c>
      <c r="F9" s="42"/>
      <c r="G9" s="42"/>
      <c r="H9" s="42"/>
      <c r="I9" s="43"/>
      <c r="J9" s="37"/>
      <c r="K9" s="36"/>
      <c r="L9" s="71"/>
      <c r="M9" s="69"/>
      <c r="N9" s="44">
        <f>E9</f>
        <v>3</v>
      </c>
    </row>
    <row r="10" spans="1:14" ht="26.25" customHeight="1" x14ac:dyDescent="0.3">
      <c r="A10" s="58" t="s">
        <v>110</v>
      </c>
      <c r="B10" s="113"/>
      <c r="C10" s="42"/>
      <c r="D10" s="42"/>
      <c r="E10" s="42"/>
      <c r="F10" s="42" t="s">
        <v>111</v>
      </c>
      <c r="G10" s="42">
        <v>1.5</v>
      </c>
      <c r="H10" s="42"/>
      <c r="I10" s="43"/>
      <c r="J10" s="42"/>
      <c r="K10" s="70"/>
      <c r="L10" s="70"/>
      <c r="M10" s="42"/>
      <c r="N10" s="44">
        <f>G10</f>
        <v>1.5</v>
      </c>
    </row>
    <row r="11" spans="1:14" ht="33.75" customHeight="1" x14ac:dyDescent="0.3">
      <c r="A11" s="58" t="s">
        <v>110</v>
      </c>
      <c r="B11" s="37"/>
      <c r="C11" s="42"/>
      <c r="D11" s="37"/>
      <c r="E11" s="42"/>
      <c r="F11" s="42" t="s">
        <v>112</v>
      </c>
      <c r="G11" s="42">
        <v>2</v>
      </c>
      <c r="H11" s="42"/>
      <c r="I11" s="43"/>
      <c r="J11" s="42"/>
      <c r="K11" s="42"/>
      <c r="L11" s="42"/>
      <c r="M11" s="42"/>
      <c r="N11" s="44">
        <f>G11</f>
        <v>2</v>
      </c>
    </row>
    <row r="12" spans="1:14" ht="24" customHeight="1" x14ac:dyDescent="0.3">
      <c r="A12" s="58" t="s">
        <v>114</v>
      </c>
      <c r="B12" s="37"/>
      <c r="C12" s="42"/>
      <c r="D12" s="42"/>
      <c r="E12" s="42"/>
      <c r="F12" s="42"/>
      <c r="G12" s="42"/>
      <c r="H12" s="42" t="s">
        <v>115</v>
      </c>
      <c r="I12" s="43">
        <v>2</v>
      </c>
      <c r="J12" s="37"/>
      <c r="K12" s="42"/>
      <c r="L12" s="37"/>
      <c r="M12" s="42"/>
      <c r="N12" s="44">
        <f>I12</f>
        <v>2</v>
      </c>
    </row>
    <row r="13" spans="1:14" ht="36.6" x14ac:dyDescent="0.3">
      <c r="A13" s="58" t="s">
        <v>118</v>
      </c>
      <c r="B13" s="37"/>
      <c r="C13" s="42"/>
      <c r="D13" s="42"/>
      <c r="E13" s="42"/>
      <c r="F13" s="42"/>
      <c r="G13" s="42"/>
      <c r="H13" s="42"/>
      <c r="I13" s="43"/>
      <c r="J13" s="72" t="s">
        <v>119</v>
      </c>
      <c r="K13" s="42">
        <v>3</v>
      </c>
      <c r="L13" s="72"/>
      <c r="M13" s="42"/>
      <c r="N13" s="44">
        <f>K13</f>
        <v>3</v>
      </c>
    </row>
    <row r="14" spans="1:14" ht="42" customHeight="1" x14ac:dyDescent="0.3">
      <c r="A14" s="58" t="s">
        <v>113</v>
      </c>
      <c r="B14" s="37" t="s">
        <v>116</v>
      </c>
      <c r="C14" s="107">
        <v>8</v>
      </c>
      <c r="D14" s="42"/>
      <c r="E14" s="42"/>
      <c r="F14" s="42"/>
      <c r="G14" s="42"/>
      <c r="H14" s="42"/>
      <c r="I14" s="43"/>
      <c r="J14" s="72"/>
      <c r="K14" s="42"/>
      <c r="L14" s="72"/>
      <c r="M14" s="42"/>
      <c r="N14" s="44">
        <f>C14</f>
        <v>8</v>
      </c>
    </row>
    <row r="15" spans="1:14" ht="38.25" customHeight="1" x14ac:dyDescent="0.3">
      <c r="A15" s="58" t="s">
        <v>121</v>
      </c>
      <c r="B15" s="114"/>
      <c r="C15" s="42"/>
      <c r="D15" s="37" t="s">
        <v>116</v>
      </c>
      <c r="E15" s="42">
        <v>8</v>
      </c>
      <c r="F15" s="42"/>
      <c r="G15" s="42"/>
      <c r="H15" s="42"/>
      <c r="I15" s="43"/>
      <c r="J15" s="72"/>
      <c r="K15" s="42"/>
      <c r="L15" s="72"/>
      <c r="M15" s="42"/>
      <c r="N15" s="44">
        <f>E15</f>
        <v>8</v>
      </c>
    </row>
    <row r="16" spans="1:14" ht="36.75" customHeight="1" x14ac:dyDescent="0.3">
      <c r="A16" s="109" t="s">
        <v>122</v>
      </c>
      <c r="B16" s="37"/>
      <c r="C16" s="42"/>
      <c r="D16" s="114"/>
      <c r="E16" s="37"/>
      <c r="F16" s="37" t="s">
        <v>116</v>
      </c>
      <c r="G16" s="42">
        <v>5</v>
      </c>
      <c r="H16" s="42"/>
      <c r="I16" s="43"/>
      <c r="J16" s="72"/>
      <c r="K16" s="42"/>
      <c r="L16" s="72"/>
      <c r="M16" s="42"/>
      <c r="N16" s="44">
        <f>G16</f>
        <v>5</v>
      </c>
    </row>
    <row r="17" spans="1:14" ht="27" customHeight="1" x14ac:dyDescent="0.3">
      <c r="A17" s="109" t="s">
        <v>122</v>
      </c>
      <c r="B17" s="37"/>
      <c r="C17" s="42"/>
      <c r="D17" s="114"/>
      <c r="E17" s="72"/>
      <c r="F17" s="72" t="s">
        <v>85</v>
      </c>
      <c r="G17" s="42">
        <v>3</v>
      </c>
      <c r="H17" s="42"/>
      <c r="I17" s="43"/>
      <c r="J17" s="72"/>
      <c r="K17" s="42"/>
      <c r="L17" s="72"/>
      <c r="M17" s="42"/>
      <c r="N17" s="44">
        <f>G17</f>
        <v>3</v>
      </c>
    </row>
    <row r="18" spans="1:14" ht="36.75" customHeight="1" x14ac:dyDescent="0.3">
      <c r="A18" s="109" t="s">
        <v>123</v>
      </c>
      <c r="B18" s="37"/>
      <c r="C18" s="42"/>
      <c r="D18" s="111"/>
      <c r="E18" s="42"/>
      <c r="F18" s="42"/>
      <c r="G18" s="42"/>
      <c r="H18" s="37" t="s">
        <v>116</v>
      </c>
      <c r="I18" s="43">
        <v>8</v>
      </c>
      <c r="J18" s="72"/>
      <c r="K18" s="42"/>
      <c r="L18" s="72"/>
      <c r="M18" s="42"/>
      <c r="N18" s="44">
        <f>I18</f>
        <v>8</v>
      </c>
    </row>
    <row r="19" spans="1:14" ht="34.5" customHeight="1" x14ac:dyDescent="0.3">
      <c r="A19" s="109" t="s">
        <v>124</v>
      </c>
      <c r="B19" s="37"/>
      <c r="C19" s="42"/>
      <c r="D19" s="42"/>
      <c r="E19" s="42"/>
      <c r="F19" s="114"/>
      <c r="G19" s="42"/>
      <c r="H19" s="42"/>
      <c r="I19" s="43"/>
      <c r="J19" s="37" t="s">
        <v>116</v>
      </c>
      <c r="K19" s="42">
        <v>8</v>
      </c>
      <c r="L19" s="72"/>
      <c r="M19" s="42"/>
      <c r="N19" s="44">
        <f>K19</f>
        <v>8</v>
      </c>
    </row>
    <row r="20" spans="1:14" ht="36.6" x14ac:dyDescent="0.3">
      <c r="A20" s="109" t="s">
        <v>120</v>
      </c>
      <c r="B20" s="37" t="s">
        <v>116</v>
      </c>
      <c r="C20" s="107">
        <v>8</v>
      </c>
      <c r="D20" s="42"/>
      <c r="E20" s="42"/>
      <c r="F20" s="111"/>
      <c r="G20" s="42"/>
      <c r="H20" s="42"/>
      <c r="I20" s="43"/>
      <c r="J20" s="72"/>
      <c r="K20" s="42"/>
      <c r="L20" s="72"/>
      <c r="M20" s="42"/>
      <c r="N20" s="44">
        <f>C20</f>
        <v>8</v>
      </c>
    </row>
    <row r="21" spans="1:14" ht="37.5" customHeight="1" x14ac:dyDescent="0.3">
      <c r="A21" s="109" t="s">
        <v>128</v>
      </c>
      <c r="B21" s="37"/>
      <c r="C21" s="42"/>
      <c r="D21" s="37" t="s">
        <v>116</v>
      </c>
      <c r="E21" s="107">
        <v>8</v>
      </c>
      <c r="F21" s="42"/>
      <c r="G21" s="42"/>
      <c r="H21" s="114"/>
      <c r="I21" s="43"/>
      <c r="J21" s="72"/>
      <c r="K21" s="42"/>
      <c r="L21" s="72"/>
      <c r="M21" s="42"/>
      <c r="N21" s="44">
        <f>E21</f>
        <v>8</v>
      </c>
    </row>
    <row r="22" spans="1:14" ht="34.5" customHeight="1" x14ac:dyDescent="0.3">
      <c r="A22" s="109" t="s">
        <v>129</v>
      </c>
      <c r="B22" s="37"/>
      <c r="C22" s="42"/>
      <c r="D22" s="42"/>
      <c r="E22" s="42"/>
      <c r="F22" s="37" t="s">
        <v>116</v>
      </c>
      <c r="G22" s="107">
        <v>8</v>
      </c>
      <c r="H22" s="42"/>
      <c r="I22" s="43"/>
      <c r="J22" s="114"/>
      <c r="K22" s="42"/>
      <c r="L22" s="72"/>
      <c r="M22" s="42"/>
      <c r="N22" s="44">
        <f>G22</f>
        <v>8</v>
      </c>
    </row>
    <row r="23" spans="1:14" ht="21.6" x14ac:dyDescent="0.3">
      <c r="A23" s="109" t="s">
        <v>130</v>
      </c>
      <c r="B23" s="114"/>
      <c r="C23" s="42"/>
      <c r="D23" s="42"/>
      <c r="E23" s="42"/>
      <c r="F23" s="42"/>
      <c r="G23" s="42"/>
      <c r="H23" s="42" t="s">
        <v>125</v>
      </c>
      <c r="I23" s="43">
        <v>3</v>
      </c>
      <c r="J23" s="72"/>
      <c r="K23" s="42"/>
      <c r="L23" s="72"/>
      <c r="M23" s="42"/>
      <c r="N23" s="44">
        <f>I23</f>
        <v>3</v>
      </c>
    </row>
    <row r="24" spans="1:14" ht="21.6" x14ac:dyDescent="0.3">
      <c r="A24" s="109" t="s">
        <v>130</v>
      </c>
      <c r="B24" s="37"/>
      <c r="C24" s="42"/>
      <c r="D24" s="111"/>
      <c r="E24" s="42"/>
      <c r="F24" s="42"/>
      <c r="G24" s="42"/>
      <c r="H24" s="42" t="s">
        <v>126</v>
      </c>
      <c r="I24" s="43">
        <v>2</v>
      </c>
      <c r="J24" s="72"/>
      <c r="K24" s="42"/>
      <c r="L24" s="72"/>
      <c r="M24" s="42"/>
      <c r="N24" s="44">
        <f>I24</f>
        <v>2</v>
      </c>
    </row>
    <row r="25" spans="1:14" ht="24.6" x14ac:dyDescent="0.3">
      <c r="A25" s="109" t="s">
        <v>131</v>
      </c>
      <c r="B25" s="37"/>
      <c r="C25" s="42"/>
      <c r="D25" s="42"/>
      <c r="E25" s="42"/>
      <c r="F25" s="111"/>
      <c r="G25" s="42"/>
      <c r="H25" s="42"/>
      <c r="I25" s="43"/>
      <c r="J25" s="72" t="s">
        <v>127</v>
      </c>
      <c r="K25" s="42">
        <v>4</v>
      </c>
      <c r="L25" s="72"/>
      <c r="M25" s="42"/>
      <c r="N25" s="44">
        <f>K25</f>
        <v>4</v>
      </c>
    </row>
    <row r="26" spans="1:14" x14ac:dyDescent="0.3">
      <c r="A26" s="109" t="s">
        <v>132</v>
      </c>
      <c r="B26" s="37" t="s">
        <v>133</v>
      </c>
      <c r="C26" s="42">
        <v>1.5</v>
      </c>
      <c r="D26" s="42"/>
      <c r="E26" s="42"/>
      <c r="F26" s="42"/>
      <c r="G26" s="42"/>
      <c r="H26" s="111"/>
      <c r="I26" s="43"/>
      <c r="J26" s="72"/>
      <c r="K26" s="42"/>
      <c r="L26" s="72"/>
      <c r="M26" s="42"/>
      <c r="N26" s="44">
        <f>C26</f>
        <v>1.5</v>
      </c>
    </row>
    <row r="27" spans="1:14" ht="24.6" x14ac:dyDescent="0.3">
      <c r="A27" s="109">
        <v>44347</v>
      </c>
      <c r="B27" s="37" t="s">
        <v>136</v>
      </c>
      <c r="C27" s="42">
        <v>1.5</v>
      </c>
      <c r="D27" s="42"/>
      <c r="E27" s="42"/>
      <c r="F27" s="42"/>
      <c r="G27" s="42"/>
      <c r="H27" s="111"/>
      <c r="I27" s="43"/>
      <c r="J27" s="72"/>
      <c r="K27" s="42"/>
      <c r="L27" s="72"/>
      <c r="M27" s="42"/>
      <c r="N27" s="44">
        <f>C27</f>
        <v>1.5</v>
      </c>
    </row>
    <row r="28" spans="1:14" ht="37.200000000000003" thickBot="1" x14ac:dyDescent="0.35">
      <c r="A28" s="109" t="s">
        <v>132</v>
      </c>
      <c r="B28" s="37" t="s">
        <v>134</v>
      </c>
      <c r="C28" s="42">
        <v>3</v>
      </c>
      <c r="D28" s="42"/>
      <c r="E28" s="42"/>
      <c r="F28" s="42"/>
      <c r="G28" s="42"/>
      <c r="H28" s="42"/>
      <c r="I28" s="43"/>
      <c r="J28" s="114"/>
      <c r="K28" s="42"/>
      <c r="L28" s="72"/>
      <c r="M28" s="42"/>
      <c r="N28" s="44">
        <f>C28</f>
        <v>3</v>
      </c>
    </row>
    <row r="29" spans="1:14" ht="15" thickBot="1" x14ac:dyDescent="0.35">
      <c r="A29" s="108"/>
      <c r="B29" s="51"/>
      <c r="C29" s="52">
        <f>SUM(C3:C28)</f>
        <v>27.75</v>
      </c>
      <c r="D29" s="51"/>
      <c r="E29" s="52">
        <f>SUM(E3:E28)</f>
        <v>24.5</v>
      </c>
      <c r="F29" s="51"/>
      <c r="G29" s="52">
        <f>SUM(G3:G28)</f>
        <v>23.5</v>
      </c>
      <c r="H29" s="51"/>
      <c r="I29" s="52">
        <f>SUM(I3:I28)</f>
        <v>20.25</v>
      </c>
      <c r="J29" s="51"/>
      <c r="K29" s="52">
        <f>SUM(K3:K28)</f>
        <v>19</v>
      </c>
      <c r="L29" s="51"/>
      <c r="M29" s="52"/>
      <c r="N29" s="51">
        <f>SUM(N3:N28)</f>
        <v>115</v>
      </c>
    </row>
    <row r="30" spans="1:14" x14ac:dyDescent="0.3">
      <c r="A30" s="2"/>
      <c r="B30" s="2"/>
      <c r="C30" s="2" t="s">
        <v>13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 x14ac:dyDescent="0.3">
      <c r="A31" s="2"/>
      <c r="B31" s="2"/>
      <c r="C31" s="2" t="s">
        <v>14</v>
      </c>
      <c r="E31" s="2"/>
      <c r="F31" s="2" t="str">
        <f>B1</f>
        <v>CRISTINA LIROLA NAVARRO</v>
      </c>
      <c r="G31" s="55"/>
      <c r="H31" s="56" t="s">
        <v>117</v>
      </c>
      <c r="I31" s="2"/>
      <c r="J31" s="57" t="s">
        <v>58</v>
      </c>
      <c r="K31" s="2"/>
      <c r="L31" s="2"/>
      <c r="M31" s="2"/>
      <c r="N31" s="2"/>
    </row>
  </sheetData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opLeftCell="A7" workbookViewId="0">
      <selection sqref="A1:N30"/>
    </sheetView>
  </sheetViews>
  <sheetFormatPr baseColWidth="10" defaultRowHeight="14.4" x14ac:dyDescent="0.3"/>
  <cols>
    <col min="1" max="1" width="8.6640625" customWidth="1"/>
    <col min="2" max="2" width="20.6640625" customWidth="1"/>
    <col min="3" max="3" width="5.44140625" customWidth="1"/>
    <col min="4" max="4" width="16.6640625" customWidth="1"/>
    <col min="5" max="5" width="5.44140625" customWidth="1"/>
    <col min="6" max="6" width="19" customWidth="1"/>
    <col min="7" max="7" width="5.33203125" customWidth="1"/>
    <col min="8" max="8" width="21" customWidth="1"/>
    <col min="9" max="9" width="3.6640625" customWidth="1"/>
    <col min="10" max="10" width="21.109375" customWidth="1"/>
    <col min="11" max="11" width="5.33203125" customWidth="1"/>
    <col min="12" max="12" width="3.6640625" customWidth="1"/>
    <col min="13" max="13" width="3" customWidth="1"/>
    <col min="14" max="14" width="5.109375" customWidth="1"/>
  </cols>
  <sheetData>
    <row r="1" spans="1:14" x14ac:dyDescent="0.3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5" t="s">
        <v>21</v>
      </c>
      <c r="B2" s="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31.5" customHeight="1" x14ac:dyDescent="0.3">
      <c r="A3" s="58">
        <v>44291</v>
      </c>
      <c r="B3" s="42" t="s">
        <v>83</v>
      </c>
      <c r="C3" s="42">
        <v>3</v>
      </c>
      <c r="D3" s="42"/>
      <c r="E3" s="42"/>
      <c r="F3" s="37"/>
      <c r="G3" s="42"/>
      <c r="H3" s="42"/>
      <c r="I3" s="43"/>
      <c r="J3" s="42"/>
      <c r="K3" s="42"/>
      <c r="L3" s="42"/>
      <c r="M3" s="42"/>
      <c r="N3" s="44"/>
    </row>
    <row r="4" spans="1:14" ht="29.25" customHeight="1" x14ac:dyDescent="0.3">
      <c r="A4" s="58">
        <v>44291</v>
      </c>
      <c r="B4" s="112" t="s">
        <v>84</v>
      </c>
      <c r="C4" s="42">
        <v>2.75</v>
      </c>
      <c r="D4" s="42"/>
      <c r="E4" s="42"/>
      <c r="F4" s="42"/>
      <c r="G4" s="42"/>
      <c r="H4" s="37"/>
      <c r="I4" s="43"/>
      <c r="J4" s="42"/>
      <c r="K4" s="42"/>
      <c r="L4" s="42"/>
      <c r="M4" s="42"/>
      <c r="N4" s="44"/>
    </row>
    <row r="5" spans="1:14" ht="21.75" customHeight="1" x14ac:dyDescent="0.3">
      <c r="A5" s="58">
        <v>44293</v>
      </c>
      <c r="B5" s="42"/>
      <c r="C5" s="42"/>
      <c r="D5" s="42"/>
      <c r="E5" s="42"/>
      <c r="F5" s="42" t="s">
        <v>85</v>
      </c>
      <c r="G5" s="42">
        <v>3</v>
      </c>
      <c r="H5" s="42"/>
      <c r="I5" s="43"/>
      <c r="J5" s="37"/>
      <c r="K5" s="42"/>
      <c r="L5" s="42"/>
      <c r="M5" s="42"/>
      <c r="N5" s="44"/>
    </row>
    <row r="6" spans="1:14" ht="30.75" customHeight="1" x14ac:dyDescent="0.3">
      <c r="A6" s="58">
        <v>44294</v>
      </c>
      <c r="B6" s="37"/>
      <c r="C6" s="42"/>
      <c r="D6" s="42"/>
      <c r="E6" s="42"/>
      <c r="F6" s="42"/>
      <c r="G6" s="42"/>
      <c r="H6" s="111" t="s">
        <v>86</v>
      </c>
      <c r="I6" s="43">
        <v>3</v>
      </c>
      <c r="J6" s="42"/>
      <c r="K6" s="42"/>
      <c r="L6" s="42"/>
      <c r="M6" s="42"/>
      <c r="N6" s="44"/>
    </row>
    <row r="7" spans="1:14" ht="29.25" customHeight="1" x14ac:dyDescent="0.3">
      <c r="A7" s="58">
        <v>44295</v>
      </c>
      <c r="B7" s="42"/>
      <c r="C7" s="42"/>
      <c r="D7" s="37"/>
      <c r="E7" s="42"/>
      <c r="F7" s="37"/>
      <c r="G7" s="42"/>
      <c r="H7" s="42"/>
      <c r="I7" s="43"/>
      <c r="J7" s="111" t="s">
        <v>87</v>
      </c>
      <c r="K7" s="42">
        <v>3.42</v>
      </c>
      <c r="L7" s="42"/>
      <c r="M7" s="42"/>
      <c r="N7" s="44"/>
    </row>
    <row r="8" spans="1:14" ht="15.75" customHeight="1" x14ac:dyDescent="0.3">
      <c r="A8" s="58">
        <v>44298</v>
      </c>
      <c r="B8" s="42" t="s">
        <v>88</v>
      </c>
      <c r="C8" s="42">
        <v>1</v>
      </c>
      <c r="D8" s="71"/>
      <c r="E8" s="69"/>
      <c r="F8" s="42"/>
      <c r="G8" s="42"/>
      <c r="H8" s="37"/>
      <c r="I8" s="43"/>
      <c r="J8" s="42"/>
      <c r="K8" s="42"/>
      <c r="L8" s="42"/>
      <c r="M8" s="42"/>
      <c r="N8" s="44"/>
    </row>
    <row r="9" spans="1:14" ht="12.75" customHeight="1" x14ac:dyDescent="0.3">
      <c r="A9" s="58">
        <v>44298</v>
      </c>
      <c r="B9" s="42" t="s">
        <v>89</v>
      </c>
      <c r="C9" s="42">
        <v>2.08</v>
      </c>
      <c r="D9" s="70"/>
      <c r="E9" s="42"/>
      <c r="F9" s="42"/>
      <c r="G9" s="42"/>
      <c r="H9" s="42"/>
      <c r="I9" s="43"/>
      <c r="J9" s="37"/>
      <c r="K9" s="36"/>
      <c r="L9" s="71"/>
      <c r="M9" s="69"/>
      <c r="N9" s="44"/>
    </row>
    <row r="10" spans="1:14" ht="15.75" customHeight="1" x14ac:dyDescent="0.3">
      <c r="A10" s="58">
        <v>44298</v>
      </c>
      <c r="B10" s="113" t="s">
        <v>90</v>
      </c>
      <c r="C10" s="42">
        <v>1</v>
      </c>
      <c r="D10" s="42"/>
      <c r="E10" s="42"/>
      <c r="F10" s="42"/>
      <c r="G10" s="42"/>
      <c r="H10" s="42"/>
      <c r="I10" s="43"/>
      <c r="J10" s="42"/>
      <c r="K10" s="70"/>
      <c r="L10" s="70"/>
      <c r="M10" s="42"/>
      <c r="N10" s="44"/>
    </row>
    <row r="11" spans="1:14" x14ac:dyDescent="0.3">
      <c r="A11" s="58">
        <v>44299</v>
      </c>
      <c r="B11" s="37"/>
      <c r="C11" s="42"/>
      <c r="D11" s="37" t="s">
        <v>91</v>
      </c>
      <c r="E11" s="42">
        <v>3</v>
      </c>
      <c r="F11" s="42"/>
      <c r="G11" s="42"/>
      <c r="H11" s="42"/>
      <c r="I11" s="43"/>
      <c r="J11" s="42"/>
      <c r="K11" s="42"/>
      <c r="L11" s="42"/>
      <c r="M11" s="42"/>
      <c r="N11" s="44"/>
    </row>
    <row r="12" spans="1:14" ht="20.25" customHeight="1" x14ac:dyDescent="0.3">
      <c r="A12" s="58">
        <v>44300</v>
      </c>
      <c r="B12" s="37"/>
      <c r="C12" s="42"/>
      <c r="D12" s="42"/>
      <c r="E12" s="42"/>
      <c r="F12" s="42" t="s">
        <v>92</v>
      </c>
      <c r="G12" s="42">
        <v>0.66</v>
      </c>
      <c r="H12" s="42"/>
      <c r="I12" s="43"/>
      <c r="J12" s="37"/>
      <c r="K12" s="42"/>
      <c r="L12" s="37"/>
      <c r="M12" s="42"/>
      <c r="N12" s="44"/>
    </row>
    <row r="13" spans="1:14" ht="21.6" x14ac:dyDescent="0.3">
      <c r="A13" s="58">
        <v>44301</v>
      </c>
      <c r="B13" s="37"/>
      <c r="C13" s="42"/>
      <c r="D13" s="42"/>
      <c r="E13" s="42"/>
      <c r="F13" s="42"/>
      <c r="G13" s="42"/>
      <c r="H13" s="42" t="s">
        <v>93</v>
      </c>
      <c r="I13" s="43">
        <v>2</v>
      </c>
      <c r="J13" s="72"/>
      <c r="K13" s="42"/>
      <c r="L13" s="72"/>
      <c r="M13" s="42"/>
      <c r="N13" s="44"/>
    </row>
    <row r="14" spans="1:14" ht="24.6" x14ac:dyDescent="0.3">
      <c r="A14" s="58">
        <v>44302</v>
      </c>
      <c r="B14" s="37"/>
      <c r="C14" s="107"/>
      <c r="D14" s="42"/>
      <c r="E14" s="42"/>
      <c r="F14" s="42"/>
      <c r="G14" s="42"/>
      <c r="H14" s="42"/>
      <c r="I14" s="43"/>
      <c r="J14" s="72" t="s">
        <v>94</v>
      </c>
      <c r="K14" s="42">
        <v>4</v>
      </c>
      <c r="L14" s="72"/>
      <c r="M14" s="42"/>
      <c r="N14" s="44"/>
    </row>
    <row r="15" spans="1:14" ht="17.25" customHeight="1" x14ac:dyDescent="0.3">
      <c r="A15" s="58">
        <v>44305</v>
      </c>
      <c r="B15" s="114" t="s">
        <v>94</v>
      </c>
      <c r="C15" s="42">
        <v>4</v>
      </c>
      <c r="D15" s="42"/>
      <c r="E15" s="42"/>
      <c r="F15" s="42"/>
      <c r="G15" s="42"/>
      <c r="H15" s="42"/>
      <c r="I15" s="43"/>
      <c r="J15" s="72"/>
      <c r="K15" s="42"/>
      <c r="L15" s="72"/>
      <c r="M15" s="42"/>
      <c r="N15" s="44"/>
    </row>
    <row r="16" spans="1:14" ht="20.399999999999999" x14ac:dyDescent="0.3">
      <c r="A16" s="109">
        <v>44306</v>
      </c>
      <c r="B16" s="37"/>
      <c r="C16" s="42"/>
      <c r="D16" s="114" t="s">
        <v>94</v>
      </c>
      <c r="E16" s="42">
        <v>4</v>
      </c>
      <c r="F16" s="42"/>
      <c r="G16" s="42"/>
      <c r="H16" s="42"/>
      <c r="I16" s="43"/>
      <c r="J16" s="72"/>
      <c r="K16" s="42"/>
      <c r="L16" s="72"/>
      <c r="M16" s="42"/>
      <c r="N16" s="44"/>
    </row>
    <row r="17" spans="1:14" ht="20.399999999999999" x14ac:dyDescent="0.3">
      <c r="A17" s="109">
        <v>44306</v>
      </c>
      <c r="B17" s="37"/>
      <c r="C17" s="42"/>
      <c r="D17" s="111" t="s">
        <v>95</v>
      </c>
      <c r="E17" s="42">
        <v>2.75</v>
      </c>
      <c r="F17" s="42"/>
      <c r="G17" s="42"/>
      <c r="H17" s="42"/>
      <c r="I17" s="43"/>
      <c r="J17" s="72"/>
      <c r="K17" s="42"/>
      <c r="L17" s="72"/>
      <c r="M17" s="42"/>
      <c r="N17" s="44"/>
    </row>
    <row r="18" spans="1:14" ht="20.399999999999999" x14ac:dyDescent="0.3">
      <c r="A18" s="109">
        <v>44307</v>
      </c>
      <c r="B18" s="37"/>
      <c r="C18" s="42"/>
      <c r="D18" s="42"/>
      <c r="E18" s="42"/>
      <c r="F18" s="114" t="s">
        <v>94</v>
      </c>
      <c r="G18" s="42">
        <v>2</v>
      </c>
      <c r="H18" s="42"/>
      <c r="I18" s="43"/>
      <c r="J18" s="72"/>
      <c r="K18" s="42"/>
      <c r="L18" s="72"/>
      <c r="M18" s="42"/>
      <c r="N18" s="44"/>
    </row>
    <row r="19" spans="1:14" x14ac:dyDescent="0.3">
      <c r="A19" s="109">
        <v>44307</v>
      </c>
      <c r="B19" s="37"/>
      <c r="C19" s="42"/>
      <c r="D19" s="42"/>
      <c r="E19" s="42"/>
      <c r="F19" s="111" t="s">
        <v>85</v>
      </c>
      <c r="G19" s="42">
        <v>3</v>
      </c>
      <c r="H19" s="42"/>
      <c r="I19" s="43"/>
      <c r="J19" s="72"/>
      <c r="K19" s="42"/>
      <c r="L19" s="72"/>
      <c r="M19" s="42"/>
      <c r="N19" s="44"/>
    </row>
    <row r="20" spans="1:14" x14ac:dyDescent="0.3">
      <c r="A20" s="109">
        <v>44308</v>
      </c>
      <c r="B20" s="37"/>
      <c r="C20" s="42"/>
      <c r="D20" s="42"/>
      <c r="E20" s="42"/>
      <c r="F20" s="42"/>
      <c r="G20" s="42"/>
      <c r="H20" s="114" t="s">
        <v>94</v>
      </c>
      <c r="I20" s="43">
        <v>4</v>
      </c>
      <c r="J20" s="72"/>
      <c r="K20" s="42"/>
      <c r="L20" s="72"/>
      <c r="M20" s="42"/>
      <c r="N20" s="44"/>
    </row>
    <row r="21" spans="1:14" x14ac:dyDescent="0.3">
      <c r="A21" s="109">
        <v>44309</v>
      </c>
      <c r="B21" s="37"/>
      <c r="C21" s="42"/>
      <c r="D21" s="42"/>
      <c r="E21" s="42"/>
      <c r="F21" s="42"/>
      <c r="G21" s="42"/>
      <c r="H21" s="42"/>
      <c r="I21" s="43"/>
      <c r="J21" s="114" t="s">
        <v>94</v>
      </c>
      <c r="K21" s="42">
        <v>4</v>
      </c>
      <c r="L21" s="72"/>
      <c r="M21" s="42"/>
      <c r="N21" s="44"/>
    </row>
    <row r="22" spans="1:14" ht="20.399999999999999" x14ac:dyDescent="0.3">
      <c r="A22" s="109">
        <v>44312</v>
      </c>
      <c r="B22" s="114" t="s">
        <v>94</v>
      </c>
      <c r="C22" s="42">
        <v>4</v>
      </c>
      <c r="D22" s="42"/>
      <c r="E22" s="42"/>
      <c r="F22" s="42"/>
      <c r="G22" s="42"/>
      <c r="H22" s="42"/>
      <c r="I22" s="43"/>
      <c r="J22" s="72"/>
      <c r="K22" s="42"/>
      <c r="L22" s="72"/>
      <c r="M22" s="42"/>
      <c r="N22" s="44"/>
    </row>
    <row r="23" spans="1:14" ht="20.399999999999999" x14ac:dyDescent="0.3">
      <c r="A23" s="109">
        <v>44313</v>
      </c>
      <c r="B23" s="37"/>
      <c r="C23" s="42"/>
      <c r="D23" s="111" t="s">
        <v>96</v>
      </c>
      <c r="E23" s="42">
        <v>4</v>
      </c>
      <c r="F23" s="42"/>
      <c r="G23" s="42"/>
      <c r="H23" s="42"/>
      <c r="I23" s="43"/>
      <c r="J23" s="72"/>
      <c r="K23" s="42"/>
      <c r="L23" s="72"/>
      <c r="M23" s="42"/>
      <c r="N23" s="44"/>
    </row>
    <row r="24" spans="1:14" ht="20.399999999999999" x14ac:dyDescent="0.3">
      <c r="A24" s="109">
        <v>44314</v>
      </c>
      <c r="B24" s="37"/>
      <c r="C24" s="42"/>
      <c r="D24" s="42"/>
      <c r="E24" s="42"/>
      <c r="F24" s="111" t="s">
        <v>97</v>
      </c>
      <c r="G24" s="42">
        <v>3</v>
      </c>
      <c r="H24" s="42"/>
      <c r="I24" s="43"/>
      <c r="J24" s="72"/>
      <c r="K24" s="42"/>
      <c r="L24" s="72"/>
      <c r="M24" s="42"/>
      <c r="N24" s="44"/>
    </row>
    <row r="25" spans="1:14" x14ac:dyDescent="0.3">
      <c r="A25" s="109">
        <v>44315</v>
      </c>
      <c r="B25" s="37"/>
      <c r="C25" s="42"/>
      <c r="D25" s="42"/>
      <c r="E25" s="42"/>
      <c r="F25" s="42"/>
      <c r="G25" s="42"/>
      <c r="H25" s="111" t="s">
        <v>98</v>
      </c>
      <c r="I25" s="43">
        <v>4</v>
      </c>
      <c r="J25" s="72"/>
      <c r="K25" s="42"/>
      <c r="L25" s="72"/>
      <c r="M25" s="42"/>
      <c r="N25" s="44"/>
    </row>
    <row r="26" spans="1:14" ht="11.25" customHeight="1" x14ac:dyDescent="0.3">
      <c r="A26" s="109">
        <v>44316</v>
      </c>
      <c r="B26" s="37"/>
      <c r="C26" s="42"/>
      <c r="D26" s="42"/>
      <c r="E26" s="42"/>
      <c r="F26" s="42"/>
      <c r="G26" s="42"/>
      <c r="H26" s="42"/>
      <c r="I26" s="43"/>
      <c r="J26" s="114" t="s">
        <v>99</v>
      </c>
      <c r="K26" s="42">
        <v>1.5</v>
      </c>
      <c r="L26" s="72"/>
      <c r="M26" s="42"/>
      <c r="N26" s="44"/>
    </row>
    <row r="27" spans="1:14" ht="15" customHeight="1" thickBot="1" x14ac:dyDescent="0.35">
      <c r="A27" s="110">
        <v>44316</v>
      </c>
      <c r="B27" s="37"/>
      <c r="C27" s="42"/>
      <c r="D27" s="42"/>
      <c r="E27" s="42"/>
      <c r="F27" s="42"/>
      <c r="G27" s="42"/>
      <c r="H27" s="42"/>
      <c r="I27" s="43"/>
      <c r="J27" s="114" t="s">
        <v>91</v>
      </c>
      <c r="K27" s="42">
        <v>2</v>
      </c>
      <c r="L27" s="72"/>
      <c r="M27" s="42"/>
      <c r="N27" s="44"/>
    </row>
    <row r="28" spans="1:14" ht="12" customHeight="1" thickBot="1" x14ac:dyDescent="0.35">
      <c r="A28" s="108"/>
      <c r="B28" s="51"/>
      <c r="C28" s="52">
        <f>SUM(C3:C27)</f>
        <v>17.829999999999998</v>
      </c>
      <c r="D28" s="51"/>
      <c r="E28" s="52">
        <f>SUM(E3:E27)</f>
        <v>13.75</v>
      </c>
      <c r="F28" s="51"/>
      <c r="G28" s="52">
        <f>SUM(G3:G27)</f>
        <v>11.66</v>
      </c>
      <c r="H28" s="51"/>
      <c r="I28" s="52">
        <f>SUM(I3:I27)</f>
        <v>13</v>
      </c>
      <c r="J28" s="51"/>
      <c r="K28" s="52">
        <f>SUM(K3:K27)</f>
        <v>14.92</v>
      </c>
      <c r="L28" s="51"/>
      <c r="M28" s="52"/>
      <c r="N28" s="51">
        <f>C28+E28+G28+I28+K28</f>
        <v>71.16</v>
      </c>
    </row>
    <row r="29" spans="1:14" x14ac:dyDescent="0.3">
      <c r="A29" s="2"/>
      <c r="B29" s="2"/>
      <c r="C29" s="2" t="s">
        <v>13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4" x14ac:dyDescent="0.3">
      <c r="A30" s="2"/>
      <c r="B30" s="2"/>
      <c r="C30" s="2" t="s">
        <v>14</v>
      </c>
      <c r="E30" s="2"/>
      <c r="F30" s="2" t="str">
        <f>B1</f>
        <v>CRISTINA LIROLA NAVARRO</v>
      </c>
      <c r="G30" s="55"/>
      <c r="H30" s="56" t="s">
        <v>82</v>
      </c>
      <c r="I30" s="2"/>
      <c r="J30" s="57" t="s">
        <v>58</v>
      </c>
      <c r="K30" s="2"/>
      <c r="L30" s="2"/>
      <c r="M30" s="2"/>
      <c r="N30" s="2"/>
    </row>
    <row r="31" spans="1:14" x14ac:dyDescent="0.3">
      <c r="A31" s="2"/>
      <c r="B31" s="2"/>
      <c r="C31" s="2"/>
      <c r="E31" s="2"/>
      <c r="G31" s="2"/>
      <c r="H31" s="2"/>
      <c r="I31" s="2"/>
      <c r="J31" s="2"/>
      <c r="K31" s="2"/>
      <c r="L31" s="2"/>
      <c r="M31" s="2"/>
      <c r="N31" s="2"/>
    </row>
    <row r="32" spans="1:14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</sheetData>
  <pageMargins left="0" right="0" top="0" bottom="0" header="0" footer="0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H20" sqref="H20"/>
    </sheetView>
  </sheetViews>
  <sheetFormatPr baseColWidth="10" defaultRowHeight="14.4" x14ac:dyDescent="0.3"/>
  <cols>
    <col min="1" max="1" width="8.6640625" customWidth="1"/>
    <col min="3" max="3" width="5.33203125" customWidth="1"/>
    <col min="4" max="4" width="16.6640625" customWidth="1"/>
    <col min="5" max="5" width="6" customWidth="1"/>
    <col min="7" max="7" width="5.6640625" customWidth="1"/>
    <col min="8" max="8" width="18.44140625" customWidth="1"/>
    <col min="9" max="9" width="5.5546875" customWidth="1"/>
    <col min="11" max="11" width="5.33203125" customWidth="1"/>
    <col min="12" max="12" width="5.88671875" customWidth="1"/>
    <col min="13" max="13" width="4.5546875" customWidth="1"/>
    <col min="14" max="14" width="6.6640625" customWidth="1"/>
  </cols>
  <sheetData>
    <row r="1" spans="1:14" x14ac:dyDescent="0.3">
      <c r="A1" s="2"/>
      <c r="B1" s="2" t="s">
        <v>16</v>
      </c>
      <c r="C1" s="2"/>
      <c r="D1" s="2"/>
      <c r="E1" s="2"/>
      <c r="F1" s="74"/>
      <c r="G1" s="2"/>
      <c r="H1" s="2"/>
      <c r="I1" s="2"/>
      <c r="J1" s="2"/>
      <c r="K1" s="2"/>
      <c r="L1" s="2"/>
      <c r="M1" s="2"/>
      <c r="N1" s="2"/>
    </row>
    <row r="2" spans="1:14" x14ac:dyDescent="0.3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36.6" x14ac:dyDescent="0.3">
      <c r="A3" s="7"/>
      <c r="B3" s="19" t="s">
        <v>77</v>
      </c>
      <c r="C3" s="103"/>
      <c r="D3" s="19" t="s">
        <v>78</v>
      </c>
      <c r="E3" s="104"/>
      <c r="F3" s="19" t="s">
        <v>77</v>
      </c>
      <c r="G3" s="99"/>
      <c r="H3" s="19" t="s">
        <v>79</v>
      </c>
      <c r="I3" s="17"/>
      <c r="J3" s="19" t="s">
        <v>77</v>
      </c>
      <c r="K3" s="104"/>
      <c r="L3" s="19"/>
      <c r="M3" s="19"/>
      <c r="N3" s="17"/>
    </row>
    <row r="4" spans="1:14" x14ac:dyDescent="0.3">
      <c r="A4" s="11">
        <v>86.6</v>
      </c>
      <c r="B4" s="14"/>
      <c r="C4" s="105">
        <v>4</v>
      </c>
      <c r="D4" s="14"/>
      <c r="E4" s="106">
        <v>4</v>
      </c>
      <c r="F4" s="14"/>
      <c r="G4" s="102">
        <v>4</v>
      </c>
      <c r="H4" s="14"/>
      <c r="I4" s="13">
        <v>4</v>
      </c>
      <c r="J4" s="14"/>
      <c r="K4" s="106">
        <v>4</v>
      </c>
      <c r="L4" s="14"/>
      <c r="M4" s="14"/>
      <c r="N4" s="13">
        <f>C4+E4+G4+I4+K4</f>
        <v>20</v>
      </c>
    </row>
    <row r="5" spans="1:14" ht="24.6" x14ac:dyDescent="0.3">
      <c r="A5" s="7"/>
      <c r="B5" s="10"/>
      <c r="C5" s="96"/>
      <c r="D5" s="9"/>
      <c r="E5" s="97"/>
      <c r="F5" s="10" t="s">
        <v>75</v>
      </c>
      <c r="G5" s="9"/>
      <c r="H5" s="10"/>
      <c r="I5" s="96"/>
      <c r="J5" s="10"/>
      <c r="K5" s="96"/>
      <c r="L5" s="10"/>
      <c r="M5" s="98"/>
      <c r="N5" s="96"/>
    </row>
    <row r="6" spans="1:14" x14ac:dyDescent="0.3">
      <c r="A6" s="11">
        <v>6</v>
      </c>
      <c r="B6" s="14"/>
      <c r="C6" s="100"/>
      <c r="D6" s="13"/>
      <c r="E6" s="101"/>
      <c r="F6" s="14" t="s">
        <v>76</v>
      </c>
      <c r="G6" s="13">
        <v>1.38</v>
      </c>
      <c r="H6" s="14"/>
      <c r="I6" s="100"/>
      <c r="J6" s="14"/>
      <c r="K6" s="100"/>
      <c r="L6" s="14"/>
      <c r="M6" s="102"/>
      <c r="N6" s="100">
        <f>M6+K6+I6+G6+E6+C6</f>
        <v>1.38</v>
      </c>
    </row>
    <row r="7" spans="1:14" x14ac:dyDescent="0.3">
      <c r="A7" s="88"/>
      <c r="B7" s="76"/>
      <c r="C7" s="76"/>
      <c r="D7" s="76"/>
      <c r="E7" s="78"/>
      <c r="F7" s="77"/>
      <c r="G7" s="76"/>
      <c r="H7" s="76"/>
      <c r="I7" s="76"/>
      <c r="J7" s="76"/>
      <c r="K7" s="76"/>
      <c r="L7" s="76"/>
      <c r="M7" s="76"/>
      <c r="N7" s="76"/>
    </row>
    <row r="8" spans="1:14" x14ac:dyDescent="0.3">
      <c r="A8" s="87">
        <f>SUM(A3:A7)</f>
        <v>92.6</v>
      </c>
      <c r="B8" s="81" t="s">
        <v>9</v>
      </c>
      <c r="C8" s="87">
        <f>SUM(C3:C7)</f>
        <v>4</v>
      </c>
      <c r="D8" s="87"/>
      <c r="E8" s="87">
        <f>SUM(E3:E7)</f>
        <v>4</v>
      </c>
      <c r="F8" s="89"/>
      <c r="G8" s="87">
        <f>SUM(G3:G7)</f>
        <v>5.38</v>
      </c>
      <c r="H8" s="81"/>
      <c r="I8" s="87">
        <f>SUM(I3:I7)</f>
        <v>4</v>
      </c>
      <c r="J8" s="81"/>
      <c r="K8" s="87">
        <f>SUM(K3:K7)</f>
        <v>4</v>
      </c>
      <c r="L8" s="87"/>
      <c r="M8" s="87">
        <f>SUM(L8)</f>
        <v>0</v>
      </c>
      <c r="N8" s="87">
        <f>SUM(N3:N7)</f>
        <v>21.38</v>
      </c>
    </row>
    <row r="9" spans="1:14" x14ac:dyDescent="0.3">
      <c r="A9" s="2"/>
      <c r="B9" s="2"/>
      <c r="C9" s="2"/>
      <c r="D9" s="90"/>
      <c r="E9" s="2"/>
      <c r="F9" s="74"/>
      <c r="G9" s="2"/>
      <c r="H9" s="2"/>
      <c r="I9" s="2"/>
      <c r="J9" s="91"/>
      <c r="K9" s="2"/>
      <c r="L9" s="2"/>
      <c r="M9" s="2"/>
      <c r="N9" s="2"/>
    </row>
    <row r="10" spans="1:14" x14ac:dyDescent="0.3">
      <c r="A10" s="2"/>
      <c r="B10" s="2"/>
      <c r="C10" s="2"/>
      <c r="D10" s="92"/>
      <c r="E10" s="2"/>
      <c r="F10" s="74"/>
      <c r="G10" s="2"/>
      <c r="H10" s="2" t="s">
        <v>12</v>
      </c>
      <c r="I10" s="2"/>
      <c r="J10" s="91"/>
      <c r="K10" s="93">
        <f>N8*4.33</f>
        <v>92.575400000000002</v>
      </c>
      <c r="L10" s="93"/>
      <c r="M10" s="93"/>
      <c r="N10" s="2"/>
    </row>
    <row r="11" spans="1:14" x14ac:dyDescent="0.3">
      <c r="A11" s="2"/>
      <c r="B11" s="2" t="s">
        <v>13</v>
      </c>
      <c r="C11" s="2"/>
      <c r="D11" s="92"/>
      <c r="E11" s="2" t="s">
        <v>80</v>
      </c>
      <c r="F11" s="74"/>
      <c r="G11" s="2"/>
      <c r="H11" s="2"/>
      <c r="I11" s="94"/>
      <c r="J11" s="87"/>
      <c r="K11" s="2"/>
      <c r="L11" s="2"/>
      <c r="M11" s="2"/>
      <c r="N11" s="2"/>
    </row>
    <row r="12" spans="1:14" x14ac:dyDescent="0.3">
      <c r="A12" s="2"/>
      <c r="B12" s="2" t="s">
        <v>14</v>
      </c>
      <c r="C12" s="2" t="str">
        <f>B1</f>
        <v>CRISTINA LIROLA NAVARRO</v>
      </c>
      <c r="D12" s="95"/>
      <c r="E12" s="92"/>
      <c r="F12" s="74"/>
      <c r="G12" s="2"/>
      <c r="H12" s="2"/>
      <c r="I12" s="2"/>
      <c r="J12" s="2"/>
      <c r="K12" s="2"/>
      <c r="L12" s="2"/>
      <c r="M12" s="2"/>
      <c r="N12" s="2"/>
    </row>
    <row r="13" spans="1:14" x14ac:dyDescent="0.3">
      <c r="F13" t="s">
        <v>81</v>
      </c>
    </row>
  </sheetData>
  <pageMargins left="0.7" right="0.7" top="0.75" bottom="0.75" header="0.3" footer="0.3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B26" sqref="B26"/>
    </sheetView>
  </sheetViews>
  <sheetFormatPr baseColWidth="10" defaultRowHeight="14.4" x14ac:dyDescent="0.3"/>
  <cols>
    <col min="1" max="1" width="8" customWidth="1"/>
    <col min="2" max="2" width="17.44140625" customWidth="1"/>
    <col min="3" max="3" width="6.6640625" customWidth="1"/>
    <col min="5" max="5" width="5.88671875" customWidth="1"/>
    <col min="6" max="6" width="15.88671875" customWidth="1"/>
    <col min="7" max="7" width="5.88671875" customWidth="1"/>
    <col min="8" max="8" width="7.5546875" customWidth="1"/>
    <col min="9" max="9" width="5.6640625" customWidth="1"/>
    <col min="10" max="10" width="16" customWidth="1"/>
    <col min="11" max="11" width="5.5546875" customWidth="1"/>
    <col min="12" max="12" width="7.33203125" customWidth="1"/>
    <col min="13" max="13" width="6" customWidth="1"/>
    <col min="14" max="14" width="7" customWidth="1"/>
  </cols>
  <sheetData>
    <row r="1" spans="1:14" x14ac:dyDescent="0.3">
      <c r="A1" s="2"/>
      <c r="B1" s="2" t="s">
        <v>16</v>
      </c>
      <c r="C1" s="2"/>
      <c r="D1" s="2"/>
      <c r="E1" s="2"/>
      <c r="F1" s="74"/>
      <c r="G1" s="2"/>
      <c r="H1" s="2"/>
      <c r="I1" s="2"/>
      <c r="J1" s="2"/>
      <c r="K1" s="2"/>
      <c r="L1" s="2"/>
      <c r="M1" s="2"/>
      <c r="N1" s="2"/>
    </row>
    <row r="2" spans="1:14" x14ac:dyDescent="0.3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x14ac:dyDescent="0.3">
      <c r="A3" s="75"/>
      <c r="B3" s="79" t="s">
        <v>67</v>
      </c>
      <c r="C3" s="80"/>
      <c r="D3" s="79"/>
      <c r="E3" s="80"/>
      <c r="F3" s="79" t="s">
        <v>67</v>
      </c>
      <c r="G3" s="80"/>
      <c r="H3" s="79"/>
      <c r="I3" s="80"/>
      <c r="J3" s="79" t="s">
        <v>67</v>
      </c>
      <c r="K3" s="80"/>
      <c r="L3" s="79"/>
      <c r="M3" s="80"/>
      <c r="N3" s="80"/>
    </row>
    <row r="4" spans="1:14" x14ac:dyDescent="0.3">
      <c r="A4" s="81">
        <v>14.81</v>
      </c>
      <c r="B4" s="82" t="s">
        <v>68</v>
      </c>
      <c r="C4" s="83">
        <v>0.33</v>
      </c>
      <c r="D4" s="83"/>
      <c r="E4" s="84"/>
      <c r="F4" s="82" t="s">
        <v>68</v>
      </c>
      <c r="G4" s="83">
        <v>0.33</v>
      </c>
      <c r="H4" s="82"/>
      <c r="I4" s="83"/>
      <c r="J4" s="82" t="s">
        <v>69</v>
      </c>
      <c r="K4" s="83">
        <v>2.76</v>
      </c>
      <c r="L4" s="83"/>
      <c r="M4" s="83"/>
      <c r="N4" s="83">
        <f>C4+E4+G4+I4+K4+M4</f>
        <v>3.42</v>
      </c>
    </row>
    <row r="5" spans="1:14" x14ac:dyDescent="0.3">
      <c r="A5" s="75"/>
      <c r="B5" s="85" t="s">
        <v>70</v>
      </c>
      <c r="C5" s="80"/>
      <c r="D5" s="85"/>
      <c r="E5" s="80"/>
      <c r="F5" s="85" t="s">
        <v>70</v>
      </c>
      <c r="G5" s="80"/>
      <c r="H5" s="85"/>
      <c r="I5" s="80"/>
      <c r="J5" s="85" t="s">
        <v>70</v>
      </c>
      <c r="K5" s="80"/>
      <c r="L5" s="85"/>
      <c r="M5" s="80"/>
      <c r="N5" s="80"/>
    </row>
    <row r="6" spans="1:14" ht="20.399999999999999" x14ac:dyDescent="0.3">
      <c r="A6" s="81">
        <v>12.42</v>
      </c>
      <c r="B6" s="82" t="s">
        <v>71</v>
      </c>
      <c r="C6" s="83">
        <v>2.06</v>
      </c>
      <c r="D6" s="82"/>
      <c r="E6" s="84"/>
      <c r="F6" s="82" t="s">
        <v>72</v>
      </c>
      <c r="G6" s="84">
        <v>0.4</v>
      </c>
      <c r="H6" s="82"/>
      <c r="I6" s="84"/>
      <c r="J6" s="86" t="s">
        <v>73</v>
      </c>
      <c r="K6" s="84">
        <v>0.4</v>
      </c>
      <c r="L6" s="82"/>
      <c r="M6" s="84"/>
      <c r="N6" s="83">
        <f>C6+E6+G6+I6+K6+M6</f>
        <v>2.86</v>
      </c>
    </row>
    <row r="7" spans="1:14" x14ac:dyDescent="0.3">
      <c r="A7" s="7"/>
      <c r="B7" s="10"/>
      <c r="C7" s="96"/>
      <c r="D7" s="9"/>
      <c r="E7" s="97"/>
      <c r="F7" s="10" t="s">
        <v>75</v>
      </c>
      <c r="G7" s="9"/>
      <c r="H7" s="10"/>
      <c r="I7" s="96"/>
      <c r="J7" s="10"/>
      <c r="K7" s="96"/>
      <c r="L7" s="10"/>
      <c r="M7" s="98"/>
      <c r="N7" s="96"/>
    </row>
    <row r="8" spans="1:14" x14ac:dyDescent="0.3">
      <c r="A8" s="11">
        <v>6</v>
      </c>
      <c r="B8" s="14"/>
      <c r="C8" s="100"/>
      <c r="D8" s="13"/>
      <c r="E8" s="101"/>
      <c r="F8" s="14" t="s">
        <v>76</v>
      </c>
      <c r="G8" s="13">
        <v>1.38</v>
      </c>
      <c r="H8" s="14"/>
      <c r="I8" s="100"/>
      <c r="J8" s="14"/>
      <c r="K8" s="100"/>
      <c r="L8" s="14"/>
      <c r="M8" s="102"/>
      <c r="N8" s="100">
        <f>M8+K8+I8+G8+E8+C8</f>
        <v>1.38</v>
      </c>
    </row>
    <row r="9" spans="1:14" x14ac:dyDescent="0.3">
      <c r="A9" s="88"/>
      <c r="B9" s="76"/>
      <c r="C9" s="76"/>
      <c r="D9" s="76"/>
      <c r="E9" s="78"/>
      <c r="F9" s="77"/>
      <c r="G9" s="76"/>
      <c r="H9" s="76"/>
      <c r="I9" s="76"/>
      <c r="J9" s="76"/>
      <c r="K9" s="76"/>
      <c r="L9" s="76"/>
      <c r="M9" s="76"/>
      <c r="N9" s="76"/>
    </row>
    <row r="10" spans="1:14" x14ac:dyDescent="0.3">
      <c r="A10" s="87">
        <f>SUM(A3:A9)</f>
        <v>33.230000000000004</v>
      </c>
      <c r="B10" s="81" t="s">
        <v>9</v>
      </c>
      <c r="C10" s="87">
        <f>SUM(C3:C9)</f>
        <v>2.39</v>
      </c>
      <c r="D10" s="87"/>
      <c r="E10" s="87">
        <f>SUM(E3:E9)</f>
        <v>0</v>
      </c>
      <c r="F10" s="89"/>
      <c r="G10" s="87">
        <f>SUM(G3:G9)</f>
        <v>2.11</v>
      </c>
      <c r="H10" s="81"/>
      <c r="I10" s="87">
        <f>SUM(I3:I9)</f>
        <v>0</v>
      </c>
      <c r="J10" s="81"/>
      <c r="K10" s="87">
        <f>SUM(K3:K9)</f>
        <v>3.1599999999999997</v>
      </c>
      <c r="L10" s="87"/>
      <c r="M10" s="87">
        <f>SUM(L10)</f>
        <v>0</v>
      </c>
      <c r="N10" s="87">
        <f>SUM(N3:N9)</f>
        <v>7.6599999999999993</v>
      </c>
    </row>
    <row r="11" spans="1:14" x14ac:dyDescent="0.3">
      <c r="A11" s="2"/>
      <c r="B11" s="2"/>
      <c r="C11" s="2"/>
      <c r="D11" s="90"/>
      <c r="E11" s="2"/>
      <c r="F11" s="74"/>
      <c r="G11" s="2"/>
      <c r="H11" s="2"/>
      <c r="I11" s="2"/>
      <c r="J11" s="91"/>
      <c r="K11" s="2"/>
      <c r="L11" s="2"/>
      <c r="M11" s="2"/>
      <c r="N11" s="2"/>
    </row>
    <row r="12" spans="1:14" x14ac:dyDescent="0.3">
      <c r="A12" s="2"/>
      <c r="B12" s="2"/>
      <c r="C12" s="2"/>
      <c r="D12" s="92"/>
      <c r="E12" s="2"/>
      <c r="F12" s="74"/>
      <c r="G12" s="2"/>
      <c r="H12" s="2" t="s">
        <v>12</v>
      </c>
      <c r="I12" s="2"/>
      <c r="J12" s="91"/>
      <c r="K12" s="93">
        <f>N10*4.33</f>
        <v>33.1678</v>
      </c>
      <c r="L12" s="93"/>
      <c r="M12" s="93"/>
      <c r="N12" s="2"/>
    </row>
    <row r="13" spans="1:14" x14ac:dyDescent="0.3">
      <c r="A13" s="2"/>
      <c r="B13" s="2" t="s">
        <v>13</v>
      </c>
      <c r="C13" s="2"/>
      <c r="D13" s="92"/>
      <c r="E13" s="2" t="s">
        <v>74</v>
      </c>
      <c r="F13" s="74"/>
      <c r="G13" s="2"/>
      <c r="H13" s="2"/>
      <c r="I13" s="94"/>
      <c r="J13" s="87"/>
      <c r="K13" s="2"/>
      <c r="L13" s="2"/>
      <c r="M13" s="2"/>
      <c r="N13" s="2"/>
    </row>
    <row r="14" spans="1:14" x14ac:dyDescent="0.3">
      <c r="A14" s="2"/>
      <c r="B14" s="2" t="s">
        <v>14</v>
      </c>
      <c r="C14" s="2" t="str">
        <f>B1</f>
        <v>CRISTINA LIROLA NAVARRO</v>
      </c>
      <c r="D14" s="95"/>
      <c r="E14" s="92"/>
      <c r="F14" s="74"/>
      <c r="G14" s="2"/>
      <c r="H14" s="2"/>
      <c r="I14" s="2"/>
      <c r="J14" s="2"/>
      <c r="K14" s="2"/>
      <c r="L14" s="2"/>
      <c r="M14" s="2"/>
      <c r="N14" s="2"/>
    </row>
  </sheetData>
  <pageMargins left="0.7" right="0.7" top="0.75" bottom="0.75" header="0.3" footer="0.3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sqref="A1:N21"/>
    </sheetView>
  </sheetViews>
  <sheetFormatPr baseColWidth="10" defaultRowHeight="14.4" x14ac:dyDescent="0.3"/>
  <cols>
    <col min="1" max="1" width="10.5546875" customWidth="1"/>
    <col min="3" max="3" width="8" customWidth="1"/>
    <col min="5" max="5" width="7.88671875" customWidth="1"/>
    <col min="7" max="7" width="7.6640625" customWidth="1"/>
    <col min="8" max="8" width="12.44140625" customWidth="1"/>
    <col min="9" max="9" width="7.33203125" customWidth="1"/>
    <col min="11" max="11" width="8" customWidth="1"/>
    <col min="12" max="12" width="7.6640625" customWidth="1"/>
    <col min="13" max="13" width="4.44140625" customWidth="1"/>
    <col min="14" max="14" width="7.6640625" customWidth="1"/>
  </cols>
  <sheetData>
    <row r="1" spans="1:14" x14ac:dyDescent="0.3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3">
      <c r="A3" s="5" t="s">
        <v>21</v>
      </c>
      <c r="B3" s="5" t="s">
        <v>1</v>
      </c>
      <c r="C3" s="5" t="s">
        <v>2</v>
      </c>
      <c r="D3" s="5" t="s">
        <v>3</v>
      </c>
      <c r="E3" s="5" t="s">
        <v>4</v>
      </c>
      <c r="F3" s="41" t="s">
        <v>5</v>
      </c>
      <c r="G3" s="5" t="s">
        <v>4</v>
      </c>
      <c r="H3" s="5" t="s">
        <v>6</v>
      </c>
      <c r="I3" s="5" t="s">
        <v>4</v>
      </c>
      <c r="J3" s="5" t="s">
        <v>7</v>
      </c>
      <c r="K3" s="5" t="s">
        <v>4</v>
      </c>
      <c r="L3" s="5" t="s">
        <v>8</v>
      </c>
      <c r="M3" s="5" t="s">
        <v>4</v>
      </c>
      <c r="N3" s="5" t="s">
        <v>9</v>
      </c>
    </row>
    <row r="4" spans="1:14" ht="31.8" x14ac:dyDescent="0.3">
      <c r="A4" s="58">
        <v>44257</v>
      </c>
      <c r="B4" s="42"/>
      <c r="C4" s="42"/>
      <c r="D4" s="42" t="s">
        <v>60</v>
      </c>
      <c r="E4" s="42">
        <v>2.75</v>
      </c>
      <c r="F4" s="37"/>
      <c r="G4" s="42"/>
      <c r="H4" s="42"/>
      <c r="I4" s="43"/>
      <c r="J4" s="42"/>
      <c r="K4" s="42"/>
      <c r="L4" s="42"/>
      <c r="M4" s="42"/>
      <c r="N4" s="44"/>
    </row>
    <row r="5" spans="1:14" ht="58.95" customHeight="1" x14ac:dyDescent="0.3">
      <c r="A5" s="58">
        <v>44259</v>
      </c>
      <c r="B5" s="42"/>
      <c r="C5" s="42"/>
      <c r="D5" s="42"/>
      <c r="E5" s="42"/>
      <c r="F5" s="42"/>
      <c r="G5" s="42"/>
      <c r="H5" s="37" t="s">
        <v>61</v>
      </c>
      <c r="I5" s="43">
        <v>5</v>
      </c>
      <c r="J5" s="42"/>
      <c r="K5" s="42"/>
      <c r="L5" s="42"/>
      <c r="M5" s="42"/>
      <c r="N5" s="44"/>
    </row>
    <row r="6" spans="1:14" ht="63.6" customHeight="1" x14ac:dyDescent="0.3">
      <c r="A6" s="58">
        <v>44260</v>
      </c>
      <c r="B6" s="42"/>
      <c r="C6" s="42"/>
      <c r="D6" s="42"/>
      <c r="E6" s="42"/>
      <c r="F6" s="42"/>
      <c r="G6" s="42"/>
      <c r="H6" s="42"/>
      <c r="I6" s="43"/>
      <c r="J6" s="37" t="s">
        <v>61</v>
      </c>
      <c r="K6" s="42">
        <v>5.25</v>
      </c>
      <c r="L6" s="42"/>
      <c r="M6" s="42"/>
      <c r="N6" s="44"/>
    </row>
    <row r="7" spans="1:14" ht="64.2" customHeight="1" x14ac:dyDescent="0.3">
      <c r="A7" s="58">
        <v>44263</v>
      </c>
      <c r="B7" s="37" t="s">
        <v>61</v>
      </c>
      <c r="C7" s="42">
        <v>3.83</v>
      </c>
      <c r="D7" s="42"/>
      <c r="E7" s="42"/>
      <c r="F7" s="42"/>
      <c r="G7" s="42"/>
      <c r="H7" s="42"/>
      <c r="I7" s="43"/>
      <c r="J7" s="42"/>
      <c r="K7" s="42"/>
      <c r="L7" s="42"/>
      <c r="M7" s="42"/>
      <c r="N7" s="44"/>
    </row>
    <row r="8" spans="1:14" ht="58.95" customHeight="1" x14ac:dyDescent="0.3">
      <c r="A8" s="58">
        <v>44265</v>
      </c>
      <c r="B8" s="42"/>
      <c r="C8" s="42"/>
      <c r="D8" s="37"/>
      <c r="E8" s="42"/>
      <c r="F8" s="37" t="s">
        <v>61</v>
      </c>
      <c r="G8" s="42">
        <v>6</v>
      </c>
      <c r="H8" s="42"/>
      <c r="I8" s="43"/>
      <c r="J8" s="42"/>
      <c r="K8" s="42"/>
      <c r="L8" s="42"/>
      <c r="M8" s="42"/>
      <c r="N8" s="44"/>
    </row>
    <row r="9" spans="1:14" ht="65.400000000000006" customHeight="1" x14ac:dyDescent="0.3">
      <c r="A9" s="58">
        <v>44266</v>
      </c>
      <c r="B9" s="42"/>
      <c r="C9" s="42"/>
      <c r="D9" s="71"/>
      <c r="E9" s="69"/>
      <c r="F9" s="42"/>
      <c r="G9" s="42"/>
      <c r="H9" s="37" t="s">
        <v>61</v>
      </c>
      <c r="I9" s="43">
        <v>6</v>
      </c>
      <c r="J9" s="42"/>
      <c r="K9" s="42"/>
      <c r="L9" s="42"/>
      <c r="M9" s="42"/>
      <c r="N9" s="44"/>
    </row>
    <row r="10" spans="1:14" ht="65.400000000000006" customHeight="1" x14ac:dyDescent="0.3">
      <c r="A10" s="58">
        <v>44267</v>
      </c>
      <c r="B10" s="42"/>
      <c r="C10" s="42"/>
      <c r="D10" s="70"/>
      <c r="E10" s="42"/>
      <c r="F10" s="42"/>
      <c r="G10" s="42"/>
      <c r="H10" s="42"/>
      <c r="I10" s="43"/>
      <c r="J10" s="37" t="s">
        <v>61</v>
      </c>
      <c r="K10" s="36">
        <v>6</v>
      </c>
      <c r="L10" s="71"/>
      <c r="M10" s="69"/>
      <c r="N10" s="44"/>
    </row>
    <row r="11" spans="1:14" ht="61.95" customHeight="1" x14ac:dyDescent="0.3">
      <c r="A11" s="58">
        <v>44270</v>
      </c>
      <c r="B11" s="37" t="s">
        <v>61</v>
      </c>
      <c r="C11" s="42">
        <v>6</v>
      </c>
      <c r="D11" s="42"/>
      <c r="E11" s="42"/>
      <c r="F11" s="42"/>
      <c r="G11" s="42"/>
      <c r="H11" s="42"/>
      <c r="I11" s="43"/>
      <c r="J11" s="42"/>
      <c r="K11" s="70"/>
      <c r="L11" s="70"/>
      <c r="M11" s="42"/>
      <c r="N11" s="44"/>
    </row>
    <row r="12" spans="1:14" ht="31.8" x14ac:dyDescent="0.3">
      <c r="A12" s="58">
        <v>44272</v>
      </c>
      <c r="B12" s="37"/>
      <c r="C12" s="42"/>
      <c r="D12" s="37"/>
      <c r="E12" s="42"/>
      <c r="F12" s="42" t="s">
        <v>62</v>
      </c>
      <c r="G12" s="42">
        <v>2.5</v>
      </c>
      <c r="H12" s="42"/>
      <c r="I12" s="43"/>
      <c r="J12" s="42"/>
      <c r="K12" s="42"/>
      <c r="L12" s="42"/>
      <c r="M12" s="42"/>
      <c r="N12" s="44"/>
    </row>
    <row r="13" spans="1:14" ht="33.6" customHeight="1" x14ac:dyDescent="0.3">
      <c r="A13" s="58">
        <v>44273</v>
      </c>
      <c r="B13" s="37"/>
      <c r="C13" s="42"/>
      <c r="D13" s="42"/>
      <c r="E13" s="42"/>
      <c r="F13" s="42"/>
      <c r="G13" s="42"/>
      <c r="H13" s="42" t="s">
        <v>63</v>
      </c>
      <c r="I13" s="43">
        <v>5.5</v>
      </c>
      <c r="J13" s="37"/>
      <c r="K13" s="42"/>
      <c r="L13" s="37"/>
      <c r="M13" s="42"/>
      <c r="N13" s="44"/>
    </row>
    <row r="14" spans="1:14" ht="40.950000000000003" customHeight="1" x14ac:dyDescent="0.3">
      <c r="A14" s="58">
        <v>44278</v>
      </c>
      <c r="B14" s="37"/>
      <c r="C14" s="42"/>
      <c r="D14" s="42" t="s">
        <v>64</v>
      </c>
      <c r="E14" s="42">
        <v>4.75</v>
      </c>
      <c r="F14" s="42"/>
      <c r="G14" s="42"/>
      <c r="H14" s="42"/>
      <c r="I14" s="43"/>
      <c r="J14" s="72"/>
      <c r="K14" s="42"/>
      <c r="L14" s="72"/>
      <c r="M14" s="42"/>
      <c r="N14" s="44"/>
    </row>
    <row r="15" spans="1:14" ht="33.6" customHeight="1" x14ac:dyDescent="0.3">
      <c r="A15" s="58">
        <v>44284</v>
      </c>
      <c r="B15" s="37" t="s">
        <v>65</v>
      </c>
      <c r="C15" s="73">
        <v>4.75</v>
      </c>
      <c r="D15" s="42"/>
      <c r="E15" s="42"/>
      <c r="F15" s="42"/>
      <c r="G15" s="42"/>
      <c r="H15" s="42"/>
      <c r="I15" s="43"/>
      <c r="J15" s="72"/>
      <c r="K15" s="42"/>
      <c r="L15" s="72"/>
      <c r="M15" s="42"/>
      <c r="N15" s="44"/>
    </row>
    <row r="16" spans="1:14" ht="33.6" customHeight="1" thickBot="1" x14ac:dyDescent="0.35">
      <c r="A16" s="58">
        <v>44285</v>
      </c>
      <c r="B16" s="37"/>
      <c r="C16" s="42"/>
      <c r="D16" s="42" t="s">
        <v>66</v>
      </c>
      <c r="E16" s="42">
        <v>4</v>
      </c>
      <c r="F16" s="42"/>
      <c r="G16" s="42"/>
      <c r="H16" s="42"/>
      <c r="I16" s="43"/>
      <c r="J16" s="72"/>
      <c r="K16" s="42"/>
      <c r="L16" s="72"/>
      <c r="M16" s="42"/>
      <c r="N16" s="44"/>
    </row>
    <row r="17" spans="1:14" ht="15" thickBot="1" x14ac:dyDescent="0.35">
      <c r="A17" s="50" t="s">
        <v>23</v>
      </c>
      <c r="B17" s="51"/>
      <c r="C17" s="52">
        <f>SUM(C4:C16)</f>
        <v>14.58</v>
      </c>
      <c r="D17" s="51"/>
      <c r="E17" s="52">
        <f>SUM(E4:E16)</f>
        <v>11.5</v>
      </c>
      <c r="F17" s="51"/>
      <c r="G17" s="52">
        <f>SUM(G4:G16)</f>
        <v>8.5</v>
      </c>
      <c r="H17" s="51"/>
      <c r="I17" s="52">
        <f>SUM(I4:I16)</f>
        <v>16.5</v>
      </c>
      <c r="J17" s="51"/>
      <c r="K17" s="52">
        <f>SUM(K4:K16)</f>
        <v>11.25</v>
      </c>
      <c r="L17" s="51"/>
      <c r="M17" s="52"/>
      <c r="N17" s="51">
        <f>C17+E17+G17+I17+K17</f>
        <v>62.33</v>
      </c>
    </row>
    <row r="18" spans="1:14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x14ac:dyDescent="0.3">
      <c r="A19" s="2"/>
      <c r="B19" s="2"/>
      <c r="C19" s="2"/>
      <c r="D19" s="2" t="s">
        <v>13</v>
      </c>
      <c r="E19" s="2"/>
      <c r="F19" s="2"/>
      <c r="G19" s="55"/>
      <c r="H19" s="56" t="s">
        <v>59</v>
      </c>
      <c r="I19" s="2"/>
      <c r="J19" s="57" t="s">
        <v>58</v>
      </c>
      <c r="K19" s="2"/>
      <c r="L19" s="2"/>
      <c r="M19" s="2"/>
      <c r="N19" s="2"/>
    </row>
    <row r="20" spans="1:14" x14ac:dyDescent="0.3">
      <c r="A20" s="2"/>
      <c r="B20" s="2"/>
      <c r="C20" s="2"/>
      <c r="D20" s="2" t="s">
        <v>14</v>
      </c>
      <c r="E20" s="2"/>
      <c r="F20" s="2" t="str">
        <f>B1</f>
        <v>CRISTINA LIROLA NAVARRO</v>
      </c>
      <c r="G20" s="2"/>
      <c r="H20" s="2"/>
      <c r="I20" s="2"/>
      <c r="J20" s="2"/>
      <c r="K20" s="2"/>
      <c r="L20" s="2"/>
      <c r="M20" s="2"/>
      <c r="N20" s="2"/>
    </row>
    <row r="21" spans="1:14" x14ac:dyDescent="0.3">
      <c r="A21" s="2"/>
      <c r="B21" s="2"/>
      <c r="C21" s="2"/>
      <c r="D21" s="2" t="s">
        <v>26</v>
      </c>
      <c r="E21" s="2"/>
      <c r="F21" s="2"/>
      <c r="G21" s="2"/>
      <c r="H21" s="2"/>
      <c r="I21" s="2"/>
      <c r="J21" s="2"/>
      <c r="K21" s="2"/>
      <c r="L21" s="2"/>
      <c r="M21" s="2"/>
      <c r="N21" s="2"/>
    </row>
  </sheetData>
  <pageMargins left="0.7" right="0.7" top="0.75" bottom="0.75" header="0.3" footer="0.3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opLeftCell="A12" workbookViewId="0">
      <selection activeCell="H26" sqref="H26"/>
    </sheetView>
  </sheetViews>
  <sheetFormatPr baseColWidth="10" defaultRowHeight="14.4" x14ac:dyDescent="0.3"/>
  <cols>
    <col min="1" max="1" width="8.88671875" customWidth="1"/>
    <col min="2" max="2" width="14.6640625" customWidth="1"/>
    <col min="3" max="3" width="6" customWidth="1"/>
    <col min="4" max="4" width="19" customWidth="1"/>
    <col min="5" max="5" width="6.6640625" customWidth="1"/>
    <col min="6" max="6" width="10.33203125" customWidth="1"/>
    <col min="7" max="7" width="6.6640625" customWidth="1"/>
    <col min="8" max="8" width="19.109375" customWidth="1"/>
    <col min="9" max="9" width="6.33203125" customWidth="1"/>
    <col min="11" max="11" width="5.6640625" customWidth="1"/>
    <col min="12" max="12" width="7.5546875" customWidth="1"/>
    <col min="13" max="14" width="4.44140625" customWidth="1"/>
  </cols>
  <sheetData>
    <row r="1" spans="1:14" x14ac:dyDescent="0.3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3">
      <c r="A3" s="5" t="s">
        <v>21</v>
      </c>
      <c r="B3" s="5" t="s">
        <v>1</v>
      </c>
      <c r="C3" s="5" t="s">
        <v>2</v>
      </c>
      <c r="D3" s="5" t="s">
        <v>3</v>
      </c>
      <c r="E3" s="5" t="s">
        <v>4</v>
      </c>
      <c r="F3" s="41" t="s">
        <v>5</v>
      </c>
      <c r="G3" s="5" t="s">
        <v>4</v>
      </c>
      <c r="H3" s="5" t="s">
        <v>6</v>
      </c>
      <c r="I3" s="5" t="s">
        <v>4</v>
      </c>
      <c r="J3" s="5" t="s">
        <v>7</v>
      </c>
      <c r="K3" s="5" t="s">
        <v>4</v>
      </c>
      <c r="L3" s="5" t="s">
        <v>8</v>
      </c>
      <c r="M3" s="5" t="s">
        <v>4</v>
      </c>
      <c r="N3" s="5" t="s">
        <v>9</v>
      </c>
    </row>
    <row r="4" spans="1:14" ht="36.6" x14ac:dyDescent="0.3">
      <c r="A4" s="58">
        <v>44230</v>
      </c>
      <c r="B4" s="42"/>
      <c r="C4" s="42"/>
      <c r="D4" s="42"/>
      <c r="E4" s="42"/>
      <c r="F4" s="37" t="s">
        <v>46</v>
      </c>
      <c r="G4" s="42">
        <v>4.5</v>
      </c>
      <c r="H4" s="42"/>
      <c r="I4" s="43"/>
      <c r="J4" s="42"/>
      <c r="K4" s="42"/>
      <c r="L4" s="42"/>
      <c r="M4" s="42"/>
      <c r="N4" s="44"/>
    </row>
    <row r="5" spans="1:14" ht="24.6" x14ac:dyDescent="0.3">
      <c r="A5" s="58">
        <v>44231</v>
      </c>
      <c r="B5" s="42"/>
      <c r="C5" s="42"/>
      <c r="D5" s="42"/>
      <c r="E5" s="42"/>
      <c r="F5" s="42"/>
      <c r="G5" s="42"/>
      <c r="H5" s="37" t="s">
        <v>47</v>
      </c>
      <c r="I5" s="43">
        <v>3</v>
      </c>
      <c r="J5" s="42"/>
      <c r="K5" s="42"/>
      <c r="L5" s="42"/>
      <c r="M5" s="42"/>
      <c r="N5" s="44"/>
    </row>
    <row r="6" spans="1:14" ht="60.6" x14ac:dyDescent="0.3">
      <c r="A6" s="58">
        <v>44232</v>
      </c>
      <c r="B6" s="42"/>
      <c r="C6" s="42"/>
      <c r="D6" s="42"/>
      <c r="E6" s="42"/>
      <c r="F6" s="42"/>
      <c r="G6" s="42"/>
      <c r="H6" s="42"/>
      <c r="I6" s="43"/>
      <c r="J6" s="37" t="s">
        <v>48</v>
      </c>
      <c r="K6" s="42">
        <v>3.25</v>
      </c>
      <c r="L6" s="42"/>
      <c r="M6" s="42"/>
      <c r="N6" s="44"/>
    </row>
    <row r="7" spans="1:14" ht="36.6" x14ac:dyDescent="0.3">
      <c r="A7" s="58">
        <v>44235</v>
      </c>
      <c r="B7" s="37" t="s">
        <v>49</v>
      </c>
      <c r="C7" s="42">
        <v>5.7</v>
      </c>
      <c r="D7" s="42"/>
      <c r="E7" s="42"/>
      <c r="F7" s="42"/>
      <c r="G7" s="42"/>
      <c r="H7" s="42"/>
      <c r="I7" s="43"/>
      <c r="J7" s="42"/>
      <c r="K7" s="42"/>
      <c r="L7" s="42"/>
      <c r="M7" s="42"/>
      <c r="N7" s="44"/>
    </row>
    <row r="8" spans="1:14" ht="36.6" x14ac:dyDescent="0.3">
      <c r="A8" s="58">
        <v>44236</v>
      </c>
      <c r="B8" s="42"/>
      <c r="C8" s="42"/>
      <c r="D8" s="37" t="s">
        <v>49</v>
      </c>
      <c r="E8" s="42">
        <v>5.7</v>
      </c>
      <c r="F8" s="42"/>
      <c r="G8" s="42"/>
      <c r="H8" s="42"/>
      <c r="I8" s="43"/>
      <c r="J8" s="42"/>
      <c r="K8" s="42"/>
      <c r="L8" s="42"/>
      <c r="M8" s="42"/>
      <c r="N8" s="44"/>
    </row>
    <row r="9" spans="1:14" ht="48.6" thickBot="1" x14ac:dyDescent="0.35">
      <c r="A9" s="58">
        <v>44236</v>
      </c>
      <c r="B9" s="42"/>
      <c r="C9" s="42"/>
      <c r="D9" s="61" t="s">
        <v>50</v>
      </c>
      <c r="E9" s="42">
        <v>0.5</v>
      </c>
      <c r="F9" s="42"/>
      <c r="G9" s="42"/>
      <c r="H9" s="42"/>
      <c r="I9" s="43"/>
      <c r="J9" s="42"/>
      <c r="K9" s="42"/>
      <c r="L9" s="42"/>
      <c r="M9" s="42"/>
      <c r="N9" s="44"/>
    </row>
    <row r="10" spans="1:14" ht="36.6" thickBot="1" x14ac:dyDescent="0.35">
      <c r="A10" s="58">
        <v>44239</v>
      </c>
      <c r="B10" s="42"/>
      <c r="C10" s="42"/>
      <c r="D10" s="42"/>
      <c r="E10" s="42"/>
      <c r="F10" s="42"/>
      <c r="G10" s="42"/>
      <c r="H10" s="42"/>
      <c r="I10" s="43"/>
      <c r="J10" s="61" t="s">
        <v>51</v>
      </c>
      <c r="K10" s="62">
        <v>5</v>
      </c>
      <c r="L10" s="61"/>
      <c r="M10" s="42"/>
      <c r="N10" s="44"/>
    </row>
    <row r="11" spans="1:14" ht="84.6" x14ac:dyDescent="0.3">
      <c r="A11" s="58">
        <v>44242</v>
      </c>
      <c r="B11" s="37" t="s">
        <v>52</v>
      </c>
      <c r="C11" s="42">
        <v>6.5</v>
      </c>
      <c r="D11" s="42"/>
      <c r="E11" s="42"/>
      <c r="F11" s="42"/>
      <c r="G11" s="42"/>
      <c r="H11" s="42"/>
      <c r="I11" s="43"/>
      <c r="J11" s="42"/>
      <c r="K11" s="42"/>
      <c r="L11" s="42"/>
      <c r="M11" s="42"/>
      <c r="N11" s="44"/>
    </row>
    <row r="12" spans="1:14" ht="24.6" x14ac:dyDescent="0.3">
      <c r="A12" s="58">
        <v>44243</v>
      </c>
      <c r="B12" s="37"/>
      <c r="C12" s="42"/>
      <c r="D12" s="37" t="s">
        <v>53</v>
      </c>
      <c r="E12" s="42">
        <v>3.07</v>
      </c>
      <c r="F12" s="42"/>
      <c r="G12" s="42"/>
      <c r="H12" s="42"/>
      <c r="I12" s="43"/>
      <c r="J12" s="42"/>
      <c r="K12" s="42"/>
      <c r="L12" s="42"/>
      <c r="M12" s="42"/>
      <c r="N12" s="44"/>
    </row>
    <row r="13" spans="1:14" ht="60.6" x14ac:dyDescent="0.3">
      <c r="A13" s="58">
        <v>44246</v>
      </c>
      <c r="B13" s="37"/>
      <c r="C13" s="42"/>
      <c r="D13" s="42"/>
      <c r="E13" s="42"/>
      <c r="F13" s="42"/>
      <c r="G13" s="42"/>
      <c r="H13" s="42"/>
      <c r="I13" s="43"/>
      <c r="J13" s="37" t="s">
        <v>54</v>
      </c>
      <c r="K13" s="42">
        <v>5</v>
      </c>
      <c r="L13" s="37"/>
      <c r="M13" s="42"/>
      <c r="N13" s="44"/>
    </row>
    <row r="14" spans="1:14" s="68" customFormat="1" ht="45" customHeight="1" x14ac:dyDescent="0.3">
      <c r="A14" s="63">
        <v>44250</v>
      </c>
      <c r="B14" s="64"/>
      <c r="C14" s="65"/>
      <c r="D14" s="64" t="s">
        <v>55</v>
      </c>
      <c r="E14" s="65">
        <v>4</v>
      </c>
      <c r="F14" s="65"/>
      <c r="G14" s="65"/>
      <c r="H14" s="65"/>
      <c r="I14" s="66"/>
      <c r="J14" s="65"/>
      <c r="K14" s="65"/>
      <c r="L14" s="65"/>
      <c r="M14" s="65"/>
      <c r="N14" s="67"/>
    </row>
    <row r="15" spans="1:14" s="68" customFormat="1" ht="53.25" customHeight="1" x14ac:dyDescent="0.3">
      <c r="A15" s="63">
        <v>44252</v>
      </c>
      <c r="B15" s="64"/>
      <c r="C15" s="65"/>
      <c r="D15" s="65"/>
      <c r="E15" s="65"/>
      <c r="F15" s="65"/>
      <c r="G15" s="65"/>
      <c r="H15" s="64" t="s">
        <v>56</v>
      </c>
      <c r="I15" s="66">
        <v>6</v>
      </c>
      <c r="J15" s="65"/>
      <c r="K15" s="65"/>
      <c r="L15" s="65"/>
      <c r="M15" s="65"/>
      <c r="N15" s="67"/>
    </row>
    <row r="16" spans="1:14" ht="42.6" thickBot="1" x14ac:dyDescent="0.35">
      <c r="A16" s="58">
        <v>44253</v>
      </c>
      <c r="B16" s="42"/>
      <c r="C16" s="42"/>
      <c r="D16" s="42"/>
      <c r="E16" s="42"/>
      <c r="F16" s="42"/>
      <c r="G16" s="43"/>
      <c r="H16" s="42"/>
      <c r="I16" s="43"/>
      <c r="J16" s="42" t="s">
        <v>57</v>
      </c>
      <c r="K16" s="42">
        <v>2.5</v>
      </c>
      <c r="L16" s="42"/>
      <c r="M16" s="42"/>
      <c r="N16" s="44"/>
    </row>
    <row r="17" spans="1:14" ht="15" thickBot="1" x14ac:dyDescent="0.35">
      <c r="A17" s="50" t="s">
        <v>23</v>
      </c>
      <c r="B17" s="51"/>
      <c r="C17" s="52">
        <v>12.2</v>
      </c>
      <c r="D17" s="51"/>
      <c r="E17" s="52">
        <v>13.27</v>
      </c>
      <c r="F17" s="51"/>
      <c r="G17" s="52">
        <f>G4+G16</f>
        <v>4.5</v>
      </c>
      <c r="H17" s="51"/>
      <c r="I17" s="52">
        <v>9</v>
      </c>
      <c r="J17" s="51"/>
      <c r="K17" s="52">
        <v>15.75</v>
      </c>
      <c r="L17" s="51"/>
      <c r="M17" s="52"/>
      <c r="N17" s="51">
        <f>C17+E17+G17+I17+K17</f>
        <v>54.72</v>
      </c>
    </row>
    <row r="18" spans="1:14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x14ac:dyDescent="0.3">
      <c r="A19" s="2"/>
      <c r="B19" s="2"/>
      <c r="C19" s="2"/>
      <c r="D19" s="2" t="s">
        <v>13</v>
      </c>
      <c r="E19" s="2"/>
      <c r="F19" s="2"/>
      <c r="G19" s="55"/>
      <c r="H19" s="56" t="s">
        <v>45</v>
      </c>
      <c r="I19" s="2"/>
      <c r="J19" s="57" t="s">
        <v>58</v>
      </c>
      <c r="K19" s="2"/>
      <c r="L19" s="2"/>
      <c r="M19" s="2"/>
      <c r="N19" s="2"/>
    </row>
    <row r="20" spans="1:14" x14ac:dyDescent="0.3">
      <c r="A20" s="2"/>
      <c r="B20" s="2"/>
      <c r="C20" s="2"/>
      <c r="D20" s="2" t="s">
        <v>14</v>
      </c>
      <c r="E20" s="2"/>
      <c r="F20" s="2" t="str">
        <f>B1</f>
        <v>CRISTINA LIROLA NAVARRO</v>
      </c>
      <c r="G20" s="2"/>
      <c r="H20" s="2"/>
      <c r="I20" s="2"/>
      <c r="J20" s="2"/>
      <c r="K20" s="2"/>
      <c r="L20" s="2"/>
      <c r="M20" s="2"/>
      <c r="N20" s="2"/>
    </row>
    <row r="21" spans="1:14" x14ac:dyDescent="0.3">
      <c r="A21" s="2"/>
      <c r="B21" s="2"/>
      <c r="C21" s="2"/>
      <c r="D21" s="2" t="s">
        <v>26</v>
      </c>
      <c r="E21" s="2"/>
      <c r="F21" s="2"/>
      <c r="G21" s="2"/>
      <c r="H21" s="2"/>
      <c r="I21" s="2"/>
      <c r="J21" s="2"/>
      <c r="K21" s="2"/>
      <c r="L21" s="2"/>
      <c r="M21" s="2"/>
      <c r="N21" s="2"/>
    </row>
  </sheetData>
  <pageMargins left="0.7" right="0.7" top="0.75" bottom="0.75" header="0.3" footer="0.3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sqref="A1:N13"/>
    </sheetView>
  </sheetViews>
  <sheetFormatPr baseColWidth="10" defaultRowHeight="14.4" x14ac:dyDescent="0.3"/>
  <cols>
    <col min="2" max="2" width="13.44140625" customWidth="1"/>
    <col min="3" max="3" width="6.44140625" customWidth="1"/>
    <col min="4" max="4" width="13.44140625" customWidth="1"/>
    <col min="5" max="5" width="6" customWidth="1"/>
    <col min="6" max="6" width="13.44140625" customWidth="1"/>
    <col min="7" max="7" width="5.109375" customWidth="1"/>
    <col min="8" max="8" width="13.5546875" customWidth="1"/>
    <col min="9" max="9" width="6.109375" customWidth="1"/>
    <col min="10" max="10" width="12.88671875" customWidth="1"/>
    <col min="11" max="11" width="7.88671875" customWidth="1"/>
    <col min="12" max="12" width="5.88671875" customWidth="1"/>
    <col min="13" max="13" width="4" customWidth="1"/>
    <col min="14" max="14" width="7.33203125" customWidth="1"/>
  </cols>
  <sheetData>
    <row r="1" spans="1:14" x14ac:dyDescent="0.3">
      <c r="A1" s="1"/>
      <c r="B1" s="2" t="s">
        <v>16</v>
      </c>
      <c r="C1" s="1"/>
      <c r="D1" s="1"/>
      <c r="E1" s="3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/>
      <c r="B2" s="2"/>
      <c r="C2" s="1"/>
      <c r="D2" s="1"/>
      <c r="E2" s="3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4" t="s">
        <v>0</v>
      </c>
      <c r="B3" s="5" t="s">
        <v>1</v>
      </c>
      <c r="C3" s="4" t="s">
        <v>2</v>
      </c>
      <c r="D3" s="4" t="s">
        <v>3</v>
      </c>
      <c r="E3" s="6" t="s">
        <v>4</v>
      </c>
      <c r="F3" s="4" t="s">
        <v>5</v>
      </c>
      <c r="G3" s="4" t="s">
        <v>4</v>
      </c>
      <c r="H3" s="4" t="s">
        <v>6</v>
      </c>
      <c r="I3" s="4" t="s">
        <v>4</v>
      </c>
      <c r="J3" s="4" t="s">
        <v>7</v>
      </c>
      <c r="K3" s="4" t="s">
        <v>4</v>
      </c>
      <c r="L3" s="4" t="s">
        <v>8</v>
      </c>
      <c r="M3" s="4" t="s">
        <v>4</v>
      </c>
      <c r="N3" s="4" t="s">
        <v>9</v>
      </c>
    </row>
    <row r="4" spans="1:14" x14ac:dyDescent="0.3">
      <c r="A4" s="15"/>
      <c r="B4" s="8" t="s">
        <v>43</v>
      </c>
      <c r="C4" s="17"/>
      <c r="D4" s="8" t="s">
        <v>43</v>
      </c>
      <c r="E4" s="17"/>
      <c r="F4" s="8" t="s">
        <v>43</v>
      </c>
      <c r="G4" s="17"/>
      <c r="H4" s="8" t="s">
        <v>43</v>
      </c>
      <c r="I4" s="19"/>
      <c r="J4" s="8" t="s">
        <v>43</v>
      </c>
      <c r="K4" s="17"/>
      <c r="L4" s="17"/>
      <c r="M4" s="17"/>
      <c r="N4" s="17"/>
    </row>
    <row r="5" spans="1:14" x14ac:dyDescent="0.3">
      <c r="A5" s="11"/>
      <c r="B5" s="12"/>
      <c r="C5" s="13">
        <v>8</v>
      </c>
      <c r="D5" s="13"/>
      <c r="E5" s="13">
        <v>8</v>
      </c>
      <c r="F5" s="14"/>
      <c r="G5" s="13">
        <v>8</v>
      </c>
      <c r="H5" s="13"/>
      <c r="I5" s="13">
        <v>8</v>
      </c>
      <c r="J5" s="13"/>
      <c r="K5" s="13">
        <v>8</v>
      </c>
      <c r="L5" s="13"/>
      <c r="M5" s="13"/>
      <c r="N5" s="13">
        <f>C5+E5+G5+I5+K5</f>
        <v>40</v>
      </c>
    </row>
    <row r="6" spans="1:14" x14ac:dyDescent="0.3">
      <c r="A6" s="20"/>
      <c r="B6" s="21"/>
      <c r="C6" s="9"/>
      <c r="D6" s="9"/>
      <c r="E6" s="10"/>
      <c r="F6" s="9"/>
      <c r="G6" s="9"/>
      <c r="H6" s="9"/>
      <c r="I6" s="9"/>
      <c r="J6" s="9"/>
      <c r="K6" s="9"/>
      <c r="L6" s="9"/>
      <c r="M6" s="9"/>
      <c r="N6" s="9">
        <f>C6+E6+G6+I6+K6+M6</f>
        <v>0</v>
      </c>
    </row>
    <row r="7" spans="1:14" x14ac:dyDescent="0.3">
      <c r="A7" s="22">
        <f>SUM(A4:A6)</f>
        <v>0</v>
      </c>
      <c r="B7" s="23" t="s">
        <v>9</v>
      </c>
      <c r="C7" s="13">
        <f>SUM(C4:C6)</f>
        <v>8</v>
      </c>
      <c r="D7" s="24"/>
      <c r="E7" s="25">
        <f>SUM(E4:E6)</f>
        <v>8</v>
      </c>
      <c r="F7" s="11"/>
      <c r="G7" s="13">
        <f>SUM(G4:G6)</f>
        <v>8</v>
      </c>
      <c r="H7" s="11"/>
      <c r="I7" s="13">
        <f>SUM(I4:I6)</f>
        <v>8</v>
      </c>
      <c r="J7" s="11"/>
      <c r="K7" s="24">
        <f>SUM(K4:K6)</f>
        <v>8</v>
      </c>
      <c r="L7" s="24"/>
      <c r="M7" s="24">
        <f>SUM(M4:M6)</f>
        <v>0</v>
      </c>
      <c r="N7" s="26">
        <f>SUM(N4:N6)</f>
        <v>40</v>
      </c>
    </row>
    <row r="8" spans="1:14" x14ac:dyDescent="0.3">
      <c r="A8" s="1"/>
      <c r="B8" s="2"/>
      <c r="C8" s="1"/>
      <c r="D8" s="1"/>
      <c r="E8" s="3"/>
      <c r="F8" s="1"/>
      <c r="G8" s="1"/>
      <c r="H8" s="1"/>
      <c r="I8" s="1"/>
      <c r="J8" s="27"/>
      <c r="K8" s="1"/>
      <c r="L8" s="1"/>
      <c r="M8" s="1"/>
      <c r="N8" s="1"/>
    </row>
    <row r="9" spans="1:14" x14ac:dyDescent="0.3">
      <c r="A9" s="1"/>
      <c r="B9" s="2"/>
      <c r="C9" s="1"/>
      <c r="D9" s="1"/>
      <c r="E9" s="3"/>
      <c r="F9" s="1"/>
      <c r="G9" s="1"/>
      <c r="H9" s="1" t="s">
        <v>12</v>
      </c>
      <c r="I9" s="1"/>
      <c r="J9" s="27"/>
      <c r="K9" s="28">
        <f>N7*4.33</f>
        <v>173.2</v>
      </c>
      <c r="L9" s="28"/>
      <c r="M9" s="28"/>
      <c r="N9" s="1"/>
    </row>
    <row r="10" spans="1:14" x14ac:dyDescent="0.3">
      <c r="A10" s="1"/>
      <c r="B10" s="2"/>
      <c r="C10" s="1"/>
      <c r="D10" s="1"/>
      <c r="E10" s="3"/>
      <c r="F10" s="1"/>
      <c r="G10" s="1"/>
      <c r="H10" s="1"/>
      <c r="I10" s="29">
        <f>N7</f>
        <v>40</v>
      </c>
      <c r="J10" s="1"/>
      <c r="K10" s="1"/>
      <c r="L10" s="1"/>
      <c r="M10" s="1"/>
      <c r="N10" s="1"/>
    </row>
    <row r="11" spans="1:14" x14ac:dyDescent="0.3">
      <c r="A11" s="1"/>
      <c r="B11" s="2" t="s">
        <v>13</v>
      </c>
      <c r="C11" s="1"/>
      <c r="D11" s="1"/>
      <c r="E11" s="30"/>
      <c r="F11" s="31" t="s">
        <v>44</v>
      </c>
      <c r="G11" s="1"/>
      <c r="H11" s="1"/>
      <c r="I11" s="1"/>
      <c r="J11" s="1"/>
      <c r="K11" s="1"/>
      <c r="L11" s="1"/>
      <c r="M11" s="1"/>
      <c r="N11" s="1"/>
    </row>
    <row r="12" spans="1:14" x14ac:dyDescent="0.3">
      <c r="A12" s="1"/>
      <c r="B12" s="2" t="s">
        <v>14</v>
      </c>
      <c r="C12" s="2"/>
      <c r="D12" s="1" t="str">
        <f>B1</f>
        <v>CRISTINA LIROLA NAVARRO</v>
      </c>
      <c r="E12" s="3"/>
      <c r="F12" s="1"/>
      <c r="G12" s="1" t="s">
        <v>42</v>
      </c>
      <c r="H12" s="1"/>
      <c r="I12" s="1"/>
      <c r="J12" s="1"/>
      <c r="K12" s="1"/>
      <c r="L12" s="1"/>
      <c r="M12" s="1"/>
      <c r="N12" s="1"/>
    </row>
  </sheetData>
  <pageMargins left="0.7" right="0.7" top="0.75" bottom="0.75" header="0.3" footer="0.3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H24" sqref="H24"/>
    </sheetView>
  </sheetViews>
  <sheetFormatPr baseColWidth="10" defaultRowHeight="14.4" x14ac:dyDescent="0.3"/>
  <sheetData>
    <row r="1" spans="1:14" x14ac:dyDescent="0.3">
      <c r="A1" s="1"/>
      <c r="B1" s="2" t="s">
        <v>16</v>
      </c>
      <c r="C1" s="1"/>
      <c r="D1" s="1"/>
      <c r="E1" s="3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/>
      <c r="B2" s="2"/>
      <c r="C2" s="1"/>
      <c r="D2" s="1"/>
      <c r="E2" s="3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4" t="s">
        <v>0</v>
      </c>
      <c r="B3" s="5" t="s">
        <v>1</v>
      </c>
      <c r="C3" s="4" t="s">
        <v>2</v>
      </c>
      <c r="D3" s="4" t="s">
        <v>3</v>
      </c>
      <c r="E3" s="6" t="s">
        <v>4</v>
      </c>
      <c r="F3" s="4" t="s">
        <v>5</v>
      </c>
      <c r="G3" s="4" t="s">
        <v>4</v>
      </c>
      <c r="H3" s="4" t="s">
        <v>6</v>
      </c>
      <c r="I3" s="4" t="s">
        <v>4</v>
      </c>
      <c r="J3" s="4" t="s">
        <v>7</v>
      </c>
      <c r="K3" s="4" t="s">
        <v>4</v>
      </c>
      <c r="L3" s="4" t="s">
        <v>8</v>
      </c>
      <c r="M3" s="4" t="s">
        <v>4</v>
      </c>
      <c r="N3" s="4" t="s">
        <v>9</v>
      </c>
    </row>
    <row r="4" spans="1:14" ht="24.6" x14ac:dyDescent="0.3">
      <c r="A4" s="15"/>
      <c r="B4" s="8" t="s">
        <v>10</v>
      </c>
      <c r="C4" s="17"/>
      <c r="D4" s="8" t="s">
        <v>10</v>
      </c>
      <c r="E4" s="17"/>
      <c r="F4" s="8" t="s">
        <v>10</v>
      </c>
      <c r="G4" s="17"/>
      <c r="H4" s="8" t="s">
        <v>10</v>
      </c>
      <c r="I4" s="19"/>
      <c r="J4" s="8" t="s">
        <v>10</v>
      </c>
      <c r="K4" s="17"/>
      <c r="L4" s="17"/>
      <c r="M4" s="17"/>
      <c r="N4" s="17"/>
    </row>
    <row r="5" spans="1:14" x14ac:dyDescent="0.3">
      <c r="A5" s="11">
        <v>45</v>
      </c>
      <c r="B5" s="12"/>
      <c r="C5" s="13">
        <v>2.08</v>
      </c>
      <c r="D5" s="13"/>
      <c r="E5" s="13">
        <v>2.0699999999999998</v>
      </c>
      <c r="F5" s="14"/>
      <c r="G5" s="13">
        <v>2.08</v>
      </c>
      <c r="H5" s="13"/>
      <c r="I5" s="13">
        <v>2.0699999999999998</v>
      </c>
      <c r="J5" s="13"/>
      <c r="K5" s="13">
        <v>2.08</v>
      </c>
      <c r="L5" s="13"/>
      <c r="M5" s="13"/>
      <c r="N5" s="13">
        <f>C5+E5+G5+I5+K5</f>
        <v>10.38</v>
      </c>
    </row>
    <row r="6" spans="1:14" x14ac:dyDescent="0.3">
      <c r="A6" s="20"/>
      <c r="B6" s="21"/>
      <c r="C6" s="9"/>
      <c r="D6" s="9"/>
      <c r="E6" s="10"/>
      <c r="F6" s="9"/>
      <c r="G6" s="9"/>
      <c r="H6" s="9"/>
      <c r="I6" s="9"/>
      <c r="J6" s="9"/>
      <c r="K6" s="9"/>
      <c r="L6" s="9"/>
      <c r="M6" s="9"/>
      <c r="N6" s="9">
        <f>C6+E6+G6+I6+K6+M6</f>
        <v>0</v>
      </c>
    </row>
    <row r="7" spans="1:14" x14ac:dyDescent="0.3">
      <c r="A7" s="22">
        <f>SUM(A4:A6)</f>
        <v>45</v>
      </c>
      <c r="B7" s="23" t="s">
        <v>9</v>
      </c>
      <c r="C7" s="13">
        <f>SUM(C4:C6)</f>
        <v>2.08</v>
      </c>
      <c r="D7" s="24"/>
      <c r="E7" s="25">
        <f>SUM(E4:E6)</f>
        <v>2.0699999999999998</v>
      </c>
      <c r="F7" s="11"/>
      <c r="G7" s="13">
        <f>SUM(G4:G6)</f>
        <v>2.08</v>
      </c>
      <c r="H7" s="11"/>
      <c r="I7" s="13">
        <f>SUM(I4:I6)</f>
        <v>2.0699999999999998</v>
      </c>
      <c r="J7" s="11"/>
      <c r="K7" s="24">
        <f>SUM(K4:K6)</f>
        <v>2.08</v>
      </c>
      <c r="L7" s="24"/>
      <c r="M7" s="24">
        <f>SUM(M4:M6)</f>
        <v>0</v>
      </c>
      <c r="N7" s="26">
        <f>SUM(N4:N6)</f>
        <v>10.38</v>
      </c>
    </row>
    <row r="8" spans="1:14" x14ac:dyDescent="0.3">
      <c r="A8" s="1"/>
      <c r="B8" s="2"/>
      <c r="C8" s="1"/>
      <c r="D8" s="1"/>
      <c r="E8" s="3"/>
      <c r="F8" s="1"/>
      <c r="G8" s="1"/>
      <c r="H8" s="1"/>
      <c r="I8" s="1"/>
      <c r="J8" s="27"/>
      <c r="K8" s="1"/>
      <c r="L8" s="1"/>
      <c r="M8" s="1"/>
      <c r="N8" s="1"/>
    </row>
    <row r="9" spans="1:14" x14ac:dyDescent="0.3">
      <c r="A9" s="1"/>
      <c r="B9" s="2"/>
      <c r="C9" s="1"/>
      <c r="D9" s="1"/>
      <c r="E9" s="3"/>
      <c r="F9" s="1"/>
      <c r="G9" s="1"/>
      <c r="H9" s="1" t="s">
        <v>12</v>
      </c>
      <c r="I9" s="1"/>
      <c r="J9" s="27"/>
      <c r="K9" s="28">
        <f>N7*4.33</f>
        <v>44.945400000000006</v>
      </c>
      <c r="L9" s="28"/>
      <c r="M9" s="28"/>
      <c r="N9" s="1"/>
    </row>
    <row r="10" spans="1:14" x14ac:dyDescent="0.3">
      <c r="A10" s="1"/>
      <c r="B10" s="2"/>
      <c r="C10" s="1"/>
      <c r="D10" s="1"/>
      <c r="E10" s="3"/>
      <c r="F10" s="1"/>
      <c r="G10" s="1"/>
      <c r="H10" s="1"/>
      <c r="I10" s="29">
        <f>N7</f>
        <v>10.38</v>
      </c>
      <c r="J10" s="1"/>
      <c r="K10" s="1"/>
      <c r="L10" s="1"/>
      <c r="M10" s="1"/>
      <c r="N10" s="1"/>
    </row>
    <row r="11" spans="1:14" x14ac:dyDescent="0.3">
      <c r="A11" s="1"/>
      <c r="B11" s="2" t="s">
        <v>13</v>
      </c>
      <c r="C11" s="1"/>
      <c r="D11" s="1"/>
      <c r="E11" s="30"/>
      <c r="F11" s="31" t="s">
        <v>41</v>
      </c>
      <c r="G11" s="1"/>
      <c r="H11" s="1"/>
      <c r="I11" s="1"/>
      <c r="J11" s="1"/>
      <c r="K11" s="1"/>
      <c r="L11" s="1"/>
      <c r="M11" s="1"/>
      <c r="N11" s="1"/>
    </row>
    <row r="12" spans="1:14" x14ac:dyDescent="0.3">
      <c r="A12" s="1"/>
      <c r="B12" s="2" t="s">
        <v>14</v>
      </c>
      <c r="C12" s="2"/>
      <c r="D12" s="1" t="str">
        <f>B1</f>
        <v>CRISTINA LIROLA NAVARRO</v>
      </c>
      <c r="E12" s="3"/>
      <c r="F12" s="1"/>
      <c r="G12" s="1"/>
      <c r="H12" s="1"/>
      <c r="I12" s="1"/>
      <c r="J12" s="1"/>
      <c r="K12" s="1"/>
      <c r="L12" s="1"/>
      <c r="M12" s="1"/>
      <c r="N12" s="1"/>
    </row>
    <row r="16" spans="1:14" x14ac:dyDescent="0.3">
      <c r="F16" t="s">
        <v>39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opLeftCell="A10" workbookViewId="0">
      <selection activeCell="C32" sqref="C32:H33"/>
    </sheetView>
  </sheetViews>
  <sheetFormatPr baseColWidth="10" defaultRowHeight="14.4" x14ac:dyDescent="0.3"/>
  <cols>
    <col min="1" max="1" width="15.6640625" customWidth="1"/>
  </cols>
  <sheetData>
    <row r="1" spans="1:8" ht="15" thickBot="1" x14ac:dyDescent="0.35">
      <c r="A1" s="195" t="s">
        <v>518</v>
      </c>
      <c r="B1" s="196" t="s">
        <v>521</v>
      </c>
      <c r="C1" s="197"/>
      <c r="D1" s="197"/>
      <c r="E1" s="197"/>
      <c r="F1" s="197"/>
      <c r="G1" s="197"/>
      <c r="H1" s="197"/>
    </row>
    <row r="2" spans="1:8" ht="15" thickBot="1" x14ac:dyDescent="0.35">
      <c r="A2" s="198" t="s">
        <v>16</v>
      </c>
      <c r="B2" s="197"/>
      <c r="C2" s="197"/>
      <c r="D2" s="197"/>
      <c r="E2" s="197"/>
      <c r="F2" s="197"/>
      <c r="G2" s="197"/>
      <c r="H2" s="197"/>
    </row>
    <row r="3" spans="1:8" ht="15" thickBot="1" x14ac:dyDescent="0.35">
      <c r="A3" s="199" t="s">
        <v>522</v>
      </c>
      <c r="B3" s="200" t="s">
        <v>523</v>
      </c>
      <c r="C3" s="201"/>
      <c r="D3" s="201"/>
      <c r="E3" s="201"/>
      <c r="F3" s="201"/>
      <c r="G3" s="201"/>
      <c r="H3" s="201"/>
    </row>
    <row r="4" spans="1:8" ht="15" thickBot="1" x14ac:dyDescent="0.35">
      <c r="A4" s="202" t="s">
        <v>524</v>
      </c>
      <c r="B4" s="203" t="s">
        <v>507</v>
      </c>
      <c r="C4" s="204" t="s">
        <v>508</v>
      </c>
      <c r="D4" s="204" t="s">
        <v>509</v>
      </c>
      <c r="E4" s="204" t="s">
        <v>510</v>
      </c>
      <c r="F4" s="204" t="s">
        <v>511</v>
      </c>
      <c r="G4" s="204" t="s">
        <v>512</v>
      </c>
      <c r="H4" s="205" t="s">
        <v>514</v>
      </c>
    </row>
    <row r="5" spans="1:8" ht="15" thickBot="1" x14ac:dyDescent="0.35">
      <c r="A5" s="206">
        <v>44896</v>
      </c>
      <c r="B5" s="207"/>
      <c r="C5" s="208"/>
      <c r="D5" s="208"/>
      <c r="E5" s="209">
        <v>8</v>
      </c>
      <c r="F5" s="208"/>
      <c r="G5" s="208"/>
      <c r="H5" s="210">
        <v>8</v>
      </c>
    </row>
    <row r="6" spans="1:8" ht="15" thickBot="1" x14ac:dyDescent="0.35">
      <c r="A6" s="211" t="s">
        <v>515</v>
      </c>
      <c r="B6" s="212"/>
      <c r="C6" s="213"/>
      <c r="D6" s="213"/>
      <c r="E6" s="214">
        <v>8</v>
      </c>
      <c r="F6" s="213"/>
      <c r="G6" s="213"/>
      <c r="H6" s="215">
        <v>8</v>
      </c>
    </row>
    <row r="7" spans="1:8" ht="15" thickBot="1" x14ac:dyDescent="0.35">
      <c r="A7" s="206">
        <v>44897</v>
      </c>
      <c r="B7" s="207"/>
      <c r="C7" s="208"/>
      <c r="D7" s="208"/>
      <c r="E7" s="208"/>
      <c r="F7" s="209">
        <v>8</v>
      </c>
      <c r="G7" s="208"/>
      <c r="H7" s="210">
        <v>8</v>
      </c>
    </row>
    <row r="8" spans="1:8" ht="15" thickBot="1" x14ac:dyDescent="0.35">
      <c r="A8" s="211" t="s">
        <v>515</v>
      </c>
      <c r="B8" s="212"/>
      <c r="C8" s="213"/>
      <c r="D8" s="213"/>
      <c r="E8" s="213"/>
      <c r="F8" s="214">
        <v>8</v>
      </c>
      <c r="G8" s="213"/>
      <c r="H8" s="215">
        <v>8</v>
      </c>
    </row>
    <row r="9" spans="1:8" ht="15" thickBot="1" x14ac:dyDescent="0.35">
      <c r="A9" s="206">
        <v>44898</v>
      </c>
      <c r="B9" s="207"/>
      <c r="C9" s="208"/>
      <c r="D9" s="208"/>
      <c r="E9" s="208"/>
      <c r="F9" s="208"/>
      <c r="G9" s="209">
        <v>9</v>
      </c>
      <c r="H9" s="210">
        <v>9</v>
      </c>
    </row>
    <row r="10" spans="1:8" ht="15" thickBot="1" x14ac:dyDescent="0.35">
      <c r="A10" s="211" t="s">
        <v>515</v>
      </c>
      <c r="B10" s="212"/>
      <c r="C10" s="213"/>
      <c r="D10" s="213"/>
      <c r="E10" s="213"/>
      <c r="F10" s="213"/>
      <c r="G10" s="214">
        <v>9</v>
      </c>
      <c r="H10" s="215">
        <v>9</v>
      </c>
    </row>
    <row r="11" spans="1:8" ht="15" thickBot="1" x14ac:dyDescent="0.35">
      <c r="A11" s="206">
        <v>44900</v>
      </c>
      <c r="B11" s="207">
        <v>8</v>
      </c>
      <c r="C11" s="208"/>
      <c r="D11" s="208"/>
      <c r="E11" s="208"/>
      <c r="F11" s="208"/>
      <c r="G11" s="208"/>
      <c r="H11" s="210">
        <v>8</v>
      </c>
    </row>
    <row r="12" spans="1:8" ht="15" thickBot="1" x14ac:dyDescent="0.35">
      <c r="A12" s="211" t="s">
        <v>515</v>
      </c>
      <c r="B12" s="212">
        <v>8</v>
      </c>
      <c r="C12" s="213"/>
      <c r="D12" s="213"/>
      <c r="E12" s="213"/>
      <c r="F12" s="213"/>
      <c r="G12" s="213"/>
      <c r="H12" s="215">
        <v>8</v>
      </c>
    </row>
    <row r="13" spans="1:8" ht="15" thickBot="1" x14ac:dyDescent="0.35">
      <c r="A13" s="206">
        <v>44902</v>
      </c>
      <c r="B13" s="207"/>
      <c r="C13" s="208"/>
      <c r="D13" s="209">
        <v>8</v>
      </c>
      <c r="E13" s="208"/>
      <c r="F13" s="208"/>
      <c r="G13" s="208"/>
      <c r="H13" s="210">
        <v>8</v>
      </c>
    </row>
    <row r="14" spans="1:8" ht="15" thickBot="1" x14ac:dyDescent="0.35">
      <c r="A14" s="211" t="s">
        <v>515</v>
      </c>
      <c r="B14" s="212"/>
      <c r="C14" s="213"/>
      <c r="D14" s="214">
        <v>8</v>
      </c>
      <c r="E14" s="213"/>
      <c r="F14" s="213"/>
      <c r="G14" s="213"/>
      <c r="H14" s="215">
        <v>8</v>
      </c>
    </row>
    <row r="15" spans="1:8" ht="15" thickBot="1" x14ac:dyDescent="0.35">
      <c r="A15" s="206">
        <v>44904</v>
      </c>
      <c r="B15" s="207"/>
      <c r="C15" s="208"/>
      <c r="D15" s="208"/>
      <c r="E15" s="208"/>
      <c r="F15" s="209">
        <v>8.17</v>
      </c>
      <c r="G15" s="208"/>
      <c r="H15" s="210">
        <v>8.17</v>
      </c>
    </row>
    <row r="16" spans="1:8" ht="15" thickBot="1" x14ac:dyDescent="0.35">
      <c r="A16" s="211" t="s">
        <v>515</v>
      </c>
      <c r="B16" s="212"/>
      <c r="C16" s="213"/>
      <c r="D16" s="213"/>
      <c r="E16" s="213"/>
      <c r="F16" s="214">
        <v>8.17</v>
      </c>
      <c r="G16" s="213"/>
      <c r="H16" s="215">
        <v>8.17</v>
      </c>
    </row>
    <row r="17" spans="1:8" ht="15" thickBot="1" x14ac:dyDescent="0.35">
      <c r="A17" s="206">
        <v>44905</v>
      </c>
      <c r="B17" s="207"/>
      <c r="C17" s="208"/>
      <c r="D17" s="208"/>
      <c r="E17" s="208"/>
      <c r="F17" s="208"/>
      <c r="G17" s="209">
        <v>8</v>
      </c>
      <c r="H17" s="210">
        <v>8</v>
      </c>
    </row>
    <row r="18" spans="1:8" ht="15" thickBot="1" x14ac:dyDescent="0.35">
      <c r="A18" s="211" t="s">
        <v>515</v>
      </c>
      <c r="B18" s="212"/>
      <c r="C18" s="213"/>
      <c r="D18" s="213"/>
      <c r="E18" s="213"/>
      <c r="F18" s="213"/>
      <c r="G18" s="214">
        <v>8</v>
      </c>
      <c r="H18" s="215">
        <v>8</v>
      </c>
    </row>
    <row r="19" spans="1:8" ht="15" thickBot="1" x14ac:dyDescent="0.35">
      <c r="A19" s="206">
        <v>44907</v>
      </c>
      <c r="B19" s="207">
        <v>8</v>
      </c>
      <c r="C19" s="208"/>
      <c r="D19" s="208"/>
      <c r="E19" s="208"/>
      <c r="F19" s="208"/>
      <c r="G19" s="208"/>
      <c r="H19" s="210">
        <v>8</v>
      </c>
    </row>
    <row r="20" spans="1:8" ht="15" thickBot="1" x14ac:dyDescent="0.35">
      <c r="A20" s="211" t="s">
        <v>515</v>
      </c>
      <c r="B20" s="212">
        <v>8</v>
      </c>
      <c r="C20" s="213"/>
      <c r="D20" s="213"/>
      <c r="E20" s="213"/>
      <c r="F20" s="213"/>
      <c r="G20" s="213"/>
      <c r="H20" s="215">
        <v>8</v>
      </c>
    </row>
    <row r="21" spans="1:8" ht="15" thickBot="1" x14ac:dyDescent="0.35">
      <c r="A21" s="206">
        <v>44908</v>
      </c>
      <c r="B21" s="207"/>
      <c r="C21" s="209">
        <v>8</v>
      </c>
      <c r="D21" s="208"/>
      <c r="E21" s="208"/>
      <c r="F21" s="208"/>
      <c r="G21" s="208"/>
      <c r="H21" s="210">
        <v>8</v>
      </c>
    </row>
    <row r="22" spans="1:8" ht="15" thickBot="1" x14ac:dyDescent="0.35">
      <c r="A22" s="211" t="s">
        <v>515</v>
      </c>
      <c r="B22" s="212"/>
      <c r="C22" s="214">
        <v>8</v>
      </c>
      <c r="D22" s="213"/>
      <c r="E22" s="213"/>
      <c r="F22" s="213"/>
      <c r="G22" s="213"/>
      <c r="H22" s="215">
        <v>8</v>
      </c>
    </row>
    <row r="23" spans="1:8" ht="15" thickBot="1" x14ac:dyDescent="0.35">
      <c r="A23" s="206">
        <v>44909</v>
      </c>
      <c r="B23" s="207"/>
      <c r="C23" s="208"/>
      <c r="D23" s="209">
        <v>8</v>
      </c>
      <c r="E23" s="208"/>
      <c r="F23" s="208"/>
      <c r="G23" s="208"/>
      <c r="H23" s="210">
        <v>8</v>
      </c>
    </row>
    <row r="24" spans="1:8" ht="15" thickBot="1" x14ac:dyDescent="0.35">
      <c r="A24" s="211" t="s">
        <v>515</v>
      </c>
      <c r="B24" s="212"/>
      <c r="C24" s="213"/>
      <c r="D24" s="214">
        <v>8</v>
      </c>
      <c r="E24" s="213"/>
      <c r="F24" s="213"/>
      <c r="G24" s="213"/>
      <c r="H24" s="215">
        <v>8</v>
      </c>
    </row>
    <row r="25" spans="1:8" ht="15" thickBot="1" x14ac:dyDescent="0.35">
      <c r="A25" s="206">
        <v>44910</v>
      </c>
      <c r="B25" s="207"/>
      <c r="C25" s="208"/>
      <c r="D25" s="208"/>
      <c r="E25" s="209">
        <v>8.3699999999999992</v>
      </c>
      <c r="F25" s="208"/>
      <c r="G25" s="208"/>
      <c r="H25" s="210">
        <v>8.3699999999999992</v>
      </c>
    </row>
    <row r="26" spans="1:8" ht="15" thickBot="1" x14ac:dyDescent="0.35">
      <c r="A26" s="211" t="s">
        <v>515</v>
      </c>
      <c r="B26" s="212"/>
      <c r="C26" s="213"/>
      <c r="D26" s="213"/>
      <c r="E26" s="214">
        <v>8.3699999999999992</v>
      </c>
      <c r="F26" s="213"/>
      <c r="G26" s="213"/>
      <c r="H26" s="215">
        <v>8.3699999999999992</v>
      </c>
    </row>
    <row r="27" spans="1:8" ht="15" thickBot="1" x14ac:dyDescent="0.35">
      <c r="A27" s="206">
        <v>44911</v>
      </c>
      <c r="B27" s="207"/>
      <c r="C27" s="208"/>
      <c r="D27" s="208"/>
      <c r="E27" s="208"/>
      <c r="F27" s="209">
        <v>8.3699999999999992</v>
      </c>
      <c r="G27" s="208"/>
      <c r="H27" s="210">
        <v>8.3699999999999992</v>
      </c>
    </row>
    <row r="28" spans="1:8" ht="15" thickBot="1" x14ac:dyDescent="0.35">
      <c r="A28" s="211" t="s">
        <v>515</v>
      </c>
      <c r="B28" s="212"/>
      <c r="C28" s="213"/>
      <c r="D28" s="213"/>
      <c r="E28" s="213"/>
      <c r="F28" s="214">
        <v>8.3699999999999992</v>
      </c>
      <c r="G28" s="213"/>
      <c r="H28" s="215">
        <v>8.3699999999999992</v>
      </c>
    </row>
    <row r="29" spans="1:8" ht="15" thickBot="1" x14ac:dyDescent="0.35">
      <c r="A29" s="206">
        <v>44912</v>
      </c>
      <c r="B29" s="207"/>
      <c r="C29" s="208"/>
      <c r="D29" s="208"/>
      <c r="E29" s="208"/>
      <c r="F29" s="208"/>
      <c r="G29" s="209">
        <v>8</v>
      </c>
      <c r="H29" s="210">
        <v>8</v>
      </c>
    </row>
    <row r="30" spans="1:8" ht="15" thickBot="1" x14ac:dyDescent="0.35">
      <c r="A30" s="211" t="s">
        <v>515</v>
      </c>
      <c r="B30" s="212"/>
      <c r="C30" s="213"/>
      <c r="D30" s="213"/>
      <c r="E30" s="213"/>
      <c r="F30" s="213"/>
      <c r="G30" s="214">
        <v>8</v>
      </c>
      <c r="H30" s="215">
        <v>8</v>
      </c>
    </row>
    <row r="31" spans="1:8" ht="15" thickBot="1" x14ac:dyDescent="0.35">
      <c r="A31" s="216" t="s">
        <v>514</v>
      </c>
      <c r="B31" s="203">
        <v>16</v>
      </c>
      <c r="C31" s="217">
        <v>8</v>
      </c>
      <c r="D31" s="217">
        <v>16</v>
      </c>
      <c r="E31" s="217">
        <v>16.37</v>
      </c>
      <c r="F31" s="217">
        <v>24.54</v>
      </c>
      <c r="G31" s="217">
        <v>25</v>
      </c>
      <c r="H31" s="210">
        <v>105.91</v>
      </c>
    </row>
    <row r="32" spans="1:8" x14ac:dyDescent="0.3">
      <c r="A32" s="197"/>
      <c r="B32" s="197"/>
      <c r="C32" s="197" t="s">
        <v>527</v>
      </c>
      <c r="D32" s="197"/>
      <c r="E32" s="197"/>
      <c r="F32" s="197"/>
      <c r="G32" s="197"/>
      <c r="H32" s="197"/>
    </row>
    <row r="33" spans="1:8" x14ac:dyDescent="0.3">
      <c r="A33" s="197"/>
      <c r="B33" s="197"/>
      <c r="C33" s="197" t="s">
        <v>526</v>
      </c>
      <c r="D33" s="197"/>
      <c r="E33" s="197"/>
      <c r="F33" s="197"/>
      <c r="G33" s="197"/>
      <c r="H33" s="197"/>
    </row>
  </sheetData>
  <pageMargins left="0.7" right="0.7" top="0.75" bottom="0.75" header="0.3" footer="0.3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sqref="A1:N19"/>
    </sheetView>
  </sheetViews>
  <sheetFormatPr baseColWidth="10" defaultRowHeight="14.4" x14ac:dyDescent="0.3"/>
  <cols>
    <col min="3" max="3" width="7.33203125" customWidth="1"/>
    <col min="5" max="5" width="5.5546875" customWidth="1"/>
    <col min="7" max="7" width="6" customWidth="1"/>
    <col min="9" max="9" width="7" customWidth="1"/>
    <col min="11" max="11" width="6.44140625" customWidth="1"/>
    <col min="13" max="13" width="5.6640625" customWidth="1"/>
    <col min="14" max="14" width="7.88671875" customWidth="1"/>
  </cols>
  <sheetData>
    <row r="1" spans="1:14" x14ac:dyDescent="0.3">
      <c r="A1" s="1"/>
      <c r="B1" s="2" t="s">
        <v>16</v>
      </c>
      <c r="C1" s="1"/>
      <c r="D1" s="1"/>
      <c r="E1" s="3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/>
      <c r="B2" s="2"/>
      <c r="C2" s="1"/>
      <c r="D2" s="1"/>
      <c r="E2" s="3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4" t="s">
        <v>0</v>
      </c>
      <c r="B3" s="5" t="s">
        <v>1</v>
      </c>
      <c r="C3" s="4" t="s">
        <v>2</v>
      </c>
      <c r="D3" s="4" t="s">
        <v>3</v>
      </c>
      <c r="E3" s="6" t="s">
        <v>4</v>
      </c>
      <c r="F3" s="4" t="s">
        <v>5</v>
      </c>
      <c r="G3" s="4" t="s">
        <v>4</v>
      </c>
      <c r="H3" s="4" t="s">
        <v>6</v>
      </c>
      <c r="I3" s="4" t="s">
        <v>4</v>
      </c>
      <c r="J3" s="4" t="s">
        <v>7</v>
      </c>
      <c r="K3" s="4" t="s">
        <v>4</v>
      </c>
      <c r="L3" s="4" t="s">
        <v>8</v>
      </c>
      <c r="M3" s="4" t="s">
        <v>4</v>
      </c>
      <c r="N3" s="4" t="s">
        <v>9</v>
      </c>
    </row>
    <row r="4" spans="1:14" ht="24.6" x14ac:dyDescent="0.3">
      <c r="A4" s="7"/>
      <c r="B4" s="8" t="s">
        <v>35</v>
      </c>
      <c r="C4" s="9"/>
      <c r="D4" s="8" t="s">
        <v>35</v>
      </c>
      <c r="E4" s="9"/>
      <c r="F4" s="8" t="s">
        <v>35</v>
      </c>
      <c r="G4" s="9"/>
      <c r="H4" s="8" t="s">
        <v>35</v>
      </c>
      <c r="I4" s="9"/>
      <c r="J4" s="8" t="s">
        <v>35</v>
      </c>
      <c r="K4" s="9"/>
      <c r="L4" s="8" t="s">
        <v>35</v>
      </c>
      <c r="M4" s="9"/>
      <c r="N4" s="9"/>
    </row>
    <row r="5" spans="1:14" x14ac:dyDescent="0.3">
      <c r="A5" s="11">
        <v>103.92</v>
      </c>
      <c r="B5" s="12"/>
      <c r="C5" s="13">
        <v>4</v>
      </c>
      <c r="D5" s="12"/>
      <c r="E5" s="13">
        <v>4</v>
      </c>
      <c r="F5" s="12"/>
      <c r="G5" s="13">
        <v>4</v>
      </c>
      <c r="H5" s="12"/>
      <c r="I5" s="13">
        <v>4</v>
      </c>
      <c r="J5" s="12"/>
      <c r="K5" s="13">
        <v>4</v>
      </c>
      <c r="L5" s="12"/>
      <c r="M5" s="13">
        <v>4</v>
      </c>
      <c r="N5" s="13">
        <f>C5+E5+G5+I5+K5+M5</f>
        <v>24</v>
      </c>
    </row>
    <row r="6" spans="1:14" ht="24.6" x14ac:dyDescent="0.3">
      <c r="A6" s="15"/>
      <c r="B6" s="8" t="s">
        <v>10</v>
      </c>
      <c r="C6" s="17"/>
      <c r="D6" s="8" t="s">
        <v>10</v>
      </c>
      <c r="E6" s="17"/>
      <c r="F6" s="8" t="s">
        <v>10</v>
      </c>
      <c r="G6" s="17"/>
      <c r="H6" s="8" t="s">
        <v>10</v>
      </c>
      <c r="I6" s="19"/>
      <c r="J6" s="8" t="s">
        <v>10</v>
      </c>
      <c r="K6" s="17"/>
      <c r="L6" s="17"/>
      <c r="M6" s="17"/>
      <c r="N6" s="17"/>
    </row>
    <row r="7" spans="1:14" x14ac:dyDescent="0.3">
      <c r="A7" s="11">
        <v>45</v>
      </c>
      <c r="B7" s="12"/>
      <c r="C7" s="13">
        <v>2.08</v>
      </c>
      <c r="D7" s="13"/>
      <c r="E7" s="13">
        <v>2.0699999999999998</v>
      </c>
      <c r="F7" s="14"/>
      <c r="G7" s="13">
        <v>2.08</v>
      </c>
      <c r="H7" s="13"/>
      <c r="I7" s="13">
        <v>2.0699999999999998</v>
      </c>
      <c r="J7" s="13"/>
      <c r="K7" s="13">
        <v>2.08</v>
      </c>
      <c r="L7" s="13"/>
      <c r="M7" s="13"/>
      <c r="N7" s="13">
        <f>C7+E7+G7+I7+K7</f>
        <v>10.38</v>
      </c>
    </row>
    <row r="8" spans="1:14" x14ac:dyDescent="0.3">
      <c r="A8" s="20"/>
      <c r="B8" s="21"/>
      <c r="C8" s="9"/>
      <c r="D8" s="9"/>
      <c r="E8" s="10"/>
      <c r="F8" s="9"/>
      <c r="G8" s="9"/>
      <c r="H8" s="9"/>
      <c r="I8" s="9"/>
      <c r="J8" s="9"/>
      <c r="K8" s="9"/>
      <c r="L8" s="9"/>
      <c r="M8" s="9"/>
      <c r="N8" s="9">
        <f>C8+E8+G8+I8+K8+M8</f>
        <v>0</v>
      </c>
    </row>
    <row r="9" spans="1:14" x14ac:dyDescent="0.3">
      <c r="A9" s="22">
        <f>SUM(A4:A8)</f>
        <v>148.92000000000002</v>
      </c>
      <c r="B9" s="23" t="s">
        <v>9</v>
      </c>
      <c r="C9" s="13">
        <f>SUM(C4:C8)</f>
        <v>6.08</v>
      </c>
      <c r="D9" s="24"/>
      <c r="E9" s="25">
        <f>SUM(E4:E8)</f>
        <v>6.07</v>
      </c>
      <c r="F9" s="11"/>
      <c r="G9" s="13">
        <f>SUM(G4:G8)</f>
        <v>6.08</v>
      </c>
      <c r="H9" s="11"/>
      <c r="I9" s="13">
        <f>SUM(I4:I8)</f>
        <v>6.07</v>
      </c>
      <c r="J9" s="11"/>
      <c r="K9" s="24">
        <f>SUM(K4:K8)</f>
        <v>6.08</v>
      </c>
      <c r="L9" s="24"/>
      <c r="M9" s="24">
        <f>SUM(M4:M8)</f>
        <v>4</v>
      </c>
      <c r="N9" s="26">
        <f>SUM(N4:N8)</f>
        <v>34.380000000000003</v>
      </c>
    </row>
    <row r="10" spans="1:14" x14ac:dyDescent="0.3">
      <c r="A10" s="1"/>
      <c r="B10" s="2"/>
      <c r="C10" s="1"/>
      <c r="D10" s="1"/>
      <c r="E10" s="3"/>
      <c r="F10" s="1"/>
      <c r="G10" s="1"/>
      <c r="H10" s="1"/>
      <c r="I10" s="1"/>
      <c r="J10" s="27"/>
      <c r="K10" s="1"/>
      <c r="L10" s="1"/>
      <c r="M10" s="1"/>
      <c r="N10" s="1"/>
    </row>
    <row r="11" spans="1:14" x14ac:dyDescent="0.3">
      <c r="A11" s="1"/>
      <c r="B11" s="2"/>
      <c r="C11" s="1"/>
      <c r="D11" s="1"/>
      <c r="E11" s="3"/>
      <c r="F11" s="1"/>
      <c r="G11" s="1"/>
      <c r="H11" s="1" t="s">
        <v>12</v>
      </c>
      <c r="I11" s="1"/>
      <c r="J11" s="27"/>
      <c r="K11" s="28">
        <f>N9*4.33</f>
        <v>148.86540000000002</v>
      </c>
      <c r="L11" s="28"/>
      <c r="M11" s="28"/>
      <c r="N11" s="1"/>
    </row>
    <row r="12" spans="1:14" x14ac:dyDescent="0.3">
      <c r="A12" s="1"/>
      <c r="B12" s="2"/>
      <c r="C12" s="1"/>
      <c r="D12" s="1"/>
      <c r="E12" s="3"/>
      <c r="F12" s="1"/>
      <c r="G12" s="1"/>
      <c r="H12" s="1"/>
      <c r="I12" s="29">
        <f>N9</f>
        <v>34.380000000000003</v>
      </c>
      <c r="J12" s="1"/>
      <c r="K12" s="1"/>
      <c r="L12" s="1"/>
      <c r="M12" s="1"/>
      <c r="N12" s="1"/>
    </row>
    <row r="13" spans="1:14" x14ac:dyDescent="0.3">
      <c r="A13" s="1"/>
      <c r="B13" s="2" t="s">
        <v>13</v>
      </c>
      <c r="C13" s="1"/>
      <c r="D13" s="1"/>
      <c r="E13" s="30"/>
      <c r="F13" s="31" t="s">
        <v>40</v>
      </c>
      <c r="G13" s="1"/>
      <c r="H13" s="1"/>
      <c r="I13" s="1"/>
      <c r="J13" s="1"/>
      <c r="K13" s="1"/>
      <c r="L13" s="1"/>
      <c r="M13" s="1"/>
      <c r="N13" s="1"/>
    </row>
    <row r="14" spans="1:14" x14ac:dyDescent="0.3">
      <c r="A14" s="1"/>
      <c r="B14" s="2" t="s">
        <v>14</v>
      </c>
      <c r="C14" s="2"/>
      <c r="D14" s="1" t="str">
        <f>B1</f>
        <v>CRISTINA LIROLA NAVARRO</v>
      </c>
      <c r="E14" s="3"/>
      <c r="F14" s="1"/>
      <c r="G14" s="1"/>
      <c r="H14" s="1"/>
      <c r="I14" s="1"/>
      <c r="J14" s="1"/>
      <c r="K14" s="1"/>
      <c r="L14" s="1"/>
      <c r="M14" s="1"/>
      <c r="N14" s="1"/>
    </row>
    <row r="16" spans="1:14" x14ac:dyDescent="0.3">
      <c r="F16" t="s">
        <v>36</v>
      </c>
    </row>
    <row r="17" spans="6:6" x14ac:dyDescent="0.3">
      <c r="F17" t="s">
        <v>38</v>
      </c>
    </row>
    <row r="18" spans="6:6" x14ac:dyDescent="0.3">
      <c r="F18" t="s">
        <v>39</v>
      </c>
    </row>
  </sheetData>
  <pageMargins left="0.7" right="0.7" top="0.75" bottom="0.75" header="0.3" footer="0.3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N16"/>
    </sheetView>
  </sheetViews>
  <sheetFormatPr baseColWidth="10" defaultRowHeight="14.4" x14ac:dyDescent="0.3"/>
  <cols>
    <col min="1" max="1" width="8.88671875" customWidth="1"/>
    <col min="3" max="3" width="7.5546875" customWidth="1"/>
    <col min="5" max="5" width="6.5546875" customWidth="1"/>
    <col min="7" max="7" width="5" customWidth="1"/>
    <col min="9" max="9" width="6.44140625" customWidth="1"/>
    <col min="11" max="11" width="6" customWidth="1"/>
    <col min="12" max="12" width="9.109375" customWidth="1"/>
    <col min="13" max="13" width="6.5546875" customWidth="1"/>
    <col min="14" max="14" width="6.88671875" customWidth="1"/>
  </cols>
  <sheetData>
    <row r="1" spans="1:14" x14ac:dyDescent="0.3">
      <c r="A1" s="1"/>
      <c r="B1" s="2" t="s">
        <v>16</v>
      </c>
      <c r="C1" s="1"/>
      <c r="D1" s="1"/>
      <c r="E1" s="3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/>
      <c r="B2" s="2"/>
      <c r="C2" s="1"/>
      <c r="D2" s="1"/>
      <c r="E2" s="3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4" t="s">
        <v>0</v>
      </c>
      <c r="B3" s="5" t="s">
        <v>1</v>
      </c>
      <c r="C3" s="4" t="s">
        <v>2</v>
      </c>
      <c r="D3" s="4" t="s">
        <v>3</v>
      </c>
      <c r="E3" s="6" t="s">
        <v>4</v>
      </c>
      <c r="F3" s="4" t="s">
        <v>5</v>
      </c>
      <c r="G3" s="4" t="s">
        <v>4</v>
      </c>
      <c r="H3" s="4" t="s">
        <v>6</v>
      </c>
      <c r="I3" s="4" t="s">
        <v>4</v>
      </c>
      <c r="J3" s="4" t="s">
        <v>7</v>
      </c>
      <c r="K3" s="4" t="s">
        <v>4</v>
      </c>
      <c r="L3" s="4" t="s">
        <v>8</v>
      </c>
      <c r="M3" s="4" t="s">
        <v>4</v>
      </c>
      <c r="N3" s="4" t="s">
        <v>9</v>
      </c>
    </row>
    <row r="4" spans="1:14" ht="24.6" x14ac:dyDescent="0.3">
      <c r="A4" s="7"/>
      <c r="B4" s="8" t="s">
        <v>35</v>
      </c>
      <c r="C4" s="9"/>
      <c r="D4" s="8" t="s">
        <v>35</v>
      </c>
      <c r="E4" s="9"/>
      <c r="F4" s="8" t="s">
        <v>35</v>
      </c>
      <c r="G4" s="9"/>
      <c r="H4" s="8" t="s">
        <v>35</v>
      </c>
      <c r="I4" s="9"/>
      <c r="J4" s="8" t="s">
        <v>35</v>
      </c>
      <c r="K4" s="9"/>
      <c r="L4" s="8" t="s">
        <v>35</v>
      </c>
      <c r="M4" s="9"/>
      <c r="N4" s="9"/>
    </row>
    <row r="5" spans="1:14" x14ac:dyDescent="0.3">
      <c r="A5" s="11">
        <v>103.92</v>
      </c>
      <c r="B5" s="12"/>
      <c r="C5" s="13">
        <v>4</v>
      </c>
      <c r="D5" s="12"/>
      <c r="E5" s="13">
        <v>4</v>
      </c>
      <c r="F5" s="12"/>
      <c r="G5" s="13">
        <v>4</v>
      </c>
      <c r="H5" s="12"/>
      <c r="I5" s="13">
        <v>4</v>
      </c>
      <c r="J5" s="12"/>
      <c r="K5" s="13">
        <v>4</v>
      </c>
      <c r="L5" s="12"/>
      <c r="M5" s="13">
        <v>4</v>
      </c>
      <c r="N5" s="13">
        <f>C5+E5+G5+I5+K5+M5</f>
        <v>24</v>
      </c>
    </row>
    <row r="6" spans="1:14" x14ac:dyDescent="0.3">
      <c r="A6" s="20"/>
      <c r="B6" s="21"/>
      <c r="C6" s="9"/>
      <c r="D6" s="9"/>
      <c r="E6" s="10"/>
      <c r="F6" s="9"/>
      <c r="G6" s="9"/>
      <c r="H6" s="9"/>
      <c r="I6" s="9"/>
      <c r="J6" s="9"/>
      <c r="K6" s="9"/>
      <c r="L6" s="9"/>
      <c r="M6" s="9"/>
      <c r="N6" s="9">
        <f>C6+E6+G6+I6+K6+M6</f>
        <v>0</v>
      </c>
    </row>
    <row r="7" spans="1:14" x14ac:dyDescent="0.3">
      <c r="A7" s="22">
        <f>SUM(A4:A6)</f>
        <v>103.92</v>
      </c>
      <c r="B7" s="23" t="s">
        <v>9</v>
      </c>
      <c r="C7" s="13">
        <f>SUM(C4:C6)</f>
        <v>4</v>
      </c>
      <c r="D7" s="24"/>
      <c r="E7" s="25">
        <f>SUM(E4:E6)</f>
        <v>4</v>
      </c>
      <c r="F7" s="11"/>
      <c r="G7" s="13">
        <f>SUM(G4:G6)</f>
        <v>4</v>
      </c>
      <c r="H7" s="11"/>
      <c r="I7" s="13">
        <f>SUM(I4:I6)</f>
        <v>4</v>
      </c>
      <c r="J7" s="11"/>
      <c r="K7" s="24">
        <f>SUM(K4:K6)</f>
        <v>4</v>
      </c>
      <c r="L7" s="24"/>
      <c r="M7" s="24">
        <f>SUM(M4:M6)</f>
        <v>4</v>
      </c>
      <c r="N7" s="26">
        <f>SUM(N4:N6)</f>
        <v>24</v>
      </c>
    </row>
    <row r="8" spans="1:14" x14ac:dyDescent="0.3">
      <c r="A8" s="1"/>
      <c r="B8" s="2"/>
      <c r="C8" s="1"/>
      <c r="D8" s="1"/>
      <c r="E8" s="3"/>
      <c r="F8" s="1"/>
      <c r="G8" s="1"/>
      <c r="H8" s="1"/>
      <c r="I8" s="1"/>
      <c r="J8" s="27"/>
      <c r="K8" s="1"/>
      <c r="L8" s="1"/>
      <c r="M8" s="1"/>
      <c r="N8" s="1"/>
    </row>
    <row r="9" spans="1:14" x14ac:dyDescent="0.3">
      <c r="A9" s="1"/>
      <c r="B9" s="2"/>
      <c r="C9" s="1"/>
      <c r="D9" s="1"/>
      <c r="E9" s="3"/>
      <c r="F9" s="1"/>
      <c r="G9" s="1"/>
      <c r="H9" s="1" t="s">
        <v>12</v>
      </c>
      <c r="I9" s="1"/>
      <c r="J9" s="27"/>
      <c r="K9" s="28">
        <f>N7*4.33</f>
        <v>103.92</v>
      </c>
      <c r="L9" s="28"/>
      <c r="M9" s="28"/>
      <c r="N9" s="1"/>
    </row>
    <row r="10" spans="1:14" x14ac:dyDescent="0.3">
      <c r="A10" s="1"/>
      <c r="B10" s="2"/>
      <c r="C10" s="1"/>
      <c r="D10" s="1"/>
      <c r="E10" s="3"/>
      <c r="F10" s="1"/>
      <c r="G10" s="1"/>
      <c r="H10" s="1"/>
      <c r="I10" s="29">
        <f>N7</f>
        <v>24</v>
      </c>
      <c r="J10" s="1"/>
      <c r="K10" s="1"/>
      <c r="L10" s="1"/>
      <c r="M10" s="1"/>
      <c r="N10" s="1"/>
    </row>
    <row r="11" spans="1:14" x14ac:dyDescent="0.3">
      <c r="A11" s="1"/>
      <c r="B11" s="2" t="s">
        <v>13</v>
      </c>
      <c r="C11" s="1"/>
      <c r="D11" s="1"/>
      <c r="E11" s="30"/>
      <c r="F11" s="31" t="s">
        <v>37</v>
      </c>
      <c r="G11" s="1"/>
      <c r="H11" s="1"/>
      <c r="I11" s="1"/>
      <c r="J11" s="1"/>
      <c r="K11" s="1"/>
      <c r="L11" s="1"/>
      <c r="M11" s="1"/>
      <c r="N11" s="1"/>
    </row>
    <row r="12" spans="1:14" x14ac:dyDescent="0.3">
      <c r="A12" s="1"/>
      <c r="B12" s="2" t="s">
        <v>14</v>
      </c>
      <c r="C12" s="2"/>
      <c r="D12" s="1" t="str">
        <f>B1</f>
        <v>CRISTINA LIROLA NAVARRO</v>
      </c>
      <c r="E12" s="3"/>
      <c r="F12" s="1"/>
      <c r="G12" s="1"/>
      <c r="H12" s="1"/>
      <c r="I12" s="1"/>
      <c r="J12" s="1"/>
      <c r="K12" s="1"/>
      <c r="L12" s="1"/>
      <c r="M12" s="1"/>
      <c r="N12" s="1"/>
    </row>
    <row r="14" spans="1:14" x14ac:dyDescent="0.3">
      <c r="F14" t="s">
        <v>36</v>
      </c>
    </row>
    <row r="15" spans="1:14" x14ac:dyDescent="0.3">
      <c r="F15" t="s">
        <v>38</v>
      </c>
    </row>
  </sheetData>
  <pageMargins left="0.7" right="0.7" top="0.75" bottom="0.75" header="0.3" footer="0.3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10"/>
    </sheetView>
  </sheetViews>
  <sheetFormatPr baseColWidth="10" defaultRowHeight="14.4" x14ac:dyDescent="0.3"/>
  <cols>
    <col min="1" max="1" width="10.44140625" customWidth="1"/>
    <col min="2" max="2" width="7.44140625" customWidth="1"/>
    <col min="3" max="3" width="8" customWidth="1"/>
    <col min="5" max="5" width="7.88671875" customWidth="1"/>
    <col min="6" max="6" width="9.44140625" customWidth="1"/>
    <col min="7" max="7" width="6.88671875" customWidth="1"/>
    <col min="9" max="9" width="7.6640625" customWidth="1"/>
    <col min="10" max="10" width="7.33203125" customWidth="1"/>
    <col min="11" max="11" width="7.88671875" customWidth="1"/>
    <col min="12" max="12" width="7.6640625" customWidth="1"/>
    <col min="13" max="13" width="7.88671875" customWidth="1"/>
    <col min="14" max="14" width="7.44140625" customWidth="1"/>
  </cols>
  <sheetData>
    <row r="1" spans="1:14" x14ac:dyDescent="0.3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3">
      <c r="A3" s="5" t="s">
        <v>21</v>
      </c>
      <c r="B3" s="5" t="s">
        <v>1</v>
      </c>
      <c r="C3" s="5" t="s">
        <v>2</v>
      </c>
      <c r="D3" s="5" t="s">
        <v>3</v>
      </c>
      <c r="E3" s="5" t="s">
        <v>4</v>
      </c>
      <c r="F3" s="41" t="s">
        <v>5</v>
      </c>
      <c r="G3" s="5" t="s">
        <v>4</v>
      </c>
      <c r="H3" s="5" t="s">
        <v>6</v>
      </c>
      <c r="I3" s="5" t="s">
        <v>4</v>
      </c>
      <c r="J3" s="5" t="s">
        <v>7</v>
      </c>
      <c r="K3" s="5" t="s">
        <v>4</v>
      </c>
      <c r="L3" s="5" t="s">
        <v>8</v>
      </c>
      <c r="M3" s="5" t="s">
        <v>4</v>
      </c>
      <c r="N3" s="5" t="s">
        <v>9</v>
      </c>
    </row>
    <row r="4" spans="1:14" ht="31.8" x14ac:dyDescent="0.3">
      <c r="A4" s="58">
        <v>44138</v>
      </c>
      <c r="B4" s="42"/>
      <c r="C4" s="42"/>
      <c r="D4" s="42" t="s">
        <v>34</v>
      </c>
      <c r="E4" s="42">
        <v>4.5</v>
      </c>
      <c r="F4" s="42"/>
      <c r="G4" s="43"/>
      <c r="H4" s="42"/>
      <c r="I4" s="43"/>
      <c r="J4" s="42"/>
      <c r="K4" s="42"/>
      <c r="L4" s="42"/>
      <c r="M4" s="42"/>
      <c r="N4" s="44"/>
    </row>
    <row r="5" spans="1:14" ht="42.6" thickBot="1" x14ac:dyDescent="0.35">
      <c r="A5" s="58">
        <v>44140</v>
      </c>
      <c r="B5" s="42"/>
      <c r="C5" s="42"/>
      <c r="D5" s="42"/>
      <c r="E5" s="42"/>
      <c r="F5" s="42"/>
      <c r="G5" s="43"/>
      <c r="H5" s="42" t="s">
        <v>32</v>
      </c>
      <c r="I5" s="43">
        <v>4.25</v>
      </c>
      <c r="J5" s="42"/>
      <c r="K5" s="42"/>
      <c r="L5" s="42"/>
      <c r="M5" s="42"/>
      <c r="N5" s="44"/>
    </row>
    <row r="6" spans="1:14" ht="15" thickBot="1" x14ac:dyDescent="0.35">
      <c r="A6" s="50" t="s">
        <v>23</v>
      </c>
      <c r="B6" s="51"/>
      <c r="C6" s="52">
        <v>0</v>
      </c>
      <c r="D6" s="51"/>
      <c r="E6" s="53">
        <v>4.5</v>
      </c>
      <c r="F6" s="51"/>
      <c r="G6" s="52">
        <v>0</v>
      </c>
      <c r="H6" s="51"/>
      <c r="I6" s="52">
        <v>4.25</v>
      </c>
      <c r="J6" s="51"/>
      <c r="K6" s="54">
        <v>0</v>
      </c>
      <c r="L6" s="51"/>
      <c r="M6" s="51">
        <v>0</v>
      </c>
      <c r="N6" s="51">
        <f>E6+I6</f>
        <v>8.75</v>
      </c>
    </row>
    <row r="7" spans="1:14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x14ac:dyDescent="0.3">
      <c r="A8" s="2"/>
      <c r="B8" s="2"/>
      <c r="C8" s="2"/>
      <c r="D8" s="2" t="s">
        <v>13</v>
      </c>
      <c r="E8" s="2"/>
      <c r="F8" s="2"/>
      <c r="G8" s="55"/>
      <c r="H8" s="56" t="s">
        <v>33</v>
      </c>
      <c r="I8" s="2"/>
      <c r="J8" s="57" t="s">
        <v>25</v>
      </c>
      <c r="K8" s="2"/>
      <c r="L8" s="2"/>
      <c r="M8" s="2"/>
      <c r="N8" s="2"/>
    </row>
    <row r="9" spans="1:14" x14ac:dyDescent="0.3">
      <c r="A9" s="2"/>
      <c r="B9" s="2"/>
      <c r="C9" s="2"/>
      <c r="D9" s="2" t="s">
        <v>14</v>
      </c>
      <c r="E9" s="2"/>
      <c r="F9" s="2" t="str">
        <f>B1</f>
        <v>CRISTINA LIROLA NAVARRO</v>
      </c>
      <c r="G9" s="2"/>
      <c r="H9" s="2"/>
      <c r="I9" s="2"/>
      <c r="J9" s="2"/>
      <c r="K9" s="2"/>
      <c r="L9" s="2"/>
      <c r="M9" s="2"/>
      <c r="N9" s="2"/>
    </row>
    <row r="10" spans="1:14" x14ac:dyDescent="0.3">
      <c r="A10" s="2"/>
      <c r="B10" s="2"/>
      <c r="C10" s="2"/>
      <c r="D10" s="2" t="s">
        <v>26</v>
      </c>
      <c r="E10" s="2"/>
      <c r="F10" s="2"/>
      <c r="G10" s="2"/>
      <c r="H10" s="2"/>
      <c r="I10" s="2"/>
      <c r="J10" s="2"/>
      <c r="K10" s="2"/>
      <c r="L10" s="2"/>
      <c r="M10" s="2"/>
      <c r="N10" s="2"/>
    </row>
  </sheetData>
  <pageMargins left="0.7" right="0.7" top="0.75" bottom="0.75" header="0.3" footer="0.3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N15"/>
    </sheetView>
  </sheetViews>
  <sheetFormatPr baseColWidth="10" defaultRowHeight="14.4" x14ac:dyDescent="0.3"/>
  <cols>
    <col min="2" max="2" width="8.6640625" customWidth="1"/>
    <col min="3" max="3" width="7.6640625" customWidth="1"/>
    <col min="4" max="4" width="9.6640625" customWidth="1"/>
    <col min="5" max="5" width="8.5546875" customWidth="1"/>
    <col min="7" max="7" width="8.33203125" customWidth="1"/>
    <col min="9" max="9" width="8" customWidth="1"/>
    <col min="11" max="11" width="9.109375" customWidth="1"/>
    <col min="12" max="12" width="6.6640625" customWidth="1"/>
    <col min="13" max="13" width="5.88671875" customWidth="1"/>
    <col min="14" max="14" width="9.44140625" customWidth="1"/>
  </cols>
  <sheetData>
    <row r="1" spans="1:14" x14ac:dyDescent="0.3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3">
      <c r="A3" s="5" t="s">
        <v>21</v>
      </c>
      <c r="B3" s="5" t="s">
        <v>1</v>
      </c>
      <c r="C3" s="5" t="s">
        <v>2</v>
      </c>
      <c r="D3" s="5" t="s">
        <v>3</v>
      </c>
      <c r="E3" s="5" t="s">
        <v>4</v>
      </c>
      <c r="F3" s="41" t="s">
        <v>5</v>
      </c>
      <c r="G3" s="5" t="s">
        <v>4</v>
      </c>
      <c r="H3" s="5" t="s">
        <v>6</v>
      </c>
      <c r="I3" s="5" t="s">
        <v>4</v>
      </c>
      <c r="J3" s="5" t="s">
        <v>7</v>
      </c>
      <c r="K3" s="5" t="s">
        <v>4</v>
      </c>
      <c r="L3" s="5" t="s">
        <v>8</v>
      </c>
      <c r="M3" s="5" t="s">
        <v>4</v>
      </c>
      <c r="N3" s="5" t="s">
        <v>9</v>
      </c>
    </row>
    <row r="4" spans="1:14" ht="42" x14ac:dyDescent="0.3">
      <c r="A4" s="58">
        <v>44118</v>
      </c>
      <c r="B4" s="42"/>
      <c r="C4" s="42"/>
      <c r="D4" s="42"/>
      <c r="E4" s="42"/>
      <c r="F4" s="42" t="s">
        <v>22</v>
      </c>
      <c r="G4" s="43">
        <v>4.25</v>
      </c>
      <c r="H4" s="42"/>
      <c r="I4" s="43"/>
      <c r="J4" s="42"/>
      <c r="K4" s="42"/>
      <c r="L4" s="42"/>
      <c r="M4" s="42"/>
      <c r="N4" s="44"/>
    </row>
    <row r="5" spans="1:14" ht="42" x14ac:dyDescent="0.3">
      <c r="A5" s="58">
        <v>44119</v>
      </c>
      <c r="B5" s="42"/>
      <c r="C5" s="42"/>
      <c r="D5" s="42"/>
      <c r="E5" s="42"/>
      <c r="F5" s="42"/>
      <c r="G5" s="43"/>
      <c r="H5" s="42" t="s">
        <v>22</v>
      </c>
      <c r="I5" s="43">
        <v>3</v>
      </c>
      <c r="J5" s="42"/>
      <c r="K5" s="42"/>
      <c r="L5" s="42"/>
      <c r="M5" s="42"/>
      <c r="N5" s="44"/>
    </row>
    <row r="6" spans="1:14" ht="42" x14ac:dyDescent="0.3">
      <c r="A6" s="58">
        <v>44125</v>
      </c>
      <c r="B6" s="45"/>
      <c r="C6" s="42"/>
      <c r="D6" s="42"/>
      <c r="E6" s="45"/>
      <c r="F6" s="42" t="s">
        <v>27</v>
      </c>
      <c r="G6" s="43">
        <v>3.67</v>
      </c>
      <c r="H6" s="45"/>
      <c r="I6" s="43"/>
      <c r="J6" s="42"/>
      <c r="K6" s="45"/>
      <c r="L6" s="42"/>
      <c r="M6" s="42"/>
      <c r="N6" s="45"/>
    </row>
    <row r="7" spans="1:14" x14ac:dyDescent="0.3">
      <c r="A7" s="59">
        <v>44126</v>
      </c>
      <c r="B7" s="42"/>
      <c r="C7" s="45"/>
      <c r="D7" s="42"/>
      <c r="E7" s="46"/>
      <c r="F7" s="44"/>
      <c r="G7" s="47"/>
      <c r="H7" s="44" t="s">
        <v>28</v>
      </c>
      <c r="I7" s="47">
        <v>4.57</v>
      </c>
      <c r="J7" s="44"/>
      <c r="K7" s="48"/>
      <c r="L7" s="44"/>
      <c r="M7" s="44"/>
      <c r="N7" s="49"/>
    </row>
    <row r="8" spans="1:14" x14ac:dyDescent="0.3">
      <c r="A8" s="59">
        <v>44127</v>
      </c>
      <c r="B8" s="42"/>
      <c r="C8" s="45"/>
      <c r="D8" s="42"/>
      <c r="E8" s="46"/>
      <c r="F8" s="44"/>
      <c r="G8" s="47"/>
      <c r="H8" s="44"/>
      <c r="I8" s="47"/>
      <c r="J8" s="44" t="s">
        <v>29</v>
      </c>
      <c r="K8" s="48">
        <v>3.08</v>
      </c>
      <c r="L8" s="44"/>
      <c r="M8" s="44"/>
      <c r="N8" s="49"/>
    </row>
    <row r="9" spans="1:14" ht="31.8" x14ac:dyDescent="0.3">
      <c r="A9" s="59">
        <v>44133</v>
      </c>
      <c r="B9" s="42"/>
      <c r="C9" s="45"/>
      <c r="D9" s="44"/>
      <c r="E9" s="46"/>
      <c r="F9" s="44"/>
      <c r="G9" s="47"/>
      <c r="H9" s="44" t="s">
        <v>30</v>
      </c>
      <c r="I9" s="47">
        <v>2.25</v>
      </c>
      <c r="J9" s="44"/>
      <c r="K9" s="48"/>
      <c r="L9" s="44"/>
      <c r="M9" s="44"/>
      <c r="N9" s="49"/>
    </row>
    <row r="10" spans="1:14" ht="42.6" thickBot="1" x14ac:dyDescent="0.35">
      <c r="A10" s="60">
        <v>44134</v>
      </c>
      <c r="B10" s="42"/>
      <c r="C10" s="45"/>
      <c r="D10" s="42"/>
      <c r="E10" s="46"/>
      <c r="F10" s="44"/>
      <c r="G10" s="47"/>
      <c r="H10" s="44"/>
      <c r="I10" s="47"/>
      <c r="J10" s="44" t="s">
        <v>31</v>
      </c>
      <c r="K10" s="48">
        <v>6.5</v>
      </c>
      <c r="L10" s="44"/>
      <c r="M10" s="44"/>
      <c r="N10" s="49"/>
    </row>
    <row r="11" spans="1:14" ht="15" thickBot="1" x14ac:dyDescent="0.35">
      <c r="A11" s="50" t="s">
        <v>23</v>
      </c>
      <c r="B11" s="51"/>
      <c r="C11" s="52">
        <f>SUM(C7:C7)</f>
        <v>0</v>
      </c>
      <c r="D11" s="51"/>
      <c r="E11" s="53"/>
      <c r="F11" s="51"/>
      <c r="G11" s="52">
        <f>G4+G6</f>
        <v>7.92</v>
      </c>
      <c r="H11" s="51"/>
      <c r="I11" s="52">
        <f>I5+I7+I9</f>
        <v>9.82</v>
      </c>
      <c r="J11" s="51"/>
      <c r="K11" s="54">
        <f>K8+K10</f>
        <v>9.58</v>
      </c>
      <c r="L11" s="51"/>
      <c r="M11" s="51">
        <v>0</v>
      </c>
      <c r="N11" s="51">
        <f>G11+I11+K11</f>
        <v>27.32</v>
      </c>
    </row>
    <row r="12" spans="1:14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x14ac:dyDescent="0.3">
      <c r="A13" s="2"/>
      <c r="B13" s="2"/>
      <c r="C13" s="2"/>
      <c r="D13" s="2" t="s">
        <v>13</v>
      </c>
      <c r="E13" s="2"/>
      <c r="F13" s="2"/>
      <c r="G13" s="55"/>
      <c r="H13" s="56" t="s">
        <v>24</v>
      </c>
      <c r="I13" s="2"/>
      <c r="J13" s="57" t="s">
        <v>25</v>
      </c>
      <c r="K13" s="2"/>
      <c r="L13" s="2"/>
      <c r="M13" s="2"/>
      <c r="N13" s="2"/>
    </row>
    <row r="14" spans="1:14" x14ac:dyDescent="0.3">
      <c r="A14" s="2"/>
      <c r="B14" s="2"/>
      <c r="C14" s="2"/>
      <c r="D14" s="2" t="s">
        <v>14</v>
      </c>
      <c r="E14" s="2"/>
      <c r="F14" s="2" t="str">
        <f>B1</f>
        <v>CRISTINA LIROLA NAVARRO</v>
      </c>
      <c r="G14" s="2"/>
      <c r="H14" s="2"/>
      <c r="I14" s="2"/>
      <c r="J14" s="2"/>
      <c r="K14" s="2"/>
      <c r="L14" s="2"/>
      <c r="M14" s="2"/>
      <c r="N14" s="2"/>
    </row>
    <row r="15" spans="1:14" x14ac:dyDescent="0.3">
      <c r="A15" s="2"/>
      <c r="B15" s="2"/>
      <c r="C15" s="2"/>
      <c r="D15" s="2" t="s">
        <v>26</v>
      </c>
      <c r="E15" s="2"/>
      <c r="F15" s="2"/>
      <c r="G15" s="2"/>
      <c r="H15" s="2"/>
      <c r="I15" s="2"/>
      <c r="J15" s="2"/>
      <c r="K15" s="2"/>
      <c r="L15" s="2"/>
      <c r="M15" s="2"/>
      <c r="N15" s="2"/>
    </row>
  </sheetData>
  <pageMargins left="0.7" right="0.7" top="0.75" bottom="0.75" header="0.3" footer="0.3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sqref="A1:N20"/>
    </sheetView>
  </sheetViews>
  <sheetFormatPr baseColWidth="10" defaultColWidth="9.109375" defaultRowHeight="14.4" x14ac:dyDescent="0.3"/>
  <cols>
    <col min="4" max="4" width="12" customWidth="1"/>
    <col min="5" max="5" width="6" customWidth="1"/>
    <col min="7" max="7" width="6.109375" customWidth="1"/>
    <col min="8" max="8" width="11.33203125" customWidth="1"/>
    <col min="9" max="9" width="6.33203125" customWidth="1"/>
    <col min="11" max="11" width="6" customWidth="1"/>
    <col min="12" max="12" width="5" customWidth="1"/>
    <col min="13" max="13" width="4.109375" customWidth="1"/>
    <col min="14" max="14" width="6" customWidth="1"/>
  </cols>
  <sheetData>
    <row r="1" spans="1:14" x14ac:dyDescent="0.3">
      <c r="A1" s="1"/>
      <c r="B1" s="2" t="s">
        <v>16</v>
      </c>
      <c r="C1" s="1"/>
      <c r="D1" s="1"/>
      <c r="E1" s="3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/>
      <c r="B2" s="2"/>
      <c r="C2" s="1"/>
      <c r="D2" s="1"/>
      <c r="E2" s="3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4" t="s">
        <v>0</v>
      </c>
      <c r="B3" s="5" t="s">
        <v>1</v>
      </c>
      <c r="C3" s="4" t="s">
        <v>2</v>
      </c>
      <c r="D3" s="4" t="s">
        <v>3</v>
      </c>
      <c r="E3" s="6" t="s">
        <v>4</v>
      </c>
      <c r="F3" s="4" t="s">
        <v>5</v>
      </c>
      <c r="G3" s="4" t="s">
        <v>4</v>
      </c>
      <c r="H3" s="4" t="s">
        <v>6</v>
      </c>
      <c r="I3" s="4" t="s">
        <v>4</v>
      </c>
      <c r="J3" s="4" t="s">
        <v>7</v>
      </c>
      <c r="K3" s="4" t="s">
        <v>4</v>
      </c>
      <c r="L3" s="4" t="s">
        <v>8</v>
      </c>
      <c r="M3" s="4" t="s">
        <v>4</v>
      </c>
      <c r="N3" s="4" t="s">
        <v>9</v>
      </c>
    </row>
    <row r="4" spans="1:14" ht="24.6" x14ac:dyDescent="0.3">
      <c r="A4" s="7"/>
      <c r="B4" s="8" t="s">
        <v>10</v>
      </c>
      <c r="C4" s="9"/>
      <c r="D4" s="8" t="s">
        <v>10</v>
      </c>
      <c r="E4" s="9"/>
      <c r="F4" s="8" t="s">
        <v>10</v>
      </c>
      <c r="G4" s="9"/>
      <c r="H4" s="8" t="s">
        <v>10</v>
      </c>
      <c r="I4" s="10"/>
      <c r="J4" s="8" t="s">
        <v>10</v>
      </c>
      <c r="K4" s="9"/>
      <c r="L4" s="9"/>
      <c r="M4" s="9"/>
      <c r="N4" s="9"/>
    </row>
    <row r="5" spans="1:14" x14ac:dyDescent="0.3">
      <c r="A5" s="11">
        <v>45</v>
      </c>
      <c r="B5" s="12"/>
      <c r="C5" s="13">
        <v>2.08</v>
      </c>
      <c r="D5" s="13"/>
      <c r="E5" s="13">
        <v>2.0699999999999998</v>
      </c>
      <c r="F5" s="14"/>
      <c r="G5" s="13">
        <v>2.08</v>
      </c>
      <c r="H5" s="13"/>
      <c r="I5" s="13">
        <v>2.0699999999999998</v>
      </c>
      <c r="J5" s="13"/>
      <c r="K5" s="13">
        <v>2.08</v>
      </c>
      <c r="L5" s="13"/>
      <c r="M5" s="13"/>
      <c r="N5" s="13">
        <f>C5+E5+G5+I5+K5+M5</f>
        <v>10.38</v>
      </c>
    </row>
    <row r="6" spans="1:14" ht="24" x14ac:dyDescent="0.3">
      <c r="A6" s="15"/>
      <c r="B6" s="16"/>
      <c r="C6" s="17"/>
      <c r="D6" s="18" t="s">
        <v>11</v>
      </c>
      <c r="E6" s="17"/>
      <c r="F6" s="19"/>
      <c r="G6" s="17"/>
      <c r="H6" s="18" t="s">
        <v>11</v>
      </c>
      <c r="I6" s="17"/>
      <c r="J6" s="18"/>
      <c r="K6" s="17"/>
      <c r="L6" s="17"/>
      <c r="M6" s="17"/>
      <c r="N6" s="17"/>
    </row>
    <row r="7" spans="1:14" ht="24" x14ac:dyDescent="0.3">
      <c r="A7" s="15">
        <v>13</v>
      </c>
      <c r="B7" s="16"/>
      <c r="C7" s="17"/>
      <c r="D7" s="18"/>
      <c r="E7" s="17">
        <v>1.5</v>
      </c>
      <c r="F7" s="19"/>
      <c r="G7" s="17"/>
      <c r="H7" s="18" t="s">
        <v>20</v>
      </c>
      <c r="I7" s="17">
        <v>1.5</v>
      </c>
      <c r="J7" s="18"/>
      <c r="K7" s="17"/>
      <c r="L7" s="17"/>
      <c r="M7" s="17"/>
      <c r="N7" s="17">
        <f>C7+E7+G7+I7+K7</f>
        <v>3</v>
      </c>
    </row>
    <row r="8" spans="1:14" ht="33.75" customHeight="1" x14ac:dyDescent="0.3">
      <c r="A8" s="32">
        <v>21.65</v>
      </c>
      <c r="B8" s="33" t="s">
        <v>19</v>
      </c>
      <c r="C8" s="34">
        <v>1</v>
      </c>
      <c r="D8" s="33" t="s">
        <v>19</v>
      </c>
      <c r="E8" s="35">
        <v>1</v>
      </c>
      <c r="F8" s="36" t="s">
        <v>19</v>
      </c>
      <c r="G8" s="37">
        <v>1</v>
      </c>
      <c r="H8" s="36" t="s">
        <v>19</v>
      </c>
      <c r="I8" s="38">
        <v>1</v>
      </c>
      <c r="J8" s="36" t="s">
        <v>19</v>
      </c>
      <c r="K8" s="38">
        <v>1</v>
      </c>
      <c r="L8" s="39"/>
      <c r="M8" s="33"/>
      <c r="N8" s="40">
        <f>K8+I8+G8+E8+C8</f>
        <v>5</v>
      </c>
    </row>
    <row r="9" spans="1:14" x14ac:dyDescent="0.3">
      <c r="A9" s="20"/>
      <c r="B9" s="21"/>
      <c r="C9" s="9"/>
      <c r="D9" s="9"/>
      <c r="E9" s="10"/>
      <c r="F9" s="9"/>
      <c r="G9" s="9"/>
      <c r="H9" s="9"/>
      <c r="I9" s="9"/>
      <c r="J9" s="9"/>
      <c r="K9" s="9"/>
      <c r="L9" s="9"/>
      <c r="M9" s="9"/>
      <c r="N9" s="9">
        <f>C9+E9+G9+I9+K9+M9</f>
        <v>0</v>
      </c>
    </row>
    <row r="10" spans="1:14" x14ac:dyDescent="0.3">
      <c r="A10" s="22">
        <f>SUM(A4:A9)</f>
        <v>79.650000000000006</v>
      </c>
      <c r="B10" s="23" t="s">
        <v>9</v>
      </c>
      <c r="C10" s="13">
        <f>SUM(C4:C9)</f>
        <v>3.08</v>
      </c>
      <c r="D10" s="24"/>
      <c r="E10" s="25">
        <f>SUM(E4:E9)</f>
        <v>4.57</v>
      </c>
      <c r="F10" s="11"/>
      <c r="G10" s="13">
        <f>SUM(G4:G9)</f>
        <v>3.08</v>
      </c>
      <c r="H10" s="11"/>
      <c r="I10" s="13">
        <f>SUM(I4:I9)</f>
        <v>4.57</v>
      </c>
      <c r="J10" s="11"/>
      <c r="K10" s="24">
        <f>SUM(K4:K9)</f>
        <v>3.08</v>
      </c>
      <c r="L10" s="24"/>
      <c r="M10" s="24">
        <f>SUM(M4:M9)</f>
        <v>0</v>
      </c>
      <c r="N10" s="26">
        <f>SUM(N4:N9)</f>
        <v>18.380000000000003</v>
      </c>
    </row>
    <row r="11" spans="1:14" x14ac:dyDescent="0.3">
      <c r="A11" s="1"/>
      <c r="B11" s="2"/>
      <c r="C11" s="1"/>
      <c r="D11" s="1"/>
      <c r="E11" s="3"/>
      <c r="F11" s="1"/>
      <c r="G11" s="1"/>
      <c r="H11" s="1"/>
      <c r="I11" s="1"/>
      <c r="J11" s="27"/>
      <c r="K11" s="1"/>
      <c r="L11" s="1"/>
      <c r="M11" s="1"/>
      <c r="N11" s="1"/>
    </row>
    <row r="12" spans="1:14" x14ac:dyDescent="0.3">
      <c r="A12" s="1"/>
      <c r="B12" s="2"/>
      <c r="C12" s="1"/>
      <c r="D12" s="1"/>
      <c r="E12" s="3"/>
      <c r="F12" s="1"/>
      <c r="G12" s="1"/>
      <c r="H12" s="1" t="s">
        <v>12</v>
      </c>
      <c r="I12" s="1"/>
      <c r="J12" s="27"/>
      <c r="K12" s="28">
        <f>N10*4.33</f>
        <v>79.585400000000007</v>
      </c>
      <c r="L12" s="28"/>
      <c r="M12" s="28"/>
      <c r="N12" s="1"/>
    </row>
    <row r="13" spans="1:14" x14ac:dyDescent="0.3">
      <c r="A13" s="1"/>
      <c r="B13" s="2"/>
      <c r="C13" s="1"/>
      <c r="D13" s="1"/>
      <c r="E13" s="3"/>
      <c r="F13" s="1"/>
      <c r="G13" s="1"/>
      <c r="H13" s="1"/>
      <c r="I13" s="29">
        <f>N10</f>
        <v>18.380000000000003</v>
      </c>
      <c r="J13" s="1"/>
      <c r="K13" s="1"/>
      <c r="L13" s="1"/>
      <c r="M13" s="1"/>
      <c r="N13" s="1"/>
    </row>
    <row r="14" spans="1:14" x14ac:dyDescent="0.3">
      <c r="A14" s="1"/>
      <c r="B14" s="2" t="s">
        <v>13</v>
      </c>
      <c r="C14" s="1"/>
      <c r="D14" s="1"/>
      <c r="E14" s="30"/>
      <c r="F14" s="31" t="s">
        <v>15</v>
      </c>
      <c r="G14" s="1"/>
      <c r="H14" s="1"/>
      <c r="I14" s="1"/>
      <c r="J14" s="1"/>
      <c r="K14" s="1"/>
      <c r="L14" s="1"/>
      <c r="M14" s="1"/>
      <c r="N14" s="1"/>
    </row>
    <row r="15" spans="1:14" x14ac:dyDescent="0.3">
      <c r="A15" s="1"/>
      <c r="B15" s="2" t="s">
        <v>14</v>
      </c>
      <c r="C15" s="2"/>
      <c r="D15" s="1" t="str">
        <f>B1</f>
        <v>CRISTINA LIROLA NAVARRO</v>
      </c>
      <c r="E15" s="3"/>
      <c r="F15" s="1"/>
      <c r="G15" s="1"/>
      <c r="H15" s="1"/>
      <c r="I15" s="1"/>
      <c r="J15" s="1"/>
      <c r="K15" s="1"/>
      <c r="L15" s="1"/>
      <c r="M15" s="1"/>
      <c r="N15" s="1"/>
    </row>
    <row r="17" spans="6:6" x14ac:dyDescent="0.3">
      <c r="F17" t="s">
        <v>17</v>
      </c>
    </row>
    <row r="18" spans="6:6" x14ac:dyDescent="0.3">
      <c r="F18" t="s">
        <v>18</v>
      </c>
    </row>
  </sheetData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28" workbookViewId="0">
      <selection activeCell="B41" sqref="B41:H42"/>
    </sheetView>
  </sheetViews>
  <sheetFormatPr baseColWidth="10" defaultRowHeight="14.4" x14ac:dyDescent="0.3"/>
  <cols>
    <col min="1" max="1" width="33.6640625" customWidth="1"/>
    <col min="2" max="2" width="24.6640625" customWidth="1"/>
    <col min="3" max="3" width="7.109375" customWidth="1"/>
    <col min="4" max="4" width="9.6640625" customWidth="1"/>
    <col min="5" max="5" width="6.88671875" customWidth="1"/>
    <col min="6" max="6" width="7.5546875" customWidth="1"/>
    <col min="7" max="7" width="7.33203125" customWidth="1"/>
    <col min="8" max="8" width="12.5546875" customWidth="1"/>
  </cols>
  <sheetData>
    <row r="1" spans="1:8" x14ac:dyDescent="0.3">
      <c r="A1" s="185" t="s">
        <v>518</v>
      </c>
      <c r="B1" s="194" t="s">
        <v>521</v>
      </c>
    </row>
    <row r="2" spans="1:8" x14ac:dyDescent="0.3">
      <c r="A2" t="s">
        <v>16</v>
      </c>
    </row>
    <row r="3" spans="1:8" x14ac:dyDescent="0.3">
      <c r="A3" s="185" t="s">
        <v>522</v>
      </c>
      <c r="B3" s="193" t="s">
        <v>523</v>
      </c>
      <c r="C3" s="154"/>
      <c r="D3" s="154"/>
      <c r="E3" s="154"/>
      <c r="F3" s="154"/>
      <c r="G3" s="154"/>
      <c r="H3" s="154"/>
    </row>
    <row r="4" spans="1:8" x14ac:dyDescent="0.3">
      <c r="A4" s="185" t="s">
        <v>524</v>
      </c>
      <c r="B4" s="35" t="s">
        <v>507</v>
      </c>
      <c r="C4" s="154" t="s">
        <v>508</v>
      </c>
      <c r="D4" s="154" t="s">
        <v>509</v>
      </c>
      <c r="E4" s="154" t="s">
        <v>510</v>
      </c>
      <c r="F4" s="154" t="s">
        <v>511</v>
      </c>
      <c r="G4" s="154" t="s">
        <v>512</v>
      </c>
      <c r="H4" s="191" t="s">
        <v>514</v>
      </c>
    </row>
    <row r="5" spans="1:8" x14ac:dyDescent="0.3">
      <c r="A5" s="186">
        <v>44867</v>
      </c>
      <c r="B5" s="189"/>
      <c r="C5" s="190"/>
      <c r="D5" s="190">
        <v>7.42</v>
      </c>
      <c r="E5" s="190"/>
      <c r="F5" s="190"/>
      <c r="G5" s="190"/>
      <c r="H5" s="192">
        <v>7.42</v>
      </c>
    </row>
    <row r="6" spans="1:8" x14ac:dyDescent="0.3">
      <c r="A6" s="187" t="s">
        <v>515</v>
      </c>
      <c r="B6" s="189"/>
      <c r="C6" s="190"/>
      <c r="D6" s="190">
        <v>7.42</v>
      </c>
      <c r="E6" s="190"/>
      <c r="F6" s="190"/>
      <c r="G6" s="190"/>
      <c r="H6" s="192">
        <v>7.42</v>
      </c>
    </row>
    <row r="7" spans="1:8" x14ac:dyDescent="0.3">
      <c r="A7" s="186">
        <v>44868</v>
      </c>
      <c r="B7" s="189"/>
      <c r="C7" s="190"/>
      <c r="D7" s="190"/>
      <c r="E7" s="190">
        <v>8.25</v>
      </c>
      <c r="F7" s="190"/>
      <c r="G7" s="190"/>
      <c r="H7" s="192">
        <v>8.25</v>
      </c>
    </row>
    <row r="8" spans="1:8" x14ac:dyDescent="0.3">
      <c r="A8" s="187" t="s">
        <v>515</v>
      </c>
      <c r="B8" s="189"/>
      <c r="C8" s="190"/>
      <c r="D8" s="190"/>
      <c r="E8" s="190">
        <v>8.25</v>
      </c>
      <c r="F8" s="190"/>
      <c r="G8" s="190"/>
      <c r="H8" s="192">
        <v>8.25</v>
      </c>
    </row>
    <row r="9" spans="1:8" x14ac:dyDescent="0.3">
      <c r="A9" s="186">
        <v>44869</v>
      </c>
      <c r="B9" s="189"/>
      <c r="C9" s="190"/>
      <c r="D9" s="190"/>
      <c r="E9" s="190"/>
      <c r="F9" s="190">
        <v>7.25</v>
      </c>
      <c r="G9" s="190"/>
      <c r="H9" s="192">
        <v>7.25</v>
      </c>
    </row>
    <row r="10" spans="1:8" x14ac:dyDescent="0.3">
      <c r="A10" s="187" t="s">
        <v>515</v>
      </c>
      <c r="B10" s="189"/>
      <c r="C10" s="190"/>
      <c r="D10" s="190"/>
      <c r="E10" s="190"/>
      <c r="F10" s="190">
        <v>7.25</v>
      </c>
      <c r="G10" s="190"/>
      <c r="H10" s="192">
        <v>7.25</v>
      </c>
    </row>
    <row r="11" spans="1:8" x14ac:dyDescent="0.3">
      <c r="A11" s="186">
        <v>44870</v>
      </c>
      <c r="B11" s="189"/>
      <c r="C11" s="190"/>
      <c r="D11" s="190"/>
      <c r="E11" s="190"/>
      <c r="F11" s="190"/>
      <c r="G11" s="190">
        <v>7</v>
      </c>
      <c r="H11" s="192">
        <v>7</v>
      </c>
    </row>
    <row r="12" spans="1:8" x14ac:dyDescent="0.3">
      <c r="A12" s="187" t="s">
        <v>515</v>
      </c>
      <c r="B12" s="189"/>
      <c r="C12" s="190"/>
      <c r="D12" s="190"/>
      <c r="E12" s="190"/>
      <c r="F12" s="190"/>
      <c r="G12" s="190">
        <v>7</v>
      </c>
      <c r="H12" s="192">
        <v>7</v>
      </c>
    </row>
    <row r="13" spans="1:8" x14ac:dyDescent="0.3">
      <c r="A13" s="186">
        <v>44879</v>
      </c>
      <c r="B13" s="189">
        <v>5.66</v>
      </c>
      <c r="C13" s="190"/>
      <c r="D13" s="190"/>
      <c r="E13" s="190"/>
      <c r="F13" s="190"/>
      <c r="G13" s="190"/>
      <c r="H13" s="192">
        <v>5.66</v>
      </c>
    </row>
    <row r="14" spans="1:8" x14ac:dyDescent="0.3">
      <c r="A14" s="187" t="s">
        <v>515</v>
      </c>
      <c r="B14" s="189">
        <v>5.66</v>
      </c>
      <c r="C14" s="190"/>
      <c r="D14" s="190"/>
      <c r="E14" s="190"/>
      <c r="F14" s="190"/>
      <c r="G14" s="190"/>
      <c r="H14" s="192">
        <v>5.66</v>
      </c>
    </row>
    <row r="15" spans="1:8" x14ac:dyDescent="0.3">
      <c r="A15" s="186">
        <v>44880</v>
      </c>
      <c r="B15" s="189"/>
      <c r="C15" s="190">
        <v>8.5</v>
      </c>
      <c r="D15" s="190"/>
      <c r="E15" s="190"/>
      <c r="F15" s="190"/>
      <c r="G15" s="190"/>
      <c r="H15" s="192">
        <v>8.5</v>
      </c>
    </row>
    <row r="16" spans="1:8" x14ac:dyDescent="0.3">
      <c r="A16" s="187" t="s">
        <v>515</v>
      </c>
      <c r="B16" s="189"/>
      <c r="C16" s="190">
        <v>8.5</v>
      </c>
      <c r="D16" s="190"/>
      <c r="E16" s="190"/>
      <c r="F16" s="190"/>
      <c r="G16" s="190"/>
      <c r="H16" s="192">
        <v>8.5</v>
      </c>
    </row>
    <row r="17" spans="1:8" x14ac:dyDescent="0.3">
      <c r="A17" s="186">
        <v>44881</v>
      </c>
      <c r="B17" s="189"/>
      <c r="C17" s="190"/>
      <c r="D17" s="190">
        <v>8.5</v>
      </c>
      <c r="E17" s="190"/>
      <c r="F17" s="190"/>
      <c r="G17" s="190"/>
      <c r="H17" s="192">
        <v>8.5</v>
      </c>
    </row>
    <row r="18" spans="1:8" x14ac:dyDescent="0.3">
      <c r="A18" s="187" t="s">
        <v>515</v>
      </c>
      <c r="B18" s="189"/>
      <c r="C18" s="190"/>
      <c r="D18" s="190">
        <v>8.5</v>
      </c>
      <c r="E18" s="190"/>
      <c r="F18" s="190"/>
      <c r="G18" s="190"/>
      <c r="H18" s="192">
        <v>8.5</v>
      </c>
    </row>
    <row r="19" spans="1:8" x14ac:dyDescent="0.3">
      <c r="A19" s="186">
        <v>44882</v>
      </c>
      <c r="B19" s="189"/>
      <c r="C19" s="190"/>
      <c r="D19" s="190"/>
      <c r="E19" s="190">
        <v>7.25</v>
      </c>
      <c r="F19" s="190"/>
      <c r="G19" s="190"/>
      <c r="H19" s="192">
        <v>7.25</v>
      </c>
    </row>
    <row r="20" spans="1:8" x14ac:dyDescent="0.3">
      <c r="A20" s="187" t="s">
        <v>515</v>
      </c>
      <c r="B20" s="189"/>
      <c r="C20" s="190"/>
      <c r="D20" s="190"/>
      <c r="E20" s="190">
        <v>7.25</v>
      </c>
      <c r="F20" s="190"/>
      <c r="G20" s="190"/>
      <c r="H20" s="192">
        <v>7.25</v>
      </c>
    </row>
    <row r="21" spans="1:8" x14ac:dyDescent="0.3">
      <c r="A21" s="186">
        <v>44883</v>
      </c>
      <c r="B21" s="189"/>
      <c r="C21" s="190"/>
      <c r="D21" s="190"/>
      <c r="E21" s="190"/>
      <c r="F21" s="190">
        <v>8</v>
      </c>
      <c r="G21" s="190"/>
      <c r="H21" s="192">
        <v>8</v>
      </c>
    </row>
    <row r="22" spans="1:8" x14ac:dyDescent="0.3">
      <c r="A22" s="187" t="s">
        <v>515</v>
      </c>
      <c r="B22" s="189"/>
      <c r="C22" s="190"/>
      <c r="D22" s="190"/>
      <c r="E22" s="190"/>
      <c r="F22" s="190">
        <v>8</v>
      </c>
      <c r="G22" s="190"/>
      <c r="H22" s="192">
        <v>8</v>
      </c>
    </row>
    <row r="23" spans="1:8" x14ac:dyDescent="0.3">
      <c r="A23" s="186">
        <v>44886</v>
      </c>
      <c r="B23" s="189">
        <v>7.25</v>
      </c>
      <c r="C23" s="190"/>
      <c r="D23" s="190"/>
      <c r="E23" s="190"/>
      <c r="F23" s="190"/>
      <c r="G23" s="190"/>
      <c r="H23" s="192">
        <v>7.25</v>
      </c>
    </row>
    <row r="24" spans="1:8" x14ac:dyDescent="0.3">
      <c r="A24" s="187" t="s">
        <v>515</v>
      </c>
      <c r="B24" s="189">
        <v>7.25</v>
      </c>
      <c r="C24" s="190"/>
      <c r="D24" s="190"/>
      <c r="E24" s="190"/>
      <c r="F24" s="190"/>
      <c r="G24" s="190"/>
      <c r="H24" s="192">
        <v>7.25</v>
      </c>
    </row>
    <row r="25" spans="1:8" x14ac:dyDescent="0.3">
      <c r="A25" s="186">
        <v>44887</v>
      </c>
      <c r="B25" s="189"/>
      <c r="C25" s="190">
        <v>6.5</v>
      </c>
      <c r="D25" s="190"/>
      <c r="E25" s="190"/>
      <c r="F25" s="190"/>
      <c r="G25" s="190"/>
      <c r="H25" s="192">
        <v>6.5</v>
      </c>
    </row>
    <row r="26" spans="1:8" x14ac:dyDescent="0.3">
      <c r="A26" s="187" t="s">
        <v>515</v>
      </c>
      <c r="B26" s="189"/>
      <c r="C26" s="190">
        <v>6.5</v>
      </c>
      <c r="D26" s="190"/>
      <c r="E26" s="190"/>
      <c r="F26" s="190"/>
      <c r="G26" s="190"/>
      <c r="H26" s="192">
        <v>6.5</v>
      </c>
    </row>
    <row r="27" spans="1:8" x14ac:dyDescent="0.3">
      <c r="A27" s="186">
        <v>44888</v>
      </c>
      <c r="B27" s="189"/>
      <c r="C27" s="190"/>
      <c r="D27" s="190">
        <v>6</v>
      </c>
      <c r="E27" s="190"/>
      <c r="F27" s="190"/>
      <c r="G27" s="190"/>
      <c r="H27" s="192">
        <v>6</v>
      </c>
    </row>
    <row r="28" spans="1:8" x14ac:dyDescent="0.3">
      <c r="A28" s="187" t="s">
        <v>515</v>
      </c>
      <c r="B28" s="189"/>
      <c r="C28" s="190"/>
      <c r="D28" s="190">
        <v>6</v>
      </c>
      <c r="E28" s="190"/>
      <c r="F28" s="190"/>
      <c r="G28" s="190"/>
      <c r="H28" s="192">
        <v>6</v>
      </c>
    </row>
    <row r="29" spans="1:8" x14ac:dyDescent="0.3">
      <c r="A29" s="186">
        <v>44889</v>
      </c>
      <c r="B29" s="189"/>
      <c r="C29" s="190"/>
      <c r="D29" s="190"/>
      <c r="E29" s="190">
        <v>6</v>
      </c>
      <c r="F29" s="190"/>
      <c r="G29" s="190"/>
      <c r="H29" s="192">
        <v>6</v>
      </c>
    </row>
    <row r="30" spans="1:8" x14ac:dyDescent="0.3">
      <c r="A30" s="187" t="s">
        <v>515</v>
      </c>
      <c r="B30" s="189"/>
      <c r="C30" s="190"/>
      <c r="D30" s="190"/>
      <c r="E30" s="190">
        <v>6</v>
      </c>
      <c r="F30" s="190"/>
      <c r="G30" s="190"/>
      <c r="H30" s="192">
        <v>6</v>
      </c>
    </row>
    <row r="31" spans="1:8" x14ac:dyDescent="0.3">
      <c r="A31" s="186">
        <v>44890</v>
      </c>
      <c r="B31" s="189"/>
      <c r="C31" s="190"/>
      <c r="D31" s="190"/>
      <c r="E31" s="190"/>
      <c r="F31" s="190">
        <v>5.33</v>
      </c>
      <c r="G31" s="190"/>
      <c r="H31" s="192">
        <v>5.33</v>
      </c>
    </row>
    <row r="32" spans="1:8" x14ac:dyDescent="0.3">
      <c r="A32" s="187" t="s">
        <v>515</v>
      </c>
      <c r="B32" s="189"/>
      <c r="C32" s="190"/>
      <c r="D32" s="190"/>
      <c r="E32" s="190"/>
      <c r="F32" s="190">
        <v>5.33</v>
      </c>
      <c r="G32" s="190"/>
      <c r="H32" s="192">
        <v>5.33</v>
      </c>
    </row>
    <row r="33" spans="1:8" x14ac:dyDescent="0.3">
      <c r="A33" s="186">
        <v>44893</v>
      </c>
      <c r="B33" s="189">
        <v>6</v>
      </c>
      <c r="C33" s="190"/>
      <c r="D33" s="190"/>
      <c r="E33" s="190"/>
      <c r="F33" s="190"/>
      <c r="G33" s="190"/>
      <c r="H33" s="192">
        <v>6</v>
      </c>
    </row>
    <row r="34" spans="1:8" x14ac:dyDescent="0.3">
      <c r="A34" s="187" t="s">
        <v>515</v>
      </c>
      <c r="B34" s="189">
        <v>6</v>
      </c>
      <c r="C34" s="190"/>
      <c r="D34" s="190"/>
      <c r="E34" s="190"/>
      <c r="F34" s="190"/>
      <c r="G34" s="190"/>
      <c r="H34" s="192">
        <v>6</v>
      </c>
    </row>
    <row r="35" spans="1:8" x14ac:dyDescent="0.3">
      <c r="A35" s="186">
        <v>44894</v>
      </c>
      <c r="B35" s="189"/>
      <c r="C35" s="190">
        <v>7.5</v>
      </c>
      <c r="D35" s="190"/>
      <c r="E35" s="190"/>
      <c r="F35" s="190"/>
      <c r="G35" s="190"/>
      <c r="H35" s="192">
        <v>7.5</v>
      </c>
    </row>
    <row r="36" spans="1:8" x14ac:dyDescent="0.3">
      <c r="A36" s="187" t="s">
        <v>515</v>
      </c>
      <c r="B36" s="189"/>
      <c r="C36" s="190">
        <v>7.5</v>
      </c>
      <c r="D36" s="190"/>
      <c r="E36" s="190"/>
      <c r="F36" s="190"/>
      <c r="G36" s="190"/>
      <c r="H36" s="192">
        <v>7.5</v>
      </c>
    </row>
    <row r="37" spans="1:8" x14ac:dyDescent="0.3">
      <c r="A37" s="186">
        <v>44895</v>
      </c>
      <c r="B37" s="189"/>
      <c r="C37" s="190"/>
      <c r="D37" s="190">
        <v>7.25</v>
      </c>
      <c r="E37" s="190"/>
      <c r="F37" s="190"/>
      <c r="G37" s="190"/>
      <c r="H37" s="192">
        <v>7.25</v>
      </c>
    </row>
    <row r="38" spans="1:8" x14ac:dyDescent="0.3">
      <c r="A38" s="187" t="s">
        <v>515</v>
      </c>
      <c r="B38" s="189"/>
      <c r="C38" s="190"/>
      <c r="D38" s="190">
        <v>7.25</v>
      </c>
      <c r="E38" s="190"/>
      <c r="F38" s="190"/>
      <c r="G38" s="190"/>
      <c r="H38" s="192">
        <v>7.25</v>
      </c>
    </row>
    <row r="39" spans="1:8" x14ac:dyDescent="0.3">
      <c r="A39" s="188" t="s">
        <v>514</v>
      </c>
      <c r="B39" s="189">
        <v>18.91</v>
      </c>
      <c r="C39" s="190">
        <v>22.5</v>
      </c>
      <c r="D39" s="190">
        <v>29.17</v>
      </c>
      <c r="E39" s="190">
        <v>21.5</v>
      </c>
      <c r="F39" s="190">
        <v>20.58</v>
      </c>
      <c r="G39" s="190">
        <v>7</v>
      </c>
      <c r="H39" s="192">
        <v>119.66</v>
      </c>
    </row>
    <row r="41" spans="1:8" x14ac:dyDescent="0.3">
      <c r="B41" t="s">
        <v>525</v>
      </c>
    </row>
    <row r="42" spans="1:8" x14ac:dyDescent="0.3">
      <c r="B42" t="s">
        <v>526</v>
      </c>
    </row>
  </sheetData>
  <conditionalFormatting sqref="H1:H4">
    <cfRule type="cellIs" dxfId="26" priority="1" operator="between">
      <formula>8</formula>
      <formula>20</formula>
    </cfRule>
    <cfRule type="cellIs" dxfId="25" priority="2" operator="greaterThan">
      <formula>8</formula>
    </cfRule>
  </conditionalFormatting>
  <pageMargins left="0.7" right="0.7" top="0.75" bottom="0.75" header="0.3" footer="0.3"/>
  <pageSetup paperSize="9" orientation="landscape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topLeftCell="A37" workbookViewId="0">
      <selection sqref="A1:H51"/>
    </sheetView>
  </sheetViews>
  <sheetFormatPr baseColWidth="10" defaultRowHeight="14.4" x14ac:dyDescent="0.3"/>
  <cols>
    <col min="1" max="1" width="33.6640625" customWidth="1"/>
    <col min="2" max="2" width="24.6640625" customWidth="1"/>
    <col min="3" max="3" width="7.109375" customWidth="1"/>
    <col min="4" max="4" width="9.6640625" customWidth="1"/>
    <col min="5" max="5" width="6.88671875" customWidth="1"/>
    <col min="6" max="6" width="7.5546875" customWidth="1"/>
    <col min="7" max="7" width="7.33203125" customWidth="1"/>
    <col min="8" max="8" width="12.5546875" customWidth="1"/>
  </cols>
  <sheetData>
    <row r="1" spans="1:8" x14ac:dyDescent="0.3">
      <c r="A1" s="185" t="s">
        <v>518</v>
      </c>
      <c r="B1" s="129" t="s">
        <v>521</v>
      </c>
    </row>
    <row r="2" spans="1:8" x14ac:dyDescent="0.3">
      <c r="A2" t="s">
        <v>16</v>
      </c>
    </row>
    <row r="3" spans="1:8" x14ac:dyDescent="0.3">
      <c r="A3" s="185" t="s">
        <v>522</v>
      </c>
      <c r="B3" s="193" t="s">
        <v>523</v>
      </c>
      <c r="C3" s="154"/>
      <c r="D3" s="154"/>
      <c r="E3" s="154"/>
      <c r="F3" s="154"/>
      <c r="G3" s="154"/>
      <c r="H3" s="154"/>
    </row>
    <row r="4" spans="1:8" x14ac:dyDescent="0.3">
      <c r="A4" s="185" t="s">
        <v>524</v>
      </c>
      <c r="B4" s="35" t="s">
        <v>507</v>
      </c>
      <c r="C4" s="154" t="s">
        <v>508</v>
      </c>
      <c r="D4" s="154" t="s">
        <v>509</v>
      </c>
      <c r="E4" s="154" t="s">
        <v>510</v>
      </c>
      <c r="F4" s="154" t="s">
        <v>511</v>
      </c>
      <c r="G4" s="154" t="s">
        <v>512</v>
      </c>
      <c r="H4" s="191" t="s">
        <v>514</v>
      </c>
    </row>
    <row r="5" spans="1:8" x14ac:dyDescent="0.3">
      <c r="A5" s="186">
        <v>44837</v>
      </c>
      <c r="B5" s="189">
        <v>6.75</v>
      </c>
      <c r="C5" s="190"/>
      <c r="D5" s="190"/>
      <c r="E5" s="190"/>
      <c r="F5" s="190"/>
      <c r="G5" s="190"/>
      <c r="H5" s="192">
        <v>6.75</v>
      </c>
    </row>
    <row r="6" spans="1:8" x14ac:dyDescent="0.3">
      <c r="A6" s="187" t="s">
        <v>515</v>
      </c>
      <c r="B6" s="189">
        <v>6.75</v>
      </c>
      <c r="C6" s="190"/>
      <c r="D6" s="190"/>
      <c r="E6" s="190"/>
      <c r="F6" s="190"/>
      <c r="G6" s="190"/>
      <c r="H6" s="192">
        <v>6.75</v>
      </c>
    </row>
    <row r="7" spans="1:8" x14ac:dyDescent="0.3">
      <c r="A7" s="186">
        <v>44838</v>
      </c>
      <c r="B7" s="189"/>
      <c r="C7" s="190">
        <v>6.5</v>
      </c>
      <c r="D7" s="190"/>
      <c r="E7" s="190"/>
      <c r="F7" s="190"/>
      <c r="G7" s="190"/>
      <c r="H7" s="192">
        <v>6.5</v>
      </c>
    </row>
    <row r="8" spans="1:8" x14ac:dyDescent="0.3">
      <c r="A8" s="187" t="s">
        <v>515</v>
      </c>
      <c r="B8" s="189"/>
      <c r="C8" s="190">
        <v>6.5</v>
      </c>
      <c r="D8" s="190"/>
      <c r="E8" s="190"/>
      <c r="F8" s="190"/>
      <c r="G8" s="190"/>
      <c r="H8" s="192">
        <v>6.5</v>
      </c>
    </row>
    <row r="9" spans="1:8" x14ac:dyDescent="0.3">
      <c r="A9" s="186">
        <v>44839</v>
      </c>
      <c r="B9" s="189"/>
      <c r="C9" s="190"/>
      <c r="D9" s="190">
        <v>8.75</v>
      </c>
      <c r="E9" s="190"/>
      <c r="F9" s="190"/>
      <c r="G9" s="190"/>
      <c r="H9" s="192">
        <v>8.75</v>
      </c>
    </row>
    <row r="10" spans="1:8" x14ac:dyDescent="0.3">
      <c r="A10" s="187" t="s">
        <v>515</v>
      </c>
      <c r="B10" s="189"/>
      <c r="C10" s="190"/>
      <c r="D10" s="190">
        <v>8.75</v>
      </c>
      <c r="E10" s="190"/>
      <c r="F10" s="190"/>
      <c r="G10" s="190"/>
      <c r="H10" s="192">
        <v>8.75</v>
      </c>
    </row>
    <row r="11" spans="1:8" x14ac:dyDescent="0.3">
      <c r="A11" s="186">
        <v>44840</v>
      </c>
      <c r="B11" s="189"/>
      <c r="C11" s="190"/>
      <c r="D11" s="190"/>
      <c r="E11" s="190">
        <v>8.25</v>
      </c>
      <c r="F11" s="190"/>
      <c r="G11" s="190"/>
      <c r="H11" s="192">
        <v>8.25</v>
      </c>
    </row>
    <row r="12" spans="1:8" x14ac:dyDescent="0.3">
      <c r="A12" s="187" t="s">
        <v>515</v>
      </c>
      <c r="B12" s="189"/>
      <c r="C12" s="190"/>
      <c r="D12" s="190"/>
      <c r="E12" s="190">
        <v>8.25</v>
      </c>
      <c r="F12" s="190"/>
      <c r="G12" s="190"/>
      <c r="H12" s="192">
        <v>8.25</v>
      </c>
    </row>
    <row r="13" spans="1:8" x14ac:dyDescent="0.3">
      <c r="A13" s="186">
        <v>44841</v>
      </c>
      <c r="B13" s="189"/>
      <c r="C13" s="190"/>
      <c r="D13" s="190"/>
      <c r="E13" s="190"/>
      <c r="F13" s="190">
        <v>7.5</v>
      </c>
      <c r="G13" s="190"/>
      <c r="H13" s="192">
        <v>7.5</v>
      </c>
    </row>
    <row r="14" spans="1:8" x14ac:dyDescent="0.3">
      <c r="A14" s="187" t="s">
        <v>515</v>
      </c>
      <c r="B14" s="189"/>
      <c r="C14" s="190"/>
      <c r="D14" s="190"/>
      <c r="E14" s="190"/>
      <c r="F14" s="190">
        <v>7.5</v>
      </c>
      <c r="G14" s="190"/>
      <c r="H14" s="192">
        <v>7.5</v>
      </c>
    </row>
    <row r="15" spans="1:8" x14ac:dyDescent="0.3">
      <c r="A15" s="186">
        <v>44842</v>
      </c>
      <c r="B15" s="189"/>
      <c r="C15" s="190"/>
      <c r="D15" s="190"/>
      <c r="E15" s="190"/>
      <c r="F15" s="190"/>
      <c r="G15" s="190">
        <v>7</v>
      </c>
      <c r="H15" s="192">
        <v>7</v>
      </c>
    </row>
    <row r="16" spans="1:8" x14ac:dyDescent="0.3">
      <c r="A16" s="187" t="s">
        <v>515</v>
      </c>
      <c r="B16" s="189"/>
      <c r="C16" s="190"/>
      <c r="D16" s="190"/>
      <c r="E16" s="190"/>
      <c r="F16" s="190"/>
      <c r="G16" s="190">
        <v>7</v>
      </c>
      <c r="H16" s="192">
        <v>7</v>
      </c>
    </row>
    <row r="17" spans="1:8" x14ac:dyDescent="0.3">
      <c r="A17" s="186">
        <v>44844</v>
      </c>
      <c r="B17" s="189">
        <v>8</v>
      </c>
      <c r="C17" s="190"/>
      <c r="D17" s="190"/>
      <c r="E17" s="190"/>
      <c r="F17" s="190"/>
      <c r="G17" s="190"/>
      <c r="H17" s="192">
        <v>8</v>
      </c>
    </row>
    <row r="18" spans="1:8" x14ac:dyDescent="0.3">
      <c r="A18" s="187" t="s">
        <v>515</v>
      </c>
      <c r="B18" s="189">
        <v>8</v>
      </c>
      <c r="C18" s="190"/>
      <c r="D18" s="190"/>
      <c r="E18" s="190"/>
      <c r="F18" s="190"/>
      <c r="G18" s="190"/>
      <c r="H18" s="192">
        <v>8</v>
      </c>
    </row>
    <row r="19" spans="1:8" x14ac:dyDescent="0.3">
      <c r="A19" s="186">
        <v>44845</v>
      </c>
      <c r="B19" s="189"/>
      <c r="C19" s="190">
        <v>8.08</v>
      </c>
      <c r="D19" s="190"/>
      <c r="E19" s="190"/>
      <c r="F19" s="190"/>
      <c r="G19" s="190"/>
      <c r="H19" s="192">
        <v>8.08</v>
      </c>
    </row>
    <row r="20" spans="1:8" x14ac:dyDescent="0.3">
      <c r="A20" s="187" t="s">
        <v>515</v>
      </c>
      <c r="B20" s="189"/>
      <c r="C20" s="190">
        <v>8.08</v>
      </c>
      <c r="D20" s="190"/>
      <c r="E20" s="190"/>
      <c r="F20" s="190"/>
      <c r="G20" s="190"/>
      <c r="H20" s="192">
        <v>8.08</v>
      </c>
    </row>
    <row r="21" spans="1:8" x14ac:dyDescent="0.3">
      <c r="A21" s="186">
        <v>44847</v>
      </c>
      <c r="B21" s="189"/>
      <c r="C21" s="190"/>
      <c r="D21" s="190"/>
      <c r="E21" s="190">
        <v>7.5</v>
      </c>
      <c r="F21" s="190"/>
      <c r="G21" s="190"/>
      <c r="H21" s="192">
        <v>7.5</v>
      </c>
    </row>
    <row r="22" spans="1:8" x14ac:dyDescent="0.3">
      <c r="A22" s="187" t="s">
        <v>515</v>
      </c>
      <c r="B22" s="189"/>
      <c r="C22" s="190"/>
      <c r="D22" s="190"/>
      <c r="E22" s="190">
        <v>7.5</v>
      </c>
      <c r="F22" s="190"/>
      <c r="G22" s="190"/>
      <c r="H22" s="192">
        <v>7.5</v>
      </c>
    </row>
    <row r="23" spans="1:8" x14ac:dyDescent="0.3">
      <c r="A23" s="186">
        <v>44848</v>
      </c>
      <c r="B23" s="189"/>
      <c r="C23" s="190"/>
      <c r="D23" s="190"/>
      <c r="E23" s="190"/>
      <c r="F23" s="190">
        <v>8</v>
      </c>
      <c r="G23" s="190"/>
      <c r="H23" s="192">
        <v>8</v>
      </c>
    </row>
    <row r="24" spans="1:8" x14ac:dyDescent="0.3">
      <c r="A24" s="187" t="s">
        <v>515</v>
      </c>
      <c r="B24" s="189"/>
      <c r="C24" s="190"/>
      <c r="D24" s="190"/>
      <c r="E24" s="190"/>
      <c r="F24" s="190">
        <v>8</v>
      </c>
      <c r="G24" s="190"/>
      <c r="H24" s="192">
        <v>8</v>
      </c>
    </row>
    <row r="25" spans="1:8" x14ac:dyDescent="0.3">
      <c r="A25" s="186">
        <v>44849</v>
      </c>
      <c r="B25" s="189"/>
      <c r="C25" s="190"/>
      <c r="D25" s="190"/>
      <c r="E25" s="190"/>
      <c r="F25" s="190"/>
      <c r="G25" s="190">
        <v>3.25</v>
      </c>
      <c r="H25" s="192">
        <v>3.25</v>
      </c>
    </row>
    <row r="26" spans="1:8" x14ac:dyDescent="0.3">
      <c r="A26" s="187" t="s">
        <v>515</v>
      </c>
      <c r="B26" s="189"/>
      <c r="C26" s="190"/>
      <c r="D26" s="190"/>
      <c r="E26" s="190"/>
      <c r="F26" s="190"/>
      <c r="G26" s="190">
        <v>3.25</v>
      </c>
      <c r="H26" s="192">
        <v>3.25</v>
      </c>
    </row>
    <row r="27" spans="1:8" x14ac:dyDescent="0.3">
      <c r="A27" s="186">
        <v>44851</v>
      </c>
      <c r="B27" s="189">
        <v>6</v>
      </c>
      <c r="C27" s="190"/>
      <c r="D27" s="190"/>
      <c r="E27" s="190"/>
      <c r="F27" s="190"/>
      <c r="G27" s="190"/>
      <c r="H27" s="192">
        <v>6</v>
      </c>
    </row>
    <row r="28" spans="1:8" x14ac:dyDescent="0.3">
      <c r="A28" s="187" t="s">
        <v>515</v>
      </c>
      <c r="B28" s="189">
        <v>6</v>
      </c>
      <c r="C28" s="190"/>
      <c r="D28" s="190"/>
      <c r="E28" s="190"/>
      <c r="F28" s="190"/>
      <c r="G28" s="190"/>
      <c r="H28" s="192">
        <v>6</v>
      </c>
    </row>
    <row r="29" spans="1:8" x14ac:dyDescent="0.3">
      <c r="A29" s="186">
        <v>44852</v>
      </c>
      <c r="B29" s="189"/>
      <c r="C29" s="190">
        <v>6.5</v>
      </c>
      <c r="D29" s="190"/>
      <c r="E29" s="190"/>
      <c r="F29" s="190"/>
      <c r="G29" s="190"/>
      <c r="H29" s="192">
        <v>6.5</v>
      </c>
    </row>
    <row r="30" spans="1:8" x14ac:dyDescent="0.3">
      <c r="A30" s="187" t="s">
        <v>515</v>
      </c>
      <c r="B30" s="189"/>
      <c r="C30" s="190">
        <v>6.5</v>
      </c>
      <c r="D30" s="190"/>
      <c r="E30" s="190"/>
      <c r="F30" s="190"/>
      <c r="G30" s="190"/>
      <c r="H30" s="192">
        <v>6.5</v>
      </c>
    </row>
    <row r="31" spans="1:8" x14ac:dyDescent="0.3">
      <c r="A31" s="186">
        <v>44853</v>
      </c>
      <c r="B31" s="189"/>
      <c r="C31" s="190"/>
      <c r="D31" s="190">
        <v>8.25</v>
      </c>
      <c r="E31" s="190"/>
      <c r="F31" s="190"/>
      <c r="G31" s="190"/>
      <c r="H31" s="192">
        <v>8.25</v>
      </c>
    </row>
    <row r="32" spans="1:8" x14ac:dyDescent="0.3">
      <c r="A32" s="187" t="s">
        <v>515</v>
      </c>
      <c r="B32" s="189"/>
      <c r="C32" s="190"/>
      <c r="D32" s="190">
        <v>8.25</v>
      </c>
      <c r="E32" s="190"/>
      <c r="F32" s="190"/>
      <c r="G32" s="190"/>
      <c r="H32" s="192">
        <v>8.25</v>
      </c>
    </row>
    <row r="33" spans="1:8" x14ac:dyDescent="0.3">
      <c r="A33" s="186">
        <v>44854</v>
      </c>
      <c r="B33" s="189"/>
      <c r="C33" s="190"/>
      <c r="D33" s="190"/>
      <c r="E33" s="190">
        <v>7.5</v>
      </c>
      <c r="F33" s="190"/>
      <c r="G33" s="190"/>
      <c r="H33" s="192">
        <v>7.5</v>
      </c>
    </row>
    <row r="34" spans="1:8" x14ac:dyDescent="0.3">
      <c r="A34" s="187" t="s">
        <v>515</v>
      </c>
      <c r="B34" s="189"/>
      <c r="C34" s="190"/>
      <c r="D34" s="190"/>
      <c r="E34" s="190">
        <v>7.5</v>
      </c>
      <c r="F34" s="190"/>
      <c r="G34" s="190"/>
      <c r="H34" s="192">
        <v>7.5</v>
      </c>
    </row>
    <row r="35" spans="1:8" x14ac:dyDescent="0.3">
      <c r="A35" s="186">
        <v>44855</v>
      </c>
      <c r="B35" s="189"/>
      <c r="C35" s="190"/>
      <c r="D35" s="190"/>
      <c r="E35" s="190"/>
      <c r="F35" s="190">
        <v>6.5</v>
      </c>
      <c r="G35" s="190"/>
      <c r="H35" s="192">
        <v>6.5</v>
      </c>
    </row>
    <row r="36" spans="1:8" x14ac:dyDescent="0.3">
      <c r="A36" s="187" t="s">
        <v>515</v>
      </c>
      <c r="B36" s="189"/>
      <c r="C36" s="190"/>
      <c r="D36" s="190"/>
      <c r="E36" s="190"/>
      <c r="F36" s="190">
        <v>6.5</v>
      </c>
      <c r="G36" s="190"/>
      <c r="H36" s="192">
        <v>6.5</v>
      </c>
    </row>
    <row r="37" spans="1:8" x14ac:dyDescent="0.3">
      <c r="A37" s="186">
        <v>44856</v>
      </c>
      <c r="B37" s="189"/>
      <c r="C37" s="190"/>
      <c r="D37" s="190"/>
      <c r="E37" s="190"/>
      <c r="F37" s="190"/>
      <c r="G37" s="190">
        <v>3.75</v>
      </c>
      <c r="H37" s="192">
        <v>3.75</v>
      </c>
    </row>
    <row r="38" spans="1:8" x14ac:dyDescent="0.3">
      <c r="A38" s="187" t="s">
        <v>515</v>
      </c>
      <c r="B38" s="189"/>
      <c r="C38" s="190"/>
      <c r="D38" s="190"/>
      <c r="E38" s="190"/>
      <c r="F38" s="190"/>
      <c r="G38" s="190">
        <v>3.75</v>
      </c>
      <c r="H38" s="192">
        <v>3.75</v>
      </c>
    </row>
    <row r="39" spans="1:8" x14ac:dyDescent="0.3">
      <c r="A39" s="186">
        <v>44858</v>
      </c>
      <c r="B39" s="189">
        <v>5.17</v>
      </c>
      <c r="C39" s="190"/>
      <c r="D39" s="190"/>
      <c r="E39" s="190"/>
      <c r="F39" s="190"/>
      <c r="G39" s="190"/>
      <c r="H39" s="192">
        <v>5.17</v>
      </c>
    </row>
    <row r="40" spans="1:8" x14ac:dyDescent="0.3">
      <c r="A40" s="187" t="s">
        <v>515</v>
      </c>
      <c r="B40" s="189">
        <v>5.17</v>
      </c>
      <c r="C40" s="190"/>
      <c r="D40" s="190"/>
      <c r="E40" s="190"/>
      <c r="F40" s="190"/>
      <c r="G40" s="190"/>
      <c r="H40" s="192">
        <v>5.17</v>
      </c>
    </row>
    <row r="41" spans="1:8" x14ac:dyDescent="0.3">
      <c r="A41" s="186">
        <v>44859</v>
      </c>
      <c r="B41" s="189"/>
      <c r="C41" s="190">
        <v>6.25</v>
      </c>
      <c r="D41" s="190"/>
      <c r="E41" s="190"/>
      <c r="F41" s="190"/>
      <c r="G41" s="190"/>
      <c r="H41" s="192">
        <v>6.25</v>
      </c>
    </row>
    <row r="42" spans="1:8" x14ac:dyDescent="0.3">
      <c r="A42" s="187" t="s">
        <v>515</v>
      </c>
      <c r="B42" s="189"/>
      <c r="C42" s="190">
        <v>6.25</v>
      </c>
      <c r="D42" s="190"/>
      <c r="E42" s="190"/>
      <c r="F42" s="190"/>
      <c r="G42" s="190"/>
      <c r="H42" s="192">
        <v>6.25</v>
      </c>
    </row>
    <row r="43" spans="1:8" x14ac:dyDescent="0.3">
      <c r="A43" s="186">
        <v>44860</v>
      </c>
      <c r="B43" s="189"/>
      <c r="C43" s="190"/>
      <c r="D43" s="190">
        <v>7.75</v>
      </c>
      <c r="E43" s="190"/>
      <c r="F43" s="190"/>
      <c r="G43" s="190"/>
      <c r="H43" s="192">
        <v>7.75</v>
      </c>
    </row>
    <row r="44" spans="1:8" x14ac:dyDescent="0.3">
      <c r="A44" s="187" t="s">
        <v>515</v>
      </c>
      <c r="B44" s="189"/>
      <c r="C44" s="190"/>
      <c r="D44" s="190">
        <v>7.75</v>
      </c>
      <c r="E44" s="190"/>
      <c r="F44" s="190"/>
      <c r="G44" s="190"/>
      <c r="H44" s="192">
        <v>7.75</v>
      </c>
    </row>
    <row r="45" spans="1:8" x14ac:dyDescent="0.3">
      <c r="A45" s="186">
        <v>44861</v>
      </c>
      <c r="B45" s="189"/>
      <c r="C45" s="190"/>
      <c r="D45" s="190"/>
      <c r="E45" s="190">
        <v>7.58</v>
      </c>
      <c r="F45" s="190"/>
      <c r="G45" s="190"/>
      <c r="H45" s="192">
        <v>7.58</v>
      </c>
    </row>
    <row r="46" spans="1:8" x14ac:dyDescent="0.3">
      <c r="A46" s="187" t="s">
        <v>515</v>
      </c>
      <c r="B46" s="189"/>
      <c r="C46" s="190"/>
      <c r="D46" s="190"/>
      <c r="E46" s="190">
        <v>7.58</v>
      </c>
      <c r="F46" s="190"/>
      <c r="G46" s="190"/>
      <c r="H46" s="192">
        <v>7.58</v>
      </c>
    </row>
    <row r="47" spans="1:8" x14ac:dyDescent="0.3">
      <c r="A47" s="186">
        <v>44862</v>
      </c>
      <c r="B47" s="189"/>
      <c r="C47" s="190"/>
      <c r="D47" s="190"/>
      <c r="E47" s="190"/>
      <c r="F47" s="190">
        <v>6.5</v>
      </c>
      <c r="G47" s="190"/>
      <c r="H47" s="192">
        <v>6.5</v>
      </c>
    </row>
    <row r="48" spans="1:8" x14ac:dyDescent="0.3">
      <c r="A48" s="187" t="s">
        <v>515</v>
      </c>
      <c r="B48" s="189"/>
      <c r="C48" s="190"/>
      <c r="D48" s="190"/>
      <c r="E48" s="190"/>
      <c r="F48" s="190">
        <v>6.5</v>
      </c>
      <c r="G48" s="190"/>
      <c r="H48" s="192">
        <v>6.5</v>
      </c>
    </row>
    <row r="49" spans="1:8" x14ac:dyDescent="0.3">
      <c r="A49" s="186">
        <v>44865</v>
      </c>
      <c r="B49" s="189">
        <v>5.83</v>
      </c>
      <c r="C49" s="190"/>
      <c r="D49" s="190"/>
      <c r="E49" s="190"/>
      <c r="F49" s="190"/>
      <c r="G49" s="190"/>
      <c r="H49" s="192">
        <v>5.83</v>
      </c>
    </row>
    <row r="50" spans="1:8" x14ac:dyDescent="0.3">
      <c r="A50" s="187" t="s">
        <v>515</v>
      </c>
      <c r="B50" s="189">
        <v>5.83</v>
      </c>
      <c r="C50" s="190"/>
      <c r="D50" s="190"/>
      <c r="E50" s="190"/>
      <c r="F50" s="190"/>
      <c r="G50" s="190"/>
      <c r="H50" s="192">
        <v>5.83</v>
      </c>
    </row>
    <row r="51" spans="1:8" x14ac:dyDescent="0.3">
      <c r="A51" s="188" t="s">
        <v>514</v>
      </c>
      <c r="B51" s="189">
        <v>31.75</v>
      </c>
      <c r="C51" s="190">
        <v>27.33</v>
      </c>
      <c r="D51" s="190">
        <v>24.75</v>
      </c>
      <c r="E51" s="190">
        <v>30.83</v>
      </c>
      <c r="F51" s="190">
        <v>28.5</v>
      </c>
      <c r="G51" s="190">
        <v>14</v>
      </c>
      <c r="H51" s="192">
        <v>157.16000000000003</v>
      </c>
    </row>
  </sheetData>
  <conditionalFormatting sqref="H1:H4">
    <cfRule type="cellIs" dxfId="12" priority="1" operator="between">
      <formula>8</formula>
      <formula>20</formula>
    </cfRule>
    <cfRule type="cellIs" dxfId="11" priority="2" operator="greaterThan">
      <formula>8</formula>
    </cfRule>
  </conditionalFormatting>
  <pageMargins left="0.7" right="0.7" top="0.75" bottom="0.75" header="0.3" footer="0.3"/>
  <pageSetup paperSize="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K12" sqref="K12"/>
    </sheetView>
  </sheetViews>
  <sheetFormatPr baseColWidth="10" defaultRowHeight="14.4" x14ac:dyDescent="0.3"/>
  <cols>
    <col min="1" max="1" width="23.33203125" customWidth="1"/>
    <col min="2" max="2" width="10.33203125" customWidth="1"/>
    <col min="3" max="3" width="8.6640625" customWidth="1"/>
    <col min="4" max="4" width="10.33203125" customWidth="1"/>
    <col min="5" max="5" width="8" customWidth="1"/>
    <col min="6" max="6" width="7.33203125" customWidth="1"/>
    <col min="7" max="7" width="7.109375" customWidth="1"/>
    <col min="8" max="8" width="11.5546875" customWidth="1"/>
  </cols>
  <sheetData>
    <row r="1" spans="1:8" x14ac:dyDescent="0.3">
      <c r="A1" s="183" t="s">
        <v>518</v>
      </c>
      <c r="B1" s="164"/>
      <c r="C1" s="183" t="s">
        <v>16</v>
      </c>
      <c r="D1" s="183"/>
      <c r="E1" s="183"/>
      <c r="F1" s="163"/>
      <c r="G1" s="163"/>
      <c r="H1" s="163"/>
    </row>
    <row r="2" spans="1:8" x14ac:dyDescent="0.3">
      <c r="A2" s="163"/>
      <c r="B2" s="163"/>
      <c r="C2" s="163"/>
      <c r="D2" s="163"/>
      <c r="E2" s="163"/>
      <c r="F2" s="163"/>
      <c r="G2" s="163"/>
      <c r="H2" s="163"/>
    </row>
    <row r="3" spans="1:8" x14ac:dyDescent="0.3">
      <c r="A3" s="184" t="s">
        <v>520</v>
      </c>
      <c r="B3" s="168"/>
      <c r="C3" s="167"/>
      <c r="D3" s="167"/>
      <c r="E3" s="167"/>
      <c r="F3" s="167"/>
      <c r="G3" s="167"/>
      <c r="H3" s="167"/>
    </row>
    <row r="4" spans="1:8" x14ac:dyDescent="0.3">
      <c r="A4" s="167"/>
      <c r="B4" s="168" t="s">
        <v>507</v>
      </c>
      <c r="C4" s="167" t="s">
        <v>508</v>
      </c>
      <c r="D4" s="167" t="s">
        <v>509</v>
      </c>
      <c r="E4" s="167" t="s">
        <v>510</v>
      </c>
      <c r="F4" s="167" t="s">
        <v>511</v>
      </c>
      <c r="G4" s="167" t="s">
        <v>512</v>
      </c>
      <c r="H4" s="169" t="s">
        <v>514</v>
      </c>
    </row>
    <row r="5" spans="1:8" x14ac:dyDescent="0.3">
      <c r="A5" s="179">
        <v>44805</v>
      </c>
      <c r="B5" s="171"/>
      <c r="C5" s="172"/>
      <c r="D5" s="172"/>
      <c r="E5" s="172">
        <v>7.66</v>
      </c>
      <c r="F5" s="172"/>
      <c r="G5" s="172"/>
      <c r="H5" s="173">
        <v>7.66</v>
      </c>
    </row>
    <row r="6" spans="1:8" x14ac:dyDescent="0.3">
      <c r="A6" s="180" t="s">
        <v>515</v>
      </c>
      <c r="B6" s="171"/>
      <c r="C6" s="172"/>
      <c r="D6" s="172"/>
      <c r="E6" s="172">
        <v>7.66</v>
      </c>
      <c r="F6" s="172"/>
      <c r="G6" s="172"/>
      <c r="H6" s="173">
        <v>7.66</v>
      </c>
    </row>
    <row r="7" spans="1:8" x14ac:dyDescent="0.3">
      <c r="A7" s="179">
        <v>44806</v>
      </c>
      <c r="B7" s="171"/>
      <c r="C7" s="172"/>
      <c r="D7" s="172"/>
      <c r="E7" s="172"/>
      <c r="F7" s="172">
        <v>7.75</v>
      </c>
      <c r="G7" s="172"/>
      <c r="H7" s="173">
        <v>7.75</v>
      </c>
    </row>
    <row r="8" spans="1:8" x14ac:dyDescent="0.3">
      <c r="A8" s="180" t="s">
        <v>515</v>
      </c>
      <c r="B8" s="171"/>
      <c r="C8" s="172"/>
      <c r="D8" s="172"/>
      <c r="E8" s="172"/>
      <c r="F8" s="172">
        <v>7.75</v>
      </c>
      <c r="G8" s="172"/>
      <c r="H8" s="173">
        <v>7.75</v>
      </c>
    </row>
    <row r="9" spans="1:8" x14ac:dyDescent="0.3">
      <c r="A9" s="179">
        <v>44809</v>
      </c>
      <c r="B9" s="171">
        <v>8</v>
      </c>
      <c r="C9" s="172"/>
      <c r="D9" s="172"/>
      <c r="E9" s="172"/>
      <c r="F9" s="172"/>
      <c r="G9" s="172"/>
      <c r="H9" s="173">
        <v>8</v>
      </c>
    </row>
    <row r="10" spans="1:8" x14ac:dyDescent="0.3">
      <c r="A10" s="180" t="s">
        <v>515</v>
      </c>
      <c r="B10" s="171">
        <v>8</v>
      </c>
      <c r="C10" s="172"/>
      <c r="D10" s="172"/>
      <c r="E10" s="172"/>
      <c r="F10" s="172"/>
      <c r="G10" s="172"/>
      <c r="H10" s="173">
        <v>8</v>
      </c>
    </row>
    <row r="11" spans="1:8" x14ac:dyDescent="0.3">
      <c r="A11" s="177">
        <v>44810</v>
      </c>
      <c r="B11" s="171"/>
      <c r="C11" s="172">
        <v>8</v>
      </c>
      <c r="D11" s="172"/>
      <c r="E11" s="172"/>
      <c r="F11" s="172"/>
      <c r="G11" s="172"/>
      <c r="H11" s="173">
        <v>8</v>
      </c>
    </row>
    <row r="12" spans="1:8" x14ac:dyDescent="0.3">
      <c r="A12" s="178" t="s">
        <v>515</v>
      </c>
      <c r="B12" s="171"/>
      <c r="C12" s="172">
        <v>8</v>
      </c>
      <c r="D12" s="172"/>
      <c r="E12" s="172"/>
      <c r="F12" s="172"/>
      <c r="G12" s="172"/>
      <c r="H12" s="173">
        <v>8</v>
      </c>
    </row>
    <row r="13" spans="1:8" x14ac:dyDescent="0.3">
      <c r="A13" s="181">
        <v>44823</v>
      </c>
      <c r="B13" s="171">
        <v>7.75</v>
      </c>
      <c r="C13" s="172"/>
      <c r="D13" s="172"/>
      <c r="E13" s="172"/>
      <c r="F13" s="172"/>
      <c r="G13" s="172"/>
      <c r="H13" s="173">
        <v>7.75</v>
      </c>
    </row>
    <row r="14" spans="1:8" x14ac:dyDescent="0.3">
      <c r="A14" s="178" t="s">
        <v>515</v>
      </c>
      <c r="B14" s="171">
        <v>7.75</v>
      </c>
      <c r="C14" s="172"/>
      <c r="D14" s="172"/>
      <c r="E14" s="172"/>
      <c r="F14" s="172"/>
      <c r="G14" s="172"/>
      <c r="H14" s="173">
        <v>7.75</v>
      </c>
    </row>
    <row r="15" spans="1:8" x14ac:dyDescent="0.3">
      <c r="A15" s="181">
        <v>44824</v>
      </c>
      <c r="B15" s="171"/>
      <c r="C15" s="172">
        <v>8</v>
      </c>
      <c r="D15" s="172"/>
      <c r="E15" s="172"/>
      <c r="F15" s="172"/>
      <c r="G15" s="172"/>
      <c r="H15" s="173">
        <v>8</v>
      </c>
    </row>
    <row r="16" spans="1:8" x14ac:dyDescent="0.3">
      <c r="A16" s="178" t="s">
        <v>515</v>
      </c>
      <c r="B16" s="171"/>
      <c r="C16" s="172">
        <v>8</v>
      </c>
      <c r="D16" s="172"/>
      <c r="E16" s="172"/>
      <c r="F16" s="172"/>
      <c r="G16" s="172"/>
      <c r="H16" s="173">
        <v>8</v>
      </c>
    </row>
    <row r="17" spans="1:8" x14ac:dyDescent="0.3">
      <c r="A17" s="181">
        <v>44825</v>
      </c>
      <c r="B17" s="171"/>
      <c r="C17" s="172"/>
      <c r="D17" s="172">
        <v>8</v>
      </c>
      <c r="E17" s="172"/>
      <c r="F17" s="172"/>
      <c r="G17" s="172"/>
      <c r="H17" s="173">
        <v>8</v>
      </c>
    </row>
    <row r="18" spans="1:8" x14ac:dyDescent="0.3">
      <c r="A18" s="178" t="s">
        <v>515</v>
      </c>
      <c r="B18" s="171"/>
      <c r="C18" s="172"/>
      <c r="D18" s="172">
        <v>8</v>
      </c>
      <c r="E18" s="172"/>
      <c r="F18" s="172"/>
      <c r="G18" s="172"/>
      <c r="H18" s="173">
        <v>8</v>
      </c>
    </row>
    <row r="19" spans="1:8" x14ac:dyDescent="0.3">
      <c r="A19" s="181">
        <v>44826</v>
      </c>
      <c r="B19" s="171"/>
      <c r="C19" s="172"/>
      <c r="D19" s="172"/>
      <c r="E19" s="172">
        <v>8</v>
      </c>
      <c r="F19" s="172"/>
      <c r="G19" s="172"/>
      <c r="H19" s="173">
        <v>8</v>
      </c>
    </row>
    <row r="20" spans="1:8" x14ac:dyDescent="0.3">
      <c r="A20" s="178" t="s">
        <v>515</v>
      </c>
      <c r="B20" s="171"/>
      <c r="C20" s="172"/>
      <c r="D20" s="172"/>
      <c r="E20" s="172">
        <v>8</v>
      </c>
      <c r="F20" s="172"/>
      <c r="G20" s="172"/>
      <c r="H20" s="173">
        <v>8</v>
      </c>
    </row>
    <row r="21" spans="1:8" x14ac:dyDescent="0.3">
      <c r="A21" s="181">
        <v>44827</v>
      </c>
      <c r="B21" s="171"/>
      <c r="C21" s="172"/>
      <c r="D21" s="172"/>
      <c r="E21" s="172"/>
      <c r="F21" s="172">
        <v>6.5</v>
      </c>
      <c r="G21" s="172"/>
      <c r="H21" s="173">
        <v>6.5</v>
      </c>
    </row>
    <row r="22" spans="1:8" x14ac:dyDescent="0.3">
      <c r="A22" s="178" t="s">
        <v>515</v>
      </c>
      <c r="B22" s="171"/>
      <c r="C22" s="172"/>
      <c r="D22" s="172"/>
      <c r="E22" s="172"/>
      <c r="F22" s="172">
        <v>6.5</v>
      </c>
      <c r="G22" s="172"/>
      <c r="H22" s="173">
        <v>6.5</v>
      </c>
    </row>
    <row r="23" spans="1:8" x14ac:dyDescent="0.3">
      <c r="A23" s="181">
        <v>44828</v>
      </c>
      <c r="B23" s="171"/>
      <c r="C23" s="172"/>
      <c r="D23" s="172"/>
      <c r="E23" s="172"/>
      <c r="F23" s="172"/>
      <c r="G23" s="172">
        <v>6.5</v>
      </c>
      <c r="H23" s="173">
        <v>6.5</v>
      </c>
    </row>
    <row r="24" spans="1:8" x14ac:dyDescent="0.3">
      <c r="A24" s="178" t="s">
        <v>515</v>
      </c>
      <c r="B24" s="171"/>
      <c r="C24" s="172"/>
      <c r="D24" s="172"/>
      <c r="E24" s="172"/>
      <c r="F24" s="172"/>
      <c r="G24" s="172">
        <v>6.5</v>
      </c>
      <c r="H24" s="173">
        <v>6.5</v>
      </c>
    </row>
    <row r="25" spans="1:8" x14ac:dyDescent="0.3">
      <c r="A25" s="181">
        <v>44830</v>
      </c>
      <c r="B25" s="171">
        <v>8</v>
      </c>
      <c r="C25" s="172"/>
      <c r="D25" s="172"/>
      <c r="E25" s="172"/>
      <c r="F25" s="172"/>
      <c r="G25" s="172"/>
      <c r="H25" s="173">
        <v>8</v>
      </c>
    </row>
    <row r="26" spans="1:8" x14ac:dyDescent="0.3">
      <c r="A26" s="178" t="s">
        <v>515</v>
      </c>
      <c r="B26" s="171">
        <v>8</v>
      </c>
      <c r="C26" s="172"/>
      <c r="D26" s="172"/>
      <c r="E26" s="172"/>
      <c r="F26" s="172"/>
      <c r="G26" s="172"/>
      <c r="H26" s="173">
        <v>8</v>
      </c>
    </row>
    <row r="27" spans="1:8" x14ac:dyDescent="0.3">
      <c r="A27" s="181">
        <v>44831</v>
      </c>
      <c r="B27" s="171"/>
      <c r="C27" s="172">
        <v>8</v>
      </c>
      <c r="D27" s="172"/>
      <c r="E27" s="172"/>
      <c r="F27" s="172"/>
      <c r="G27" s="172"/>
      <c r="H27" s="173">
        <v>8</v>
      </c>
    </row>
    <row r="28" spans="1:8" x14ac:dyDescent="0.3">
      <c r="A28" s="178" t="s">
        <v>515</v>
      </c>
      <c r="B28" s="171"/>
      <c r="C28" s="172">
        <v>8</v>
      </c>
      <c r="D28" s="172"/>
      <c r="E28" s="172"/>
      <c r="F28" s="172"/>
      <c r="G28" s="172"/>
      <c r="H28" s="173">
        <v>8</v>
      </c>
    </row>
    <row r="29" spans="1:8" x14ac:dyDescent="0.3">
      <c r="A29" s="181">
        <v>44832</v>
      </c>
      <c r="B29" s="171"/>
      <c r="C29" s="172"/>
      <c r="D29" s="172">
        <v>7.5</v>
      </c>
      <c r="E29" s="172"/>
      <c r="F29" s="172"/>
      <c r="G29" s="172"/>
      <c r="H29" s="173">
        <v>7.5</v>
      </c>
    </row>
    <row r="30" spans="1:8" x14ac:dyDescent="0.3">
      <c r="A30" s="178" t="s">
        <v>515</v>
      </c>
      <c r="B30" s="171"/>
      <c r="C30" s="172"/>
      <c r="D30" s="172">
        <v>7.5</v>
      </c>
      <c r="E30" s="172"/>
      <c r="F30" s="172"/>
      <c r="G30" s="172"/>
      <c r="H30" s="173">
        <v>7.5</v>
      </c>
    </row>
    <row r="31" spans="1:8" x14ac:dyDescent="0.3">
      <c r="A31" s="181">
        <v>44833</v>
      </c>
      <c r="B31" s="171"/>
      <c r="C31" s="172"/>
      <c r="D31" s="172"/>
      <c r="E31" s="172">
        <v>8</v>
      </c>
      <c r="F31" s="172"/>
      <c r="G31" s="172"/>
      <c r="H31" s="173">
        <v>8</v>
      </c>
    </row>
    <row r="32" spans="1:8" x14ac:dyDescent="0.3">
      <c r="A32" s="178" t="s">
        <v>515</v>
      </c>
      <c r="B32" s="171"/>
      <c r="C32" s="172"/>
      <c r="D32" s="172"/>
      <c r="E32" s="172">
        <v>8</v>
      </c>
      <c r="F32" s="172"/>
      <c r="G32" s="172"/>
      <c r="H32" s="173">
        <v>8</v>
      </c>
    </row>
    <row r="33" spans="1:8" x14ac:dyDescent="0.3">
      <c r="A33" s="181">
        <v>44834</v>
      </c>
      <c r="B33" s="171"/>
      <c r="C33" s="172"/>
      <c r="D33" s="172"/>
      <c r="E33" s="172"/>
      <c r="F33" s="172">
        <v>8</v>
      </c>
      <c r="G33" s="172"/>
      <c r="H33" s="173">
        <v>8</v>
      </c>
    </row>
    <row r="34" spans="1:8" x14ac:dyDescent="0.3">
      <c r="A34" s="178" t="s">
        <v>515</v>
      </c>
      <c r="B34" s="171"/>
      <c r="C34" s="172"/>
      <c r="D34" s="172"/>
      <c r="E34" s="172"/>
      <c r="F34" s="172">
        <v>8</v>
      </c>
      <c r="G34" s="172"/>
      <c r="H34" s="173">
        <v>8</v>
      </c>
    </row>
    <row r="35" spans="1:8" x14ac:dyDescent="0.3">
      <c r="A35" s="182" t="s">
        <v>514</v>
      </c>
      <c r="B35" s="171">
        <v>23.76</v>
      </c>
      <c r="C35" s="172">
        <v>24</v>
      </c>
      <c r="D35" s="172">
        <v>15.5</v>
      </c>
      <c r="E35" s="172">
        <v>23.66</v>
      </c>
      <c r="F35" s="172">
        <v>22.25</v>
      </c>
      <c r="G35" s="172">
        <v>6.5</v>
      </c>
      <c r="H35" s="173">
        <v>115.66</v>
      </c>
    </row>
    <row r="37" spans="1:8" x14ac:dyDescent="0.3">
      <c r="C37" s="2" t="s">
        <v>13</v>
      </c>
      <c r="D37" s="2"/>
      <c r="E37" s="2"/>
      <c r="F37" s="2"/>
      <c r="G37" s="2"/>
      <c r="H37" s="2"/>
    </row>
    <row r="38" spans="1:8" x14ac:dyDescent="0.3">
      <c r="C38" s="2" t="s">
        <v>14</v>
      </c>
      <c r="D38" s="2"/>
      <c r="E38" s="2"/>
      <c r="F38" s="56" t="s">
        <v>519</v>
      </c>
      <c r="G38" s="55" t="s">
        <v>517</v>
      </c>
      <c r="H38" s="56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topLeftCell="A27" workbookViewId="0">
      <selection activeCell="C46" sqref="C46:H48"/>
    </sheetView>
  </sheetViews>
  <sheetFormatPr baseColWidth="10" defaultRowHeight="14.4" x14ac:dyDescent="0.3"/>
  <cols>
    <col min="1" max="1" width="15.88671875" customWidth="1"/>
  </cols>
  <sheetData>
    <row r="1" spans="1:9" x14ac:dyDescent="0.3">
      <c r="A1" s="163" t="s">
        <v>505</v>
      </c>
      <c r="B1" s="164"/>
      <c r="C1" s="163"/>
      <c r="D1" s="163"/>
      <c r="E1" s="163"/>
      <c r="F1" s="163"/>
      <c r="G1" s="163"/>
      <c r="H1" s="163"/>
      <c r="I1" s="163"/>
    </row>
    <row r="2" spans="1:9" x14ac:dyDescent="0.3">
      <c r="A2" s="163"/>
      <c r="B2" s="165"/>
      <c r="C2" s="166"/>
      <c r="D2" s="166"/>
      <c r="E2" s="166"/>
      <c r="F2" s="166"/>
      <c r="G2" s="166"/>
      <c r="H2" s="166"/>
      <c r="I2" s="166"/>
    </row>
    <row r="3" spans="1:9" x14ac:dyDescent="0.3">
      <c r="A3" s="167" t="s">
        <v>506</v>
      </c>
      <c r="B3" s="168" t="s">
        <v>507</v>
      </c>
      <c r="C3" s="167" t="s">
        <v>508</v>
      </c>
      <c r="D3" s="167" t="s">
        <v>509</v>
      </c>
      <c r="E3" s="167" t="s">
        <v>510</v>
      </c>
      <c r="F3" s="167" t="s">
        <v>511</v>
      </c>
      <c r="G3" s="167" t="s">
        <v>512</v>
      </c>
      <c r="H3" s="167" t="s">
        <v>513</v>
      </c>
      <c r="I3" s="169" t="s">
        <v>514</v>
      </c>
    </row>
    <row r="4" spans="1:9" x14ac:dyDescent="0.3">
      <c r="A4" s="170">
        <v>44774</v>
      </c>
      <c r="B4" s="171"/>
      <c r="C4" s="172"/>
      <c r="D4" s="172"/>
      <c r="E4" s="172"/>
      <c r="F4" s="172"/>
      <c r="G4" s="172"/>
      <c r="H4" s="172"/>
      <c r="I4" s="173">
        <v>0</v>
      </c>
    </row>
    <row r="5" spans="1:9" x14ac:dyDescent="0.3">
      <c r="A5" s="174" t="s">
        <v>515</v>
      </c>
      <c r="B5" s="171">
        <v>7</v>
      </c>
      <c r="C5" s="172"/>
      <c r="D5" s="172"/>
      <c r="E5" s="172"/>
      <c r="F5" s="172"/>
      <c r="G5" s="172"/>
      <c r="H5" s="172"/>
      <c r="I5" s="173">
        <v>7</v>
      </c>
    </row>
    <row r="6" spans="1:9" x14ac:dyDescent="0.3">
      <c r="A6" s="170">
        <v>44775</v>
      </c>
      <c r="B6" s="171"/>
      <c r="C6" s="172"/>
      <c r="D6" s="172"/>
      <c r="E6" s="172"/>
      <c r="F6" s="172"/>
      <c r="G6" s="172"/>
      <c r="H6" s="172"/>
      <c r="I6" s="173">
        <v>0</v>
      </c>
    </row>
    <row r="7" spans="1:9" x14ac:dyDescent="0.3">
      <c r="A7" s="174" t="s">
        <v>515</v>
      </c>
      <c r="B7" s="171"/>
      <c r="C7" s="172">
        <v>7.92</v>
      </c>
      <c r="D7" s="172"/>
      <c r="E7" s="172"/>
      <c r="F7" s="172"/>
      <c r="G7" s="172"/>
      <c r="H7" s="172"/>
      <c r="I7" s="173">
        <v>7.92</v>
      </c>
    </row>
    <row r="8" spans="1:9" x14ac:dyDescent="0.3">
      <c r="A8" s="170">
        <v>44776</v>
      </c>
      <c r="B8" s="171"/>
      <c r="C8" s="172"/>
      <c r="D8" s="172"/>
      <c r="E8" s="172"/>
      <c r="F8" s="172"/>
      <c r="G8" s="172"/>
      <c r="H8" s="172"/>
      <c r="I8" s="173">
        <v>0</v>
      </c>
    </row>
    <row r="9" spans="1:9" x14ac:dyDescent="0.3">
      <c r="A9" s="174" t="s">
        <v>515</v>
      </c>
      <c r="B9" s="171"/>
      <c r="C9" s="172"/>
      <c r="D9" s="172">
        <v>6</v>
      </c>
      <c r="E9" s="172"/>
      <c r="F9" s="172"/>
      <c r="G9" s="172"/>
      <c r="H9" s="172"/>
      <c r="I9" s="173">
        <v>6</v>
      </c>
    </row>
    <row r="10" spans="1:9" x14ac:dyDescent="0.3">
      <c r="A10" s="170">
        <v>44777</v>
      </c>
      <c r="B10" s="171"/>
      <c r="C10" s="172"/>
      <c r="D10" s="172"/>
      <c r="E10" s="172"/>
      <c r="F10" s="172"/>
      <c r="G10" s="172"/>
      <c r="H10" s="172"/>
      <c r="I10" s="173">
        <v>0</v>
      </c>
    </row>
    <row r="11" spans="1:9" x14ac:dyDescent="0.3">
      <c r="A11" s="174" t="s">
        <v>515</v>
      </c>
      <c r="B11" s="171"/>
      <c r="C11" s="172"/>
      <c r="D11" s="172"/>
      <c r="E11" s="172">
        <v>7.5</v>
      </c>
      <c r="F11" s="172"/>
      <c r="G11" s="172"/>
      <c r="H11" s="172"/>
      <c r="I11" s="173">
        <v>7.5</v>
      </c>
    </row>
    <row r="12" spans="1:9" x14ac:dyDescent="0.3">
      <c r="A12" s="170">
        <v>44778</v>
      </c>
      <c r="B12" s="171"/>
      <c r="C12" s="172"/>
      <c r="D12" s="172"/>
      <c r="E12" s="172"/>
      <c r="F12" s="172"/>
      <c r="G12" s="172"/>
      <c r="H12" s="172"/>
      <c r="I12" s="173">
        <v>0</v>
      </c>
    </row>
    <row r="13" spans="1:9" x14ac:dyDescent="0.3">
      <c r="A13" s="174" t="s">
        <v>515</v>
      </c>
      <c r="B13" s="171"/>
      <c r="C13" s="172"/>
      <c r="D13" s="172"/>
      <c r="E13" s="172"/>
      <c r="F13" s="172">
        <v>7.75</v>
      </c>
      <c r="G13" s="172"/>
      <c r="H13" s="172"/>
      <c r="I13" s="173">
        <v>7.75</v>
      </c>
    </row>
    <row r="14" spans="1:9" x14ac:dyDescent="0.3">
      <c r="A14" s="175">
        <v>44779</v>
      </c>
      <c r="B14" s="171"/>
      <c r="C14" s="172"/>
      <c r="D14" s="172"/>
      <c r="E14" s="172"/>
      <c r="F14" s="172"/>
      <c r="G14" s="172"/>
      <c r="H14" s="172"/>
      <c r="I14" s="173">
        <v>0</v>
      </c>
    </row>
    <row r="15" spans="1:9" x14ac:dyDescent="0.3">
      <c r="A15" s="174" t="s">
        <v>515</v>
      </c>
      <c r="B15" s="171"/>
      <c r="C15" s="172"/>
      <c r="D15" s="172"/>
      <c r="E15" s="172"/>
      <c r="F15" s="172"/>
      <c r="G15" s="172">
        <v>4.33</v>
      </c>
      <c r="H15" s="172"/>
      <c r="I15" s="173">
        <v>4.33</v>
      </c>
    </row>
    <row r="16" spans="1:9" x14ac:dyDescent="0.3">
      <c r="A16" s="170">
        <v>44781</v>
      </c>
      <c r="B16" s="171"/>
      <c r="C16" s="172"/>
      <c r="D16" s="172"/>
      <c r="E16" s="172"/>
      <c r="F16" s="172"/>
      <c r="G16" s="172"/>
      <c r="H16" s="172"/>
      <c r="I16" s="173">
        <v>0</v>
      </c>
    </row>
    <row r="17" spans="1:9" x14ac:dyDescent="0.3">
      <c r="A17" s="174" t="s">
        <v>515</v>
      </c>
      <c r="B17" s="171">
        <v>6.75</v>
      </c>
      <c r="C17" s="172"/>
      <c r="D17" s="172"/>
      <c r="E17" s="172"/>
      <c r="F17" s="172"/>
      <c r="G17" s="172"/>
      <c r="H17" s="172"/>
      <c r="I17" s="173">
        <v>6.75</v>
      </c>
    </row>
    <row r="18" spans="1:9" x14ac:dyDescent="0.3">
      <c r="A18" s="170">
        <v>44782</v>
      </c>
      <c r="B18" s="171"/>
      <c r="C18" s="172"/>
      <c r="D18" s="172"/>
      <c r="E18" s="172"/>
      <c r="F18" s="172"/>
      <c r="G18" s="172"/>
      <c r="H18" s="172"/>
      <c r="I18" s="173">
        <v>0</v>
      </c>
    </row>
    <row r="19" spans="1:9" x14ac:dyDescent="0.3">
      <c r="A19" s="174" t="s">
        <v>515</v>
      </c>
      <c r="B19" s="171"/>
      <c r="C19" s="172">
        <v>7.75</v>
      </c>
      <c r="D19" s="172"/>
      <c r="E19" s="172"/>
      <c r="F19" s="172"/>
      <c r="G19" s="172"/>
      <c r="H19" s="172"/>
      <c r="I19" s="173">
        <v>7.75</v>
      </c>
    </row>
    <row r="20" spans="1:9" x14ac:dyDescent="0.3">
      <c r="A20" s="175">
        <v>44784</v>
      </c>
      <c r="B20" s="171"/>
      <c r="C20" s="172"/>
      <c r="D20" s="172"/>
      <c r="E20" s="172"/>
      <c r="F20" s="172"/>
      <c r="G20" s="172"/>
      <c r="H20" s="172"/>
      <c r="I20" s="173">
        <v>0</v>
      </c>
    </row>
    <row r="21" spans="1:9" x14ac:dyDescent="0.3">
      <c r="A21" s="174" t="s">
        <v>515</v>
      </c>
      <c r="B21" s="171"/>
      <c r="C21" s="172"/>
      <c r="D21" s="172"/>
      <c r="E21" s="172">
        <v>7.5</v>
      </c>
      <c r="F21" s="172"/>
      <c r="G21" s="172"/>
      <c r="H21" s="172"/>
      <c r="I21" s="173">
        <v>7.5</v>
      </c>
    </row>
    <row r="22" spans="1:9" x14ac:dyDescent="0.3">
      <c r="A22" s="170">
        <v>44785</v>
      </c>
      <c r="B22" s="171"/>
      <c r="C22" s="172"/>
      <c r="D22" s="172"/>
      <c r="E22" s="172"/>
      <c r="F22" s="172"/>
      <c r="G22" s="172"/>
      <c r="H22" s="172"/>
      <c r="I22" s="173">
        <v>0</v>
      </c>
    </row>
    <row r="23" spans="1:9" x14ac:dyDescent="0.3">
      <c r="A23" s="174" t="s">
        <v>515</v>
      </c>
      <c r="B23" s="171"/>
      <c r="C23" s="172"/>
      <c r="D23" s="172"/>
      <c r="E23" s="172"/>
      <c r="F23" s="172">
        <v>7.75</v>
      </c>
      <c r="G23" s="172"/>
      <c r="H23" s="172"/>
      <c r="I23" s="173">
        <v>7.75</v>
      </c>
    </row>
    <row r="24" spans="1:9" x14ac:dyDescent="0.3">
      <c r="A24" s="175">
        <v>44786</v>
      </c>
      <c r="B24" s="171"/>
      <c r="C24" s="172"/>
      <c r="D24" s="172"/>
      <c r="E24" s="172"/>
      <c r="F24" s="172"/>
      <c r="G24" s="172"/>
      <c r="H24" s="172"/>
      <c r="I24" s="173">
        <v>0</v>
      </c>
    </row>
    <row r="25" spans="1:9" x14ac:dyDescent="0.3">
      <c r="A25" s="170" t="s">
        <v>515</v>
      </c>
      <c r="B25" s="171"/>
      <c r="C25" s="172"/>
      <c r="D25" s="172"/>
      <c r="E25" s="172"/>
      <c r="F25" s="172"/>
      <c r="G25" s="172">
        <v>2.5</v>
      </c>
      <c r="H25" s="172"/>
      <c r="I25" s="173">
        <v>2.5</v>
      </c>
    </row>
    <row r="26" spans="1:9" x14ac:dyDescent="0.3">
      <c r="A26" s="170">
        <v>44789</v>
      </c>
      <c r="B26" s="171"/>
      <c r="C26" s="172"/>
      <c r="D26" s="172"/>
      <c r="E26" s="172"/>
      <c r="F26" s="172"/>
      <c r="G26" s="172"/>
      <c r="H26" s="172"/>
      <c r="I26" s="173">
        <v>0</v>
      </c>
    </row>
    <row r="27" spans="1:9" x14ac:dyDescent="0.3">
      <c r="A27" s="174" t="s">
        <v>515</v>
      </c>
      <c r="B27" s="171"/>
      <c r="C27" s="172">
        <v>5.5</v>
      </c>
      <c r="D27" s="172"/>
      <c r="E27" s="172"/>
      <c r="F27" s="172"/>
      <c r="G27" s="172"/>
      <c r="H27" s="172"/>
      <c r="I27" s="173">
        <v>5.5</v>
      </c>
    </row>
    <row r="28" spans="1:9" x14ac:dyDescent="0.3">
      <c r="A28" s="170">
        <v>44790</v>
      </c>
      <c r="B28" s="171"/>
      <c r="C28" s="172"/>
      <c r="D28" s="172"/>
      <c r="E28" s="172"/>
      <c r="F28" s="172"/>
      <c r="G28" s="172"/>
      <c r="H28" s="172"/>
      <c r="I28" s="173">
        <v>0</v>
      </c>
    </row>
    <row r="29" spans="1:9" x14ac:dyDescent="0.3">
      <c r="A29" s="174" t="s">
        <v>515</v>
      </c>
      <c r="B29" s="171"/>
      <c r="C29" s="172"/>
      <c r="D29" s="172">
        <v>7.75</v>
      </c>
      <c r="E29" s="172"/>
      <c r="F29" s="172"/>
      <c r="G29" s="172"/>
      <c r="H29" s="172"/>
      <c r="I29" s="173">
        <v>7.75</v>
      </c>
    </row>
    <row r="30" spans="1:9" x14ac:dyDescent="0.3">
      <c r="A30" s="170">
        <v>44791</v>
      </c>
      <c r="B30" s="171"/>
      <c r="C30" s="172"/>
      <c r="D30" s="172"/>
      <c r="E30" s="172"/>
      <c r="F30" s="172"/>
      <c r="G30" s="172"/>
      <c r="H30" s="172"/>
      <c r="I30" s="173">
        <v>0</v>
      </c>
    </row>
    <row r="31" spans="1:9" x14ac:dyDescent="0.3">
      <c r="A31" s="174" t="s">
        <v>515</v>
      </c>
      <c r="B31" s="171"/>
      <c r="C31" s="172"/>
      <c r="D31" s="172"/>
      <c r="E31" s="172">
        <v>8</v>
      </c>
      <c r="F31" s="172"/>
      <c r="G31" s="172"/>
      <c r="H31" s="172"/>
      <c r="I31" s="173">
        <v>8</v>
      </c>
    </row>
    <row r="32" spans="1:9" x14ac:dyDescent="0.3">
      <c r="A32" s="170">
        <v>44792</v>
      </c>
      <c r="B32" s="171"/>
      <c r="C32" s="172"/>
      <c r="D32" s="172"/>
      <c r="E32" s="172"/>
      <c r="F32" s="172"/>
      <c r="G32" s="172"/>
      <c r="H32" s="172"/>
      <c r="I32" s="173">
        <v>0</v>
      </c>
    </row>
    <row r="33" spans="1:11" x14ac:dyDescent="0.3">
      <c r="A33" s="174" t="s">
        <v>515</v>
      </c>
      <c r="B33" s="171"/>
      <c r="C33" s="172"/>
      <c r="D33" s="172"/>
      <c r="E33" s="172"/>
      <c r="F33" s="172">
        <v>7.75</v>
      </c>
      <c r="G33" s="172"/>
      <c r="H33" s="172"/>
      <c r="I33" s="173">
        <v>7.75</v>
      </c>
    </row>
    <row r="34" spans="1:11" x14ac:dyDescent="0.3">
      <c r="A34" s="170">
        <v>44795</v>
      </c>
      <c r="B34" s="171"/>
      <c r="C34" s="172"/>
      <c r="D34" s="172"/>
      <c r="E34" s="172"/>
      <c r="F34" s="172"/>
      <c r="G34" s="172"/>
      <c r="H34" s="172"/>
      <c r="I34" s="173">
        <v>0</v>
      </c>
    </row>
    <row r="35" spans="1:11" x14ac:dyDescent="0.3">
      <c r="A35" s="174" t="s">
        <v>515</v>
      </c>
      <c r="B35" s="171">
        <v>8</v>
      </c>
      <c r="C35" s="172"/>
      <c r="D35" s="172"/>
      <c r="E35" s="172"/>
      <c r="F35" s="172"/>
      <c r="G35" s="172"/>
      <c r="H35" s="172"/>
      <c r="I35" s="173">
        <v>8</v>
      </c>
    </row>
    <row r="36" spans="1:11" x14ac:dyDescent="0.3">
      <c r="A36" s="170">
        <v>44796</v>
      </c>
      <c r="B36" s="171"/>
      <c r="C36" s="172"/>
      <c r="D36" s="172"/>
      <c r="E36" s="172"/>
      <c r="F36" s="172"/>
      <c r="G36" s="172"/>
      <c r="H36" s="172"/>
      <c r="I36" s="173">
        <v>0</v>
      </c>
    </row>
    <row r="37" spans="1:11" x14ac:dyDescent="0.3">
      <c r="A37" s="174" t="s">
        <v>515</v>
      </c>
      <c r="B37" s="171"/>
      <c r="C37" s="172">
        <v>8</v>
      </c>
      <c r="D37" s="172"/>
      <c r="E37" s="172"/>
      <c r="F37" s="172"/>
      <c r="G37" s="172"/>
      <c r="H37" s="172"/>
      <c r="I37" s="173">
        <v>8</v>
      </c>
    </row>
    <row r="38" spans="1:11" x14ac:dyDescent="0.3">
      <c r="A38" s="170">
        <v>44797</v>
      </c>
      <c r="B38" s="171"/>
      <c r="C38" s="172"/>
      <c r="D38" s="172"/>
      <c r="E38" s="172"/>
      <c r="F38" s="172"/>
      <c r="G38" s="172"/>
      <c r="H38" s="172"/>
      <c r="I38" s="173">
        <v>0</v>
      </c>
    </row>
    <row r="39" spans="1:11" x14ac:dyDescent="0.3">
      <c r="A39" s="174" t="s">
        <v>515</v>
      </c>
      <c r="B39" s="171"/>
      <c r="C39" s="172"/>
      <c r="D39" s="172">
        <v>7.25</v>
      </c>
      <c r="E39" s="172"/>
      <c r="F39" s="172"/>
      <c r="G39" s="172"/>
      <c r="H39" s="172"/>
      <c r="I39" s="173">
        <v>7.25</v>
      </c>
    </row>
    <row r="40" spans="1:11" x14ac:dyDescent="0.3">
      <c r="A40" s="170">
        <v>44798</v>
      </c>
      <c r="B40" s="171"/>
      <c r="C40" s="172"/>
      <c r="D40" s="172"/>
      <c r="E40" s="172"/>
      <c r="F40" s="172"/>
      <c r="G40" s="172"/>
      <c r="H40" s="172"/>
      <c r="I40" s="173">
        <v>0</v>
      </c>
    </row>
    <row r="41" spans="1:11" x14ac:dyDescent="0.3">
      <c r="A41" s="174" t="s">
        <v>515</v>
      </c>
      <c r="B41" s="171"/>
      <c r="C41" s="172"/>
      <c r="D41" s="172"/>
      <c r="E41" s="172">
        <v>5.75</v>
      </c>
      <c r="F41" s="172"/>
      <c r="G41" s="172"/>
      <c r="H41" s="172"/>
      <c r="I41" s="173">
        <v>5.75</v>
      </c>
    </row>
    <row r="42" spans="1:11" x14ac:dyDescent="0.3">
      <c r="A42" s="170">
        <v>44799</v>
      </c>
      <c r="B42" s="171"/>
      <c r="C42" s="172"/>
      <c r="D42" s="172"/>
      <c r="E42" s="172"/>
      <c r="F42" s="172"/>
      <c r="G42" s="172"/>
      <c r="H42" s="172"/>
      <c r="I42" s="173">
        <v>0</v>
      </c>
    </row>
    <row r="43" spans="1:11" x14ac:dyDescent="0.3">
      <c r="A43" s="174" t="s">
        <v>515</v>
      </c>
      <c r="B43" s="171"/>
      <c r="C43" s="172"/>
      <c r="D43" s="172"/>
      <c r="E43" s="172"/>
      <c r="F43" s="172">
        <v>5.25</v>
      </c>
      <c r="G43" s="172"/>
      <c r="H43" s="172"/>
      <c r="I43" s="173">
        <v>5.25</v>
      </c>
    </row>
    <row r="44" spans="1:11" x14ac:dyDescent="0.3">
      <c r="A44" s="176" t="s">
        <v>514</v>
      </c>
      <c r="B44" s="171">
        <f>SUM(B4:B43)</f>
        <v>21.75</v>
      </c>
      <c r="C44" s="172">
        <v>29.17</v>
      </c>
      <c r="D44" s="172">
        <v>21</v>
      </c>
      <c r="E44" s="172">
        <f>SUM(E4:E43)</f>
        <v>28.75</v>
      </c>
      <c r="F44" s="172">
        <v>28.5</v>
      </c>
      <c r="G44" s="172">
        <f>SUM(G4:G43)</f>
        <v>6.83</v>
      </c>
      <c r="H44" s="172"/>
      <c r="I44" s="173">
        <f>SUM(I4:I43)</f>
        <v>136</v>
      </c>
    </row>
    <row r="45" spans="1:11" x14ac:dyDescent="0.3">
      <c r="A45" s="163"/>
      <c r="B45" s="163"/>
      <c r="C45" s="163"/>
      <c r="D45" s="163"/>
      <c r="E45" s="163"/>
      <c r="F45" s="163"/>
      <c r="G45" s="163"/>
      <c r="H45" s="163"/>
      <c r="I45" s="163"/>
    </row>
    <row r="46" spans="1:11" x14ac:dyDescent="0.3">
      <c r="C46" s="2" t="s">
        <v>13</v>
      </c>
      <c r="D46" s="2"/>
      <c r="E46" s="2"/>
      <c r="F46" s="2"/>
      <c r="G46" s="2"/>
      <c r="H46" s="2"/>
      <c r="I46" s="2"/>
      <c r="J46" s="2"/>
      <c r="K46" s="2"/>
    </row>
    <row r="47" spans="1:11" x14ac:dyDescent="0.3">
      <c r="C47" s="2" t="s">
        <v>14</v>
      </c>
      <c r="D47" s="2"/>
      <c r="E47" s="2"/>
      <c r="F47" s="56" t="s">
        <v>516</v>
      </c>
      <c r="G47" s="55" t="s">
        <v>517</v>
      </c>
      <c r="H47" s="56"/>
      <c r="I47" s="2"/>
      <c r="J47" s="57"/>
      <c r="K47" s="2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opLeftCell="A13" workbookViewId="0">
      <selection activeCell="C27" sqref="C27:K28"/>
    </sheetView>
  </sheetViews>
  <sheetFormatPr baseColWidth="10" defaultRowHeight="14.4" x14ac:dyDescent="0.3"/>
  <cols>
    <col min="3" max="3" width="6.109375" customWidth="1"/>
    <col min="5" max="5" width="6" customWidth="1"/>
    <col min="7" max="7" width="7" customWidth="1"/>
    <col min="9" max="9" width="6.5546875" customWidth="1"/>
    <col min="11" max="11" width="5" customWidth="1"/>
    <col min="13" max="13" width="6" customWidth="1"/>
    <col min="14" max="14" width="7.109375" customWidth="1"/>
  </cols>
  <sheetData>
    <row r="1" spans="1:14" x14ac:dyDescent="0.3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3">
      <c r="A2" s="160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161" t="s">
        <v>4</v>
      </c>
      <c r="H2" s="5" t="s">
        <v>6</v>
      </c>
      <c r="I2" s="161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21.6" x14ac:dyDescent="0.3">
      <c r="A3" s="135">
        <v>44743</v>
      </c>
      <c r="B3" s="138"/>
      <c r="C3" s="149"/>
      <c r="D3" s="138"/>
      <c r="E3" s="137"/>
      <c r="F3" s="137"/>
      <c r="G3" s="149"/>
      <c r="H3" s="138"/>
      <c r="I3" s="149"/>
      <c r="J3" s="138" t="s">
        <v>503</v>
      </c>
      <c r="K3" s="137">
        <v>8</v>
      </c>
      <c r="L3" s="138"/>
      <c r="M3" s="137"/>
      <c r="N3" s="149">
        <f>K3</f>
        <v>8</v>
      </c>
    </row>
    <row r="4" spans="1:14" ht="21.6" x14ac:dyDescent="0.3">
      <c r="A4" s="135">
        <v>44744</v>
      </c>
      <c r="B4" s="159"/>
      <c r="C4" s="149"/>
      <c r="D4" s="138"/>
      <c r="E4" s="137"/>
      <c r="F4" s="138"/>
      <c r="G4" s="149"/>
      <c r="H4" s="138"/>
      <c r="I4" s="149"/>
      <c r="J4" s="138"/>
      <c r="K4" s="137"/>
      <c r="L4" s="138" t="s">
        <v>504</v>
      </c>
      <c r="M4" s="137">
        <v>8</v>
      </c>
      <c r="N4" s="149">
        <f>M4</f>
        <v>8</v>
      </c>
    </row>
    <row r="5" spans="1:14" ht="24" x14ac:dyDescent="0.3">
      <c r="A5" s="135">
        <v>44746</v>
      </c>
      <c r="B5" s="159" t="s">
        <v>504</v>
      </c>
      <c r="C5" s="149">
        <v>6</v>
      </c>
      <c r="D5" s="138"/>
      <c r="E5" s="137"/>
      <c r="F5" s="138"/>
      <c r="G5" s="149"/>
      <c r="H5" s="138"/>
      <c r="I5" s="149"/>
      <c r="J5" s="138"/>
      <c r="K5" s="137"/>
      <c r="L5" s="138"/>
      <c r="M5" s="137"/>
      <c r="N5" s="149">
        <f>C5</f>
        <v>6</v>
      </c>
    </row>
    <row r="6" spans="1:14" ht="21.6" x14ac:dyDescent="0.3">
      <c r="A6" s="135">
        <v>44747</v>
      </c>
      <c r="B6" s="138"/>
      <c r="C6" s="149"/>
      <c r="D6" s="138" t="s">
        <v>504</v>
      </c>
      <c r="E6" s="137">
        <v>8</v>
      </c>
      <c r="F6" s="138"/>
      <c r="G6" s="149"/>
      <c r="H6" s="138"/>
      <c r="I6" s="149"/>
      <c r="J6" s="138"/>
      <c r="K6" s="137"/>
      <c r="L6" s="138"/>
      <c r="M6" s="137"/>
      <c r="N6" s="149">
        <f>E6</f>
        <v>8</v>
      </c>
    </row>
    <row r="7" spans="1:14" ht="21.6" x14ac:dyDescent="0.3">
      <c r="A7" s="135">
        <v>44748</v>
      </c>
      <c r="B7" s="138"/>
      <c r="C7" s="149"/>
      <c r="D7" s="138"/>
      <c r="E7" s="137"/>
      <c r="F7" s="138" t="s">
        <v>504</v>
      </c>
      <c r="G7" s="149">
        <v>6</v>
      </c>
      <c r="H7" s="138"/>
      <c r="I7" s="149"/>
      <c r="J7" s="137"/>
      <c r="K7" s="137"/>
      <c r="L7" s="138"/>
      <c r="M7" s="137"/>
      <c r="N7" s="149">
        <f>G7</f>
        <v>6</v>
      </c>
    </row>
    <row r="8" spans="1:14" ht="21.6" x14ac:dyDescent="0.3">
      <c r="A8" s="135">
        <v>44749</v>
      </c>
      <c r="B8" s="138"/>
      <c r="C8" s="149"/>
      <c r="D8" s="138"/>
      <c r="E8" s="137"/>
      <c r="F8" s="138"/>
      <c r="G8" s="149"/>
      <c r="H8" s="138" t="s">
        <v>58</v>
      </c>
      <c r="I8" s="149">
        <v>6</v>
      </c>
      <c r="J8" s="137"/>
      <c r="K8" s="137"/>
      <c r="L8" s="138"/>
      <c r="M8" s="137"/>
      <c r="N8" s="149">
        <f>I8</f>
        <v>6</v>
      </c>
    </row>
    <row r="9" spans="1:14" ht="21.6" x14ac:dyDescent="0.3">
      <c r="A9" s="135">
        <v>44750</v>
      </c>
      <c r="B9" s="137"/>
      <c r="C9" s="149"/>
      <c r="D9" s="138"/>
      <c r="E9" s="137"/>
      <c r="F9" s="138"/>
      <c r="G9" s="149"/>
      <c r="H9" s="138"/>
      <c r="I9" s="149"/>
      <c r="J9" s="138" t="s">
        <v>504</v>
      </c>
      <c r="K9" s="137">
        <v>6</v>
      </c>
      <c r="L9" s="138"/>
      <c r="M9" s="137"/>
      <c r="N9" s="149">
        <f>K9</f>
        <v>6</v>
      </c>
    </row>
    <row r="10" spans="1:14" ht="21.6" x14ac:dyDescent="0.3">
      <c r="A10" s="135">
        <v>44751</v>
      </c>
      <c r="B10" s="137"/>
      <c r="C10" s="149"/>
      <c r="D10" s="138"/>
      <c r="E10" s="137"/>
      <c r="F10" s="138"/>
      <c r="G10" s="149"/>
      <c r="H10" s="138"/>
      <c r="I10" s="149"/>
      <c r="J10" s="149"/>
      <c r="K10" s="162"/>
      <c r="L10" s="138" t="s">
        <v>504</v>
      </c>
      <c r="M10" s="137">
        <v>6</v>
      </c>
      <c r="N10" s="149">
        <f>M10</f>
        <v>6</v>
      </c>
    </row>
    <row r="11" spans="1:14" ht="21.6" x14ac:dyDescent="0.3">
      <c r="A11" s="135">
        <v>44753</v>
      </c>
      <c r="B11" s="138" t="s">
        <v>504</v>
      </c>
      <c r="C11" s="149">
        <v>3</v>
      </c>
      <c r="D11" s="138"/>
      <c r="E11" s="137"/>
      <c r="F11" s="138"/>
      <c r="G11" s="149"/>
      <c r="H11" s="138"/>
      <c r="I11" s="149"/>
      <c r="J11" s="137"/>
      <c r="K11" s="137"/>
      <c r="L11" s="138"/>
      <c r="M11" s="137"/>
      <c r="N11" s="149">
        <f>C11</f>
        <v>3</v>
      </c>
    </row>
    <row r="12" spans="1:14" ht="21.6" x14ac:dyDescent="0.3">
      <c r="A12" s="135">
        <v>44754</v>
      </c>
      <c r="B12" s="138"/>
      <c r="C12" s="149"/>
      <c r="D12" s="138" t="s">
        <v>504</v>
      </c>
      <c r="E12" s="137">
        <v>6</v>
      </c>
      <c r="F12" s="138"/>
      <c r="G12" s="149"/>
      <c r="H12" s="137"/>
      <c r="I12" s="149"/>
      <c r="J12" s="137"/>
      <c r="K12" s="137"/>
      <c r="L12" s="138"/>
      <c r="M12" s="137"/>
      <c r="N12" s="149">
        <f>E12</f>
        <v>6</v>
      </c>
    </row>
    <row r="13" spans="1:14" ht="21.6" x14ac:dyDescent="0.3">
      <c r="A13" s="135">
        <v>44755</v>
      </c>
      <c r="B13" s="138"/>
      <c r="C13" s="149"/>
      <c r="D13" s="138"/>
      <c r="E13" s="137"/>
      <c r="F13" s="138" t="s">
        <v>504</v>
      </c>
      <c r="G13" s="149">
        <v>6</v>
      </c>
      <c r="H13" s="138"/>
      <c r="I13" s="149"/>
      <c r="J13" s="138"/>
      <c r="K13" s="137"/>
      <c r="L13" s="138"/>
      <c r="M13" s="137"/>
      <c r="N13" s="149">
        <f>G13</f>
        <v>6</v>
      </c>
    </row>
    <row r="14" spans="1:14" ht="21.6" x14ac:dyDescent="0.3">
      <c r="A14" s="135">
        <v>44756</v>
      </c>
      <c r="B14" s="138"/>
      <c r="C14" s="149"/>
      <c r="D14" s="138"/>
      <c r="E14" s="137"/>
      <c r="F14" s="138"/>
      <c r="G14" s="149"/>
      <c r="H14" s="138" t="s">
        <v>58</v>
      </c>
      <c r="I14" s="149">
        <v>6</v>
      </c>
      <c r="J14" s="138"/>
      <c r="K14" s="137"/>
      <c r="L14" s="138"/>
      <c r="M14" s="137"/>
      <c r="N14" s="149">
        <f>I14</f>
        <v>6</v>
      </c>
    </row>
    <row r="15" spans="1:14" ht="21.6" x14ac:dyDescent="0.3">
      <c r="A15" s="135">
        <v>44757</v>
      </c>
      <c r="B15" s="138"/>
      <c r="C15" s="149"/>
      <c r="D15" s="138"/>
      <c r="E15" s="137"/>
      <c r="F15" s="138"/>
      <c r="G15" s="149"/>
      <c r="H15" s="138"/>
      <c r="I15" s="149"/>
      <c r="J15" s="138" t="s">
        <v>503</v>
      </c>
      <c r="K15" s="137">
        <v>4</v>
      </c>
      <c r="L15" s="138"/>
      <c r="M15" s="137"/>
      <c r="N15" s="149">
        <f>K15</f>
        <v>4</v>
      </c>
    </row>
    <row r="16" spans="1:14" ht="21.6" x14ac:dyDescent="0.3">
      <c r="A16" s="135">
        <v>44758</v>
      </c>
      <c r="B16" s="138"/>
      <c r="C16" s="149"/>
      <c r="D16" s="138"/>
      <c r="E16" s="137"/>
      <c r="F16" s="138"/>
      <c r="G16" s="149"/>
      <c r="H16" s="138"/>
      <c r="I16" s="149"/>
      <c r="J16" s="138"/>
      <c r="K16" s="137"/>
      <c r="L16" s="138" t="s">
        <v>504</v>
      </c>
      <c r="M16" s="137">
        <v>8</v>
      </c>
      <c r="N16" s="149">
        <f>M16</f>
        <v>8</v>
      </c>
    </row>
    <row r="17" spans="1:14" ht="21.6" x14ac:dyDescent="0.3">
      <c r="A17" s="135">
        <v>44760</v>
      </c>
      <c r="B17" s="138" t="s">
        <v>504</v>
      </c>
      <c r="C17" s="149">
        <v>6</v>
      </c>
      <c r="D17" s="138"/>
      <c r="E17" s="137"/>
      <c r="F17" s="138"/>
      <c r="G17" s="149"/>
      <c r="H17" s="138"/>
      <c r="I17" s="149"/>
      <c r="J17" s="138"/>
      <c r="K17" s="137"/>
      <c r="L17" s="138"/>
      <c r="M17" s="137"/>
      <c r="N17" s="149">
        <f>C17</f>
        <v>6</v>
      </c>
    </row>
    <row r="18" spans="1:14" ht="21.6" x14ac:dyDescent="0.3">
      <c r="A18" s="135">
        <v>44761</v>
      </c>
      <c r="B18" s="138"/>
      <c r="C18" s="149"/>
      <c r="D18" s="138" t="s">
        <v>504</v>
      </c>
      <c r="E18" s="137">
        <v>6</v>
      </c>
      <c r="F18" s="138"/>
      <c r="G18" s="149"/>
      <c r="H18" s="138"/>
      <c r="I18" s="149"/>
      <c r="J18" s="138"/>
      <c r="K18" s="137"/>
      <c r="L18" s="138"/>
      <c r="M18" s="137"/>
      <c r="N18" s="149">
        <f>E18</f>
        <v>6</v>
      </c>
    </row>
    <row r="19" spans="1:14" ht="21.6" x14ac:dyDescent="0.3">
      <c r="A19" s="135">
        <v>44762</v>
      </c>
      <c r="B19" s="138"/>
      <c r="C19" s="149"/>
      <c r="D19" s="138"/>
      <c r="E19" s="137"/>
      <c r="F19" s="138" t="s">
        <v>504</v>
      </c>
      <c r="G19" s="149">
        <v>6</v>
      </c>
      <c r="H19" s="138"/>
      <c r="I19" s="149"/>
      <c r="J19" s="137"/>
      <c r="K19" s="137"/>
      <c r="L19" s="138"/>
      <c r="M19" s="137"/>
      <c r="N19" s="149">
        <f>G19</f>
        <v>6</v>
      </c>
    </row>
    <row r="20" spans="1:14" ht="21.6" x14ac:dyDescent="0.3">
      <c r="A20" s="135">
        <v>44763</v>
      </c>
      <c r="B20" s="138"/>
      <c r="C20" s="149"/>
      <c r="D20" s="138"/>
      <c r="E20" s="137"/>
      <c r="F20" s="138"/>
      <c r="G20" s="149"/>
      <c r="H20" s="138" t="s">
        <v>58</v>
      </c>
      <c r="I20" s="149">
        <v>5</v>
      </c>
      <c r="J20" s="137"/>
      <c r="K20" s="137"/>
      <c r="L20" s="138"/>
      <c r="M20" s="137"/>
      <c r="N20" s="149">
        <f>I20</f>
        <v>5</v>
      </c>
    </row>
    <row r="21" spans="1:14" ht="21.6" x14ac:dyDescent="0.3">
      <c r="A21" s="135">
        <v>44764</v>
      </c>
      <c r="B21" s="138"/>
      <c r="C21" s="149"/>
      <c r="D21" s="138"/>
      <c r="E21" s="137"/>
      <c r="F21" s="138"/>
      <c r="G21" s="149"/>
      <c r="H21" s="138"/>
      <c r="I21" s="149"/>
      <c r="J21" s="137" t="s">
        <v>503</v>
      </c>
      <c r="K21" s="137">
        <v>6</v>
      </c>
      <c r="L21" s="138"/>
      <c r="M21" s="137"/>
      <c r="N21" s="149">
        <f>K21</f>
        <v>6</v>
      </c>
    </row>
    <row r="22" spans="1:14" ht="21.6" x14ac:dyDescent="0.3">
      <c r="A22" s="135">
        <v>44767</v>
      </c>
      <c r="B22" s="138" t="s">
        <v>504</v>
      </c>
      <c r="C22" s="149">
        <v>6</v>
      </c>
      <c r="D22" s="138"/>
      <c r="E22" s="137"/>
      <c r="F22" s="138"/>
      <c r="G22" s="149"/>
      <c r="H22" s="138"/>
      <c r="I22" s="149"/>
      <c r="J22" s="137"/>
      <c r="K22" s="137"/>
      <c r="L22" s="138"/>
      <c r="M22" s="137"/>
      <c r="N22" s="149">
        <f>C22</f>
        <v>6</v>
      </c>
    </row>
    <row r="23" spans="1:14" ht="21.6" x14ac:dyDescent="0.3">
      <c r="A23" s="135">
        <v>44768</v>
      </c>
      <c r="B23" s="138"/>
      <c r="C23" s="149"/>
      <c r="D23" s="138" t="s">
        <v>504</v>
      </c>
      <c r="E23" s="137">
        <v>4</v>
      </c>
      <c r="F23" s="138"/>
      <c r="G23" s="149"/>
      <c r="H23" s="138"/>
      <c r="I23" s="149"/>
      <c r="J23" s="137"/>
      <c r="K23" s="137"/>
      <c r="L23" s="138"/>
      <c r="M23" s="137"/>
      <c r="N23" s="149">
        <f>E23</f>
        <v>4</v>
      </c>
    </row>
    <row r="24" spans="1:14" ht="21.6" x14ac:dyDescent="0.3">
      <c r="A24" s="135">
        <v>44769</v>
      </c>
      <c r="B24" s="138"/>
      <c r="C24" s="149"/>
      <c r="D24" s="138"/>
      <c r="E24" s="137"/>
      <c r="F24" s="138" t="s">
        <v>504</v>
      </c>
      <c r="G24" s="149">
        <v>6</v>
      </c>
      <c r="H24" s="138"/>
      <c r="I24" s="149"/>
      <c r="J24" s="137"/>
      <c r="K24" s="137"/>
      <c r="L24" s="138"/>
      <c r="M24" s="137"/>
      <c r="N24" s="149">
        <f>G24</f>
        <v>6</v>
      </c>
    </row>
    <row r="25" spans="1:14" ht="21.6" x14ac:dyDescent="0.3">
      <c r="A25" s="135">
        <v>44770</v>
      </c>
      <c r="B25" s="138"/>
      <c r="C25" s="149"/>
      <c r="D25" s="138"/>
      <c r="E25" s="137"/>
      <c r="F25" s="138"/>
      <c r="G25" s="149"/>
      <c r="H25" s="138" t="s">
        <v>58</v>
      </c>
      <c r="I25" s="149">
        <v>2</v>
      </c>
      <c r="J25" s="137"/>
      <c r="K25" s="137"/>
      <c r="L25" s="138"/>
      <c r="M25" s="137"/>
      <c r="N25" s="149">
        <v>2</v>
      </c>
    </row>
    <row r="26" spans="1:14" x14ac:dyDescent="0.3">
      <c r="A26" s="152"/>
      <c r="B26" s="119"/>
      <c r="C26" s="54">
        <f>SUM(C3:C25)</f>
        <v>21</v>
      </c>
      <c r="D26" s="51"/>
      <c r="E26" s="52">
        <f>SUM(E3:E25)</f>
        <v>24</v>
      </c>
      <c r="F26" s="51"/>
      <c r="G26" s="54">
        <f>SUM(G3:G25)</f>
        <v>24</v>
      </c>
      <c r="H26" s="51"/>
      <c r="I26" s="54">
        <f>SUM(I3:I25)</f>
        <v>19</v>
      </c>
      <c r="J26" s="51"/>
      <c r="K26" s="52">
        <f>SUM(K3:K25)</f>
        <v>24</v>
      </c>
      <c r="L26" s="51"/>
      <c r="M26" s="52">
        <f>SUM(M3:M25)</f>
        <v>22</v>
      </c>
      <c r="N26" s="54">
        <f>SUM(N3:N25)</f>
        <v>134</v>
      </c>
    </row>
    <row r="27" spans="1:14" x14ac:dyDescent="0.3">
      <c r="A27" s="128"/>
      <c r="B27" s="2"/>
      <c r="C27" s="2" t="s">
        <v>13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x14ac:dyDescent="0.3">
      <c r="A28" s="128"/>
      <c r="B28" s="2"/>
      <c r="C28" s="2" t="s">
        <v>14</v>
      </c>
      <c r="D28" s="2"/>
      <c r="E28" s="2" t="str">
        <f>B1</f>
        <v>CRISTINA LIROLA NAVARRO</v>
      </c>
      <c r="F28" s="2"/>
      <c r="G28" s="55"/>
      <c r="H28" s="56" t="s">
        <v>502</v>
      </c>
      <c r="I28" s="2"/>
      <c r="J28" s="57" t="s">
        <v>58</v>
      </c>
      <c r="K28" s="2"/>
      <c r="L28" s="2"/>
      <c r="M28" s="2"/>
      <c r="N28" s="2"/>
    </row>
  </sheetData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workbookViewId="0">
      <selection sqref="A1:N29"/>
    </sheetView>
  </sheetViews>
  <sheetFormatPr baseColWidth="10" defaultRowHeight="14.4" x14ac:dyDescent="0.3"/>
  <cols>
    <col min="3" max="3" width="7.33203125" customWidth="1"/>
    <col min="5" max="5" width="8.6640625" customWidth="1"/>
    <col min="7" max="7" width="7.6640625" customWidth="1"/>
    <col min="8" max="8" width="10.33203125" customWidth="1"/>
    <col min="9" max="9" width="8" customWidth="1"/>
    <col min="11" max="11" width="5" customWidth="1"/>
    <col min="13" max="13" width="7.33203125" customWidth="1"/>
    <col min="14" max="14" width="7" customWidth="1"/>
  </cols>
  <sheetData>
    <row r="1" spans="1:14" ht="15" thickBot="1" x14ac:dyDescent="0.35">
      <c r="A1" s="12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 thickBot="1" x14ac:dyDescent="0.35">
      <c r="A2" s="122" t="s">
        <v>21</v>
      </c>
      <c r="B2" s="115" t="s">
        <v>1</v>
      </c>
      <c r="C2" s="5" t="s">
        <v>2</v>
      </c>
      <c r="D2" s="5" t="s">
        <v>3</v>
      </c>
      <c r="E2" s="5" t="s">
        <v>4</v>
      </c>
      <c r="F2" s="41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42" x14ac:dyDescent="0.3">
      <c r="A3" s="148">
        <v>44713</v>
      </c>
      <c r="B3" s="138"/>
      <c r="C3" s="134"/>
      <c r="D3" s="107"/>
      <c r="E3" s="134"/>
      <c r="F3" s="137" t="s">
        <v>484</v>
      </c>
      <c r="G3" s="134"/>
      <c r="H3" s="107">
        <v>6</v>
      </c>
      <c r="I3" s="149"/>
      <c r="J3" s="107"/>
      <c r="K3" s="134"/>
      <c r="L3" s="107"/>
      <c r="M3" s="134"/>
      <c r="N3" s="149">
        <v>6</v>
      </c>
    </row>
    <row r="4" spans="1:14" ht="32.4" thickBot="1" x14ac:dyDescent="0.35">
      <c r="A4" s="156">
        <v>44715</v>
      </c>
      <c r="B4" s="157"/>
      <c r="C4" s="134"/>
      <c r="D4" s="107"/>
      <c r="E4" s="134"/>
      <c r="F4" s="107"/>
      <c r="G4" s="134"/>
      <c r="H4" s="107"/>
      <c r="I4" s="134"/>
      <c r="J4" s="138" t="s">
        <v>373</v>
      </c>
      <c r="K4" s="134">
        <v>1.5</v>
      </c>
      <c r="L4" s="107"/>
      <c r="M4" s="134"/>
      <c r="N4" s="149">
        <v>1.5</v>
      </c>
    </row>
    <row r="5" spans="1:14" ht="42.6" thickBot="1" x14ac:dyDescent="0.35">
      <c r="A5" s="156">
        <v>44715</v>
      </c>
      <c r="B5" s="157"/>
      <c r="C5" s="134"/>
      <c r="D5" s="107"/>
      <c r="E5" s="134"/>
      <c r="F5" s="107"/>
      <c r="G5" s="134"/>
      <c r="H5" s="107"/>
      <c r="I5" s="134"/>
      <c r="J5" s="138" t="s">
        <v>485</v>
      </c>
      <c r="K5" s="134">
        <v>1.5</v>
      </c>
      <c r="L5" s="107"/>
      <c r="M5" s="134"/>
      <c r="N5" s="149">
        <v>1.5</v>
      </c>
    </row>
    <row r="6" spans="1:14" ht="31.8" x14ac:dyDescent="0.3">
      <c r="A6" s="150">
        <v>44715</v>
      </c>
      <c r="B6" s="138"/>
      <c r="C6" s="134"/>
      <c r="D6" s="107"/>
      <c r="E6" s="107"/>
      <c r="F6" s="107"/>
      <c r="G6" s="134"/>
      <c r="H6" s="107"/>
      <c r="I6" s="134"/>
      <c r="J6" s="107" t="s">
        <v>471</v>
      </c>
      <c r="K6" s="134">
        <v>2.25</v>
      </c>
      <c r="L6" s="107"/>
      <c r="M6" s="134"/>
      <c r="N6" s="149">
        <v>2.25</v>
      </c>
    </row>
    <row r="7" spans="1:14" ht="42" x14ac:dyDescent="0.3">
      <c r="A7" s="150">
        <v>44716</v>
      </c>
      <c r="B7" s="138"/>
      <c r="C7" s="134"/>
      <c r="D7" s="107"/>
      <c r="E7" s="107"/>
      <c r="F7" s="154"/>
      <c r="G7" s="134"/>
      <c r="H7" s="107"/>
      <c r="I7" s="134"/>
      <c r="J7" s="137"/>
      <c r="K7" s="134"/>
      <c r="L7" s="107" t="s">
        <v>486</v>
      </c>
      <c r="M7" s="134">
        <v>6.16</v>
      </c>
      <c r="N7" s="149">
        <v>6.16</v>
      </c>
    </row>
    <row r="8" spans="1:14" ht="42" x14ac:dyDescent="0.3">
      <c r="A8" s="150">
        <v>44718</v>
      </c>
      <c r="B8" s="138" t="s">
        <v>485</v>
      </c>
      <c r="C8" s="134">
        <v>1</v>
      </c>
      <c r="D8" s="107"/>
      <c r="E8" s="107"/>
      <c r="F8" s="107"/>
      <c r="G8" s="134"/>
      <c r="H8" s="107"/>
      <c r="I8" s="134"/>
      <c r="J8" s="137"/>
      <c r="K8" s="134"/>
      <c r="L8" s="107"/>
      <c r="M8" s="134"/>
      <c r="N8" s="149">
        <f>C8</f>
        <v>1</v>
      </c>
    </row>
    <row r="9" spans="1:14" ht="31.8" x14ac:dyDescent="0.3">
      <c r="A9" s="150">
        <v>44718</v>
      </c>
      <c r="B9" s="137" t="s">
        <v>487</v>
      </c>
      <c r="C9" s="134">
        <v>4.66</v>
      </c>
      <c r="D9" s="107"/>
      <c r="E9" s="107"/>
      <c r="F9" s="107"/>
      <c r="G9" s="134"/>
      <c r="H9" s="107"/>
      <c r="I9" s="134"/>
      <c r="J9" s="107"/>
      <c r="K9" s="107"/>
      <c r="L9" s="107"/>
      <c r="M9" s="134"/>
      <c r="N9" s="149">
        <f>C9</f>
        <v>4.66</v>
      </c>
    </row>
    <row r="10" spans="1:14" ht="21.6" x14ac:dyDescent="0.3">
      <c r="A10" s="150">
        <v>44718</v>
      </c>
      <c r="B10" s="137" t="s">
        <v>488</v>
      </c>
      <c r="C10" s="134">
        <v>2</v>
      </c>
      <c r="D10" s="107"/>
      <c r="E10" s="107"/>
      <c r="F10" s="107"/>
      <c r="G10" s="134"/>
      <c r="H10" s="107"/>
      <c r="I10" s="134"/>
      <c r="J10" s="149"/>
      <c r="L10" s="107"/>
      <c r="M10" s="134"/>
      <c r="N10" s="149">
        <f>C10</f>
        <v>2</v>
      </c>
    </row>
    <row r="11" spans="1:14" ht="52.2" x14ac:dyDescent="0.3">
      <c r="A11" s="150">
        <v>44720</v>
      </c>
      <c r="B11" s="138"/>
      <c r="C11" s="134"/>
      <c r="D11" s="107"/>
      <c r="E11" s="134"/>
      <c r="F11" s="107" t="s">
        <v>489</v>
      </c>
      <c r="G11" s="134">
        <v>6</v>
      </c>
      <c r="H11" s="107"/>
      <c r="I11" s="134"/>
      <c r="J11" s="153"/>
      <c r="K11" s="134"/>
      <c r="L11" s="107"/>
      <c r="M11" s="134"/>
      <c r="N11" s="149">
        <f>G11</f>
        <v>6</v>
      </c>
    </row>
    <row r="12" spans="1:14" ht="31.8" x14ac:dyDescent="0.3">
      <c r="A12" s="150">
        <v>44721</v>
      </c>
      <c r="B12" s="138"/>
      <c r="C12" s="134"/>
      <c r="D12" s="107"/>
      <c r="E12" s="134"/>
      <c r="F12" s="107"/>
      <c r="G12" s="134"/>
      <c r="H12" s="137" t="s">
        <v>487</v>
      </c>
      <c r="I12" s="158">
        <v>8</v>
      </c>
      <c r="J12" s="153"/>
      <c r="K12" s="134"/>
      <c r="L12" s="107"/>
      <c r="M12" s="134"/>
      <c r="N12" s="149">
        <f>I12</f>
        <v>8</v>
      </c>
    </row>
    <row r="13" spans="1:14" ht="62.4" x14ac:dyDescent="0.3">
      <c r="A13" s="150">
        <v>44722</v>
      </c>
      <c r="B13" s="138"/>
      <c r="C13" s="134"/>
      <c r="D13" s="107"/>
      <c r="E13" s="134"/>
      <c r="F13" s="107"/>
      <c r="G13" s="107"/>
      <c r="H13" s="107"/>
      <c r="I13" s="134"/>
      <c r="J13" s="107" t="s">
        <v>490</v>
      </c>
      <c r="K13" s="134">
        <v>7.41</v>
      </c>
      <c r="L13" s="107"/>
      <c r="M13" s="134"/>
      <c r="N13" s="149">
        <f>K13</f>
        <v>7.41</v>
      </c>
    </row>
    <row r="14" spans="1:14" ht="62.4" x14ac:dyDescent="0.3">
      <c r="A14" s="150">
        <v>44725</v>
      </c>
      <c r="B14" s="107" t="s">
        <v>491</v>
      </c>
      <c r="C14" s="134">
        <v>7</v>
      </c>
      <c r="D14" s="107"/>
      <c r="E14" s="134"/>
      <c r="F14" s="107"/>
      <c r="G14" s="107"/>
      <c r="H14" s="107"/>
      <c r="I14" s="134"/>
      <c r="J14" s="107"/>
      <c r="K14" s="134"/>
      <c r="L14" s="107"/>
      <c r="M14" s="134"/>
      <c r="N14" s="149">
        <f>C14</f>
        <v>7</v>
      </c>
    </row>
    <row r="15" spans="1:14" ht="62.4" x14ac:dyDescent="0.3">
      <c r="A15" s="150">
        <v>44726</v>
      </c>
      <c r="B15" s="107"/>
      <c r="C15" s="134"/>
      <c r="D15" s="73" t="s">
        <v>492</v>
      </c>
      <c r="E15" s="158">
        <v>8</v>
      </c>
      <c r="F15" s="107"/>
      <c r="G15" s="107"/>
      <c r="H15" s="107"/>
      <c r="I15" s="134"/>
      <c r="J15" s="107"/>
      <c r="K15" s="134"/>
      <c r="L15" s="107"/>
      <c r="M15" s="134"/>
      <c r="N15" s="149">
        <f>E15</f>
        <v>8</v>
      </c>
    </row>
    <row r="16" spans="1:14" ht="72.599999999999994" x14ac:dyDescent="0.3">
      <c r="A16" s="151">
        <v>44727</v>
      </c>
      <c r="B16" s="107"/>
      <c r="C16" s="134"/>
      <c r="D16" s="107"/>
      <c r="E16" s="134"/>
      <c r="F16" s="73" t="s">
        <v>493</v>
      </c>
      <c r="G16" s="73">
        <v>8</v>
      </c>
      <c r="H16" s="107"/>
      <c r="I16" s="134"/>
      <c r="J16" s="107"/>
      <c r="K16" s="134"/>
      <c r="L16" s="107"/>
      <c r="M16" s="134"/>
      <c r="N16" s="149">
        <f>G16</f>
        <v>8</v>
      </c>
    </row>
    <row r="17" spans="1:14" ht="72.599999999999994" x14ac:dyDescent="0.3">
      <c r="A17" s="151">
        <v>44728</v>
      </c>
      <c r="B17" s="107"/>
      <c r="C17" s="134"/>
      <c r="D17" s="107"/>
      <c r="E17" s="134"/>
      <c r="F17" s="107"/>
      <c r="G17" s="107"/>
      <c r="H17" s="107" t="s">
        <v>494</v>
      </c>
      <c r="I17" s="134">
        <v>7.75</v>
      </c>
      <c r="J17" s="107"/>
      <c r="K17" s="134"/>
      <c r="L17" s="107"/>
      <c r="M17" s="134"/>
      <c r="N17" s="149">
        <f>I17</f>
        <v>7.75</v>
      </c>
    </row>
    <row r="18" spans="1:14" ht="52.2" x14ac:dyDescent="0.3">
      <c r="A18" s="151">
        <v>44729</v>
      </c>
      <c r="B18" s="107"/>
      <c r="C18" s="134"/>
      <c r="D18" s="107"/>
      <c r="E18" s="134"/>
      <c r="F18" s="107"/>
      <c r="G18" s="107"/>
      <c r="H18" s="107"/>
      <c r="I18" s="134"/>
      <c r="J18" s="107" t="s">
        <v>495</v>
      </c>
      <c r="K18" s="134">
        <v>8</v>
      </c>
      <c r="L18" s="107"/>
      <c r="M18" s="134"/>
      <c r="N18" s="149">
        <f>K18</f>
        <v>8</v>
      </c>
    </row>
    <row r="19" spans="1:14" ht="52.2" x14ac:dyDescent="0.3">
      <c r="A19" s="151">
        <v>44730</v>
      </c>
      <c r="B19" s="107"/>
      <c r="C19" s="134"/>
      <c r="D19" s="107"/>
      <c r="E19" s="134"/>
      <c r="F19" s="107"/>
      <c r="G19" s="134"/>
      <c r="H19" s="107"/>
      <c r="I19" s="134"/>
      <c r="J19" s="137"/>
      <c r="K19" s="134"/>
      <c r="L19" s="107" t="s">
        <v>496</v>
      </c>
      <c r="M19" s="134">
        <v>8</v>
      </c>
      <c r="N19" s="149">
        <f>M19</f>
        <v>8</v>
      </c>
    </row>
    <row r="20" spans="1:14" ht="93" x14ac:dyDescent="0.3">
      <c r="A20" s="151">
        <v>44732</v>
      </c>
      <c r="B20" s="73" t="s">
        <v>497</v>
      </c>
      <c r="C20" s="158">
        <v>8</v>
      </c>
      <c r="D20" s="107"/>
      <c r="E20" s="134"/>
      <c r="F20" s="107"/>
      <c r="G20" s="134"/>
      <c r="H20" s="107"/>
      <c r="I20" s="134"/>
      <c r="J20" s="137"/>
      <c r="K20" s="134"/>
      <c r="L20" s="107"/>
      <c r="M20" s="134"/>
      <c r="N20" s="149">
        <f>C20</f>
        <v>8</v>
      </c>
    </row>
    <row r="21" spans="1:14" ht="31.8" x14ac:dyDescent="0.3">
      <c r="A21" s="151">
        <v>44733</v>
      </c>
      <c r="B21" s="107"/>
      <c r="C21" s="134"/>
      <c r="D21" s="107" t="s">
        <v>498</v>
      </c>
      <c r="E21" s="134">
        <v>8</v>
      </c>
      <c r="F21" s="107"/>
      <c r="G21" s="134"/>
      <c r="H21" s="107"/>
      <c r="I21" s="134"/>
      <c r="J21" s="137"/>
      <c r="K21" s="134"/>
      <c r="L21" s="107"/>
      <c r="M21" s="134"/>
      <c r="N21" s="149">
        <f>E21</f>
        <v>8</v>
      </c>
    </row>
    <row r="22" spans="1:14" ht="31.8" x14ac:dyDescent="0.3">
      <c r="A22" s="151">
        <v>44734</v>
      </c>
      <c r="B22" s="107"/>
      <c r="C22" s="134"/>
      <c r="D22" s="107"/>
      <c r="E22" s="134"/>
      <c r="F22" s="107" t="s">
        <v>499</v>
      </c>
      <c r="G22" s="134">
        <v>7.25</v>
      </c>
      <c r="H22" s="107"/>
      <c r="I22" s="134"/>
      <c r="J22" s="137"/>
      <c r="K22" s="134"/>
      <c r="L22" s="107"/>
      <c r="M22" s="134"/>
      <c r="N22" s="149">
        <f>G22</f>
        <v>7.25</v>
      </c>
    </row>
    <row r="23" spans="1:14" x14ac:dyDescent="0.3">
      <c r="A23" s="151">
        <v>44735</v>
      </c>
      <c r="B23" s="107"/>
      <c r="C23" s="134"/>
      <c r="D23" s="107"/>
      <c r="E23" s="134"/>
      <c r="F23" s="107"/>
      <c r="G23" s="134"/>
      <c r="H23" s="73"/>
      <c r="I23" s="158"/>
      <c r="J23" s="137"/>
      <c r="K23" s="134"/>
      <c r="L23" s="107"/>
      <c r="M23" s="134"/>
      <c r="N23" s="149">
        <f>I23</f>
        <v>0</v>
      </c>
    </row>
    <row r="24" spans="1:14" ht="21.6" x14ac:dyDescent="0.3">
      <c r="A24" s="151">
        <v>44737</v>
      </c>
      <c r="B24" s="107"/>
      <c r="C24" s="134"/>
      <c r="D24" s="107"/>
      <c r="E24" s="134"/>
      <c r="F24" s="107"/>
      <c r="G24" s="134"/>
      <c r="H24" s="107"/>
      <c r="I24" s="134"/>
      <c r="J24" s="137"/>
      <c r="K24" s="134"/>
      <c r="L24" s="73" t="s">
        <v>500</v>
      </c>
      <c r="M24" s="158">
        <v>9.75</v>
      </c>
      <c r="N24" s="149">
        <f>M24</f>
        <v>9.75</v>
      </c>
    </row>
    <row r="25" spans="1:14" ht="31.8" x14ac:dyDescent="0.3">
      <c r="A25" s="151">
        <v>44740</v>
      </c>
      <c r="B25" s="107"/>
      <c r="C25" s="134"/>
      <c r="D25" s="107" t="s">
        <v>501</v>
      </c>
      <c r="E25" s="134">
        <v>8</v>
      </c>
      <c r="F25" s="107"/>
      <c r="G25" s="134"/>
      <c r="H25" s="107"/>
      <c r="I25" s="134"/>
      <c r="J25" s="137"/>
      <c r="K25" s="134"/>
      <c r="L25" s="107"/>
      <c r="M25" s="134"/>
      <c r="N25" s="149">
        <f>E25</f>
        <v>8</v>
      </c>
    </row>
    <row r="26" spans="1:14" x14ac:dyDescent="0.3">
      <c r="A26" s="151"/>
      <c r="B26" s="107"/>
      <c r="C26" s="134"/>
      <c r="D26" s="107"/>
      <c r="E26" s="134"/>
      <c r="F26" s="107"/>
      <c r="G26" s="134"/>
      <c r="H26" s="107"/>
      <c r="I26" s="134"/>
      <c r="J26" s="137"/>
      <c r="K26" s="134"/>
      <c r="L26" s="107"/>
      <c r="M26" s="134"/>
      <c r="N26" s="149"/>
    </row>
    <row r="27" spans="1:14" x14ac:dyDescent="0.3">
      <c r="A27" s="152"/>
      <c r="B27" s="119"/>
      <c r="C27" s="54">
        <f>SUM(C3:C26)</f>
        <v>22.66</v>
      </c>
      <c r="D27" s="51"/>
      <c r="E27" s="54">
        <f>SUM(E3:E26)</f>
        <v>24</v>
      </c>
      <c r="F27" s="51"/>
      <c r="G27" s="54">
        <f>SUM(G3:G26)</f>
        <v>21.25</v>
      </c>
      <c r="H27" s="51"/>
      <c r="I27" s="52">
        <f>SUM(I3:I26)</f>
        <v>15.75</v>
      </c>
      <c r="J27" s="51"/>
      <c r="K27" s="54">
        <f>SUM(K3:K26)</f>
        <v>20.66</v>
      </c>
      <c r="L27" s="51"/>
      <c r="M27" s="54">
        <f>SUM(M3:M26)</f>
        <v>23.91</v>
      </c>
      <c r="N27" s="54">
        <f>SUM(N3:N26)</f>
        <v>134.23000000000002</v>
      </c>
    </row>
    <row r="28" spans="1:14" x14ac:dyDescent="0.3">
      <c r="A28" s="128"/>
      <c r="B28" s="2"/>
      <c r="C28" s="2" t="s">
        <v>13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 x14ac:dyDescent="0.3">
      <c r="A29" s="128"/>
      <c r="B29" s="2"/>
      <c r="C29" s="2" t="s">
        <v>14</v>
      </c>
      <c r="D29" s="2"/>
      <c r="E29" s="2" t="str">
        <f>B1</f>
        <v>CRISTINA LIROLA NAVARRO</v>
      </c>
      <c r="F29" s="2"/>
      <c r="G29" s="55"/>
      <c r="H29" s="56" t="s">
        <v>483</v>
      </c>
      <c r="I29" s="2"/>
      <c r="J29" s="57" t="s">
        <v>58</v>
      </c>
      <c r="K29" s="2"/>
      <c r="L29" s="2"/>
      <c r="M29" s="2"/>
      <c r="N29" s="2"/>
    </row>
  </sheetData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24</vt:i4>
      </vt:variant>
    </vt:vector>
  </HeadingPairs>
  <TitlesOfParts>
    <vt:vector size="58" baseType="lpstr">
      <vt:lpstr>SU PLANNING FEBRERO,23</vt:lpstr>
      <vt:lpstr>su planning  ENERO,23</vt:lpstr>
      <vt:lpstr>SU PLANNING DICIEMBRE,22</vt:lpstr>
      <vt:lpstr>SU PLANNING NOVIEMBRE,22</vt:lpstr>
      <vt:lpstr>SU PLANNING OCTUBRE,22</vt:lpstr>
      <vt:lpstr>SU PLANNING SEPTIEMBRE,22</vt:lpstr>
      <vt:lpstr>SU PLANNING AGOSTO,22</vt:lpstr>
      <vt:lpstr>SU PLANNING JULIO.2022</vt:lpstr>
      <vt:lpstr>SU PLANNING JUNIO,22</vt:lpstr>
      <vt:lpstr>SU PLANNING MAYO.22</vt:lpstr>
      <vt:lpstr>SU PLANNING ABRIL,22</vt:lpstr>
      <vt:lpstr>SU PLANNING MARZO,22</vt:lpstr>
      <vt:lpstr>SU PLANNING FEBRERO,22</vt:lpstr>
      <vt:lpstr>SU PLANNING ENERO,22</vt:lpstr>
      <vt:lpstr>SU PLANNING DICIEMBRE.21</vt:lpstr>
      <vt:lpstr>SU PLANNING NOVIEMBRE,21</vt:lpstr>
      <vt:lpstr>SU PLANNING OCTUBRE,21</vt:lpstr>
      <vt:lpstr>SU PLANNING SEPTIEMBRE.21</vt:lpstr>
      <vt:lpstr>SU PLANNING AGOSTO,21</vt:lpstr>
      <vt:lpstr>SU PLANNING JULIO.21</vt:lpstr>
      <vt:lpstr>SU PLANNING JUNIO.21</vt:lpstr>
      <vt:lpstr>SU PLANNING MAYO.21</vt:lpstr>
      <vt:lpstr>SU PLANNING ABRIL,21</vt:lpstr>
      <vt:lpstr>SU PLANNING 16,04,2021</vt:lpstr>
      <vt:lpstr>SU PLANNING 05,04,2021</vt:lpstr>
      <vt:lpstr>SU PLANNING MARZO,21</vt:lpstr>
      <vt:lpstr>SU PLANNING FEBRERO,21</vt:lpstr>
      <vt:lpstr>SU PLANNING 25,01,2021</vt:lpstr>
      <vt:lpstr>SU PLANNING 22,01,2021</vt:lpstr>
      <vt:lpstr>SUPLANNING 04,01,2021</vt:lpstr>
      <vt:lpstr>SU PLANNING 21,12,2020</vt:lpstr>
      <vt:lpstr>NOVIEMBRE,20</vt:lpstr>
      <vt:lpstr>OCTUBRE,20</vt:lpstr>
      <vt:lpstr>SOLO PARA INFORMAR A LIMPIADORA</vt:lpstr>
      <vt:lpstr>'NOVIEMBRE,20'!Área_de_impresión</vt:lpstr>
      <vt:lpstr>'OCTUBRE,20'!Área_de_impresión</vt:lpstr>
      <vt:lpstr>'su planning  ENERO,23'!Área_de_impresión</vt:lpstr>
      <vt:lpstr>'SU PLANNING 21,12,2020'!Área_de_impresión</vt:lpstr>
      <vt:lpstr>'SU PLANNING AGOSTO,21'!Área_de_impresión</vt:lpstr>
      <vt:lpstr>'SU PLANNING DICIEMBRE,22'!Área_de_impresión</vt:lpstr>
      <vt:lpstr>'SU PLANNING DICIEMBRE.21'!Área_de_impresión</vt:lpstr>
      <vt:lpstr>'SU PLANNING ENERO,22'!Área_de_impresión</vt:lpstr>
      <vt:lpstr>'SU PLANNING FEBRERO,21'!Área_de_impresión</vt:lpstr>
      <vt:lpstr>'SU PLANNING FEBRERO,22'!Área_de_impresión</vt:lpstr>
      <vt:lpstr>'SU PLANNING FEBRERO,23'!Área_de_impresión</vt:lpstr>
      <vt:lpstr>'SU PLANNING JULIO.2022'!Área_de_impresión</vt:lpstr>
      <vt:lpstr>'SU PLANNING JULIO.21'!Área_de_impresión</vt:lpstr>
      <vt:lpstr>'SU PLANNING JUNIO,22'!Área_de_impresión</vt:lpstr>
      <vt:lpstr>'SU PLANNING JUNIO.21'!Área_de_impresión</vt:lpstr>
      <vt:lpstr>'SU PLANNING MARZO,21'!Área_de_impresión</vt:lpstr>
      <vt:lpstr>'SU PLANNING MARZO,22'!Área_de_impresión</vt:lpstr>
      <vt:lpstr>'SU PLANNING MAYO.21'!Área_de_impresión</vt:lpstr>
      <vt:lpstr>'SU PLANNING MAYO.22'!Área_de_impresión</vt:lpstr>
      <vt:lpstr>'SU PLANNING NOVIEMBRE,21'!Área_de_impresión</vt:lpstr>
      <vt:lpstr>'SU PLANNING NOVIEMBRE,22'!Área_de_impresión</vt:lpstr>
      <vt:lpstr>'SU PLANNING OCTUBRE,22'!Área_de_impresión</vt:lpstr>
      <vt:lpstr>'SU PLANNING SEPTIEMBRE,22'!Área_de_impresión</vt:lpstr>
      <vt:lpstr>'SU PLANNING SEPTIEMBRE.21'!Área_de_impresión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2023-02-28T13:44:47Z</dcterms:modified>
</cp:coreProperties>
</file>