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13,03,2023" sheetId="62" r:id="rId1"/>
    <sheet name="SU PLANNING 11,01,2023" sheetId="59" r:id="rId2"/>
    <sheet name="SU PLANNING 09,01,2023" sheetId="60" r:id="rId3"/>
    <sheet name="SU PLANNING EL 01,01,2023" sheetId="61" r:id="rId4"/>
    <sheet name="SU PLANNING 23,12,2022" sheetId="58" r:id="rId5"/>
    <sheet name="SU PLANNING 22,12,2022" sheetId="57" r:id="rId6"/>
    <sheet name="SU PLANNING 13,12,2022" sheetId="56" r:id="rId7"/>
    <sheet name="SU PLANNING 12,12,2022" sheetId="55" r:id="rId8"/>
    <sheet name="SU PLANNING 01,12,2022" sheetId="53" r:id="rId9"/>
    <sheet name="SU PLANNING 22,11,2022" sheetId="54" r:id="rId10"/>
    <sheet name="SU PLANNING 16,11,2022" sheetId="51" r:id="rId11"/>
    <sheet name="SU PLANNING 15,11,2022" sheetId="52" r:id="rId12"/>
    <sheet name="SU PLANNING 01,10,2022 " sheetId="50" r:id="rId13"/>
    <sheet name="SU PLANNING 26,09,2022" sheetId="49" r:id="rId14"/>
    <sheet name="SU PLANNING 16,09,2022" sheetId="48" r:id="rId15"/>
    <sheet name="SU PLANNING 29,08,2022" sheetId="46" r:id="rId16"/>
    <sheet name="SU PLANNING 20,08,2022" sheetId="45" r:id="rId17"/>
    <sheet name="SU PLANNING 01,08,2022" sheetId="44" r:id="rId18"/>
    <sheet name="su planning 30,07,2022" sheetId="43" r:id="rId19"/>
    <sheet name="su planning 23,07,2022" sheetId="42" r:id="rId20"/>
    <sheet name="su planning 16,07,2022" sheetId="41" r:id="rId21"/>
    <sheet name="SU PLANNING 11,07,2022" sheetId="40" r:id="rId22"/>
    <sheet name="SU PLANNING 08,07,2022" sheetId="39" r:id="rId23"/>
    <sheet name="su planning 16,06,2022" sheetId="38" r:id="rId24"/>
    <sheet name="SU PLANNING 01,06,2022" sheetId="37" r:id="rId25"/>
    <sheet name="SU PLANNING 27,04,2022" sheetId="35" r:id="rId26"/>
    <sheet name="SU PLANNING 26,04,2022" sheetId="36" r:id="rId27"/>
    <sheet name="SU PLANNING 25,04,2022" sheetId="34" r:id="rId28"/>
    <sheet name="SU PLANNING 16,04,2022" sheetId="33" r:id="rId29"/>
    <sheet name="SU PLANNING 01,04,2022" sheetId="32" r:id="rId30"/>
    <sheet name="SU PLANNIG 17,03,2022" sheetId="30" r:id="rId31"/>
    <sheet name="SU PLANNING 16,03,22" sheetId="31" r:id="rId32"/>
    <sheet name="SU PLANNING 01,03,2022" sheetId="28" r:id="rId33"/>
    <sheet name="SU PLANNING 17,02,2022" sheetId="27" r:id="rId34"/>
    <sheet name="SU PLANNING 26,01,2022" sheetId="26" r:id="rId35"/>
    <sheet name="su planning 19,01,2022" sheetId="25" r:id="rId36"/>
    <sheet name="su planning 18,01,2022" sheetId="24" r:id="rId37"/>
    <sheet name="SU PLANNING 12,01,2022" sheetId="23" r:id="rId38"/>
    <sheet name="SU PLANNING 04,01,2022" sheetId="22" r:id="rId39"/>
    <sheet name="SU PLANNING 27,12,2021" sheetId="21" r:id="rId40"/>
    <sheet name="SU PLANNING 09,11,2021" sheetId="20" r:id="rId41"/>
    <sheet name="su planning 16,09,2021" sheetId="18" r:id="rId42"/>
    <sheet name="SU PLANNING 11,09,2021" sheetId="19" r:id="rId43"/>
    <sheet name="SU PLANNING 01,09,2021" sheetId="17" r:id="rId44"/>
    <sheet name="SU PLANNING 31,08,2021" sheetId="16" r:id="rId45"/>
    <sheet name="SU PLANNING 17,08,2021" sheetId="15" r:id="rId46"/>
    <sheet name="SU PLANNING 03,08,2021" sheetId="14" r:id="rId47"/>
    <sheet name="SU PLANNING 01,08,2021" sheetId="11" r:id="rId48"/>
    <sheet name="SU PLANNING 26,07,2021 " sheetId="13" r:id="rId49"/>
    <sheet name="SU PLANNING 20,07,2021" sheetId="9" r:id="rId50"/>
    <sheet name="SU PLANNING 17,07,21" sheetId="12" r:id="rId51"/>
    <sheet name="SU PLANNING 13,07,2021" sheetId="10" r:id="rId52"/>
    <sheet name="SU PLANNING 01,07,2021" sheetId="7" r:id="rId53"/>
    <sheet name="SU PLANNING 21,06,2021" sheetId="8" r:id="rId54"/>
    <sheet name="SU PLANNING 15,06,2021" sheetId="6" r:id="rId55"/>
    <sheet name="SU PLANNING 14,06,2021" sheetId="5" r:id="rId56"/>
    <sheet name="SU PLANNING 09,06,2021" sheetId="4" r:id="rId57"/>
    <sheet name="SU PLANNING 01,06,2021" sheetId="3" r:id="rId58"/>
    <sheet name="SU PLANNING 27,05,2021" sheetId="2" r:id="rId59"/>
    <sheet name="su planning 24,05,2021" sheetId="1" r:id="rId60"/>
  </sheets>
  <definedNames>
    <definedName name="_xlnm.Print_Area" localSheetId="30">'SU PLANNIG 17,03,2022'!$A$1:$N$34</definedName>
    <definedName name="_xlnm.Print_Area" localSheetId="17">'SU PLANNING 01,08,2022'!$A$1:$N$38</definedName>
    <definedName name="_xlnm.Print_Area" localSheetId="12">'SU PLANNING 01,10,2022 '!$A$1:$N$32</definedName>
    <definedName name="_xlnm.Print_Area" localSheetId="8">'SU PLANNING 01,12,2022'!$A$1:$N$31</definedName>
    <definedName name="_xlnm.Print_Area" localSheetId="2">'SU PLANNING 09,01,2023'!$A$1:$N$30</definedName>
    <definedName name="_xlnm.Print_Area" localSheetId="1">'SU PLANNING 11,01,2023'!$A$1:$N$30</definedName>
    <definedName name="_xlnm.Print_Area" localSheetId="7">'SU PLANNING 12,12,2022'!$A$1:$N$33</definedName>
    <definedName name="_xlnm.Print_Area" localSheetId="0">'SU PLANNING 13,03,2023'!$A$1:$N$32</definedName>
    <definedName name="_xlnm.Print_Area" localSheetId="6">'SU PLANNING 13,12,2022'!$A$1:$N$30</definedName>
    <definedName name="_xlnm.Print_Area" localSheetId="11">'SU PLANNING 15,11,2022'!$A$1:$N$34</definedName>
    <definedName name="_xlnm.Print_Area" localSheetId="14">'SU PLANNING 16,09,2022'!$A$1:$N$37</definedName>
    <definedName name="_xlnm.Print_Area" localSheetId="10">'SU PLANNING 16,11,2022'!$A$1:$N$43</definedName>
    <definedName name="_xlnm.Print_Area" localSheetId="16">'SU PLANNING 20,08,2022'!$A$1:$N$42</definedName>
    <definedName name="_xlnm.Print_Area" localSheetId="9">'SU PLANNING 22,11,2022'!$A$1:$N$34</definedName>
    <definedName name="_xlnm.Print_Area" localSheetId="5">'SU PLANNING 22,12,2022'!$A$1:$N$30</definedName>
    <definedName name="_xlnm.Print_Area" localSheetId="4">'SU PLANNING 23,12,2022'!$A$1:$N$30</definedName>
    <definedName name="_xlnm.Print_Area" localSheetId="13">'SU PLANNING 26,09,2022'!$A$1:$N$34</definedName>
    <definedName name="_xlnm.Print_Area" localSheetId="15">'SU PLANNING 29,08,2022'!$A$1:$N$34</definedName>
    <definedName name="_xlnm.Print_Area" localSheetId="3">'SU PLANNING EL 01,01,2023'!$A$1:$N$27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62" l="1"/>
  <c r="N30" i="62" l="1"/>
  <c r="C30" i="62"/>
  <c r="A30" i="62"/>
  <c r="E32" i="62" l="1"/>
  <c r="M30" i="62"/>
  <c r="K30" i="62"/>
  <c r="G30" i="62"/>
  <c r="E30" i="62"/>
  <c r="N25" i="62"/>
  <c r="N23" i="62"/>
  <c r="N22" i="62"/>
  <c r="N20" i="62"/>
  <c r="N18" i="62"/>
  <c r="N16" i="62"/>
  <c r="N14" i="62"/>
  <c r="N12" i="62"/>
  <c r="N10" i="62"/>
  <c r="N8" i="62"/>
  <c r="N6" i="62"/>
  <c r="N4" i="62"/>
  <c r="L31" i="62" s="1"/>
  <c r="E27" i="61" l="1"/>
  <c r="M25" i="61"/>
  <c r="K25" i="61"/>
  <c r="I25" i="61"/>
  <c r="G25" i="61"/>
  <c r="E25" i="61"/>
  <c r="C25" i="61"/>
  <c r="A25" i="61"/>
  <c r="N22" i="61"/>
  <c r="N20" i="61"/>
  <c r="N18" i="61"/>
  <c r="N16" i="61"/>
  <c r="N14" i="61"/>
  <c r="N12" i="61"/>
  <c r="N10" i="61"/>
  <c r="N8" i="61"/>
  <c r="N6" i="61"/>
  <c r="N4" i="61"/>
  <c r="E30" i="60"/>
  <c r="M28" i="60"/>
  <c r="K28" i="60"/>
  <c r="I28" i="60"/>
  <c r="G28" i="60"/>
  <c r="E28" i="60"/>
  <c r="C28" i="60"/>
  <c r="A28" i="60"/>
  <c r="N27" i="60"/>
  <c r="N25" i="60"/>
  <c r="N22" i="60"/>
  <c r="N20" i="60"/>
  <c r="N18" i="60"/>
  <c r="N16" i="60"/>
  <c r="N14" i="60"/>
  <c r="N12" i="60"/>
  <c r="N10" i="60"/>
  <c r="N8" i="60"/>
  <c r="N6" i="60"/>
  <c r="N4" i="60"/>
  <c r="N28" i="60" s="1"/>
  <c r="L29" i="60" s="1"/>
  <c r="N25" i="61" l="1"/>
  <c r="L26" i="61" s="1"/>
  <c r="E30" i="59"/>
  <c r="M28" i="59"/>
  <c r="K28" i="59"/>
  <c r="I28" i="59"/>
  <c r="G28" i="59"/>
  <c r="E28" i="59"/>
  <c r="C28" i="59"/>
  <c r="A28" i="59"/>
  <c r="N25" i="59"/>
  <c r="N23" i="59"/>
  <c r="N22" i="59"/>
  <c r="N20" i="59"/>
  <c r="N18" i="59"/>
  <c r="N16" i="59"/>
  <c r="N14" i="59"/>
  <c r="N12" i="59"/>
  <c r="N10" i="59"/>
  <c r="N8" i="59"/>
  <c r="N6" i="59"/>
  <c r="N4" i="59"/>
  <c r="N28" i="59" s="1"/>
  <c r="L29" i="59" s="1"/>
  <c r="C28" i="56" l="1"/>
  <c r="C31" i="55"/>
  <c r="E30" i="58"/>
  <c r="M28" i="58"/>
  <c r="K28" i="58"/>
  <c r="I28" i="58"/>
  <c r="G28" i="58"/>
  <c r="E28" i="58"/>
  <c r="C28" i="58"/>
  <c r="A28" i="58"/>
  <c r="N27" i="58"/>
  <c r="N25" i="58"/>
  <c r="N22" i="58"/>
  <c r="N20" i="58"/>
  <c r="N18" i="58"/>
  <c r="N16" i="58"/>
  <c r="N14" i="58"/>
  <c r="N12" i="58"/>
  <c r="N10" i="58"/>
  <c r="N8" i="58"/>
  <c r="N6" i="58"/>
  <c r="N4" i="58"/>
  <c r="N28" i="58" s="1"/>
  <c r="L29" i="58" s="1"/>
  <c r="E30" i="57" l="1"/>
  <c r="M28" i="57"/>
  <c r="K28" i="57"/>
  <c r="I28" i="57"/>
  <c r="G28" i="57"/>
  <c r="E28" i="57"/>
  <c r="C28" i="57"/>
  <c r="A28" i="57"/>
  <c r="N27" i="57"/>
  <c r="N25" i="57"/>
  <c r="N22" i="57"/>
  <c r="N20" i="57"/>
  <c r="N18" i="57"/>
  <c r="N16" i="57"/>
  <c r="N14" i="57"/>
  <c r="N12" i="57"/>
  <c r="N10" i="57"/>
  <c r="N8" i="57"/>
  <c r="N6" i="57"/>
  <c r="N4" i="57"/>
  <c r="N28" i="57" s="1"/>
  <c r="L29" i="57" s="1"/>
  <c r="E30" i="56" l="1"/>
  <c r="M28" i="56"/>
  <c r="K28" i="56"/>
  <c r="I28" i="56"/>
  <c r="G28" i="56"/>
  <c r="E28" i="56"/>
  <c r="A28" i="56"/>
  <c r="N27" i="56"/>
  <c r="N25" i="56"/>
  <c r="N22" i="56"/>
  <c r="N20" i="56"/>
  <c r="N18" i="56"/>
  <c r="N16" i="56"/>
  <c r="N14" i="56"/>
  <c r="N12" i="56"/>
  <c r="N10" i="56"/>
  <c r="N8" i="56"/>
  <c r="N6" i="56"/>
  <c r="N4" i="56"/>
  <c r="M31" i="55"/>
  <c r="K31" i="55"/>
  <c r="I31" i="55"/>
  <c r="G31" i="55"/>
  <c r="E31" i="55"/>
  <c r="A31" i="55"/>
  <c r="N30" i="55"/>
  <c r="N28" i="55"/>
  <c r="N31" i="55" s="1"/>
  <c r="N28" i="56" l="1"/>
  <c r="L29" i="56" s="1"/>
  <c r="E33" i="55"/>
  <c r="N25" i="55"/>
  <c r="N23" i="55"/>
  <c r="N22" i="55"/>
  <c r="N20" i="55"/>
  <c r="N18" i="55"/>
  <c r="N16" i="55"/>
  <c r="N14" i="55"/>
  <c r="N12" i="55"/>
  <c r="N10" i="55"/>
  <c r="N8" i="55"/>
  <c r="N6" i="55"/>
  <c r="N4" i="55"/>
  <c r="L32" i="55" l="1"/>
  <c r="E34" i="54"/>
  <c r="M32" i="54"/>
  <c r="K32" i="54"/>
  <c r="I32" i="54"/>
  <c r="G32" i="54"/>
  <c r="E32" i="54"/>
  <c r="C32" i="54"/>
  <c r="A32" i="54"/>
  <c r="N31" i="54"/>
  <c r="N29" i="54"/>
  <c r="N27" i="54"/>
  <c r="N26" i="54"/>
  <c r="N24" i="54"/>
  <c r="N22" i="54"/>
  <c r="N20" i="54"/>
  <c r="N18" i="54"/>
  <c r="N16" i="54"/>
  <c r="N14" i="54"/>
  <c r="N12" i="54"/>
  <c r="N10" i="54"/>
  <c r="N8" i="54"/>
  <c r="N6" i="54"/>
  <c r="N4" i="54"/>
  <c r="N32" i="54" l="1"/>
  <c r="L33" i="54" s="1"/>
  <c r="G41" i="51"/>
  <c r="A41" i="51"/>
  <c r="N41" i="51" l="1"/>
  <c r="K41" i="51"/>
  <c r="I41" i="51"/>
  <c r="E41" i="51"/>
  <c r="C41" i="51"/>
  <c r="N33" i="51"/>
  <c r="N39" i="51"/>
  <c r="N37" i="51"/>
  <c r="I28" i="53" l="1"/>
  <c r="A28" i="53"/>
  <c r="E30" i="53" l="1"/>
  <c r="M28" i="53"/>
  <c r="K28" i="53"/>
  <c r="G28" i="53"/>
  <c r="E28" i="53"/>
  <c r="C28" i="53"/>
  <c r="N25" i="53"/>
  <c r="N23" i="53"/>
  <c r="N22" i="53"/>
  <c r="N20" i="53"/>
  <c r="N18" i="53"/>
  <c r="N16" i="53"/>
  <c r="N14" i="53"/>
  <c r="N12" i="53"/>
  <c r="N10" i="53"/>
  <c r="N8" i="53"/>
  <c r="N6" i="53"/>
  <c r="N4" i="53"/>
  <c r="E32" i="52"/>
  <c r="M30" i="52"/>
  <c r="K30" i="52"/>
  <c r="I30" i="52"/>
  <c r="G30" i="52"/>
  <c r="E30" i="52"/>
  <c r="C30" i="52"/>
  <c r="A30" i="52"/>
  <c r="N29" i="52"/>
  <c r="N27" i="52"/>
  <c r="N26" i="52"/>
  <c r="N24" i="52"/>
  <c r="N22" i="52"/>
  <c r="N20" i="52"/>
  <c r="N18" i="52"/>
  <c r="N16" i="52"/>
  <c r="N14" i="52"/>
  <c r="N12" i="52"/>
  <c r="N10" i="52"/>
  <c r="N8" i="52"/>
  <c r="N6" i="52"/>
  <c r="N4" i="52"/>
  <c r="N4" i="51"/>
  <c r="N28" i="53" l="1"/>
  <c r="L29" i="53"/>
  <c r="N30" i="52"/>
  <c r="L31" i="52" s="1"/>
  <c r="M41" i="51"/>
  <c r="N31" i="51"/>
  <c r="N29" i="51" l="1"/>
  <c r="E43" i="51"/>
  <c r="N27" i="51"/>
  <c r="N26" i="51"/>
  <c r="N24" i="51"/>
  <c r="N22" i="51"/>
  <c r="N20" i="51"/>
  <c r="N18" i="51"/>
  <c r="N16" i="51"/>
  <c r="N14" i="51"/>
  <c r="N12" i="51"/>
  <c r="N10" i="51"/>
  <c r="N8" i="51"/>
  <c r="N6" i="51"/>
  <c r="L42" i="51" s="1"/>
  <c r="E32" i="50" l="1"/>
  <c r="M30" i="50"/>
  <c r="K30" i="50"/>
  <c r="I30" i="50"/>
  <c r="G30" i="50"/>
  <c r="E30" i="50"/>
  <c r="C30" i="50"/>
  <c r="A30" i="50"/>
  <c r="N29" i="50"/>
  <c r="N27" i="50"/>
  <c r="N26" i="50"/>
  <c r="N24" i="50"/>
  <c r="N22" i="50"/>
  <c r="N20" i="50"/>
  <c r="N18" i="50"/>
  <c r="N16" i="50"/>
  <c r="N14" i="50"/>
  <c r="N12" i="50"/>
  <c r="N10" i="50"/>
  <c r="N8" i="50"/>
  <c r="N6" i="50"/>
  <c r="N4" i="50"/>
  <c r="N30" i="50" s="1"/>
  <c r="L31" i="50" s="1"/>
  <c r="N32" i="48" l="1"/>
  <c r="M32" i="48"/>
  <c r="A32" i="48"/>
  <c r="N4" i="48"/>
  <c r="E32" i="49" l="1"/>
  <c r="M30" i="49"/>
  <c r="K30" i="49"/>
  <c r="I30" i="49"/>
  <c r="G30" i="49"/>
  <c r="E30" i="49"/>
  <c r="C30" i="49"/>
  <c r="A30" i="49"/>
  <c r="N29" i="49"/>
  <c r="N27" i="49"/>
  <c r="N26" i="49"/>
  <c r="N24" i="49"/>
  <c r="N22" i="49"/>
  <c r="N20" i="49"/>
  <c r="N18" i="49"/>
  <c r="N16" i="49"/>
  <c r="N14" i="49"/>
  <c r="N12" i="49"/>
  <c r="N10" i="49"/>
  <c r="N8" i="49"/>
  <c r="N6" i="49"/>
  <c r="N4" i="49"/>
  <c r="N30" i="49" l="1"/>
  <c r="L31" i="49" s="1"/>
  <c r="N8" i="48"/>
  <c r="E34" i="48"/>
  <c r="K32" i="48"/>
  <c r="I32" i="48"/>
  <c r="G32" i="48"/>
  <c r="E32" i="48"/>
  <c r="C32" i="48"/>
  <c r="N31" i="48"/>
  <c r="N29" i="48"/>
  <c r="N28" i="48"/>
  <c r="N26" i="48"/>
  <c r="N24" i="48"/>
  <c r="N22" i="48"/>
  <c r="N20" i="48"/>
  <c r="N18" i="48"/>
  <c r="N16" i="48"/>
  <c r="N14" i="48"/>
  <c r="N12" i="48"/>
  <c r="N10" i="48"/>
  <c r="N6" i="48"/>
  <c r="L33" i="48" l="1"/>
  <c r="A32" i="46"/>
  <c r="E34" i="46"/>
  <c r="M32" i="46"/>
  <c r="K32" i="46"/>
  <c r="I32" i="46"/>
  <c r="G32" i="46"/>
  <c r="E32" i="46"/>
  <c r="C32" i="46"/>
  <c r="N31" i="46"/>
  <c r="N29" i="46"/>
  <c r="N27" i="46"/>
  <c r="N26" i="46"/>
  <c r="N24" i="46"/>
  <c r="N22" i="46"/>
  <c r="N20" i="46"/>
  <c r="N18" i="46"/>
  <c r="N16" i="46"/>
  <c r="N14" i="46"/>
  <c r="N12" i="46"/>
  <c r="N10" i="46"/>
  <c r="N8" i="46"/>
  <c r="N6" i="46"/>
  <c r="N4" i="46"/>
  <c r="A38" i="45"/>
  <c r="N38" i="45"/>
  <c r="M38" i="45"/>
  <c r="N32" i="46" l="1"/>
  <c r="L33" i="46" s="1"/>
  <c r="E40" i="45"/>
  <c r="K38" i="45"/>
  <c r="I38" i="45"/>
  <c r="G38" i="45"/>
  <c r="E38" i="45"/>
  <c r="C38" i="45"/>
  <c r="N37" i="45"/>
  <c r="N35" i="45"/>
  <c r="N33" i="45"/>
  <c r="N31" i="45"/>
  <c r="N29" i="45"/>
  <c r="N28" i="45"/>
  <c r="N26" i="45"/>
  <c r="N24" i="45"/>
  <c r="N22" i="45"/>
  <c r="N20" i="45"/>
  <c r="N18" i="45"/>
  <c r="N16" i="45"/>
  <c r="N14" i="45"/>
  <c r="N12" i="45"/>
  <c r="N10" i="45"/>
  <c r="N8" i="45"/>
  <c r="N6" i="45"/>
  <c r="L39" i="45" s="1"/>
  <c r="M36" i="44" l="1"/>
  <c r="N36" i="44"/>
  <c r="A36" i="44"/>
  <c r="N35" i="44"/>
  <c r="K36" i="44" l="1"/>
  <c r="I36" i="44"/>
  <c r="G36" i="44"/>
  <c r="E36" i="44"/>
  <c r="C36" i="44"/>
  <c r="N33" i="44"/>
  <c r="E38" i="44" l="1"/>
  <c r="N31" i="44"/>
  <c r="N29" i="44"/>
  <c r="N27" i="44"/>
  <c r="N26" i="44"/>
  <c r="N24" i="44"/>
  <c r="N22" i="44"/>
  <c r="N20" i="44"/>
  <c r="N18" i="44"/>
  <c r="N16" i="44"/>
  <c r="N14" i="44"/>
  <c r="N12" i="44"/>
  <c r="N10" i="44"/>
  <c r="N8" i="44"/>
  <c r="N6" i="44"/>
  <c r="N4" i="44"/>
  <c r="L37" i="44" s="1"/>
  <c r="N32" i="43" l="1"/>
  <c r="M32" i="43"/>
  <c r="K32" i="43"/>
  <c r="I32" i="43"/>
  <c r="G32" i="43"/>
  <c r="E32" i="43"/>
  <c r="E34" i="43"/>
  <c r="C32" i="43"/>
  <c r="A32" i="43"/>
  <c r="N31" i="43"/>
  <c r="N29" i="43"/>
  <c r="N27" i="43"/>
  <c r="N26" i="43"/>
  <c r="N24" i="43"/>
  <c r="N22" i="43"/>
  <c r="N20" i="43"/>
  <c r="N18" i="43"/>
  <c r="N16" i="43"/>
  <c r="N14" i="43"/>
  <c r="N12" i="43"/>
  <c r="N10" i="43"/>
  <c r="N8" i="43"/>
  <c r="N6" i="43"/>
  <c r="N4" i="43"/>
  <c r="N34" i="42"/>
  <c r="M34" i="42"/>
  <c r="K34" i="42"/>
  <c r="I34" i="42"/>
  <c r="G34" i="42"/>
  <c r="E34" i="42"/>
  <c r="C34" i="42"/>
  <c r="A34" i="42"/>
  <c r="N33" i="42"/>
  <c r="L33" i="43" l="1"/>
  <c r="E36" i="42" l="1"/>
  <c r="N31" i="42"/>
  <c r="N29" i="42"/>
  <c r="N27" i="42"/>
  <c r="N26" i="42"/>
  <c r="N24" i="42"/>
  <c r="N22" i="42"/>
  <c r="N20" i="42"/>
  <c r="N18" i="42"/>
  <c r="N16" i="42"/>
  <c r="N14" i="42"/>
  <c r="N12" i="42"/>
  <c r="N10" i="42"/>
  <c r="N8" i="42"/>
  <c r="N6" i="42"/>
  <c r="N4" i="42"/>
  <c r="L35" i="42" s="1"/>
  <c r="N32" i="41"/>
  <c r="M32" i="41"/>
  <c r="K32" i="41"/>
  <c r="I32" i="41"/>
  <c r="G32" i="41"/>
  <c r="E32" i="41"/>
  <c r="C32" i="41"/>
  <c r="A32" i="41"/>
  <c r="N29" i="41"/>
  <c r="N31" i="41" l="1"/>
  <c r="E34" i="41" l="1"/>
  <c r="N27" i="41"/>
  <c r="N26" i="41"/>
  <c r="N24" i="41"/>
  <c r="N22" i="41"/>
  <c r="N20" i="41"/>
  <c r="N18" i="41"/>
  <c r="N16" i="41"/>
  <c r="N14" i="41"/>
  <c r="N12" i="41"/>
  <c r="N10" i="41"/>
  <c r="N8" i="41"/>
  <c r="N6" i="41"/>
  <c r="N4" i="41"/>
  <c r="L33" i="41" s="1"/>
  <c r="N28" i="40"/>
  <c r="M28" i="40"/>
  <c r="K28" i="40"/>
  <c r="I28" i="40"/>
  <c r="G28" i="40"/>
  <c r="E28" i="40"/>
  <c r="E30" i="40"/>
  <c r="C28" i="40"/>
  <c r="A28" i="40"/>
  <c r="N27" i="40"/>
  <c r="N26" i="40"/>
  <c r="N24" i="40"/>
  <c r="N22" i="40"/>
  <c r="N20" i="40"/>
  <c r="N18" i="40"/>
  <c r="N16" i="40"/>
  <c r="N14" i="40"/>
  <c r="N12" i="40"/>
  <c r="N10" i="40"/>
  <c r="N8" i="40"/>
  <c r="N6" i="40"/>
  <c r="N4" i="40"/>
  <c r="L29" i="40" l="1"/>
  <c r="E42" i="39"/>
  <c r="M40" i="39"/>
  <c r="K40" i="39"/>
  <c r="I40" i="39"/>
  <c r="G40" i="39"/>
  <c r="E40" i="39"/>
  <c r="C40" i="39"/>
  <c r="A40" i="39"/>
  <c r="N39" i="39"/>
  <c r="N37" i="39"/>
  <c r="N35" i="39"/>
  <c r="N33" i="39"/>
  <c r="N31" i="39"/>
  <c r="N29" i="39"/>
  <c r="N27" i="39"/>
  <c r="N26" i="39"/>
  <c r="N24" i="39"/>
  <c r="N22" i="39"/>
  <c r="N20" i="39"/>
  <c r="N18" i="39"/>
  <c r="N16" i="39"/>
  <c r="N14" i="39"/>
  <c r="N12" i="39"/>
  <c r="N10" i="39"/>
  <c r="N8" i="39"/>
  <c r="N6" i="39"/>
  <c r="N4" i="39"/>
  <c r="N40" i="39" s="1"/>
  <c r="L41" i="39" s="1"/>
  <c r="M28" i="38"/>
  <c r="K28" i="38"/>
  <c r="I28" i="38"/>
  <c r="G28" i="38"/>
  <c r="E28" i="38"/>
  <c r="C28" i="38"/>
  <c r="A28" i="38"/>
  <c r="N18" i="38" l="1"/>
  <c r="N16" i="38"/>
  <c r="N14" i="38"/>
  <c r="N12" i="38" l="1"/>
  <c r="N10" i="38" l="1"/>
  <c r="N8" i="38"/>
  <c r="N6" i="38" l="1"/>
  <c r="E30" i="38"/>
  <c r="N27" i="38"/>
  <c r="N26" i="38"/>
  <c r="N24" i="38"/>
  <c r="N22" i="38"/>
  <c r="N20" i="38"/>
  <c r="N4" i="38"/>
  <c r="N28" i="38" s="1"/>
  <c r="L29" i="38" l="1"/>
  <c r="N25" i="37"/>
  <c r="K25" i="37"/>
  <c r="N17" i="37"/>
  <c r="N15" i="37" l="1"/>
  <c r="N13" i="37"/>
  <c r="N11" i="37"/>
  <c r="M25" i="37" l="1"/>
  <c r="E27" i="37" l="1"/>
  <c r="I25" i="37"/>
  <c r="G25" i="37"/>
  <c r="E25" i="37"/>
  <c r="C25" i="37"/>
  <c r="A25" i="37"/>
  <c r="N24" i="37"/>
  <c r="N23" i="37"/>
  <c r="N21" i="37"/>
  <c r="N19" i="37"/>
  <c r="N6" i="37"/>
  <c r="N4" i="37"/>
  <c r="L26" i="37" l="1"/>
  <c r="N19" i="36"/>
  <c r="M19" i="36"/>
  <c r="K19" i="36"/>
  <c r="I19" i="36"/>
  <c r="G19" i="36"/>
  <c r="E19" i="36"/>
  <c r="N20" i="35"/>
  <c r="M20" i="35"/>
  <c r="K20" i="35"/>
  <c r="I20" i="35"/>
  <c r="G20" i="35"/>
  <c r="E20" i="35"/>
  <c r="E21" i="36"/>
  <c r="C19" i="36"/>
  <c r="A19" i="36"/>
  <c r="N18" i="36"/>
  <c r="N16" i="36"/>
  <c r="N14" i="36"/>
  <c r="N12" i="36"/>
  <c r="N10" i="36"/>
  <c r="N8" i="36"/>
  <c r="N6" i="36"/>
  <c r="N4" i="36"/>
  <c r="L20" i="36" l="1"/>
  <c r="N27" i="32"/>
  <c r="M27" i="32"/>
  <c r="K27" i="32"/>
  <c r="I27" i="32"/>
  <c r="G27" i="32"/>
  <c r="E27" i="32"/>
  <c r="N27" i="33"/>
  <c r="M27" i="33"/>
  <c r="K27" i="33"/>
  <c r="I27" i="33"/>
  <c r="G27" i="33"/>
  <c r="E27" i="33"/>
  <c r="N23" i="34"/>
  <c r="M23" i="34"/>
  <c r="K23" i="34"/>
  <c r="I23" i="34"/>
  <c r="G23" i="34"/>
  <c r="E23" i="34"/>
  <c r="C20" i="35" l="1"/>
  <c r="N19" i="35"/>
  <c r="N18" i="35"/>
  <c r="N16" i="35"/>
  <c r="N14" i="35"/>
  <c r="E22" i="35" l="1"/>
  <c r="A20" i="35"/>
  <c r="N12" i="35"/>
  <c r="N10" i="35"/>
  <c r="N8" i="35"/>
  <c r="N6" i="35"/>
  <c r="N4" i="35"/>
  <c r="L21" i="35" l="1"/>
  <c r="C23" i="34"/>
  <c r="A23" i="34"/>
  <c r="N22" i="34"/>
  <c r="N20" i="34"/>
  <c r="E25" i="34" l="1"/>
  <c r="N18" i="34"/>
  <c r="N16" i="34"/>
  <c r="N14" i="34"/>
  <c r="N12" i="34"/>
  <c r="N10" i="34"/>
  <c r="N8" i="34"/>
  <c r="N6" i="34"/>
  <c r="N4" i="34"/>
  <c r="C27" i="33"/>
  <c r="A27" i="33"/>
  <c r="N26" i="33"/>
  <c r="N24" i="33"/>
  <c r="N22" i="33"/>
  <c r="N20" i="33"/>
  <c r="L24" i="34" l="1"/>
  <c r="E29" i="33"/>
  <c r="N18" i="33"/>
  <c r="N16" i="33"/>
  <c r="N14" i="33"/>
  <c r="N12" i="33"/>
  <c r="N10" i="33"/>
  <c r="N8" i="33"/>
  <c r="N6" i="33"/>
  <c r="N4" i="33"/>
  <c r="L28" i="33" l="1"/>
  <c r="N31" i="30" l="1"/>
  <c r="M31" i="30"/>
  <c r="K31" i="30"/>
  <c r="I31" i="30"/>
  <c r="G31" i="30"/>
  <c r="E31" i="30"/>
  <c r="N23" i="28"/>
  <c r="M23" i="28"/>
  <c r="K23" i="28"/>
  <c r="I23" i="28"/>
  <c r="G23" i="28"/>
  <c r="C27" i="32" l="1"/>
  <c r="A27" i="32"/>
  <c r="N26" i="32"/>
  <c r="N24" i="32"/>
  <c r="N22" i="32"/>
  <c r="N20" i="32"/>
  <c r="N18" i="32"/>
  <c r="E29" i="32" l="1"/>
  <c r="N16" i="32"/>
  <c r="N14" i="32"/>
  <c r="N12" i="32"/>
  <c r="N10" i="32"/>
  <c r="N8" i="32"/>
  <c r="N6" i="32"/>
  <c r="N4" i="32"/>
  <c r="N7" i="31"/>
  <c r="M7" i="31"/>
  <c r="E9" i="31"/>
  <c r="K7" i="31"/>
  <c r="I7" i="31"/>
  <c r="G7" i="31"/>
  <c r="E7" i="31"/>
  <c r="C7" i="31"/>
  <c r="A7" i="31"/>
  <c r="N6" i="31"/>
  <c r="N4" i="31"/>
  <c r="L28" i="32" l="1"/>
  <c r="L8" i="31"/>
  <c r="C31" i="30"/>
  <c r="A31" i="30"/>
  <c r="N30" i="30"/>
  <c r="E33" i="30" l="1"/>
  <c r="N28" i="30"/>
  <c r="N26" i="30"/>
  <c r="N24" i="30"/>
  <c r="N22" i="30"/>
  <c r="N20" i="30"/>
  <c r="N18" i="30"/>
  <c r="N16" i="30"/>
  <c r="N15" i="30"/>
  <c r="N14" i="30"/>
  <c r="N12" i="30"/>
  <c r="N10" i="30"/>
  <c r="N8" i="30"/>
  <c r="N6" i="30"/>
  <c r="N4" i="30"/>
  <c r="L32" i="30" l="1"/>
  <c r="N10" i="28" l="1"/>
  <c r="N8" i="28"/>
  <c r="N6" i="28"/>
  <c r="E23" i="28"/>
  <c r="N12" i="28" l="1"/>
  <c r="N18" i="28" l="1"/>
  <c r="N22" i="28"/>
  <c r="N20" i="28"/>
  <c r="N16" i="28" l="1"/>
  <c r="N14" i="28"/>
  <c r="E25" i="28" l="1"/>
  <c r="C23" i="28"/>
  <c r="A23" i="28"/>
  <c r="N4" i="28"/>
  <c r="L24" i="28" l="1"/>
  <c r="N8" i="27"/>
  <c r="M27" i="27" l="1"/>
  <c r="N27" i="27"/>
  <c r="K27" i="27"/>
  <c r="I27" i="27"/>
  <c r="G27" i="27"/>
  <c r="E27" i="27"/>
  <c r="C27" i="27"/>
  <c r="A27" i="27"/>
  <c r="N26" i="27"/>
  <c r="N24" i="27"/>
  <c r="N22" i="27"/>
  <c r="N20" i="27" l="1"/>
  <c r="N18" i="27"/>
  <c r="N16" i="27"/>
  <c r="N14" i="27"/>
  <c r="N12" i="27"/>
  <c r="N10" i="27"/>
  <c r="E31" i="27" l="1"/>
  <c r="N6" i="27"/>
  <c r="N4" i="27"/>
  <c r="K29" i="27" l="1"/>
  <c r="M7" i="26"/>
  <c r="N7" i="26"/>
  <c r="E11" i="26"/>
  <c r="K7" i="26"/>
  <c r="I7" i="26"/>
  <c r="G7" i="26"/>
  <c r="E7" i="26"/>
  <c r="C7" i="26"/>
  <c r="A7" i="26"/>
  <c r="N6" i="26"/>
  <c r="N4" i="26"/>
  <c r="K9" i="26" l="1"/>
  <c r="N18" i="25"/>
  <c r="M18" i="25"/>
  <c r="K18" i="25"/>
  <c r="I18" i="25"/>
  <c r="G18" i="25"/>
  <c r="E18" i="25"/>
  <c r="C18" i="25"/>
  <c r="A18" i="25"/>
  <c r="N17" i="25"/>
  <c r="N15" i="25"/>
  <c r="N13" i="25"/>
  <c r="N11" i="25"/>
  <c r="N9" i="25"/>
  <c r="N8" i="25"/>
  <c r="E22" i="25" l="1"/>
  <c r="N6" i="25"/>
  <c r="N4" i="25"/>
  <c r="M7" i="24"/>
  <c r="N7" i="24"/>
  <c r="E11" i="24"/>
  <c r="K7" i="24"/>
  <c r="I7" i="24"/>
  <c r="G7" i="24"/>
  <c r="E7" i="24"/>
  <c r="C7" i="24"/>
  <c r="A7" i="24"/>
  <c r="N6" i="24"/>
  <c r="N4" i="24"/>
  <c r="K20" i="25" l="1"/>
  <c r="K9" i="24"/>
  <c r="N14" i="23"/>
  <c r="M14" i="23"/>
  <c r="K14" i="23"/>
  <c r="I14" i="23"/>
  <c r="G14" i="23"/>
  <c r="E14" i="23"/>
  <c r="E18" i="23"/>
  <c r="C14" i="23"/>
  <c r="A14" i="23"/>
  <c r="N12" i="23"/>
  <c r="N10" i="23"/>
  <c r="N8" i="23"/>
  <c r="N6" i="23"/>
  <c r="N4" i="23"/>
  <c r="K16" i="23" s="1"/>
  <c r="A16" i="22" l="1"/>
  <c r="E16" i="22" l="1"/>
  <c r="C16" i="22"/>
  <c r="M16" i="22"/>
  <c r="N16" i="22"/>
  <c r="K16" i="22"/>
  <c r="I16" i="22"/>
  <c r="G16" i="22"/>
  <c r="N10" i="22"/>
  <c r="N14" i="22"/>
  <c r="N12" i="22"/>
  <c r="N8" i="22" l="1"/>
  <c r="E20" i="22" l="1"/>
  <c r="N6" i="22"/>
  <c r="N4" i="22"/>
  <c r="K18" i="22" l="1"/>
  <c r="M7" i="21"/>
  <c r="N7" i="21"/>
  <c r="E11" i="21"/>
  <c r="K7" i="21"/>
  <c r="I7" i="21"/>
  <c r="G7" i="21"/>
  <c r="E7" i="21"/>
  <c r="C7" i="21"/>
  <c r="A7" i="21"/>
  <c r="N6" i="21"/>
  <c r="N4" i="21"/>
  <c r="K9" i="21" s="1"/>
  <c r="M10" i="20" l="1"/>
  <c r="K10" i="20"/>
  <c r="I10" i="20"/>
  <c r="G10" i="20"/>
  <c r="E14" i="20"/>
  <c r="E10" i="20"/>
  <c r="C10" i="20"/>
  <c r="A10" i="20"/>
  <c r="N9" i="20"/>
  <c r="N7" i="20"/>
  <c r="N5" i="20"/>
  <c r="N3" i="20"/>
  <c r="N10" i="20" l="1"/>
  <c r="K12" i="20" s="1"/>
  <c r="N7" i="17"/>
  <c r="N7" i="19"/>
  <c r="N10" i="18"/>
  <c r="M10" i="18"/>
  <c r="K10" i="18"/>
  <c r="I10" i="18"/>
  <c r="G10" i="18"/>
  <c r="N7" i="18"/>
  <c r="E10" i="18" l="1"/>
  <c r="N9" i="18"/>
  <c r="E14" i="18" l="1"/>
  <c r="C10" i="18"/>
  <c r="A10" i="18"/>
  <c r="N5" i="18"/>
  <c r="N3" i="18"/>
  <c r="E14" i="19"/>
  <c r="M10" i="19"/>
  <c r="K10" i="19"/>
  <c r="I10" i="19"/>
  <c r="G10" i="19"/>
  <c r="E10" i="19"/>
  <c r="C10" i="19"/>
  <c r="A10" i="19"/>
  <c r="N9" i="19"/>
  <c r="N5" i="19"/>
  <c r="N3" i="19"/>
  <c r="N10" i="19" s="1"/>
  <c r="K12" i="19" s="1"/>
  <c r="N12" i="17"/>
  <c r="M12" i="17"/>
  <c r="K12" i="17"/>
  <c r="I12" i="17"/>
  <c r="G12" i="17"/>
  <c r="E12" i="17"/>
  <c r="C12" i="17"/>
  <c r="A12" i="17"/>
  <c r="N11" i="17"/>
  <c r="K12" i="18" l="1"/>
  <c r="K7" i="11"/>
  <c r="M7" i="11"/>
  <c r="N7" i="11"/>
  <c r="M9" i="14"/>
  <c r="N9" i="14"/>
  <c r="K9" i="14"/>
  <c r="E16" i="17" l="1"/>
  <c r="N9" i="17"/>
  <c r="N5" i="17"/>
  <c r="N3" i="17"/>
  <c r="K14" i="17" s="1"/>
  <c r="E9" i="16"/>
  <c r="M5" i="16"/>
  <c r="K5" i="16"/>
  <c r="I5" i="16"/>
  <c r="G5" i="16"/>
  <c r="E5" i="16"/>
  <c r="C5" i="16"/>
  <c r="A5" i="16"/>
  <c r="N4" i="16"/>
  <c r="N5" i="16" l="1"/>
  <c r="K7" i="16" s="1"/>
  <c r="N4" i="15"/>
  <c r="E9" i="15" l="1"/>
  <c r="M5" i="15"/>
  <c r="K5" i="15"/>
  <c r="I5" i="15"/>
  <c r="G5" i="15"/>
  <c r="E5" i="15"/>
  <c r="C5" i="15"/>
  <c r="A5" i="15"/>
  <c r="N5" i="15"/>
  <c r="K7" i="15" s="1"/>
  <c r="N4" i="14"/>
  <c r="A9" i="14"/>
  <c r="E9" i="14"/>
  <c r="E13" i="14"/>
  <c r="I9" i="14"/>
  <c r="G9" i="14"/>
  <c r="C9" i="14"/>
  <c r="N8" i="14"/>
  <c r="N6" i="14"/>
  <c r="K11" i="14" s="1"/>
  <c r="G7" i="11"/>
  <c r="C7" i="11"/>
  <c r="E19" i="13" l="1"/>
  <c r="M15" i="13"/>
  <c r="K15" i="13"/>
  <c r="I15" i="13"/>
  <c r="G15" i="13"/>
  <c r="E15" i="13"/>
  <c r="C15" i="13"/>
  <c r="A15" i="13"/>
  <c r="N14" i="13"/>
  <c r="N12" i="13"/>
  <c r="N10" i="13"/>
  <c r="N8" i="13"/>
  <c r="N15" i="13" s="1"/>
  <c r="K17" i="13" s="1"/>
  <c r="N6" i="13"/>
  <c r="N4" i="13"/>
  <c r="E13" i="12"/>
  <c r="M9" i="12"/>
  <c r="K9" i="12"/>
  <c r="I9" i="12"/>
  <c r="G9" i="12"/>
  <c r="E9" i="12"/>
  <c r="C9" i="12"/>
  <c r="A9" i="12"/>
  <c r="N8" i="12"/>
  <c r="N6" i="12"/>
  <c r="N4" i="12"/>
  <c r="N9" i="12" s="1"/>
  <c r="K11" i="12" s="1"/>
  <c r="E11" i="11" l="1"/>
  <c r="I7" i="11"/>
  <c r="E7" i="11"/>
  <c r="A7" i="11"/>
  <c r="N6" i="11"/>
  <c r="N4" i="11"/>
  <c r="K9" i="11" s="1"/>
  <c r="M10" i="10" l="1"/>
  <c r="K17" i="9"/>
  <c r="M17" i="9"/>
  <c r="N12" i="9"/>
  <c r="N10" i="9"/>
  <c r="A17" i="9" l="1"/>
  <c r="I17" i="9"/>
  <c r="E17" i="9"/>
  <c r="N8" i="9"/>
  <c r="A10" i="10"/>
  <c r="C10" i="10"/>
  <c r="G10" i="10"/>
  <c r="I10" i="10"/>
  <c r="N10" i="10"/>
  <c r="K10" i="10"/>
  <c r="E10" i="10"/>
  <c r="N9" i="10"/>
  <c r="N6" i="9" l="1"/>
  <c r="N7" i="10"/>
  <c r="E21" i="9"/>
  <c r="G17" i="9"/>
  <c r="C17" i="9"/>
  <c r="N16" i="9"/>
  <c r="N14" i="9"/>
  <c r="N4" i="9"/>
  <c r="N17" i="9" l="1"/>
  <c r="K19" i="9" s="1"/>
  <c r="E14" i="10"/>
  <c r="N5" i="10"/>
  <c r="N3" i="10"/>
  <c r="K12" i="10" s="1"/>
  <c r="E6" i="7" l="1"/>
  <c r="N5" i="7"/>
  <c r="E8" i="8"/>
  <c r="M4" i="8"/>
  <c r="K4" i="8"/>
  <c r="I4" i="8"/>
  <c r="G4" i="8"/>
  <c r="E4" i="8"/>
  <c r="C4" i="8"/>
  <c r="A4" i="8"/>
  <c r="N3" i="8"/>
  <c r="N4" i="8" s="1"/>
  <c r="K6" i="8" s="1"/>
  <c r="E10" i="7"/>
  <c r="M6" i="7"/>
  <c r="K6" i="7"/>
  <c r="I6" i="7"/>
  <c r="G6" i="7"/>
  <c r="C6" i="7"/>
  <c r="A6" i="7"/>
  <c r="N3" i="7"/>
  <c r="N6" i="7" l="1"/>
  <c r="K8" i="7" s="1"/>
  <c r="E12" i="6"/>
  <c r="M8" i="6"/>
  <c r="K8" i="6"/>
  <c r="I8" i="6"/>
  <c r="G8" i="6"/>
  <c r="E8" i="6"/>
  <c r="C8" i="6"/>
  <c r="A8" i="6"/>
  <c r="N7" i="6"/>
  <c r="N5" i="6"/>
  <c r="N3" i="6"/>
  <c r="N8" i="6" s="1"/>
  <c r="K10" i="6" s="1"/>
  <c r="N10" i="5"/>
  <c r="N8" i="5"/>
  <c r="N6" i="5"/>
  <c r="M11" i="5"/>
  <c r="K11" i="5"/>
  <c r="I11" i="5"/>
  <c r="G11" i="5"/>
  <c r="E11" i="5"/>
  <c r="C11" i="5"/>
  <c r="A11" i="5"/>
  <c r="N3" i="5"/>
  <c r="N11" i="4"/>
  <c r="I11" i="4"/>
  <c r="A11" i="4"/>
  <c r="N3" i="4"/>
  <c r="N11" i="5" l="1"/>
  <c r="K11" i="4"/>
  <c r="G11" i="4"/>
  <c r="C11" i="4"/>
  <c r="E15" i="5" l="1"/>
  <c r="N5" i="5"/>
  <c r="K13" i="5" l="1"/>
  <c r="E15" i="4"/>
  <c r="N10" i="4"/>
  <c r="N8" i="4"/>
  <c r="N6" i="4"/>
  <c r="N5" i="4"/>
  <c r="K13" i="4" l="1"/>
  <c r="K21" i="3"/>
  <c r="I21" i="3"/>
  <c r="G21" i="3"/>
  <c r="E21" i="3"/>
  <c r="N12" i="3"/>
  <c r="N11" i="3"/>
  <c r="A21" i="3"/>
  <c r="C21" i="3"/>
  <c r="N16" i="3"/>
  <c r="N14" i="3"/>
  <c r="N9" i="3"/>
  <c r="N8" i="3"/>
  <c r="N6" i="3"/>
  <c r="N4" i="3"/>
  <c r="N21" i="3" l="1"/>
  <c r="E25" i="3" l="1"/>
  <c r="M21" i="3"/>
  <c r="N20" i="3"/>
  <c r="N18" i="3"/>
  <c r="M15" i="2"/>
  <c r="N15" i="2"/>
  <c r="K15" i="2"/>
  <c r="I15" i="2"/>
  <c r="G15" i="2"/>
  <c r="E15" i="2"/>
  <c r="C15" i="2"/>
  <c r="A15" i="2"/>
  <c r="N14" i="2"/>
  <c r="N12" i="2"/>
  <c r="K23" i="3" l="1"/>
  <c r="E19" i="2"/>
  <c r="K17" i="2"/>
  <c r="N10" i="2"/>
  <c r="N8" i="2"/>
  <c r="N6" i="2"/>
  <c r="N4" i="2"/>
  <c r="N11" i="1" l="1"/>
  <c r="M11" i="1"/>
  <c r="K11" i="1"/>
  <c r="I11" i="1"/>
  <c r="G11" i="1"/>
  <c r="E11" i="1"/>
  <c r="E15" i="1"/>
  <c r="C11" i="1"/>
  <c r="A11" i="1"/>
  <c r="N10" i="1"/>
  <c r="N8" i="1"/>
  <c r="N6" i="1"/>
  <c r="N4" i="1"/>
  <c r="K13" i="1" s="1"/>
</calcChain>
</file>

<file path=xl/comments1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 partir de octubre se hará 1 vez al mes ( el ultimo servicio fue el 16,09,22)
</t>
        </r>
      </text>
    </comment>
  </commentList>
</comments>
</file>

<file path=xl/comments10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 partir de octubre se hará 1 vez al mes ( el ultimo servicio fue el 16,09,22)
</t>
        </r>
      </text>
    </comment>
  </commentList>
</comments>
</file>

<file path=xl/comments11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 partir de octubre se hará 1 vez al mes ( el ultimo servicio fue el 16,09,22)
</t>
        </r>
      </text>
    </comment>
  </commentList>
</comments>
</file>

<file path=xl/comments12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 partir de octubre se hará 1 vez al mes ( el ultimo servicio fue el 16,09,22)
</t>
        </r>
      </text>
    </comment>
  </commentList>
</comments>
</file>

<file path=xl/comments13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 partir de octubre se hará 1 vez al mes ( el ultimo servicio fue el 16,09,22)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 partir de octubre se hará 1 vez al mes ( el ultimo servicio fue el 16,09,22)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 partir de octubre se hará 1 vez al mes ( el ultimo servicio fue el 16,09,22)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 partir de octubre se hará 1 vez al mes ( el ultimo servicio fue el 16,09,22)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 partir de octubre se hará 1 vez al mes ( el ultimo servicio fue el 16,09,22)
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 partir de octubre se hará 1 vez al mes ( el ultimo servicio fue el 16,09,22)
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 partir de octubre se hará 1 vez al mes ( el ultimo servicio fue el 16,09,22)
</t>
        </r>
      </text>
    </comment>
  </commentList>
</comments>
</file>

<file path=xl/comments8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 partir de octubre se hará 1 vez al mes ( el ultimo servicio fue el 16,09,22)
</t>
        </r>
      </text>
    </comment>
  </commentList>
</comments>
</file>

<file path=xl/comments9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 partir de octubre se hará 1 vez al mes ( el ultimo servicio fue el 16,09,22)
</t>
        </r>
      </text>
    </comment>
  </commentList>
</comments>
</file>

<file path=xl/sharedStrings.xml><?xml version="1.0" encoding="utf-8"?>
<sst xmlns="http://schemas.openxmlformats.org/spreadsheetml/2006/main" count="2950" uniqueCount="262">
  <si>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</si>
  <si>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</si>
  <si>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</si>
  <si>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</si>
  <si>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</si>
  <si>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</si>
  <si>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</si>
  <si>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</si>
  <si>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</si>
  <si>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</si>
  <si>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TORRE ALAMERIES</t>
  </si>
  <si>
    <t>COMPLETO</t>
  </si>
  <si>
    <t>COMPLETO+EXTERIOR</t>
  </si>
  <si>
    <t>CARRERO BLANCO</t>
  </si>
  <si>
    <t>PORTAL+1ERA PLANTA</t>
  </si>
  <si>
    <t xml:space="preserve">GALA </t>
  </si>
  <si>
    <t>PORTAL</t>
  </si>
  <si>
    <t>ISLA DE CÓRCEGA</t>
  </si>
  <si>
    <t>PORTAL + PATIO (QUINCENAL)</t>
  </si>
  <si>
    <t>TOTAL MES: (HORAS SEMANALES X4,33 SEMANAS</t>
  </si>
  <si>
    <t xml:space="preserve">Planning de trabajo entregado a la Trabajadora el </t>
  </si>
  <si>
    <t xml:space="preserve">Recibe la Trabajadora </t>
  </si>
  <si>
    <t>FIRMA</t>
  </si>
  <si>
    <t>CRISTINA SORIANO RODRIGUEZ</t>
  </si>
  <si>
    <t>24,05,2021</t>
  </si>
  <si>
    <t>CUBRE A MIMO DEL 24 AL 31 DE MAYO</t>
  </si>
  <si>
    <t>27,05,2021</t>
  </si>
  <si>
    <t xml:space="preserve">LA DESEADA </t>
  </si>
  <si>
    <t>RAPASO DE RELLANOS Y ESCALERAS Y LIMPIEZA DE PORTAL</t>
  </si>
  <si>
    <t>ANDALUZ II</t>
  </si>
  <si>
    <t>CUBRE A VICTORIA DESDE EL 27,05,2021</t>
  </si>
  <si>
    <t>EDF. FUENTES DE ALHADRA</t>
  </si>
  <si>
    <t xml:space="preserve">EDF. FUENTES DE ALHADRA </t>
  </si>
  <si>
    <t xml:space="preserve">EDF FUENTES DE ALHADRA </t>
  </si>
  <si>
    <t>RELLANOS Y ESCALERAS DE LA 7º A LA 4º PLANTA</t>
  </si>
  <si>
    <t>RELLANOS Y ESCALERAS 3º PLANTA HASTA EL PORTAL + BAJADA A GARAJE</t>
  </si>
  <si>
    <t>LIMPIEZA PUERTA DE ENTRADA (1 VEZ AL MES )</t>
  </si>
  <si>
    <t>BARRIDO SUPERFICIAL DE LOS DOS PATIOS</t>
  </si>
  <si>
    <t>1 VEZ AL MES . A PRIMEROS DE MES</t>
  </si>
  <si>
    <t>GARAJE EDF FUENTES DE ALHADRA</t>
  </si>
  <si>
    <t>SÁNCHEZ</t>
  </si>
  <si>
    <t>CARRERA MAMI 7</t>
  </si>
  <si>
    <t>CUBRE A ROSARIO DEL 1 AL 15 DE JUNIO</t>
  </si>
  <si>
    <t>EDF ACUARIO</t>
  </si>
  <si>
    <t>PORTAL + ZONAS COMUNES</t>
  </si>
  <si>
    <t xml:space="preserve">COMPLETO </t>
  </si>
  <si>
    <t>GARAJE ACUARIO</t>
  </si>
  <si>
    <t>01,06,2021</t>
  </si>
  <si>
    <t>09,06,2021</t>
  </si>
  <si>
    <t>COGE VIVIENDA PARTICULAR</t>
  </si>
  <si>
    <t>VIVIENDA PARTICULAR JOSE MARIA</t>
  </si>
  <si>
    <t>16,06,2021</t>
  </si>
  <si>
    <t>14,06,2021</t>
  </si>
  <si>
    <t>(CAMBIAMOS A MARTES Y JUEVES LOS EDIFICIOS )</t>
  </si>
  <si>
    <t>01,07,2021</t>
  </si>
  <si>
    <t>21,06,2021</t>
  </si>
  <si>
    <t>JACINTO BENANVENTE 26</t>
  </si>
  <si>
    <t xml:space="preserve"> JACINTO BENAVENTE,20</t>
  </si>
  <si>
    <t>COMPLETO QUINCENAL</t>
  </si>
  <si>
    <t>C/ RIO TURIA Nº1</t>
  </si>
  <si>
    <t>PORTAL + REPASO EN RELLANOS Y ESCALERAS (RETIRADA MAS SIGNIFICATIVO BASURA Y MANCHAS…)</t>
  </si>
  <si>
    <t>ZONA COMUN HISPASUR C/ RIO TURIA</t>
  </si>
  <si>
    <t>BARRIDO SUCIEDAD MAS SIGNIFICATIVA(HOJAS, COLILLAS..) EN SUELOS PATIO COMUNITARIO Y PISCINA , RETIRADA Y REPOSICION BOLSAS EN PAPELERAS</t>
  </si>
  <si>
    <t>13,07,2021</t>
  </si>
  <si>
    <t>20,07,2021</t>
  </si>
  <si>
    <t>ZAFIRO</t>
  </si>
  <si>
    <t>GARAJE ZAFIRO</t>
  </si>
  <si>
    <t>QUINCENAL</t>
  </si>
  <si>
    <t>COMPLETO+GARAJE</t>
  </si>
  <si>
    <t>01,08,2021</t>
  </si>
  <si>
    <t>CUBRE A MARIA JOSE GOMEZ DESDE EL 20 AL 30 JULIO,21</t>
  </si>
  <si>
    <t>17,07,2021</t>
  </si>
  <si>
    <t>26,07,2021</t>
  </si>
  <si>
    <t>MAR DE ALBORAN</t>
  </si>
  <si>
    <t>03,08,2021</t>
  </si>
  <si>
    <t>VERA IMPORT (HUERCAL ALMERIA)</t>
  </si>
  <si>
    <t>VERA IMPORT (HUERCAL ALMERIA) + NAVE CHAPA</t>
  </si>
  <si>
    <t>VERA IMPORT (HUERCAL ALMERIA) + NAVE COCHES</t>
  </si>
  <si>
    <t>cubre a gloria del 17 AL 27 DE AGOSTO,2021</t>
  </si>
  <si>
    <t>01,09,2021</t>
  </si>
  <si>
    <t>31,08,2021</t>
  </si>
  <si>
    <t>17,08,2021</t>
  </si>
  <si>
    <t>PROSERVI</t>
  </si>
  <si>
    <t>11,09,2021</t>
  </si>
  <si>
    <t>16,09,2021</t>
  </si>
  <si>
    <t xml:space="preserve">REDUCCION ZONA COMUN RIO TURIA 1 VEZ AL MES </t>
  </si>
  <si>
    <t>09,11,2021</t>
  </si>
  <si>
    <t>27,12,2021</t>
  </si>
  <si>
    <t>CONSULADO DEL R. MARRUECOS</t>
  </si>
  <si>
    <t>PLAINCO</t>
  </si>
  <si>
    <t>ENTRADA 09,00H</t>
  </si>
  <si>
    <t xml:space="preserve">EL SUR </t>
  </si>
  <si>
    <t>TORREGARCIA  C/ PINTOR ZABALETA</t>
  </si>
  <si>
    <t xml:space="preserve">se tiene que recuperar los portales </t>
  </si>
  <si>
    <t>Barrido de zonas comunes ; Garaje barrido de los mas significativo cambio de bolsas</t>
  </si>
  <si>
    <t>12,01,2022</t>
  </si>
  <si>
    <t>18,01,2022</t>
  </si>
  <si>
    <t>19,01,2022</t>
  </si>
  <si>
    <t xml:space="preserve">AVDA.MADRID , 36 Y 38 </t>
  </si>
  <si>
    <t xml:space="preserve">PORTALES Y SOPORTALES </t>
  </si>
  <si>
    <t xml:space="preserve">COMPLETOS </t>
  </si>
  <si>
    <t xml:space="preserve">PORTALES + BARRIDO FREGADO DE EXTERIORES ESCALERAS Y PELDAÑOS DE SUELO ROJO </t>
  </si>
  <si>
    <t>GARAJE AVD MADRID 36 Y 38</t>
  </si>
  <si>
    <t>EDF.MAGO PORTAL 2 Y 3</t>
  </si>
  <si>
    <t>PORTALES</t>
  </si>
  <si>
    <t>COMPLETO 1VEZ AL MES</t>
  </si>
  <si>
    <t xml:space="preserve">DIMENSUR I </t>
  </si>
  <si>
    <t>PORTAL + PASILLO DE SALIDA A PATIO</t>
  </si>
  <si>
    <t xml:space="preserve">PORTAL + PASILLO DE SALIDA A PATIO  + RELLANOS EN PLANTAS                                                                                                           </t>
  </si>
  <si>
    <t>ESCALERAS</t>
  </si>
  <si>
    <t>GARAJE SEMANAL</t>
  </si>
  <si>
    <t>BARRIDO MAS SIGNIFICATIVO DE RAMPA DE ENTRADA DE VEHICULOS Y BARRIDO MAS SIGNIFICATIVO DE SUELO DE GARAJE Y CAMBIO DE PAPELERAS</t>
  </si>
  <si>
    <t xml:space="preserve"> </t>
  </si>
  <si>
    <t>26,01,2022</t>
  </si>
  <si>
    <t>04,01,2022</t>
  </si>
  <si>
    <t>BOLA AZUL</t>
  </si>
  <si>
    <t xml:space="preserve">PORTAL </t>
  </si>
  <si>
    <t>EDF. EL DORADO</t>
  </si>
  <si>
    <t>JOAQUIN PERALTA 19</t>
  </si>
  <si>
    <t>JOAQUIN PERALTA 23</t>
  </si>
  <si>
    <t>C/ MURCIA 62</t>
  </si>
  <si>
    <t xml:space="preserve">GARAJE COMUN </t>
  </si>
  <si>
    <t>PAPELERAS +RAMPA</t>
  </si>
  <si>
    <t>17,02,2022</t>
  </si>
  <si>
    <t>AVD MADRID 4</t>
  </si>
  <si>
    <t>AVDA. MADRID, 51</t>
  </si>
  <si>
    <t>AVDA.MADRD,51</t>
  </si>
  <si>
    <t>AVDA.MADRID,51</t>
  </si>
  <si>
    <t xml:space="preserve">MADRID, 40 </t>
  </si>
  <si>
    <t xml:space="preserve">COMPLETO +BAJADA A GARAJE </t>
  </si>
  <si>
    <t xml:space="preserve">MARICEL </t>
  </si>
  <si>
    <t>COMPLETO +GARAJE QUINCENAL</t>
  </si>
  <si>
    <t>01,03,2022</t>
  </si>
  <si>
    <t>EDF. CRTA ALHADRA 222</t>
  </si>
  <si>
    <t>GARAJE CRT ALHADRA</t>
  </si>
  <si>
    <t>BARRIDO SUCIEDAD + SIGNIFICATIA EN SUELO GARAJE Y 2 RAPAS, CAMPIO BOLSAS PAPELERAS + REJILLA DESGUE</t>
  </si>
  <si>
    <t xml:space="preserve">PROYECTOS Y VIAS </t>
  </si>
  <si>
    <t>CÓRDOBA</t>
  </si>
  <si>
    <t>PORTAL+1ª PLA</t>
  </si>
  <si>
    <t>GUADALAJARA</t>
  </si>
  <si>
    <t>PORTAL+ 1ª PLANTA</t>
  </si>
  <si>
    <t xml:space="preserve">EDF. ALMERIA </t>
  </si>
  <si>
    <t>DELFIN</t>
  </si>
  <si>
    <t xml:space="preserve">DELFIN </t>
  </si>
  <si>
    <t>VILLAGARCÍA</t>
  </si>
  <si>
    <t>completo</t>
  </si>
  <si>
    <t>MURCIA II</t>
  </si>
  <si>
    <t>EDF. C/ QUESADA,40</t>
  </si>
  <si>
    <t>TORRE SOL VII</t>
  </si>
  <si>
    <t>LAS CONCHAS II</t>
  </si>
  <si>
    <t>PORTAL +DESMANCHADO PASILLOS Y RAMPA DESDE LA PLANTA 11 HASTA LA 6º PLANTA</t>
  </si>
  <si>
    <t>COMPLETO +FREGADO RAMPA DESDE LA PLANTA 11 HASTA LA 6º PLANTA</t>
  </si>
  <si>
    <t>AV CABO DE GATA 130</t>
  </si>
  <si>
    <t>PORTAL+ 1VEZ MES COMPLETO</t>
  </si>
  <si>
    <t>SERRANO</t>
  </si>
  <si>
    <t>PORTAL+1º MES CALLE EDIF.</t>
  </si>
  <si>
    <t>MAIZALES, 3</t>
  </si>
  <si>
    <t xml:space="preserve">PEÑON DE LA REINA </t>
  </si>
  <si>
    <t>17,03,2022</t>
  </si>
  <si>
    <t xml:space="preserve">CUBRE A VANESA MOLINA DEL 17 AL 31 Y COGE LOS PORTALES DE LOS SABADOS </t>
  </si>
  <si>
    <t>cubre almudena a partir del 17,03,2022</t>
  </si>
  <si>
    <t>PEÑON DE LA REINA</t>
  </si>
  <si>
    <t>S, MIGUEL, IV</t>
  </si>
  <si>
    <t>16,03,2022</t>
  </si>
  <si>
    <t>01,04,2022</t>
  </si>
  <si>
    <t>PORTAL + DESMANCHADO DE LA 5º PLANTA HASTA EL  PORTAL</t>
  </si>
  <si>
    <t>COMPLETO DESDE LA 5º PLANTA HASTA EL PORTAL</t>
  </si>
  <si>
    <t>PORTAL+MOPA RELLANOS</t>
  </si>
  <si>
    <t xml:space="preserve">MURCIA </t>
  </si>
  <si>
    <t>PORTAL+1º MES PATIO</t>
  </si>
  <si>
    <t>PORTAL+BARRIDO RAMPA Y PAPELERAS EN GARAJE+PARED HUMEDAD</t>
  </si>
  <si>
    <t>PURISIMA CONCEPCION</t>
  </si>
  <si>
    <t>PORTAL + PATIO</t>
  </si>
  <si>
    <t>EDF. MYS ,347</t>
  </si>
  <si>
    <t>EDF. MYS,347</t>
  </si>
  <si>
    <t>EDF.MYS,353</t>
  </si>
  <si>
    <t>EDF.MYS EXTERIORES</t>
  </si>
  <si>
    <t>SOPORTAL (QUINCENAL )</t>
  </si>
  <si>
    <t>EDF. MYS GARAJE</t>
  </si>
  <si>
    <t>(QUINCENAL)</t>
  </si>
  <si>
    <t>16,04,2022</t>
  </si>
  <si>
    <t>25,04,2022</t>
  </si>
  <si>
    <t>ABEDUL</t>
  </si>
  <si>
    <t>EDF.EBANO</t>
  </si>
  <si>
    <t>EDF. EBANO</t>
  </si>
  <si>
    <t>27,04,2022</t>
  </si>
  <si>
    <t>26,04,2022</t>
  </si>
  <si>
    <t>01,06,2022</t>
  </si>
  <si>
    <t xml:space="preserve">SE AMPLIA FRECUENCIA EN EDF SAN MIGUEL </t>
  </si>
  <si>
    <t>RSADL EURO II PORTAL V</t>
  </si>
  <si>
    <t>GARAJE EURO</t>
  </si>
  <si>
    <t>C/JAÚL, 91</t>
  </si>
  <si>
    <t>AVD.CABO DE GATA 118</t>
  </si>
  <si>
    <t xml:space="preserve">DOS DE ENERO </t>
  </si>
  <si>
    <t>GARAJE C/ VELEZ BALNCO 1</t>
  </si>
  <si>
    <t>QUINCENAL - BARRIDO MAS SIGNIFICATIVO RAMPA Y CAMBIO DE PAPELERAS</t>
  </si>
  <si>
    <t>16,06,2022</t>
  </si>
  <si>
    <t>08,07,2022</t>
  </si>
  <si>
    <t>11,07,2022</t>
  </si>
  <si>
    <t xml:space="preserve">GRAN BAHIA </t>
  </si>
  <si>
    <t>16,07,2022</t>
  </si>
  <si>
    <t>23,07,2022</t>
  </si>
  <si>
    <t>POLYFLY</t>
  </si>
  <si>
    <t>30,07,2022</t>
  </si>
  <si>
    <t>ermina de cubrir a mimo</t>
  </si>
  <si>
    <t>coge gran bahia los sabados y cubre a mimo en carrero blanco</t>
  </si>
  <si>
    <t>coge polyfly</t>
  </si>
  <si>
    <t>cubre a vanesa molina</t>
  </si>
  <si>
    <t>LIMPIEZA Y DESINFECCION BAÑOS</t>
  </si>
  <si>
    <t>RESIDENCIAL ZEUS</t>
  </si>
  <si>
    <t>01,08,2022</t>
  </si>
  <si>
    <t>SE LE AÑADE TIEMPO PUERTA MENSUAL EN JACINTI BENABENTE 20 MENSUA (ANTES CRISTALERO)</t>
  </si>
  <si>
    <t>Planning de trabajo entregado a la Trabajadora20/08/2022</t>
  </si>
  <si>
    <t>CUBRE A LORENA DEL 20 AL 27 DE AGOSTO</t>
  </si>
  <si>
    <t>CUBRE A OKSANA EN AVD MADRID 36 Y 38 HASTA EL 27,08,2022</t>
  </si>
  <si>
    <t>CUBRE A CRISTINA CESAR EN BAÑOS ZEUS DEL 4 AL 31 AGOSTO HASTA EL 27,08,2022</t>
  </si>
  <si>
    <t>DEJA DE CUBRIR A CRISTINA CESAR EL 27,08,2022 ULTIMO SERVICIO</t>
  </si>
  <si>
    <t>DEJA DE CUBRIR A OKSANNA EL 27,08,2022 ULTIMO SERVICIO</t>
  </si>
  <si>
    <t>DEJA DE CUBRIR  A  LORENA EL 27/08/2022 ULTIMO SERVICIO</t>
  </si>
  <si>
    <t>CRISTINA HACE EL COMPLETO LOS LUNES</t>
  </si>
  <si>
    <t>TERMINA EL SERVICIO DE Gran bahia del sabado</t>
  </si>
  <si>
    <t>el servicio de hispasur pasa de semanal a mensual</t>
  </si>
  <si>
    <t>reduccion de servicios edf. San miguel</t>
  </si>
  <si>
    <t>se cambia servicio de Rio Turia a Lunes y Jueves ( antes martes y viernes)</t>
  </si>
  <si>
    <t>EDF.REGUEIRO</t>
  </si>
  <si>
    <t>EDF. REGUEIRO</t>
  </si>
  <si>
    <t>PORTAL+ACCESO GARAJE</t>
  </si>
  <si>
    <t xml:space="preserve">ESCALERA Y RELLANOS, REPASO A PORTAL </t>
  </si>
  <si>
    <t>REPASO TODO EDIFICO. BARRIDO SIGNIF. EN GARAJE , Y CAMBIO DE PAPELERAS</t>
  </si>
  <si>
    <t>Cubre vacac Ma. Jose Sanchez Gimenez 16-30 nov en serv Regueiro</t>
  </si>
  <si>
    <t>Se cambia el servicio de edf. Turia a us frecuencias martes y viernes los reclamaron los propietarios con amenaza de dejar el servicio se cambiamos de nuevo</t>
  </si>
  <si>
    <t>MARISMAS</t>
  </si>
  <si>
    <r>
      <t xml:space="preserve">BAÑOS, BARRIDO Y FREGADO SOLERA PISCINA Y ESCALERAS DE ACCESO A ZONA EXTERIOR.RECOGIDA DE PAPELES Y CAMBIO DE PAPELERAS.DESINFECCION BASE DUCHAS- </t>
    </r>
    <r>
      <rPr>
        <b/>
        <sz val="6"/>
        <color theme="1"/>
        <rFont val="Calibri"/>
        <family val="2"/>
        <scheme val="minor"/>
      </rPr>
      <t>MENSUAL</t>
    </r>
  </si>
  <si>
    <t>TERMINA LA SUSTITUCION DE MJOSE SANCHEZ</t>
  </si>
  <si>
    <t>COGE LAS MARISMAS DE VANESA MOLINA, PARA ELLA.</t>
  </si>
  <si>
    <t>CUBRE ALGUNOS SERVICIOS DE LA BAJA DE OLGA</t>
  </si>
  <si>
    <t xml:space="preserve">BRUSELAS </t>
  </si>
  <si>
    <t xml:space="preserve">COMPLETO + BARRIDO ZONA EXTERIOR </t>
  </si>
  <si>
    <r>
      <t xml:space="preserve">TORREGARCIA  C/ PINTOR ZABALETA </t>
    </r>
    <r>
      <rPr>
        <b/>
        <sz val="6"/>
        <color rgb="FFFF0000"/>
        <rFont val="Calibri"/>
        <family val="2"/>
        <scheme val="minor"/>
      </rPr>
      <t xml:space="preserve">se tiene que recuperar los portales </t>
    </r>
  </si>
  <si>
    <t>CRT CAMPAMENTO</t>
  </si>
  <si>
    <t xml:space="preserve"> CAMPAMENTO </t>
  </si>
  <si>
    <t>PORTAL + REPASO RELLANOS</t>
  </si>
  <si>
    <t>GARAJE VILLA JARDIN</t>
  </si>
  <si>
    <t>BARRIDO + SIGNIFICATIVO  2 RAMPAS Y SUELO GARAJE  Y CAMBIO PAPELERAS</t>
  </si>
  <si>
    <t>SE INCORPORA DE SU BAJA OLGA ROMAN</t>
  </si>
  <si>
    <t>ALA DERECHA</t>
  </si>
  <si>
    <t xml:space="preserve">ALA IZQUIERDA + PORTAL </t>
  </si>
  <si>
    <t>GARAJE EDF FUENTES DE ALHADRA QUINCENAL</t>
  </si>
  <si>
    <t>PORTAL + BAJADA A GARAJE + 1ºMES PATIOS BARRIDO SUPERFICIAL</t>
  </si>
  <si>
    <t>PORTAL + ESCALERAS+ 1º DE MES PUERTA A FONDO</t>
  </si>
  <si>
    <t>SE LE RETIRA TEMPORALMENTE FUENTES DE ALHADRA MIENTRAS REALICE EL SERVICIO EN VIVIENDA CAPARROS</t>
  </si>
  <si>
    <t xml:space="preserve">se le incluye el servicio del jueves de jose maria </t>
  </si>
  <si>
    <t>se le retira el servicio de jose maria del jueves evento con su hijo</t>
  </si>
  <si>
    <t>Planning de trabajo entregado a la Trabajadora</t>
  </si>
  <si>
    <t>CUBRE LA BAJA DE CRISTINA CESAR EN CASA DE JOSE MARIA CAPARROS EL 12/12/22 Solo invierte 3 horas laura 1 h.</t>
  </si>
  <si>
    <t>ESCALERAS+ PORTAL</t>
  </si>
  <si>
    <t>ALA DERECHA + PORTAL</t>
  </si>
  <si>
    <t xml:space="preserve">ALA IZQUIERDA  </t>
  </si>
  <si>
    <t>SE RETOMA EL SERVICIO DE JOSE MARIA CAPARROS</t>
  </si>
  <si>
    <t>NO SE HACE LA VIVIENDA DE CAPARROS NI COGE FUENTES DE ALHADRA PREFIERE DESCANSAR</t>
  </si>
  <si>
    <t xml:space="preserve">EDF. ALCAZABA DE ALMERIA,32 PORTAL 1 </t>
  </si>
  <si>
    <t>EDF. ALCAZABA DE ALMERIA,32 PORTAL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</si>
</sst>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Arial"/>
      <family val="2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0" borderId="2" xfId="0" applyFont="1" applyBorder="1"/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5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3" xfId="0" applyFont="1" applyFill="1" applyBorder="1"/>
    <xf numFmtId="0" fontId="1" fillId="0" borderId="1" xfId="0" applyFont="1" applyBorder="1"/>
    <xf numFmtId="0" fontId="1" fillId="0" borderId="1" xfId="0" applyFont="1" applyBorder="1" applyAlignme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14" fontId="1" fillId="0" borderId="0" xfId="0" applyNumberFormat="1" applyFont="1"/>
    <xf numFmtId="14" fontId="1" fillId="0" borderId="0" xfId="0" applyNumberFormat="1" applyFont="1" applyAlignment="1">
      <alignment wrapText="1"/>
    </xf>
    <xf numFmtId="2" fontId="1" fillId="0" borderId="0" xfId="0" applyNumberFormat="1" applyFont="1"/>
    <xf numFmtId="0" fontId="3" fillId="0" borderId="2" xfId="0" applyFont="1" applyBorder="1"/>
    <xf numFmtId="0" fontId="3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2" xfId="0" applyFont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0" fontId="5" fillId="0" borderId="2" xfId="0" applyFont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/>
    <xf numFmtId="0" fontId="5" fillId="0" borderId="2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5" fillId="0" borderId="4" xfId="0" applyFont="1" applyBorder="1" applyAlignment="1">
      <alignment horizontal="right"/>
    </xf>
    <xf numFmtId="0" fontId="1" fillId="0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0" fontId="5" fillId="0" borderId="4" xfId="0" applyFont="1" applyBorder="1" applyAlignment="1"/>
    <xf numFmtId="0" fontId="1" fillId="0" borderId="4" xfId="0" applyFont="1" applyBorder="1" applyAlignment="1"/>
    <xf numFmtId="0" fontId="5" fillId="0" borderId="4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3" fillId="0" borderId="6" xfId="0" applyFont="1" applyBorder="1"/>
    <xf numFmtId="0" fontId="1" fillId="0" borderId="6" xfId="0" applyFont="1" applyFill="1" applyBorder="1" applyAlignment="1">
      <alignment horizontal="center" wrapText="1"/>
    </xf>
    <xf numFmtId="0" fontId="3" fillId="0" borderId="6" xfId="0" applyFont="1" applyBorder="1" applyAlignment="1"/>
    <xf numFmtId="0" fontId="5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5" fillId="0" borderId="6" xfId="0" applyFont="1" applyBorder="1" applyAlignment="1"/>
    <xf numFmtId="0" fontId="1" fillId="0" borderId="6" xfId="0" applyFont="1" applyBorder="1" applyAlignment="1"/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 wrapText="1"/>
    </xf>
    <xf numFmtId="0" fontId="2" fillId="0" borderId="4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" fillId="0" borderId="2" xfId="0" applyFont="1" applyFill="1" applyBorder="1"/>
    <xf numFmtId="0" fontId="2" fillId="0" borderId="2" xfId="0" applyFont="1" applyFill="1" applyBorder="1"/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0" borderId="3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/>
    </xf>
    <xf numFmtId="0" fontId="6" fillId="0" borderId="2" xfId="0" applyFont="1" applyFill="1" applyBorder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right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2" fillId="0" borderId="4" xfId="0" applyFont="1" applyFill="1" applyBorder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/>
    <xf numFmtId="0" fontId="2" fillId="0" borderId="4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/>
    <xf numFmtId="0" fontId="2" fillId="0" borderId="2" xfId="0" applyFont="1" applyBorder="1" applyAlignment="1"/>
    <xf numFmtId="0" fontId="4" fillId="0" borderId="3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/>
    <xf numFmtId="2" fontId="2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0" fillId="0" borderId="2" xfId="0" applyBorder="1" applyAlignment="1"/>
    <xf numFmtId="0" fontId="1" fillId="0" borderId="6" xfId="0" applyFont="1" applyBorder="1" applyAlignment="1">
      <alignment wrapText="1"/>
    </xf>
    <xf numFmtId="0" fontId="3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right" wrapText="1"/>
    </xf>
    <xf numFmtId="0" fontId="2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wrapText="1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wrapText="1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" wrapText="1"/>
    </xf>
    <xf numFmtId="0" fontId="2" fillId="0" borderId="9" xfId="0" applyFont="1" applyFill="1" applyBorder="1"/>
    <xf numFmtId="0" fontId="2" fillId="0" borderId="9" xfId="0" applyFont="1" applyFill="1" applyBorder="1" applyAlignment="1">
      <alignment wrapText="1"/>
    </xf>
    <xf numFmtId="0" fontId="9" fillId="0" borderId="9" xfId="0" applyFont="1" applyFill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0" borderId="6" xfId="0" applyFont="1" applyBorder="1"/>
    <xf numFmtId="0" fontId="7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10" xfId="0" applyFont="1" applyFill="1" applyBorder="1"/>
    <xf numFmtId="0" fontId="1" fillId="0" borderId="2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/>
    <xf numFmtId="0" fontId="1" fillId="0" borderId="4" xfId="0" applyFont="1" applyFill="1" applyBorder="1" applyAlignment="1"/>
    <xf numFmtId="0" fontId="1" fillId="0" borderId="1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right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6" xfId="0" applyFont="1" applyBorder="1" applyAlignment="1">
      <alignment horizontal="right" wrapTex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wrapText="1"/>
    </xf>
    <xf numFmtId="0" fontId="6" fillId="0" borderId="9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4" xfId="0" applyFont="1" applyFill="1" applyBorder="1" applyAlignment="1"/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6" xfId="0" applyBorder="1" applyAlignment="1">
      <alignment horizontal="right"/>
    </xf>
    <xf numFmtId="0" fontId="0" fillId="0" borderId="9" xfId="0" applyBorder="1"/>
    <xf numFmtId="0" fontId="0" fillId="0" borderId="4" xfId="0" applyBorder="1" applyAlignment="1">
      <alignment horizontal="right"/>
    </xf>
    <xf numFmtId="0" fontId="0" fillId="0" borderId="6" xfId="0" applyBorder="1"/>
    <xf numFmtId="0" fontId="1" fillId="0" borderId="8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/>
    <xf numFmtId="0" fontId="14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5" fillId="0" borderId="2" xfId="0" applyFont="1" applyBorder="1"/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/>
    <xf numFmtId="0" fontId="15" fillId="3" borderId="2" xfId="0" applyFont="1" applyFill="1" applyBorder="1" applyAlignment="1">
      <alignment horizontal="center"/>
    </xf>
    <xf numFmtId="0" fontId="14" fillId="0" borderId="2" xfId="0" applyFont="1" applyBorder="1" applyAlignment="1"/>
    <xf numFmtId="0" fontId="13" fillId="0" borderId="2" xfId="0" applyFont="1" applyFill="1" applyBorder="1" applyAlignment="1">
      <alignment horizontal="center"/>
    </xf>
    <xf numFmtId="0" fontId="5" fillId="0" borderId="4" xfId="0" applyFont="1" applyBorder="1"/>
    <xf numFmtId="0" fontId="15" fillId="0" borderId="4" xfId="0" applyFont="1" applyFill="1" applyBorder="1" applyAlignment="1">
      <alignment horizontal="center"/>
    </xf>
    <xf numFmtId="0" fontId="14" fillId="0" borderId="4" xfId="0" applyFont="1" applyBorder="1" applyAlignment="1"/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/>
    <xf numFmtId="0" fontId="15" fillId="3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right" wrapText="1"/>
    </xf>
    <xf numFmtId="0" fontId="1" fillId="0" borderId="6" xfId="0" applyFont="1" applyFill="1" applyBorder="1" applyAlignment="1"/>
    <xf numFmtId="0" fontId="1" fillId="0" borderId="4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right"/>
    </xf>
    <xf numFmtId="0" fontId="1" fillId="0" borderId="6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right"/>
    </xf>
    <xf numFmtId="0" fontId="8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vertical="center"/>
    </xf>
    <xf numFmtId="0" fontId="9" fillId="0" borderId="5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right"/>
    </xf>
    <xf numFmtId="0" fontId="1" fillId="0" borderId="8" xfId="0" applyFont="1" applyBorder="1" applyAlignment="1"/>
    <xf numFmtId="0" fontId="1" fillId="0" borderId="7" xfId="0" applyFont="1" applyBorder="1" applyAlignment="1"/>
    <xf numFmtId="0" fontId="1" fillId="0" borderId="6" xfId="0" applyFont="1" applyBorder="1" applyAlignment="1">
      <alignment horizontal="right" wrapText="1"/>
    </xf>
    <xf numFmtId="0" fontId="9" fillId="0" borderId="4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1" fillId="4" borderId="2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6" fillId="0" borderId="0" xfId="0" applyFont="1" applyAlignment="1">
      <alignment horizontal="center" wrapText="1"/>
    </xf>
    <xf numFmtId="0" fontId="10" fillId="0" borderId="2" xfId="0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0" fontId="1" fillId="0" borderId="7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30</xdr:row>
      <xdr:rowOff>85725</xdr:rowOff>
    </xdr:from>
    <xdr:to>
      <xdr:col>1</xdr:col>
      <xdr:colOff>0</xdr:colOff>
      <xdr:row>32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9934575"/>
          <a:ext cx="37147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30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93345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29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32</xdr:row>
      <xdr:rowOff>85725</xdr:rowOff>
    </xdr:from>
    <xdr:to>
      <xdr:col>1</xdr:col>
      <xdr:colOff>0</xdr:colOff>
      <xdr:row>34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9744075"/>
          <a:ext cx="32385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32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18967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31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1169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41</xdr:row>
      <xdr:rowOff>85725</xdr:rowOff>
    </xdr:from>
    <xdr:to>
      <xdr:col>1</xdr:col>
      <xdr:colOff>0</xdr:colOff>
      <xdr:row>43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1763375"/>
          <a:ext cx="27622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41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86582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40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40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40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40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40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40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40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40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40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40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40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40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40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40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40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40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40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40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40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40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40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40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40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40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40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40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40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40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40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40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40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40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40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40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40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40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40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40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40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40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40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40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40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40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40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40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40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40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40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30</xdr:row>
      <xdr:rowOff>85725</xdr:rowOff>
    </xdr:from>
    <xdr:to>
      <xdr:col>1</xdr:col>
      <xdr:colOff>0</xdr:colOff>
      <xdr:row>32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8734425"/>
          <a:ext cx="24765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30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" y="82391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6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263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29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5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6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263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6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263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5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6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263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90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5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5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5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5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6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6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6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6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263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263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263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263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90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90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90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90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5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263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90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5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6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263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9070" y="80467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30</xdr:row>
      <xdr:rowOff>85725</xdr:rowOff>
    </xdr:from>
    <xdr:to>
      <xdr:col>1</xdr:col>
      <xdr:colOff>0</xdr:colOff>
      <xdr:row>32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8734425"/>
          <a:ext cx="27622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30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86582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29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458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30</xdr:row>
      <xdr:rowOff>85725</xdr:rowOff>
    </xdr:from>
    <xdr:to>
      <xdr:col>1</xdr:col>
      <xdr:colOff>0</xdr:colOff>
      <xdr:row>32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8820150"/>
          <a:ext cx="31432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30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90392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29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29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29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29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29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29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29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32</xdr:row>
      <xdr:rowOff>85725</xdr:rowOff>
    </xdr:from>
    <xdr:to>
      <xdr:col>1</xdr:col>
      <xdr:colOff>0</xdr:colOff>
      <xdr:row>34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9115425"/>
          <a:ext cx="34290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32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90392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31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8839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32</xdr:row>
      <xdr:rowOff>85725</xdr:rowOff>
    </xdr:from>
    <xdr:to>
      <xdr:col>1</xdr:col>
      <xdr:colOff>0</xdr:colOff>
      <xdr:row>34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9115425"/>
          <a:ext cx="32385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32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03632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31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163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38</xdr:row>
      <xdr:rowOff>85725</xdr:rowOff>
    </xdr:from>
    <xdr:to>
      <xdr:col>1</xdr:col>
      <xdr:colOff>0</xdr:colOff>
      <xdr:row>40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9001125"/>
          <a:ext cx="287655" cy="31813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38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2486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37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37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37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37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37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37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37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37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37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37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37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37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37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37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37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37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37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37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37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37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37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37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37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37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37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37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37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37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37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37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37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37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37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37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37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37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37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37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37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37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37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37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37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37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37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37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37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37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37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8048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36</xdr:row>
      <xdr:rowOff>85725</xdr:rowOff>
    </xdr:from>
    <xdr:to>
      <xdr:col>1</xdr:col>
      <xdr:colOff>0</xdr:colOff>
      <xdr:row>38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8086725"/>
          <a:ext cx="188595" cy="31813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36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0294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35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35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35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35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35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35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35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35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35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35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35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35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35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35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35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35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35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35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35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35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35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35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35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35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35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35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35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35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35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35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35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35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35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35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35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35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35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35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35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35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35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35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35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829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35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77438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35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77438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35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77438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35</xdr:row>
      <xdr:rowOff>0</xdr:rowOff>
    </xdr:from>
    <xdr:ext cx="1200150" cy="3810"/>
    <xdr:pic>
      <xdr:nvPicPr>
        <xdr:cNvPr id="6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77438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35</xdr:row>
      <xdr:rowOff>0</xdr:rowOff>
    </xdr:from>
    <xdr:ext cx="1200150" cy="3810"/>
    <xdr:pic>
      <xdr:nvPicPr>
        <xdr:cNvPr id="7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77438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35</xdr:row>
      <xdr:rowOff>0</xdr:rowOff>
    </xdr:from>
    <xdr:ext cx="1200150" cy="3810"/>
    <xdr:pic>
      <xdr:nvPicPr>
        <xdr:cNvPr id="7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77438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5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5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6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6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6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6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32</xdr:row>
      <xdr:rowOff>85725</xdr:rowOff>
    </xdr:from>
    <xdr:to>
      <xdr:col>1</xdr:col>
      <xdr:colOff>0</xdr:colOff>
      <xdr:row>34</xdr:row>
      <xdr:rowOff>38100</xdr:rowOff>
    </xdr:to>
    <xdr:grpSp>
      <xdr:nvGrpSpPr>
        <xdr:cNvPr id="67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972300"/>
          <a:ext cx="295275" cy="333375"/>
          <a:chOff x="683" y="470"/>
          <a:chExt cx="771" cy="680"/>
        </a:xfrm>
      </xdr:grpSpPr>
      <xdr:sp macro="" textlink="">
        <xdr:nvSpPr>
          <xdr:cNvPr id="68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9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0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1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2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32</xdr:row>
      <xdr:rowOff>9525</xdr:rowOff>
    </xdr:from>
    <xdr:ext cx="695326" cy="371475"/>
    <xdr:pic>
      <xdr:nvPicPr>
        <xdr:cNvPr id="73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7725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7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7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7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31</xdr:row>
      <xdr:rowOff>0</xdr:rowOff>
    </xdr:from>
    <xdr:ext cx="1200150" cy="3810"/>
    <xdr:pic>
      <xdr:nvPicPr>
        <xdr:cNvPr id="7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7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7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8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8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8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8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8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8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8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8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8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8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9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9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9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9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9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9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9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9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9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9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10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10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10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10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10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10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10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10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10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10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1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1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11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9819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11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9819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11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9819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11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9819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11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9819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1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9819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28</xdr:row>
      <xdr:rowOff>85725</xdr:rowOff>
    </xdr:from>
    <xdr:to>
      <xdr:col>1</xdr:col>
      <xdr:colOff>0</xdr:colOff>
      <xdr:row>30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9410700"/>
          <a:ext cx="32385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28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93345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27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34</xdr:row>
      <xdr:rowOff>85725</xdr:rowOff>
    </xdr:from>
    <xdr:to>
      <xdr:col>1</xdr:col>
      <xdr:colOff>0</xdr:colOff>
      <xdr:row>36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7134225"/>
          <a:ext cx="17145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34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9723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33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33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33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33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33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33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33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33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33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33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33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33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33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33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33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33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33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33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3650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33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33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33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33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33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33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33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33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33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33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33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33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33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33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33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33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33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33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33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33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8572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32</xdr:row>
      <xdr:rowOff>85725</xdr:rowOff>
    </xdr:from>
    <xdr:to>
      <xdr:col>1</xdr:col>
      <xdr:colOff>0</xdr:colOff>
      <xdr:row>34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7048500"/>
          <a:ext cx="13335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32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7722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31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31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31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31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31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31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31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28</xdr:row>
      <xdr:rowOff>85725</xdr:rowOff>
    </xdr:from>
    <xdr:to>
      <xdr:col>1</xdr:col>
      <xdr:colOff>0</xdr:colOff>
      <xdr:row>30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543675"/>
          <a:ext cx="18097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28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4676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72675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2675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72675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27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2675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72675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72675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72675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2675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572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40</xdr:row>
      <xdr:rowOff>85725</xdr:rowOff>
    </xdr:from>
    <xdr:to>
      <xdr:col>1</xdr:col>
      <xdr:colOff>0</xdr:colOff>
      <xdr:row>42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7210425"/>
          <a:ext cx="14287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40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6012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39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9401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39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401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39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9401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39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9401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39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9401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39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01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39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9401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39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401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39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9401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28</xdr:row>
      <xdr:rowOff>85725</xdr:rowOff>
    </xdr:from>
    <xdr:to>
      <xdr:col>1</xdr:col>
      <xdr:colOff>0</xdr:colOff>
      <xdr:row>30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7067550"/>
          <a:ext cx="15240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28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6578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4578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65436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64198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27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64198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9401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9401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9401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9401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9401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9401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25</xdr:row>
      <xdr:rowOff>85725</xdr:rowOff>
    </xdr:from>
    <xdr:to>
      <xdr:col>1</xdr:col>
      <xdr:colOff>0</xdr:colOff>
      <xdr:row>27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648325"/>
          <a:ext cx="19050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25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0292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24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4829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20</xdr:row>
      <xdr:rowOff>85725</xdr:rowOff>
    </xdr:from>
    <xdr:to>
      <xdr:col>1</xdr:col>
      <xdr:colOff>0</xdr:colOff>
      <xdr:row>22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086350"/>
          <a:ext cx="17145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20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9815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19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47815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19</xdr:row>
      <xdr:rowOff>85725</xdr:rowOff>
    </xdr:from>
    <xdr:to>
      <xdr:col>1</xdr:col>
      <xdr:colOff>0</xdr:colOff>
      <xdr:row>21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857750"/>
          <a:ext cx="25717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19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9815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18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47815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057775"/>
          <a:ext cx="18097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23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1626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22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59626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029325"/>
          <a:ext cx="13335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27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5627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26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362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28</xdr:row>
      <xdr:rowOff>85725</xdr:rowOff>
    </xdr:from>
    <xdr:to>
      <xdr:col>1</xdr:col>
      <xdr:colOff>0</xdr:colOff>
      <xdr:row>30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9334500"/>
          <a:ext cx="36195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28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92583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27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9058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638925"/>
          <a:ext cx="17145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27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0675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26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68675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31</xdr:row>
      <xdr:rowOff>85725</xdr:rowOff>
    </xdr:from>
    <xdr:to>
      <xdr:col>1</xdr:col>
      <xdr:colOff>0</xdr:colOff>
      <xdr:row>33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7143750"/>
          <a:ext cx="21907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31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" y="85820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30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3896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7</xdr:row>
      <xdr:rowOff>85725</xdr:rowOff>
    </xdr:from>
    <xdr:to>
      <xdr:col>1</xdr:col>
      <xdr:colOff>0</xdr:colOff>
      <xdr:row>9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200275"/>
          <a:ext cx="29527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7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7721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6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3886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848350"/>
          <a:ext cx="13335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23</xdr:row>
      <xdr:rowOff>9525</xdr:rowOff>
    </xdr:from>
    <xdr:ext cx="695326" cy="371475"/>
    <xdr:pic>
      <xdr:nvPicPr>
        <xdr:cNvPr id="1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0389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14</xdr:row>
      <xdr:rowOff>95250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1239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610350"/>
          <a:ext cx="25717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1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514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27</xdr:row>
      <xdr:rowOff>95250</xdr:rowOff>
    </xdr:from>
    <xdr:ext cx="695326" cy="371475"/>
    <xdr:pic>
      <xdr:nvPicPr>
        <xdr:cNvPr id="1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1907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7</xdr:row>
      <xdr:rowOff>85725</xdr:rowOff>
    </xdr:from>
    <xdr:to>
      <xdr:col>1</xdr:col>
      <xdr:colOff>0</xdr:colOff>
      <xdr:row>9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181225"/>
          <a:ext cx="32385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1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010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7</xdr:row>
      <xdr:rowOff>95250</xdr:rowOff>
    </xdr:from>
    <xdr:ext cx="695326" cy="371475"/>
    <xdr:pic>
      <xdr:nvPicPr>
        <xdr:cNvPr id="1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6864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18</xdr:row>
      <xdr:rowOff>85725</xdr:rowOff>
    </xdr:from>
    <xdr:to>
      <xdr:col>1</xdr:col>
      <xdr:colOff>0</xdr:colOff>
      <xdr:row>20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534025"/>
          <a:ext cx="18097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20</xdr:row>
      <xdr:rowOff>38100</xdr:rowOff>
    </xdr:from>
    <xdr:ext cx="1300353" cy="1524"/>
    <xdr:pic>
      <xdr:nvPicPr>
        <xdr:cNvPr id="1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990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18</xdr:row>
      <xdr:rowOff>95250</xdr:rowOff>
    </xdr:from>
    <xdr:ext cx="695326" cy="371475"/>
    <xdr:pic>
      <xdr:nvPicPr>
        <xdr:cNvPr id="1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6670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7</xdr:row>
      <xdr:rowOff>85725</xdr:rowOff>
    </xdr:from>
    <xdr:to>
      <xdr:col>1</xdr:col>
      <xdr:colOff>0</xdr:colOff>
      <xdr:row>9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514600"/>
          <a:ext cx="22860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1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0673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7</xdr:row>
      <xdr:rowOff>95250</xdr:rowOff>
    </xdr:from>
    <xdr:ext cx="695326" cy="371475"/>
    <xdr:pic>
      <xdr:nvPicPr>
        <xdr:cNvPr id="1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7434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14</xdr:row>
      <xdr:rowOff>85725</xdr:rowOff>
    </xdr:from>
    <xdr:to>
      <xdr:col>1</xdr:col>
      <xdr:colOff>0</xdr:colOff>
      <xdr:row>16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619625"/>
          <a:ext cx="14287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16</xdr:row>
      <xdr:rowOff>38100</xdr:rowOff>
    </xdr:from>
    <xdr:ext cx="1300353" cy="1524"/>
    <xdr:pic>
      <xdr:nvPicPr>
        <xdr:cNvPr id="1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3530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14</xdr:row>
      <xdr:rowOff>95250</xdr:rowOff>
    </xdr:from>
    <xdr:ext cx="695326" cy="371475"/>
    <xdr:pic>
      <xdr:nvPicPr>
        <xdr:cNvPr id="1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0292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2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2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2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2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2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2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2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2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2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16</xdr:row>
      <xdr:rowOff>85725</xdr:rowOff>
    </xdr:from>
    <xdr:to>
      <xdr:col>1</xdr:col>
      <xdr:colOff>0</xdr:colOff>
      <xdr:row>18</xdr:row>
      <xdr:rowOff>38100</xdr:rowOff>
    </xdr:to>
    <xdr:grpSp>
      <xdr:nvGrpSpPr>
        <xdr:cNvPr id="30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876800"/>
          <a:ext cx="295275" cy="333375"/>
          <a:chOff x="683" y="470"/>
          <a:chExt cx="771" cy="680"/>
        </a:xfrm>
      </xdr:grpSpPr>
      <xdr:sp macro="" textlink="">
        <xdr:nvSpPr>
          <xdr:cNvPr id="31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32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34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35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18</xdr:row>
      <xdr:rowOff>38100</xdr:rowOff>
    </xdr:from>
    <xdr:ext cx="1300353" cy="1524"/>
    <xdr:pic>
      <xdr:nvPicPr>
        <xdr:cNvPr id="3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336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16</xdr:row>
      <xdr:rowOff>95250</xdr:rowOff>
    </xdr:from>
    <xdr:ext cx="695326" cy="371475"/>
    <xdr:pic>
      <xdr:nvPicPr>
        <xdr:cNvPr id="3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4098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25</xdr:row>
      <xdr:rowOff>85725</xdr:rowOff>
    </xdr:from>
    <xdr:to>
      <xdr:col>1</xdr:col>
      <xdr:colOff>0</xdr:colOff>
      <xdr:row>27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8286750"/>
          <a:ext cx="23812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25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93345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24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24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24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24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24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24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24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24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24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24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24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24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24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24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24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24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24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24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24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24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24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24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24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24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24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24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24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24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24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24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24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24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24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24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24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24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24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24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24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24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24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24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24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24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24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24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24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24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24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9134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7</xdr:row>
      <xdr:rowOff>85725</xdr:rowOff>
    </xdr:from>
    <xdr:to>
      <xdr:col>1</xdr:col>
      <xdr:colOff>0</xdr:colOff>
      <xdr:row>9</xdr:row>
      <xdr:rowOff>38100</xdr:rowOff>
    </xdr:to>
    <xdr:grpSp>
      <xdr:nvGrpSpPr>
        <xdr:cNvPr id="1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400300"/>
          <a:ext cx="219075" cy="333375"/>
          <a:chOff x="683" y="470"/>
          <a:chExt cx="771" cy="680"/>
        </a:xfrm>
      </xdr:grpSpPr>
      <xdr:sp macro="" textlink="">
        <xdr:nvSpPr>
          <xdr:cNvPr id="1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1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6766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7</xdr:row>
      <xdr:rowOff>95250</xdr:rowOff>
    </xdr:from>
    <xdr:ext cx="695326" cy="371475"/>
    <xdr:pic>
      <xdr:nvPicPr>
        <xdr:cNvPr id="20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3528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10</xdr:row>
      <xdr:rowOff>85725</xdr:rowOff>
    </xdr:from>
    <xdr:to>
      <xdr:col>1</xdr:col>
      <xdr:colOff>0</xdr:colOff>
      <xdr:row>12</xdr:row>
      <xdr:rowOff>38100</xdr:rowOff>
    </xdr:to>
    <xdr:grpSp>
      <xdr:nvGrpSpPr>
        <xdr:cNvPr id="1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343275"/>
          <a:ext cx="180975" cy="333375"/>
          <a:chOff x="683" y="470"/>
          <a:chExt cx="771" cy="680"/>
        </a:xfrm>
      </xdr:grpSpPr>
      <xdr:sp macro="" textlink="">
        <xdr:nvSpPr>
          <xdr:cNvPr id="1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12</xdr:row>
      <xdr:rowOff>38100</xdr:rowOff>
    </xdr:from>
    <xdr:ext cx="1300353" cy="1524"/>
    <xdr:pic>
      <xdr:nvPicPr>
        <xdr:cNvPr id="1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8195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10</xdr:row>
      <xdr:rowOff>95250</xdr:rowOff>
    </xdr:from>
    <xdr:ext cx="695326" cy="371475"/>
    <xdr:pic>
      <xdr:nvPicPr>
        <xdr:cNvPr id="20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4956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2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2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2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2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2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2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2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2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3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10</xdr:row>
      <xdr:rowOff>85725</xdr:rowOff>
    </xdr:from>
    <xdr:to>
      <xdr:col>1</xdr:col>
      <xdr:colOff>0</xdr:colOff>
      <xdr:row>12</xdr:row>
      <xdr:rowOff>38100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343275"/>
          <a:ext cx="247650" cy="333375"/>
          <a:chOff x="683" y="470"/>
          <a:chExt cx="771" cy="680"/>
        </a:xfrm>
      </xdr:grpSpPr>
      <xdr:sp macro="" textlink="">
        <xdr:nvSpPr>
          <xdr:cNvPr id="3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3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3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3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12</xdr:row>
      <xdr:rowOff>38100</xdr:rowOff>
    </xdr:from>
    <xdr:ext cx="1300353" cy="1524"/>
    <xdr:pic>
      <xdr:nvPicPr>
        <xdr:cNvPr id="3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7623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10</xdr:row>
      <xdr:rowOff>95250</xdr:rowOff>
    </xdr:from>
    <xdr:ext cx="695326" cy="371475"/>
    <xdr:pic>
      <xdr:nvPicPr>
        <xdr:cNvPr id="3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34385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10</xdr:row>
      <xdr:rowOff>85725</xdr:rowOff>
    </xdr:from>
    <xdr:to>
      <xdr:col>1</xdr:col>
      <xdr:colOff>0</xdr:colOff>
      <xdr:row>12</xdr:row>
      <xdr:rowOff>38100</xdr:rowOff>
    </xdr:to>
    <xdr:grpSp>
      <xdr:nvGrpSpPr>
        <xdr:cNvPr id="1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286125"/>
          <a:ext cx="190500" cy="333375"/>
          <a:chOff x="683" y="470"/>
          <a:chExt cx="771" cy="680"/>
        </a:xfrm>
      </xdr:grpSpPr>
      <xdr:sp macro="" textlink="">
        <xdr:nvSpPr>
          <xdr:cNvPr id="1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12</xdr:row>
      <xdr:rowOff>38100</xdr:rowOff>
    </xdr:from>
    <xdr:ext cx="1300353" cy="1524"/>
    <xdr:pic>
      <xdr:nvPicPr>
        <xdr:cNvPr id="1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105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10</xdr:row>
      <xdr:rowOff>95250</xdr:rowOff>
    </xdr:from>
    <xdr:ext cx="695326" cy="371475"/>
    <xdr:pic>
      <xdr:nvPicPr>
        <xdr:cNvPr id="20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7814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12</xdr:row>
      <xdr:rowOff>85725</xdr:rowOff>
    </xdr:from>
    <xdr:to>
      <xdr:col>1</xdr:col>
      <xdr:colOff>0</xdr:colOff>
      <xdr:row>14</xdr:row>
      <xdr:rowOff>38100</xdr:rowOff>
    </xdr:to>
    <xdr:grpSp>
      <xdr:nvGrpSpPr>
        <xdr:cNvPr id="1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771900"/>
          <a:ext cx="238125" cy="333375"/>
          <a:chOff x="683" y="470"/>
          <a:chExt cx="771" cy="680"/>
        </a:xfrm>
      </xdr:grpSpPr>
      <xdr:sp macro="" textlink="">
        <xdr:nvSpPr>
          <xdr:cNvPr id="1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14</xdr:row>
      <xdr:rowOff>38100</xdr:rowOff>
    </xdr:from>
    <xdr:ext cx="1300353" cy="1524"/>
    <xdr:pic>
      <xdr:nvPicPr>
        <xdr:cNvPr id="1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2576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12</xdr:row>
      <xdr:rowOff>95250</xdr:rowOff>
    </xdr:from>
    <xdr:ext cx="695326" cy="371475"/>
    <xdr:pic>
      <xdr:nvPicPr>
        <xdr:cNvPr id="20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9338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960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2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2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3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5</xdr:row>
      <xdr:rowOff>85725</xdr:rowOff>
    </xdr:from>
    <xdr:to>
      <xdr:col>1</xdr:col>
      <xdr:colOff>0</xdr:colOff>
      <xdr:row>7</xdr:row>
      <xdr:rowOff>38100</xdr:rowOff>
    </xdr:to>
    <xdr:grpSp>
      <xdr:nvGrpSpPr>
        <xdr:cNvPr id="31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114425"/>
          <a:ext cx="266700" cy="333375"/>
          <a:chOff x="683" y="470"/>
          <a:chExt cx="771" cy="680"/>
        </a:xfrm>
      </xdr:grpSpPr>
      <xdr:sp macro="" textlink="">
        <xdr:nvSpPr>
          <xdr:cNvPr id="32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33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34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35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36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3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3147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5</xdr:row>
      <xdr:rowOff>95250</xdr:rowOff>
    </xdr:from>
    <xdr:ext cx="695326" cy="371475"/>
    <xdr:pic>
      <xdr:nvPicPr>
        <xdr:cNvPr id="3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9908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1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2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2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2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2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5</xdr:row>
      <xdr:rowOff>85725</xdr:rowOff>
    </xdr:from>
    <xdr:to>
      <xdr:col>1</xdr:col>
      <xdr:colOff>0</xdr:colOff>
      <xdr:row>7</xdr:row>
      <xdr:rowOff>38100</xdr:rowOff>
    </xdr:to>
    <xdr:grpSp>
      <xdr:nvGrpSpPr>
        <xdr:cNvPr id="24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466850"/>
          <a:ext cx="323850" cy="333375"/>
          <a:chOff x="683" y="470"/>
          <a:chExt cx="771" cy="680"/>
        </a:xfrm>
      </xdr:grpSpPr>
      <xdr:sp macro="" textlink="">
        <xdr:nvSpPr>
          <xdr:cNvPr id="25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6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7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8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9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3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9337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5</xdr:row>
      <xdr:rowOff>95250</xdr:rowOff>
    </xdr:from>
    <xdr:ext cx="695326" cy="371475"/>
    <xdr:pic>
      <xdr:nvPicPr>
        <xdr:cNvPr id="31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098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9</xdr:row>
      <xdr:rowOff>85725</xdr:rowOff>
    </xdr:from>
    <xdr:to>
      <xdr:col>1</xdr:col>
      <xdr:colOff>0</xdr:colOff>
      <xdr:row>11</xdr:row>
      <xdr:rowOff>38100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457450"/>
          <a:ext cx="352425" cy="33337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1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762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9</xdr:row>
      <xdr:rowOff>95250</xdr:rowOff>
    </xdr:from>
    <xdr:ext cx="695326" cy="371475"/>
    <xdr:pic>
      <xdr:nvPicPr>
        <xdr:cNvPr id="16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4384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7</xdr:row>
      <xdr:rowOff>85725</xdr:rowOff>
    </xdr:from>
    <xdr:to>
      <xdr:col>1</xdr:col>
      <xdr:colOff>0</xdr:colOff>
      <xdr:row>9</xdr:row>
      <xdr:rowOff>38100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371725"/>
          <a:ext cx="287655" cy="31813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1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800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7</xdr:row>
      <xdr:rowOff>95250</xdr:rowOff>
    </xdr:from>
    <xdr:ext cx="695326" cy="371475"/>
    <xdr:pic>
      <xdr:nvPicPr>
        <xdr:cNvPr id="16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4767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15</xdr:row>
      <xdr:rowOff>85725</xdr:rowOff>
    </xdr:from>
    <xdr:to>
      <xdr:col>1</xdr:col>
      <xdr:colOff>0</xdr:colOff>
      <xdr:row>17</xdr:row>
      <xdr:rowOff>38100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962650"/>
          <a:ext cx="371475" cy="33337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1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" y="438912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15</xdr:row>
      <xdr:rowOff>95250</xdr:rowOff>
    </xdr:from>
    <xdr:ext cx="695326" cy="371475"/>
    <xdr:pic>
      <xdr:nvPicPr>
        <xdr:cNvPr id="16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" y="408051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28</xdr:row>
      <xdr:rowOff>85725</xdr:rowOff>
    </xdr:from>
    <xdr:to>
      <xdr:col>1</xdr:col>
      <xdr:colOff>0</xdr:colOff>
      <xdr:row>30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9334500"/>
          <a:ext cx="33337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28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807910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0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31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71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27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71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37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0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31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71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0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31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71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37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0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31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291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37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37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37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37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0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0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0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0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31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31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31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31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291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291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291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291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71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37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31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291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71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37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0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31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291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383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17</xdr:row>
      <xdr:rowOff>85725</xdr:rowOff>
    </xdr:from>
    <xdr:to>
      <xdr:col>1</xdr:col>
      <xdr:colOff>0</xdr:colOff>
      <xdr:row>19</xdr:row>
      <xdr:rowOff>38100</xdr:rowOff>
    </xdr:to>
    <xdr:grpSp>
      <xdr:nvGrpSpPr>
        <xdr:cNvPr id="16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143375"/>
          <a:ext cx="200025" cy="333375"/>
          <a:chOff x="683" y="470"/>
          <a:chExt cx="771" cy="680"/>
        </a:xfrm>
      </xdr:grpSpPr>
      <xdr:sp macro="" textlink="">
        <xdr:nvSpPr>
          <xdr:cNvPr id="17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19</xdr:row>
      <xdr:rowOff>38100</xdr:rowOff>
    </xdr:from>
    <xdr:ext cx="1300353" cy="1524"/>
    <xdr:pic>
      <xdr:nvPicPr>
        <xdr:cNvPr id="2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86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17</xdr:row>
      <xdr:rowOff>95250</xdr:rowOff>
    </xdr:from>
    <xdr:ext cx="695326" cy="371475"/>
    <xdr:pic>
      <xdr:nvPicPr>
        <xdr:cNvPr id="23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31623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9</xdr:row>
      <xdr:rowOff>85725</xdr:rowOff>
    </xdr:from>
    <xdr:to>
      <xdr:col>1</xdr:col>
      <xdr:colOff>0</xdr:colOff>
      <xdr:row>11</xdr:row>
      <xdr:rowOff>38100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752975"/>
          <a:ext cx="314325" cy="333375"/>
          <a:chOff x="683" y="470"/>
          <a:chExt cx="771" cy="680"/>
        </a:xfrm>
      </xdr:grpSpPr>
      <xdr:sp macro="" textlink="">
        <xdr:nvSpPr>
          <xdr:cNvPr id="6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320802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9</xdr:row>
      <xdr:rowOff>95250</xdr:rowOff>
    </xdr:from>
    <xdr:ext cx="695326" cy="371475"/>
    <xdr:pic>
      <xdr:nvPicPr>
        <xdr:cNvPr id="12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" y="289941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10</xdr:row>
      <xdr:rowOff>85725</xdr:rowOff>
    </xdr:from>
    <xdr:to>
      <xdr:col>1</xdr:col>
      <xdr:colOff>0</xdr:colOff>
      <xdr:row>12</xdr:row>
      <xdr:rowOff>38100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981325"/>
          <a:ext cx="285750" cy="333375"/>
          <a:chOff x="683" y="470"/>
          <a:chExt cx="771" cy="680"/>
        </a:xfrm>
      </xdr:grpSpPr>
      <xdr:sp macro="" textlink="">
        <xdr:nvSpPr>
          <xdr:cNvPr id="6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12</xdr:row>
      <xdr:rowOff>38100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383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10</xdr:row>
      <xdr:rowOff>95250</xdr:rowOff>
    </xdr:from>
    <xdr:ext cx="695326" cy="371475"/>
    <xdr:pic>
      <xdr:nvPicPr>
        <xdr:cNvPr id="12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7145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6</xdr:row>
      <xdr:rowOff>85725</xdr:rowOff>
    </xdr:from>
    <xdr:to>
      <xdr:col>1</xdr:col>
      <xdr:colOff>0</xdr:colOff>
      <xdr:row>8</xdr:row>
      <xdr:rowOff>38100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464945"/>
          <a:ext cx="394335" cy="318135"/>
          <a:chOff x="683" y="470"/>
          <a:chExt cx="771" cy="680"/>
        </a:xfrm>
      </xdr:grpSpPr>
      <xdr:sp macro="" textlink="">
        <xdr:nvSpPr>
          <xdr:cNvPr id="6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8</xdr:row>
      <xdr:rowOff>38100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5336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6</xdr:row>
      <xdr:rowOff>95250</xdr:rowOff>
    </xdr:from>
    <xdr:ext cx="695326" cy="371475"/>
    <xdr:pic>
      <xdr:nvPicPr>
        <xdr:cNvPr id="12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2098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4</xdr:row>
      <xdr:rowOff>85725</xdr:rowOff>
    </xdr:from>
    <xdr:to>
      <xdr:col>1</xdr:col>
      <xdr:colOff>0</xdr:colOff>
      <xdr:row>6</xdr:row>
      <xdr:rowOff>38100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085850"/>
          <a:ext cx="561975" cy="333375"/>
          <a:chOff x="683" y="470"/>
          <a:chExt cx="771" cy="680"/>
        </a:xfrm>
      </xdr:grpSpPr>
      <xdr:sp macro="" textlink="">
        <xdr:nvSpPr>
          <xdr:cNvPr id="6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5336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4</xdr:row>
      <xdr:rowOff>95250</xdr:rowOff>
    </xdr:from>
    <xdr:ext cx="695326" cy="371475"/>
    <xdr:pic>
      <xdr:nvPicPr>
        <xdr:cNvPr id="12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2098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9718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8</xdr:row>
      <xdr:rowOff>85725</xdr:rowOff>
    </xdr:from>
    <xdr:to>
      <xdr:col>1</xdr:col>
      <xdr:colOff>0</xdr:colOff>
      <xdr:row>10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200275"/>
          <a:ext cx="28575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10</xdr:row>
      <xdr:rowOff>38100</xdr:rowOff>
    </xdr:from>
    <xdr:ext cx="1300353" cy="1524"/>
    <xdr:pic>
      <xdr:nvPicPr>
        <xdr:cNvPr id="1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105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8</xdr:row>
      <xdr:rowOff>95250</xdr:rowOff>
    </xdr:from>
    <xdr:ext cx="695326" cy="371475"/>
    <xdr:pic>
      <xdr:nvPicPr>
        <xdr:cNvPr id="1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7813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11</xdr:row>
      <xdr:rowOff>85725</xdr:rowOff>
    </xdr:from>
    <xdr:to>
      <xdr:col>1</xdr:col>
      <xdr:colOff>0</xdr:colOff>
      <xdr:row>13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771775"/>
          <a:ext cx="3619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819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11</xdr:row>
      <xdr:rowOff>95250</xdr:rowOff>
    </xdr:from>
    <xdr:ext cx="695326" cy="371475"/>
    <xdr:pic>
      <xdr:nvPicPr>
        <xdr:cNvPr id="10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4955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11</xdr:row>
      <xdr:rowOff>85725</xdr:rowOff>
    </xdr:from>
    <xdr:to>
      <xdr:col>1</xdr:col>
      <xdr:colOff>0</xdr:colOff>
      <xdr:row>13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619375"/>
          <a:ext cx="3619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244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11</xdr:row>
      <xdr:rowOff>95250</xdr:rowOff>
    </xdr:from>
    <xdr:ext cx="695326" cy="371475"/>
    <xdr:pic>
      <xdr:nvPicPr>
        <xdr:cNvPr id="10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8006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21</xdr:row>
      <xdr:rowOff>85725</xdr:rowOff>
    </xdr:from>
    <xdr:to>
      <xdr:col>1</xdr:col>
      <xdr:colOff>0</xdr:colOff>
      <xdr:row>23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791075"/>
          <a:ext cx="26670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6671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21</xdr:row>
      <xdr:rowOff>95250</xdr:rowOff>
    </xdr:from>
    <xdr:ext cx="695326" cy="371475"/>
    <xdr:pic>
      <xdr:nvPicPr>
        <xdr:cNvPr id="10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432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15</xdr:row>
      <xdr:rowOff>85725</xdr:rowOff>
    </xdr:from>
    <xdr:to>
      <xdr:col>1</xdr:col>
      <xdr:colOff>0</xdr:colOff>
      <xdr:row>17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333750"/>
          <a:ext cx="19050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5433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15</xdr:row>
      <xdr:rowOff>95250</xdr:rowOff>
    </xdr:from>
    <xdr:ext cx="695326" cy="371475"/>
    <xdr:pic>
      <xdr:nvPicPr>
        <xdr:cNvPr id="10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194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28</xdr:row>
      <xdr:rowOff>85725</xdr:rowOff>
    </xdr:from>
    <xdr:to>
      <xdr:col>1</xdr:col>
      <xdr:colOff>0</xdr:colOff>
      <xdr:row>30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9334500"/>
          <a:ext cx="35242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28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807910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2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4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27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4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18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2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4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2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49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4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18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2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49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19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18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18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18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18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2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2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2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2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49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49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49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49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19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19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19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19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4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18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49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19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4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18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2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43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49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1970" y="7886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11</xdr:row>
      <xdr:rowOff>85725</xdr:rowOff>
    </xdr:from>
    <xdr:to>
      <xdr:col>1</xdr:col>
      <xdr:colOff>0</xdr:colOff>
      <xdr:row>13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209925"/>
          <a:ext cx="40957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038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11</xdr:row>
      <xdr:rowOff>95250</xdr:rowOff>
    </xdr:from>
    <xdr:ext cx="695326" cy="371475"/>
    <xdr:pic>
      <xdr:nvPicPr>
        <xdr:cNvPr id="10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7147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28</xdr:row>
      <xdr:rowOff>85725</xdr:rowOff>
    </xdr:from>
    <xdr:to>
      <xdr:col>1</xdr:col>
      <xdr:colOff>0</xdr:colOff>
      <xdr:row>30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9334500"/>
          <a:ext cx="35242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28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" y="898588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0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55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377190</xdr:colOff>
      <xdr:row>27</xdr:row>
      <xdr:rowOff>45720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" y="793242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66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0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55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0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55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66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0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55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0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66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66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66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66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0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0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0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0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55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55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55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55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0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0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0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0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66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55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0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66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0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55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030" y="87934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31</xdr:row>
      <xdr:rowOff>85725</xdr:rowOff>
    </xdr:from>
    <xdr:to>
      <xdr:col>1</xdr:col>
      <xdr:colOff>0</xdr:colOff>
      <xdr:row>33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0458450"/>
          <a:ext cx="37147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31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" y="802576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30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09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30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6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30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027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30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30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027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30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30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09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30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6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30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027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30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09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30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6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30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30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027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30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30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09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30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6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30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30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151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30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30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30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30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30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09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30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09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30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09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30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09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30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6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30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6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30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6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30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6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30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30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30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30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30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151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30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151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30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151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30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151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30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027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30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30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6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30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30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151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30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027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30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30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09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30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6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30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3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30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1510" y="78333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4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28</xdr:row>
      <xdr:rowOff>85725</xdr:rowOff>
    </xdr:from>
    <xdr:to>
      <xdr:col>1</xdr:col>
      <xdr:colOff>0</xdr:colOff>
      <xdr:row>30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9410700"/>
          <a:ext cx="285750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66675</xdr:colOff>
      <xdr:row>28</xdr:row>
      <xdr:rowOff>9525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" y="730948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1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931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27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939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27</xdr:row>
      <xdr:rowOff>0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939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2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2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931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27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2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939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2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931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2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27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3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923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3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939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3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931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3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27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3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923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3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71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3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4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931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931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931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4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931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27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27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27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4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27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4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923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923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923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5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923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71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71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71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5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71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5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939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5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5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27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6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923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6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71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361950</xdr:colOff>
      <xdr:row>27</xdr:row>
      <xdr:rowOff>0</xdr:rowOff>
    </xdr:from>
    <xdr:ext cx="1200150" cy="3810"/>
    <xdr:pic>
      <xdr:nvPicPr>
        <xdr:cNvPr id="6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939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361950</xdr:colOff>
      <xdr:row>27</xdr:row>
      <xdr:rowOff>0</xdr:rowOff>
    </xdr:from>
    <xdr:ext cx="1200150" cy="3810"/>
    <xdr:pic>
      <xdr:nvPicPr>
        <xdr:cNvPr id="6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361950</xdr:colOff>
      <xdr:row>27</xdr:row>
      <xdr:rowOff>0</xdr:rowOff>
    </xdr:from>
    <xdr:ext cx="1200150" cy="3810"/>
    <xdr:pic>
      <xdr:nvPicPr>
        <xdr:cNvPr id="6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931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361950</xdr:colOff>
      <xdr:row>27</xdr:row>
      <xdr:rowOff>0</xdr:rowOff>
    </xdr:from>
    <xdr:ext cx="1200150" cy="3810"/>
    <xdr:pic>
      <xdr:nvPicPr>
        <xdr:cNvPr id="6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27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361950</xdr:colOff>
      <xdr:row>27</xdr:row>
      <xdr:rowOff>0</xdr:rowOff>
    </xdr:from>
    <xdr:ext cx="1200150" cy="3810"/>
    <xdr:pic>
      <xdr:nvPicPr>
        <xdr:cNvPr id="6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923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361950</xdr:colOff>
      <xdr:row>27</xdr:row>
      <xdr:rowOff>0</xdr:rowOff>
    </xdr:from>
    <xdr:ext cx="1200150" cy="3810"/>
    <xdr:pic>
      <xdr:nvPicPr>
        <xdr:cNvPr id="6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710" y="71170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sqref="A1:N32"/>
    </sheetView>
  </sheetViews>
  <sheetFormatPr baseColWidth="10" defaultRowHeight="15" x14ac:dyDescent="0.25"/>
  <cols>
    <col min="1" max="1" width="8.5703125" customWidth="1"/>
    <col min="3" max="3" width="7.5703125" customWidth="1"/>
    <col min="5" max="5" width="6.5703125" customWidth="1"/>
    <col min="7" max="7" width="7.42578125" customWidth="1"/>
    <col min="9" max="9" width="7.5703125" customWidth="1"/>
    <col min="11" max="11" width="6.85546875" customWidth="1"/>
    <col min="13" max="13" width="7.7109375" customWidth="1"/>
    <col min="14" max="14" width="7.5703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224"/>
      <c r="D3" s="131" t="s">
        <v>59</v>
      </c>
      <c r="E3" s="130"/>
      <c r="F3" s="131"/>
      <c r="G3" s="224"/>
      <c r="H3" s="105"/>
      <c r="I3" s="224"/>
      <c r="J3" s="48" t="s">
        <v>59</v>
      </c>
      <c r="K3" s="130"/>
      <c r="L3" s="48"/>
      <c r="M3" s="130"/>
      <c r="N3" s="224"/>
    </row>
    <row r="4" spans="1:14" ht="57.75" x14ac:dyDescent="0.25">
      <c r="A4" s="133">
        <v>6.75</v>
      </c>
      <c r="B4" s="134"/>
      <c r="C4" s="227"/>
      <c r="D4" s="193" t="s">
        <v>60</v>
      </c>
      <c r="E4" s="133">
        <v>0.5</v>
      </c>
      <c r="F4" s="161"/>
      <c r="G4" s="227"/>
      <c r="H4" s="134"/>
      <c r="I4" s="227"/>
      <c r="J4" s="134" t="s">
        <v>68</v>
      </c>
      <c r="K4" s="133">
        <v>1.06</v>
      </c>
      <c r="L4" s="134"/>
      <c r="M4" s="133"/>
      <c r="N4" s="227">
        <f>C4+E4+G4+I4+K4+M4</f>
        <v>1.56</v>
      </c>
    </row>
    <row r="5" spans="1:14" ht="33.75" x14ac:dyDescent="0.25">
      <c r="A5" s="343"/>
      <c r="B5" s="327" t="s">
        <v>61</v>
      </c>
      <c r="C5" s="325"/>
      <c r="D5" s="327"/>
      <c r="E5" s="325"/>
      <c r="F5" s="326"/>
      <c r="G5" s="328"/>
      <c r="H5" s="329"/>
      <c r="I5" s="325"/>
      <c r="J5" s="327"/>
      <c r="K5" s="328"/>
      <c r="L5" s="327"/>
      <c r="M5" s="328"/>
      <c r="N5" s="325"/>
    </row>
    <row r="6" spans="1:14" ht="74.25" x14ac:dyDescent="0.25">
      <c r="A6" s="344">
        <v>1.5</v>
      </c>
      <c r="B6" s="335" t="s">
        <v>62</v>
      </c>
      <c r="C6" s="334">
        <v>0.34</v>
      </c>
      <c r="D6" s="332"/>
      <c r="E6" s="331"/>
      <c r="F6" s="333"/>
      <c r="G6" s="334"/>
      <c r="H6" s="331"/>
      <c r="I6" s="331"/>
      <c r="J6" s="335"/>
      <c r="K6" s="334"/>
      <c r="L6" s="335"/>
      <c r="M6" s="334"/>
      <c r="N6" s="336">
        <f>C6+E6+G6+I6+K6+M6</f>
        <v>0.34</v>
      </c>
    </row>
    <row r="7" spans="1:14" ht="22.5" x14ac:dyDescent="0.25">
      <c r="A7" s="60"/>
      <c r="B7" s="84"/>
      <c r="C7" s="85"/>
      <c r="D7" s="84"/>
      <c r="E7" s="322"/>
      <c r="F7" s="84"/>
      <c r="G7" s="188"/>
      <c r="H7" s="84" t="s">
        <v>56</v>
      </c>
      <c r="I7" s="85"/>
      <c r="J7" s="84"/>
      <c r="K7" s="83"/>
      <c r="L7" s="84"/>
      <c r="M7" s="83"/>
      <c r="N7" s="315"/>
    </row>
    <row r="8" spans="1:14" x14ac:dyDescent="0.25">
      <c r="A8" s="60">
        <v>4.55</v>
      </c>
      <c r="B8" s="84"/>
      <c r="C8" s="85"/>
      <c r="D8" s="84"/>
      <c r="E8" s="322"/>
      <c r="F8" s="84"/>
      <c r="G8" s="188"/>
      <c r="H8" s="84" t="s">
        <v>11</v>
      </c>
      <c r="I8" s="85">
        <v>1.05</v>
      </c>
      <c r="J8" s="84"/>
      <c r="K8" s="83"/>
      <c r="L8" s="84"/>
      <c r="M8" s="83"/>
      <c r="N8" s="316">
        <f>C8+E8+G8+I8+K8+M8</f>
        <v>1.05</v>
      </c>
    </row>
    <row r="9" spans="1:14" ht="22.5" x14ac:dyDescent="0.25">
      <c r="A9" s="21"/>
      <c r="B9" s="137"/>
      <c r="C9" s="317"/>
      <c r="D9" s="137"/>
      <c r="E9" s="75"/>
      <c r="F9" s="137"/>
      <c r="G9" s="186"/>
      <c r="H9" s="137" t="s">
        <v>57</v>
      </c>
      <c r="I9" s="75"/>
      <c r="J9" s="137"/>
      <c r="K9" s="72"/>
      <c r="L9" s="137"/>
      <c r="M9" s="72"/>
      <c r="N9" s="317"/>
    </row>
    <row r="10" spans="1:14" ht="22.5" x14ac:dyDescent="0.25">
      <c r="A10" s="24">
        <v>2.79</v>
      </c>
      <c r="B10" s="88"/>
      <c r="C10" s="316"/>
      <c r="D10" s="88"/>
      <c r="E10" s="80"/>
      <c r="F10" s="88"/>
      <c r="G10" s="318"/>
      <c r="H10" s="88" t="s">
        <v>58</v>
      </c>
      <c r="I10" s="80">
        <v>0.64</v>
      </c>
      <c r="J10" s="88"/>
      <c r="K10" s="77"/>
      <c r="L10" s="88"/>
      <c r="M10" s="77"/>
      <c r="N10" s="80">
        <f>C10+E10+G10+I10+K10+M10</f>
        <v>0.64</v>
      </c>
    </row>
    <row r="11" spans="1:14" ht="18" x14ac:dyDescent="0.25">
      <c r="A11" s="21"/>
      <c r="B11" s="1"/>
      <c r="C11" s="49"/>
      <c r="D11" s="304"/>
      <c r="E11" s="49"/>
      <c r="F11" s="304"/>
      <c r="G11" s="49"/>
      <c r="H11" s="309" t="s">
        <v>194</v>
      </c>
      <c r="I11" s="49"/>
      <c r="J11" s="20"/>
      <c r="K11" s="21"/>
      <c r="L11" s="70"/>
      <c r="M11" s="21"/>
      <c r="N11" s="49"/>
    </row>
    <row r="12" spans="1:14" ht="51" x14ac:dyDescent="0.25">
      <c r="A12" s="24">
        <v>1.52</v>
      </c>
      <c r="B12" s="23"/>
      <c r="C12" s="58"/>
      <c r="D12" s="27"/>
      <c r="E12" s="58"/>
      <c r="F12" s="27"/>
      <c r="G12" s="58"/>
      <c r="H12" s="102" t="s">
        <v>195</v>
      </c>
      <c r="I12" s="58">
        <v>0.35</v>
      </c>
      <c r="J12" s="27"/>
      <c r="K12" s="24"/>
      <c r="L12" s="23"/>
      <c r="M12" s="24"/>
      <c r="N12" s="58">
        <f>C12+E12+G12+I12+K12+M12</f>
        <v>0.35</v>
      </c>
    </row>
    <row r="13" spans="1:14" x14ac:dyDescent="0.25">
      <c r="A13" s="197"/>
      <c r="B13" s="208"/>
      <c r="C13" s="255"/>
      <c r="D13" s="208"/>
      <c r="E13" s="255"/>
      <c r="F13" s="208"/>
      <c r="G13" s="255"/>
      <c r="H13" s="208"/>
      <c r="I13" s="255"/>
      <c r="J13" s="208"/>
      <c r="K13" s="197"/>
      <c r="L13" s="105" t="s">
        <v>149</v>
      </c>
      <c r="M13" s="130"/>
      <c r="N13" s="224"/>
    </row>
    <row r="14" spans="1:14" x14ac:dyDescent="0.25">
      <c r="A14" s="199">
        <v>2.16</v>
      </c>
      <c r="B14" s="210"/>
      <c r="C14" s="256"/>
      <c r="D14" s="251"/>
      <c r="E14" s="256"/>
      <c r="F14" s="211"/>
      <c r="G14" s="256"/>
      <c r="H14" s="251"/>
      <c r="I14" s="256"/>
      <c r="J14" s="210"/>
      <c r="K14" s="199"/>
      <c r="L14" s="142" t="s">
        <v>16</v>
      </c>
      <c r="M14" s="133">
        <v>0.5</v>
      </c>
      <c r="N14" s="58">
        <f>C14+E14+G14+I14+K14+M14</f>
        <v>0.5</v>
      </c>
    </row>
    <row r="15" spans="1:14" x14ac:dyDescent="0.25">
      <c r="A15" s="21"/>
      <c r="B15" s="70"/>
      <c r="C15" s="49"/>
      <c r="D15" s="70"/>
      <c r="E15" s="186"/>
      <c r="F15" s="20"/>
      <c r="G15" s="186"/>
      <c r="H15" s="70"/>
      <c r="I15" s="49"/>
      <c r="J15" s="70"/>
      <c r="K15" s="21"/>
      <c r="L15" s="70" t="s">
        <v>154</v>
      </c>
      <c r="M15" s="21"/>
      <c r="N15" s="49"/>
    </row>
    <row r="16" spans="1:14" ht="18" x14ac:dyDescent="0.25">
      <c r="A16" s="24">
        <v>1.04</v>
      </c>
      <c r="B16" s="27"/>
      <c r="C16" s="58"/>
      <c r="D16" s="27"/>
      <c r="E16" s="318"/>
      <c r="F16" s="27"/>
      <c r="G16" s="58"/>
      <c r="H16" s="27"/>
      <c r="I16" s="58"/>
      <c r="J16" s="27"/>
      <c r="K16" s="24"/>
      <c r="L16" s="308" t="s">
        <v>155</v>
      </c>
      <c r="M16" s="24">
        <v>0.24</v>
      </c>
      <c r="N16" s="58">
        <f>C16+E16+G16+I16+K16+M16</f>
        <v>0.24</v>
      </c>
    </row>
    <row r="17" spans="1:14" x14ac:dyDescent="0.25">
      <c r="A17" s="21"/>
      <c r="B17" s="2"/>
      <c r="C17" s="49"/>
      <c r="D17" s="1"/>
      <c r="E17" s="49"/>
      <c r="F17" s="2"/>
      <c r="G17" s="49"/>
      <c r="H17" s="2"/>
      <c r="I17" s="186"/>
      <c r="J17" s="2"/>
      <c r="K17" s="21"/>
      <c r="L17" s="2" t="s">
        <v>156</v>
      </c>
      <c r="M17" s="21"/>
      <c r="N17" s="49"/>
    </row>
    <row r="18" spans="1:14" x14ac:dyDescent="0.25">
      <c r="A18" s="24">
        <v>1.08</v>
      </c>
      <c r="B18" s="23"/>
      <c r="C18" s="58"/>
      <c r="D18" s="23"/>
      <c r="E18" s="258"/>
      <c r="F18" s="27"/>
      <c r="G18" s="58"/>
      <c r="H18" s="23"/>
      <c r="I18" s="58"/>
      <c r="J18" s="23"/>
      <c r="K18" s="24"/>
      <c r="L18" s="23" t="s">
        <v>16</v>
      </c>
      <c r="M18" s="24">
        <v>0.25</v>
      </c>
      <c r="N18" s="58">
        <f>C18+E18+G18+I18+K18+M18</f>
        <v>0.25</v>
      </c>
    </row>
    <row r="19" spans="1:14" x14ac:dyDescent="0.25">
      <c r="A19" s="21"/>
      <c r="B19" s="70"/>
      <c r="C19" s="21"/>
      <c r="D19" s="70" t="s">
        <v>162</v>
      </c>
      <c r="E19" s="49"/>
      <c r="F19" s="20"/>
      <c r="G19" s="70"/>
      <c r="H19" s="70"/>
      <c r="I19" s="21"/>
      <c r="J19" s="70" t="s">
        <v>162</v>
      </c>
      <c r="K19" s="21"/>
      <c r="L19" s="70"/>
      <c r="M19" s="70"/>
      <c r="N19" s="21"/>
    </row>
    <row r="20" spans="1:14" x14ac:dyDescent="0.25">
      <c r="A20" s="24">
        <v>8.31</v>
      </c>
      <c r="B20" s="23"/>
      <c r="C20" s="24"/>
      <c r="D20" s="23" t="s">
        <v>11</v>
      </c>
      <c r="E20" s="58">
        <v>1.5</v>
      </c>
      <c r="F20" s="27"/>
      <c r="G20" s="23"/>
      <c r="H20" s="23"/>
      <c r="I20" s="24"/>
      <c r="J20" s="23" t="s">
        <v>16</v>
      </c>
      <c r="K20" s="24">
        <v>0.42</v>
      </c>
      <c r="L20" s="23"/>
      <c r="M20" s="23"/>
      <c r="N20" s="24">
        <f>K20+E20</f>
        <v>1.92</v>
      </c>
    </row>
    <row r="21" spans="1:14" ht="22.5" x14ac:dyDescent="0.25">
      <c r="A21" s="21"/>
      <c r="B21" s="71" t="s">
        <v>31</v>
      </c>
      <c r="C21" s="75"/>
      <c r="D21" s="71" t="s">
        <v>32</v>
      </c>
      <c r="E21" s="75"/>
      <c r="F21" s="73" t="s">
        <v>33</v>
      </c>
      <c r="G21" s="186"/>
      <c r="H21" s="71"/>
      <c r="I21" s="75"/>
      <c r="J21" s="71" t="s">
        <v>32</v>
      </c>
      <c r="K21" s="72"/>
      <c r="L21" s="74"/>
      <c r="M21" s="72"/>
      <c r="N21" s="75"/>
    </row>
    <row r="22" spans="1:14" ht="41.25" x14ac:dyDescent="0.25">
      <c r="A22" s="350">
        <v>17.45</v>
      </c>
      <c r="B22" s="76" t="s">
        <v>255</v>
      </c>
      <c r="C22" s="80">
        <v>0.81</v>
      </c>
      <c r="D22" s="76" t="s">
        <v>256</v>
      </c>
      <c r="E22" s="80">
        <v>1.5</v>
      </c>
      <c r="F22" s="78" t="s">
        <v>257</v>
      </c>
      <c r="G22" s="318">
        <v>1</v>
      </c>
      <c r="H22" s="76"/>
      <c r="I22" s="80"/>
      <c r="J22" s="79" t="s">
        <v>248</v>
      </c>
      <c r="K22" s="77">
        <v>0.72</v>
      </c>
      <c r="L22" s="28"/>
      <c r="M22" s="77"/>
      <c r="N22" s="80">
        <f>C22+E22+G22+I22+K22+M22</f>
        <v>4.03</v>
      </c>
    </row>
    <row r="23" spans="1:14" ht="24.75" x14ac:dyDescent="0.25">
      <c r="A23" s="346">
        <v>1</v>
      </c>
      <c r="B23" s="73"/>
      <c r="C23" s="75"/>
      <c r="D23" s="71" t="s">
        <v>247</v>
      </c>
      <c r="E23" s="75">
        <v>0.23</v>
      </c>
      <c r="F23" s="71"/>
      <c r="G23" s="186"/>
      <c r="H23" s="73"/>
      <c r="I23" s="75"/>
      <c r="J23" s="73"/>
      <c r="K23" s="72"/>
      <c r="L23" s="74"/>
      <c r="M23" s="72"/>
      <c r="N23" s="85">
        <f>C23+E23+G23+I23+K23+M23</f>
        <v>0.23</v>
      </c>
    </row>
    <row r="24" spans="1:14" x14ac:dyDescent="0.25">
      <c r="A24" s="91"/>
      <c r="B24" s="9"/>
      <c r="C24" s="158"/>
      <c r="D24" s="165"/>
      <c r="E24" s="323"/>
      <c r="F24" s="9"/>
      <c r="G24" s="158"/>
      <c r="H24" s="9"/>
      <c r="I24" s="158"/>
      <c r="J24" s="165"/>
      <c r="K24" s="91"/>
      <c r="L24" s="90" t="s">
        <v>202</v>
      </c>
      <c r="M24" s="91"/>
      <c r="N24" s="158"/>
    </row>
    <row r="25" spans="1:14" x14ac:dyDescent="0.25">
      <c r="A25" s="93">
        <v>4.33</v>
      </c>
      <c r="B25" s="13"/>
      <c r="C25" s="157"/>
      <c r="D25" s="168"/>
      <c r="E25" s="324"/>
      <c r="F25" s="13"/>
      <c r="G25" s="157"/>
      <c r="H25" s="13"/>
      <c r="I25" s="157"/>
      <c r="J25" s="168"/>
      <c r="K25" s="93"/>
      <c r="L25" s="12"/>
      <c r="M25" s="93">
        <v>1</v>
      </c>
      <c r="N25" s="157">
        <f>M25+K25+I25+G25+E25+C25</f>
        <v>1</v>
      </c>
    </row>
    <row r="26" spans="1:14" x14ac:dyDescent="0.25">
      <c r="A26" s="91"/>
      <c r="B26" s="7"/>
      <c r="C26" s="158"/>
      <c r="D26" s="7"/>
      <c r="E26" s="341"/>
      <c r="F26" s="7"/>
      <c r="G26" s="158"/>
      <c r="H26" s="7" t="s">
        <v>231</v>
      </c>
      <c r="I26" s="91"/>
      <c r="J26" s="166"/>
      <c r="K26" s="166"/>
      <c r="L26" s="7"/>
      <c r="M26" s="8"/>
      <c r="N26" s="91"/>
    </row>
    <row r="27" spans="1:14" ht="100.5" x14ac:dyDescent="0.25">
      <c r="A27" s="93">
        <v>0.74</v>
      </c>
      <c r="B27" s="342"/>
      <c r="C27" s="157"/>
      <c r="D27" s="156"/>
      <c r="E27" s="155"/>
      <c r="F27" s="342"/>
      <c r="G27" s="157"/>
      <c r="H27" s="342" t="s">
        <v>232</v>
      </c>
      <c r="I27" s="93">
        <v>0.17</v>
      </c>
      <c r="J27" s="169"/>
      <c r="K27" s="169"/>
      <c r="L27" s="156"/>
      <c r="M27" s="12"/>
      <c r="N27" s="93">
        <v>0.17</v>
      </c>
    </row>
    <row r="28" spans="1:14" ht="26.25" x14ac:dyDescent="0.25">
      <c r="A28" s="352"/>
      <c r="B28" s="99" t="s">
        <v>260</v>
      </c>
      <c r="C28" s="158"/>
      <c r="D28" s="9"/>
      <c r="E28" s="341"/>
      <c r="F28" s="99"/>
      <c r="G28" s="158"/>
      <c r="H28" s="99" t="s">
        <v>261</v>
      </c>
      <c r="I28" s="91"/>
      <c r="J28" s="166"/>
      <c r="K28" s="166"/>
      <c r="L28" s="9"/>
      <c r="M28" s="8"/>
      <c r="N28" s="91"/>
    </row>
    <row r="29" spans="1:14" x14ac:dyDescent="0.25">
      <c r="A29" s="352">
        <v>5.51</v>
      </c>
      <c r="B29" s="102" t="s">
        <v>116</v>
      </c>
      <c r="C29" s="157">
        <v>0.4</v>
      </c>
      <c r="D29" s="13"/>
      <c r="E29" s="155"/>
      <c r="F29" s="102"/>
      <c r="G29" s="157"/>
      <c r="H29" s="102" t="s">
        <v>11</v>
      </c>
      <c r="I29" s="93">
        <v>0.87</v>
      </c>
      <c r="J29" s="169"/>
      <c r="K29" s="169"/>
      <c r="L29" s="13"/>
      <c r="M29" s="12"/>
      <c r="N29" s="93">
        <v>1.27</v>
      </c>
    </row>
    <row r="30" spans="1:14" x14ac:dyDescent="0.25">
      <c r="A30" s="347">
        <f>SUM(A3:A29)</f>
        <v>58.730000000000004</v>
      </c>
      <c r="B30" s="32"/>
      <c r="C30" s="31">
        <f>SUM(C3:C29)</f>
        <v>1.5500000000000003</v>
      </c>
      <c r="D30" s="32"/>
      <c r="E30" s="31">
        <f>SUM(E3:E25)</f>
        <v>3.73</v>
      </c>
      <c r="F30" s="33"/>
      <c r="G30" s="31">
        <f>SUM(G3:G25)</f>
        <v>1</v>
      </c>
      <c r="H30" s="34"/>
      <c r="I30" s="31">
        <f>SUM(I3:I29)</f>
        <v>3.08</v>
      </c>
      <c r="J30" s="31"/>
      <c r="K30" s="31">
        <f>SUM(K3:K25)</f>
        <v>2.2000000000000002</v>
      </c>
      <c r="L30" s="34"/>
      <c r="M30" s="321">
        <f>SUM(M3:M25)</f>
        <v>1.99</v>
      </c>
      <c r="N30" s="31">
        <f>SUM(N3:N29)</f>
        <v>13.55</v>
      </c>
    </row>
    <row r="31" spans="1:14" x14ac:dyDescent="0.25">
      <c r="C31" s="1" t="s">
        <v>253</v>
      </c>
      <c r="F31" s="39">
        <v>44998</v>
      </c>
      <c r="J31" s="1" t="s">
        <v>19</v>
      </c>
      <c r="L31" s="36">
        <f>N30*4.33</f>
        <v>58.671500000000002</v>
      </c>
    </row>
    <row r="32" spans="1:14" x14ac:dyDescent="0.25">
      <c r="A32" s="35"/>
      <c r="B32" s="36"/>
      <c r="C32" s="1" t="s">
        <v>21</v>
      </c>
      <c r="D32" s="37"/>
      <c r="E32" s="1" t="str">
        <f>B1</f>
        <v>CRISTINA SORIANO RODRIGUEZ</v>
      </c>
      <c r="F32" s="2"/>
      <c r="G32" s="36"/>
      <c r="I32" s="36"/>
      <c r="J32" s="36"/>
    </row>
  </sheetData>
  <pageMargins left="0.7" right="0.7" top="0.75" bottom="0.75" header="0.3" footer="0.3"/>
  <pageSetup paperSize="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7"/>
  <sheetViews>
    <sheetView topLeftCell="A19" workbookViewId="0">
      <selection activeCell="K42" sqref="K42"/>
    </sheetView>
  </sheetViews>
  <sheetFormatPr baseColWidth="10" defaultRowHeight="15" x14ac:dyDescent="0.25"/>
  <cols>
    <col min="1" max="1" width="7.85546875" customWidth="1"/>
    <col min="3" max="3" width="8.85546875" customWidth="1"/>
    <col min="5" max="5" width="7.28515625" customWidth="1"/>
    <col min="7" max="7" width="7.7109375" customWidth="1"/>
    <col min="9" max="9" width="7.5703125" customWidth="1"/>
    <col min="11" max="11" width="6.7109375" customWidth="1"/>
    <col min="13" max="13" width="8.140625" customWidth="1"/>
    <col min="14" max="14" width="8.28515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224"/>
      <c r="D3" s="131" t="s">
        <v>59</v>
      </c>
      <c r="E3" s="130"/>
      <c r="F3" s="131"/>
      <c r="G3" s="224"/>
      <c r="H3" s="105"/>
      <c r="I3" s="224"/>
      <c r="J3" s="48" t="s">
        <v>59</v>
      </c>
      <c r="K3" s="130"/>
      <c r="L3" s="48"/>
      <c r="M3" s="130"/>
      <c r="N3" s="224"/>
    </row>
    <row r="4" spans="1:14" ht="57.75" x14ac:dyDescent="0.25">
      <c r="A4" s="133">
        <v>6.75</v>
      </c>
      <c r="B4" s="134"/>
      <c r="C4" s="227"/>
      <c r="D4" s="193" t="s">
        <v>60</v>
      </c>
      <c r="E4" s="133">
        <v>0.5</v>
      </c>
      <c r="F4" s="161"/>
      <c r="G4" s="227"/>
      <c r="H4" s="134"/>
      <c r="I4" s="227"/>
      <c r="J4" s="134" t="s">
        <v>68</v>
      </c>
      <c r="K4" s="133">
        <v>1.06</v>
      </c>
      <c r="L4" s="134"/>
      <c r="M4" s="133"/>
      <c r="N4" s="227">
        <f>C4+E4+G4+I4+K4+M4</f>
        <v>1.56</v>
      </c>
    </row>
    <row r="5" spans="1:14" ht="33.75" x14ac:dyDescent="0.25">
      <c r="A5" s="343"/>
      <c r="B5" s="327" t="s">
        <v>61</v>
      </c>
      <c r="C5" s="325"/>
      <c r="D5" s="327"/>
      <c r="E5" s="325"/>
      <c r="F5" s="326"/>
      <c r="G5" s="328"/>
      <c r="H5" s="329"/>
      <c r="I5" s="325"/>
      <c r="J5" s="327"/>
      <c r="K5" s="328"/>
      <c r="L5" s="327"/>
      <c r="M5" s="328"/>
      <c r="N5" s="325"/>
    </row>
    <row r="6" spans="1:14" ht="74.25" x14ac:dyDescent="0.25">
      <c r="A6" s="344">
        <v>1.5</v>
      </c>
      <c r="B6" s="335" t="s">
        <v>62</v>
      </c>
      <c r="C6" s="334">
        <v>0.34</v>
      </c>
      <c r="D6" s="332"/>
      <c r="E6" s="331"/>
      <c r="F6" s="333"/>
      <c r="G6" s="334"/>
      <c r="H6" s="331"/>
      <c r="I6" s="331"/>
      <c r="J6" s="335"/>
      <c r="K6" s="334"/>
      <c r="L6" s="335"/>
      <c r="M6" s="334"/>
      <c r="N6" s="336">
        <f>C6+E6+G6+I6+K6+M6</f>
        <v>0.34</v>
      </c>
    </row>
    <row r="7" spans="1:14" ht="22.5" x14ac:dyDescent="0.25">
      <c r="A7" s="60"/>
      <c r="B7" s="84"/>
      <c r="C7" s="85"/>
      <c r="D7" s="84"/>
      <c r="E7" s="322"/>
      <c r="F7" s="84"/>
      <c r="G7" s="188"/>
      <c r="H7" s="84" t="s">
        <v>56</v>
      </c>
      <c r="I7" s="85"/>
      <c r="J7" s="84"/>
      <c r="K7" s="83"/>
      <c r="L7" s="84"/>
      <c r="M7" s="83"/>
      <c r="N7" s="315"/>
    </row>
    <row r="8" spans="1:14" x14ac:dyDescent="0.25">
      <c r="A8" s="60">
        <v>4.55</v>
      </c>
      <c r="B8" s="84"/>
      <c r="C8" s="85"/>
      <c r="D8" s="84"/>
      <c r="E8" s="322"/>
      <c r="F8" s="84"/>
      <c r="G8" s="188"/>
      <c r="H8" s="84" t="s">
        <v>11</v>
      </c>
      <c r="I8" s="85">
        <v>1.05</v>
      </c>
      <c r="J8" s="84"/>
      <c r="K8" s="83"/>
      <c r="L8" s="84"/>
      <c r="M8" s="83"/>
      <c r="N8" s="316">
        <f>C8+E8+G8+I8+K8+M8</f>
        <v>1.05</v>
      </c>
    </row>
    <row r="9" spans="1:14" ht="22.5" x14ac:dyDescent="0.25">
      <c r="A9" s="21"/>
      <c r="B9" s="137"/>
      <c r="C9" s="317"/>
      <c r="D9" s="137"/>
      <c r="E9" s="75"/>
      <c r="F9" s="137"/>
      <c r="G9" s="186"/>
      <c r="H9" s="137" t="s">
        <v>57</v>
      </c>
      <c r="I9" s="75"/>
      <c r="J9" s="137"/>
      <c r="K9" s="72"/>
      <c r="L9" s="137"/>
      <c r="M9" s="72"/>
      <c r="N9" s="317"/>
    </row>
    <row r="10" spans="1:14" ht="22.5" x14ac:dyDescent="0.25">
      <c r="A10" s="24">
        <v>2.79</v>
      </c>
      <c r="B10" s="88"/>
      <c r="C10" s="316"/>
      <c r="D10" s="88"/>
      <c r="E10" s="80"/>
      <c r="F10" s="88"/>
      <c r="G10" s="318"/>
      <c r="H10" s="88" t="s">
        <v>58</v>
      </c>
      <c r="I10" s="80">
        <v>0.64</v>
      </c>
      <c r="J10" s="88"/>
      <c r="K10" s="77"/>
      <c r="L10" s="88"/>
      <c r="M10" s="77"/>
      <c r="N10" s="80">
        <f>C10+E10+G10+I10+K10+M10</f>
        <v>0.64</v>
      </c>
    </row>
    <row r="11" spans="1:14" ht="18" x14ac:dyDescent="0.25">
      <c r="A11" s="21"/>
      <c r="B11" s="1"/>
      <c r="C11" s="49"/>
      <c r="D11" s="304"/>
      <c r="E11" s="49"/>
      <c r="F11" s="304"/>
      <c r="G11" s="49"/>
      <c r="H11" s="309" t="s">
        <v>194</v>
      </c>
      <c r="I11" s="49"/>
      <c r="J11" s="20"/>
      <c r="K11" s="21"/>
      <c r="L11" s="70"/>
      <c r="M11" s="21"/>
      <c r="N11" s="49"/>
    </row>
    <row r="12" spans="1:14" ht="51" x14ac:dyDescent="0.25">
      <c r="A12" s="24">
        <v>1.52</v>
      </c>
      <c r="B12" s="23"/>
      <c r="C12" s="58"/>
      <c r="D12" s="27"/>
      <c r="E12" s="58"/>
      <c r="F12" s="27"/>
      <c r="G12" s="58"/>
      <c r="H12" s="102" t="s">
        <v>195</v>
      </c>
      <c r="I12" s="58">
        <v>0.35</v>
      </c>
      <c r="J12" s="27"/>
      <c r="K12" s="24"/>
      <c r="L12" s="23"/>
      <c r="M12" s="24"/>
      <c r="N12" s="58">
        <f>C12+E12+G12+I12+K12+M12</f>
        <v>0.35</v>
      </c>
    </row>
    <row r="13" spans="1:14" x14ac:dyDescent="0.25">
      <c r="A13" s="197"/>
      <c r="B13" s="208"/>
      <c r="C13" s="255"/>
      <c r="D13" s="208"/>
      <c r="E13" s="255"/>
      <c r="F13" s="208"/>
      <c r="G13" s="255"/>
      <c r="H13" s="208"/>
      <c r="I13" s="255"/>
      <c r="J13" s="208"/>
      <c r="K13" s="197"/>
      <c r="L13" s="105" t="s">
        <v>149</v>
      </c>
      <c r="M13" s="130"/>
      <c r="N13" s="224"/>
    </row>
    <row r="14" spans="1:14" x14ac:dyDescent="0.25">
      <c r="A14" s="199">
        <v>2.16</v>
      </c>
      <c r="B14" s="210"/>
      <c r="C14" s="256"/>
      <c r="D14" s="251"/>
      <c r="E14" s="256"/>
      <c r="F14" s="211"/>
      <c r="G14" s="256"/>
      <c r="H14" s="251"/>
      <c r="I14" s="256"/>
      <c r="J14" s="210"/>
      <c r="K14" s="199"/>
      <c r="L14" s="142" t="s">
        <v>16</v>
      </c>
      <c r="M14" s="133">
        <v>0.5</v>
      </c>
      <c r="N14" s="58">
        <f>C14+E14+G14+I14+K14+M14</f>
        <v>0.5</v>
      </c>
    </row>
    <row r="15" spans="1:14" x14ac:dyDescent="0.25">
      <c r="A15" s="21"/>
      <c r="B15" s="70"/>
      <c r="C15" s="49"/>
      <c r="D15" s="70"/>
      <c r="E15" s="186"/>
      <c r="F15" s="20"/>
      <c r="G15" s="186"/>
      <c r="H15" s="70"/>
      <c r="I15" s="49"/>
      <c r="J15" s="70"/>
      <c r="K15" s="21"/>
      <c r="L15" s="70" t="s">
        <v>154</v>
      </c>
      <c r="M15" s="21"/>
      <c r="N15" s="49"/>
    </row>
    <row r="16" spans="1:14" ht="18" x14ac:dyDescent="0.25">
      <c r="A16" s="24">
        <v>1.04</v>
      </c>
      <c r="B16" s="27"/>
      <c r="C16" s="58"/>
      <c r="D16" s="27"/>
      <c r="E16" s="318"/>
      <c r="F16" s="27"/>
      <c r="G16" s="58"/>
      <c r="H16" s="27"/>
      <c r="I16" s="58"/>
      <c r="J16" s="27"/>
      <c r="K16" s="24"/>
      <c r="L16" s="308" t="s">
        <v>155</v>
      </c>
      <c r="M16" s="24">
        <v>0.24</v>
      </c>
      <c r="N16" s="58">
        <f>C16+E16+G16+I16+K16+M16</f>
        <v>0.24</v>
      </c>
    </row>
    <row r="17" spans="1:14" x14ac:dyDescent="0.25">
      <c r="A17" s="21"/>
      <c r="B17" s="2"/>
      <c r="C17" s="49"/>
      <c r="D17" s="1"/>
      <c r="E17" s="49"/>
      <c r="F17" s="2"/>
      <c r="G17" s="49"/>
      <c r="H17" s="2"/>
      <c r="I17" s="186"/>
      <c r="J17" s="2"/>
      <c r="K17" s="21"/>
      <c r="L17" s="2" t="s">
        <v>156</v>
      </c>
      <c r="M17" s="21"/>
      <c r="N17" s="49"/>
    </row>
    <row r="18" spans="1:14" x14ac:dyDescent="0.25">
      <c r="A18" s="24">
        <v>1.08</v>
      </c>
      <c r="B18" s="23"/>
      <c r="C18" s="58"/>
      <c r="D18" s="23"/>
      <c r="E18" s="258"/>
      <c r="F18" s="27"/>
      <c r="G18" s="58"/>
      <c r="H18" s="23"/>
      <c r="I18" s="58"/>
      <c r="J18" s="23"/>
      <c r="K18" s="24"/>
      <c r="L18" s="23" t="s">
        <v>16</v>
      </c>
      <c r="M18" s="24">
        <v>0.25</v>
      </c>
      <c r="N18" s="58">
        <f>C18+E18+G18+I18+K18+M18</f>
        <v>0.25</v>
      </c>
    </row>
    <row r="19" spans="1:14" x14ac:dyDescent="0.25">
      <c r="A19" s="21"/>
      <c r="B19" s="70"/>
      <c r="C19" s="21"/>
      <c r="D19" s="70" t="s">
        <v>162</v>
      </c>
      <c r="E19" s="49"/>
      <c r="F19" s="20"/>
      <c r="G19" s="70"/>
      <c r="H19" s="70"/>
      <c r="I19" s="21"/>
      <c r="J19" s="70" t="s">
        <v>162</v>
      </c>
      <c r="K19" s="21"/>
      <c r="L19" s="70"/>
      <c r="M19" s="70"/>
      <c r="N19" s="21"/>
    </row>
    <row r="20" spans="1:14" x14ac:dyDescent="0.25">
      <c r="A20" s="24">
        <v>8.31</v>
      </c>
      <c r="B20" s="23"/>
      <c r="C20" s="24"/>
      <c r="D20" s="23" t="s">
        <v>11</v>
      </c>
      <c r="E20" s="58">
        <v>1.5</v>
      </c>
      <c r="F20" s="27"/>
      <c r="G20" s="23"/>
      <c r="H20" s="23"/>
      <c r="I20" s="24"/>
      <c r="J20" s="23" t="s">
        <v>16</v>
      </c>
      <c r="K20" s="24">
        <v>0.42</v>
      </c>
      <c r="L20" s="23"/>
      <c r="M20" s="23"/>
      <c r="N20" s="24">
        <f>K20+E20</f>
        <v>1.92</v>
      </c>
    </row>
    <row r="21" spans="1:14" ht="22.5" x14ac:dyDescent="0.25">
      <c r="A21" s="21"/>
      <c r="B21" s="71" t="s">
        <v>31</v>
      </c>
      <c r="C21" s="75"/>
      <c r="D21" s="71" t="s">
        <v>32</v>
      </c>
      <c r="E21" s="75"/>
      <c r="F21" s="73" t="s">
        <v>33</v>
      </c>
      <c r="G21" s="186"/>
      <c r="H21" s="71"/>
      <c r="I21" s="75"/>
      <c r="J21" s="71" t="s">
        <v>32</v>
      </c>
      <c r="K21" s="72"/>
      <c r="L21" s="74"/>
      <c r="M21" s="72"/>
      <c r="N21" s="75"/>
    </row>
    <row r="22" spans="1:14" ht="24.75" x14ac:dyDescent="0.25">
      <c r="A22" s="24">
        <v>16.579999999999998</v>
      </c>
      <c r="B22" s="76" t="s">
        <v>16</v>
      </c>
      <c r="C22" s="80">
        <v>0.33</v>
      </c>
      <c r="D22" s="76" t="s">
        <v>34</v>
      </c>
      <c r="E22" s="80">
        <v>1.58</v>
      </c>
      <c r="F22" s="78" t="s">
        <v>35</v>
      </c>
      <c r="G22" s="318">
        <v>1.59</v>
      </c>
      <c r="H22" s="76"/>
      <c r="I22" s="80"/>
      <c r="J22" s="79" t="s">
        <v>16</v>
      </c>
      <c r="K22" s="77">
        <v>0.33</v>
      </c>
      <c r="L22" s="28"/>
      <c r="M22" s="77"/>
      <c r="N22" s="80">
        <f>C22+E22+G22+I22+K22+M22</f>
        <v>3.83</v>
      </c>
    </row>
    <row r="23" spans="1:14" ht="22.5" x14ac:dyDescent="0.25">
      <c r="A23" s="345"/>
      <c r="B23" s="82"/>
      <c r="C23" s="85"/>
      <c r="D23" s="82"/>
      <c r="E23" s="85"/>
      <c r="F23" s="82" t="s">
        <v>31</v>
      </c>
      <c r="G23" s="188"/>
      <c r="H23" s="82"/>
      <c r="I23" s="85"/>
      <c r="J23" s="82"/>
      <c r="K23" s="83"/>
      <c r="L23" s="84"/>
      <c r="M23" s="83"/>
      <c r="N23" s="85"/>
    </row>
    <row r="24" spans="1:14" ht="24.75" x14ac:dyDescent="0.25">
      <c r="A24" s="24">
        <v>0.5</v>
      </c>
      <c r="B24" s="82"/>
      <c r="C24" s="85"/>
      <c r="D24" s="82"/>
      <c r="E24" s="85"/>
      <c r="F24" s="86" t="s">
        <v>36</v>
      </c>
      <c r="G24" s="188">
        <v>0.12</v>
      </c>
      <c r="H24" s="82"/>
      <c r="I24" s="85"/>
      <c r="J24" s="82"/>
      <c r="K24" s="83"/>
      <c r="L24" s="84"/>
      <c r="M24" s="83"/>
      <c r="N24" s="80">
        <f>C24+E24+G24+I24+K24+M24</f>
        <v>0.12</v>
      </c>
    </row>
    <row r="25" spans="1:14" x14ac:dyDescent="0.25">
      <c r="A25" s="21"/>
      <c r="B25" s="307" t="s">
        <v>37</v>
      </c>
      <c r="C25" s="75"/>
      <c r="D25" s="73"/>
      <c r="E25" s="75"/>
      <c r="F25" s="87"/>
      <c r="G25" s="186"/>
      <c r="H25" s="73"/>
      <c r="I25" s="75"/>
      <c r="J25" s="73"/>
      <c r="K25" s="72"/>
      <c r="L25" s="74"/>
      <c r="M25" s="72"/>
      <c r="N25" s="75"/>
    </row>
    <row r="26" spans="1:14" ht="24.75" x14ac:dyDescent="0.25">
      <c r="A26" s="24">
        <v>0.25</v>
      </c>
      <c r="B26" s="79" t="s">
        <v>38</v>
      </c>
      <c r="C26" s="80">
        <v>0.06</v>
      </c>
      <c r="D26" s="88"/>
      <c r="E26" s="80"/>
      <c r="F26" s="79"/>
      <c r="G26" s="318"/>
      <c r="H26" s="88"/>
      <c r="I26" s="80"/>
      <c r="J26" s="88"/>
      <c r="K26" s="77"/>
      <c r="L26" s="28"/>
      <c r="M26" s="77"/>
      <c r="N26" s="80">
        <f>C26+E26+G26+I26+K26+M26</f>
        <v>0.06</v>
      </c>
    </row>
    <row r="27" spans="1:14" ht="16.5" x14ac:dyDescent="0.25">
      <c r="A27" s="346">
        <v>1</v>
      </c>
      <c r="B27" s="73"/>
      <c r="C27" s="75"/>
      <c r="D27" s="71" t="s">
        <v>39</v>
      </c>
      <c r="E27" s="75">
        <v>0.23</v>
      </c>
      <c r="F27" s="71"/>
      <c r="G27" s="186"/>
      <c r="H27" s="73"/>
      <c r="I27" s="75"/>
      <c r="J27" s="73"/>
      <c r="K27" s="72"/>
      <c r="L27" s="74"/>
      <c r="M27" s="72"/>
      <c r="N27" s="85">
        <f>C27+E27+G27+I27+K27+M27</f>
        <v>0.23</v>
      </c>
    </row>
    <row r="28" spans="1:14" x14ac:dyDescent="0.25">
      <c r="A28" s="91"/>
      <c r="B28" s="9"/>
      <c r="C28" s="158"/>
      <c r="D28" s="165"/>
      <c r="E28" s="323"/>
      <c r="F28" s="9"/>
      <c r="G28" s="158"/>
      <c r="H28" s="9"/>
      <c r="I28" s="158"/>
      <c r="J28" s="165"/>
      <c r="K28" s="91"/>
      <c r="L28" s="90" t="s">
        <v>202</v>
      </c>
      <c r="M28" s="91"/>
      <c r="N28" s="158"/>
    </row>
    <row r="29" spans="1:14" x14ac:dyDescent="0.25">
      <c r="A29" s="93">
        <v>4.33</v>
      </c>
      <c r="B29" s="13"/>
      <c r="C29" s="157"/>
      <c r="D29" s="168"/>
      <c r="E29" s="324"/>
      <c r="F29" s="13"/>
      <c r="G29" s="157"/>
      <c r="H29" s="13"/>
      <c r="I29" s="157"/>
      <c r="J29" s="168"/>
      <c r="K29" s="93"/>
      <c r="L29" s="12"/>
      <c r="M29" s="93">
        <v>1</v>
      </c>
      <c r="N29" s="157">
        <f>M29+K29+I29+G29+E29+C29</f>
        <v>1</v>
      </c>
    </row>
    <row r="30" spans="1:14" x14ac:dyDescent="0.25">
      <c r="A30" s="91"/>
      <c r="B30" s="176" t="s">
        <v>224</v>
      </c>
      <c r="C30" s="67"/>
      <c r="D30" s="176"/>
      <c r="E30" s="339"/>
      <c r="F30" s="173" t="s">
        <v>225</v>
      </c>
      <c r="G30" s="67"/>
      <c r="H30" s="173"/>
      <c r="I30" s="60"/>
      <c r="J30" s="173" t="s">
        <v>224</v>
      </c>
      <c r="K30" s="49"/>
      <c r="L30" s="173"/>
      <c r="M30" s="70"/>
      <c r="N30" s="49"/>
    </row>
    <row r="31" spans="1:14" ht="64.5" x14ac:dyDescent="0.25">
      <c r="A31" s="93">
        <v>7.75</v>
      </c>
      <c r="B31" s="27" t="s">
        <v>226</v>
      </c>
      <c r="C31" s="58">
        <v>0.33</v>
      </c>
      <c r="D31" s="27"/>
      <c r="E31" s="127"/>
      <c r="F31" s="313" t="s">
        <v>227</v>
      </c>
      <c r="G31" s="58">
        <v>0.75</v>
      </c>
      <c r="H31" s="23"/>
      <c r="I31" s="24"/>
      <c r="J31" s="340" t="s">
        <v>228</v>
      </c>
      <c r="K31" s="58">
        <v>0.71</v>
      </c>
      <c r="L31" s="27"/>
      <c r="M31" s="23"/>
      <c r="N31" s="58">
        <f>C31+E31+G31+I31+K31+M31</f>
        <v>1.79</v>
      </c>
    </row>
    <row r="32" spans="1:14" x14ac:dyDescent="0.25">
      <c r="A32" s="347">
        <f>SUM(A3:A31)</f>
        <v>60.11</v>
      </c>
      <c r="B32" s="32"/>
      <c r="C32" s="31">
        <f>SUM(C3:C31)</f>
        <v>1.06</v>
      </c>
      <c r="D32" s="32"/>
      <c r="E32" s="31">
        <f>SUM(E3:E31)</f>
        <v>3.81</v>
      </c>
      <c r="F32" s="33"/>
      <c r="G32" s="31">
        <f>SUM(G3:G31)</f>
        <v>2.46</v>
      </c>
      <c r="H32" s="34"/>
      <c r="I32" s="31">
        <f>SUM(I3:I31)</f>
        <v>2.04</v>
      </c>
      <c r="J32" s="31"/>
      <c r="K32" s="31">
        <f>SUM(K3:K31)</f>
        <v>2.52</v>
      </c>
      <c r="L32" s="34"/>
      <c r="M32" s="321">
        <f>SUM(M3:M31)</f>
        <v>1.99</v>
      </c>
      <c r="N32" s="31">
        <f>SUM(N3:N31)</f>
        <v>13.879999999999999</v>
      </c>
    </row>
    <row r="33" spans="1:12" x14ac:dyDescent="0.25">
      <c r="C33" s="1" t="s">
        <v>212</v>
      </c>
      <c r="F33" s="39">
        <v>44887</v>
      </c>
      <c r="J33" s="1" t="s">
        <v>19</v>
      </c>
      <c r="L33" s="36">
        <f>N32*4.33</f>
        <v>60.100399999999993</v>
      </c>
    </row>
    <row r="34" spans="1:12" x14ac:dyDescent="0.25">
      <c r="A34" s="35"/>
      <c r="B34" s="36"/>
      <c r="C34" s="1" t="s">
        <v>21</v>
      </c>
      <c r="D34" s="37"/>
      <c r="E34" s="1" t="str">
        <f>B1</f>
        <v>CRISTINA SORIANO RODRIGUEZ</v>
      </c>
      <c r="F34" s="2"/>
      <c r="G34" s="36"/>
      <c r="I34" s="36"/>
      <c r="J34" s="36"/>
    </row>
    <row r="37" spans="1:12" x14ac:dyDescent="0.25">
      <c r="F37" t="s">
        <v>244</v>
      </c>
    </row>
  </sheetData>
  <pageMargins left="0.7" right="0.7" top="0.75" bottom="0.75" header="0.3" footer="0.3"/>
  <pageSetup paperSize="9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8"/>
  <sheetViews>
    <sheetView topLeftCell="A31" workbookViewId="0">
      <selection sqref="A1:N43"/>
    </sheetView>
  </sheetViews>
  <sheetFormatPr baseColWidth="10" defaultRowHeight="15" x14ac:dyDescent="0.25"/>
  <cols>
    <col min="1" max="1" width="7.140625" customWidth="1"/>
    <col min="2" max="2" width="15.140625" customWidth="1"/>
    <col min="3" max="3" width="7.42578125" customWidth="1"/>
    <col min="4" max="4" width="15" customWidth="1"/>
    <col min="5" max="5" width="6.85546875" customWidth="1"/>
    <col min="6" max="6" width="15" customWidth="1"/>
    <col min="7" max="7" width="5.7109375" customWidth="1"/>
    <col min="9" max="9" width="6" customWidth="1"/>
    <col min="10" max="10" width="10.7109375" customWidth="1"/>
    <col min="11" max="11" width="6" customWidth="1"/>
    <col min="13" max="13" width="6.7109375" customWidth="1"/>
    <col min="14" max="14" width="6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224"/>
      <c r="D3" s="131" t="s">
        <v>59</v>
      </c>
      <c r="E3" s="130"/>
      <c r="F3" s="131"/>
      <c r="G3" s="224"/>
      <c r="H3" s="105"/>
      <c r="I3" s="224"/>
      <c r="J3" s="48" t="s">
        <v>59</v>
      </c>
      <c r="K3" s="130"/>
      <c r="L3" s="48"/>
      <c r="M3" s="130"/>
      <c r="N3" s="224"/>
    </row>
    <row r="4" spans="1:14" ht="41.25" x14ac:dyDescent="0.25">
      <c r="A4" s="142">
        <v>6.75</v>
      </c>
      <c r="B4" s="134"/>
      <c r="C4" s="227"/>
      <c r="D4" s="193" t="s">
        <v>60</v>
      </c>
      <c r="E4" s="133">
        <v>0.5</v>
      </c>
      <c r="F4" s="161"/>
      <c r="G4" s="227"/>
      <c r="H4" s="134"/>
      <c r="I4" s="227"/>
      <c r="J4" s="134" t="s">
        <v>68</v>
      </c>
      <c r="K4" s="133">
        <v>1.06</v>
      </c>
      <c r="L4" s="134"/>
      <c r="M4" s="133"/>
      <c r="N4" s="227">
        <f>C4+E4+G4+I4+K4+M4</f>
        <v>1.56</v>
      </c>
    </row>
    <row r="5" spans="1:14" ht="33.75" x14ac:dyDescent="0.25">
      <c r="A5" s="328"/>
      <c r="B5" s="327" t="s">
        <v>61</v>
      </c>
      <c r="C5" s="325"/>
      <c r="D5" s="327"/>
      <c r="E5" s="325"/>
      <c r="F5" s="326"/>
      <c r="G5" s="328"/>
      <c r="H5" s="329"/>
      <c r="I5" s="325"/>
      <c r="J5" s="327"/>
      <c r="K5" s="328"/>
      <c r="L5" s="327"/>
      <c r="M5" s="328"/>
      <c r="N5" s="325"/>
    </row>
    <row r="6" spans="1:14" ht="57.75" x14ac:dyDescent="0.25">
      <c r="A6" s="334">
        <v>1.5</v>
      </c>
      <c r="B6" s="335" t="s">
        <v>62</v>
      </c>
      <c r="C6" s="334">
        <v>0.34</v>
      </c>
      <c r="D6" s="332"/>
      <c r="E6" s="331"/>
      <c r="F6" s="333"/>
      <c r="G6" s="334"/>
      <c r="H6" s="331"/>
      <c r="I6" s="331"/>
      <c r="J6" s="335"/>
      <c r="K6" s="334"/>
      <c r="L6" s="335"/>
      <c r="M6" s="334"/>
      <c r="N6" s="336">
        <f>C6+E6+G6+I6+K6+M6</f>
        <v>0.34</v>
      </c>
    </row>
    <row r="7" spans="1:14" ht="22.5" x14ac:dyDescent="0.25">
      <c r="A7" s="67"/>
      <c r="B7" s="84"/>
      <c r="C7" s="85"/>
      <c r="D7" s="84"/>
      <c r="E7" s="322"/>
      <c r="F7" s="84"/>
      <c r="G7" s="188"/>
      <c r="H7" s="84" t="s">
        <v>56</v>
      </c>
      <c r="I7" s="85"/>
      <c r="J7" s="84"/>
      <c r="K7" s="83"/>
      <c r="L7" s="84"/>
      <c r="M7" s="83"/>
      <c r="N7" s="315"/>
    </row>
    <row r="8" spans="1:14" x14ac:dyDescent="0.25">
      <c r="A8" s="67">
        <v>4.55</v>
      </c>
      <c r="B8" s="84"/>
      <c r="C8" s="85"/>
      <c r="D8" s="84"/>
      <c r="E8" s="322"/>
      <c r="F8" s="84"/>
      <c r="G8" s="188"/>
      <c r="H8" s="84" t="s">
        <v>11</v>
      </c>
      <c r="I8" s="85">
        <v>1.05</v>
      </c>
      <c r="J8" s="84"/>
      <c r="K8" s="83"/>
      <c r="L8" s="84"/>
      <c r="M8" s="83"/>
      <c r="N8" s="316">
        <f>C8+E8+G8+I8+K8+M8</f>
        <v>1.05</v>
      </c>
    </row>
    <row r="9" spans="1:14" ht="22.5" x14ac:dyDescent="0.25">
      <c r="A9" s="49"/>
      <c r="B9" s="137"/>
      <c r="C9" s="317"/>
      <c r="D9" s="137"/>
      <c r="E9" s="75"/>
      <c r="F9" s="137"/>
      <c r="G9" s="186"/>
      <c r="H9" s="137" t="s">
        <v>57</v>
      </c>
      <c r="I9" s="75"/>
      <c r="J9" s="137"/>
      <c r="K9" s="72"/>
      <c r="L9" s="137"/>
      <c r="M9" s="72"/>
      <c r="N9" s="317"/>
    </row>
    <row r="10" spans="1:14" ht="22.5" x14ac:dyDescent="0.25">
      <c r="A10" s="58">
        <v>2.79</v>
      </c>
      <c r="B10" s="88"/>
      <c r="C10" s="316"/>
      <c r="D10" s="88"/>
      <c r="E10" s="80"/>
      <c r="F10" s="88"/>
      <c r="G10" s="318"/>
      <c r="H10" s="88" t="s">
        <v>58</v>
      </c>
      <c r="I10" s="80">
        <v>0.64</v>
      </c>
      <c r="J10" s="88"/>
      <c r="K10" s="77"/>
      <c r="L10" s="88"/>
      <c r="M10" s="77"/>
      <c r="N10" s="80">
        <f>C10+E10+G10+I10+K10+M10</f>
        <v>0.64</v>
      </c>
    </row>
    <row r="11" spans="1:14" ht="18" x14ac:dyDescent="0.25">
      <c r="A11" s="49"/>
      <c r="B11" s="1"/>
      <c r="C11" s="49"/>
      <c r="D11" s="304"/>
      <c r="E11" s="49"/>
      <c r="F11" s="304"/>
      <c r="G11" s="49"/>
      <c r="H11" s="309" t="s">
        <v>194</v>
      </c>
      <c r="I11" s="49"/>
      <c r="J11" s="20"/>
      <c r="K11" s="21"/>
      <c r="L11" s="70"/>
      <c r="M11" s="21"/>
      <c r="N11" s="49"/>
    </row>
    <row r="12" spans="1:14" ht="51" x14ac:dyDescent="0.25">
      <c r="A12" s="58">
        <v>1.52</v>
      </c>
      <c r="B12" s="23"/>
      <c r="C12" s="58"/>
      <c r="D12" s="27"/>
      <c r="E12" s="58"/>
      <c r="F12" s="27"/>
      <c r="G12" s="58"/>
      <c r="H12" s="102" t="s">
        <v>195</v>
      </c>
      <c r="I12" s="58">
        <v>0.35</v>
      </c>
      <c r="J12" s="27"/>
      <c r="K12" s="24"/>
      <c r="L12" s="23"/>
      <c r="M12" s="24"/>
      <c r="N12" s="58">
        <f>C12+E12+G12+I12+K12+M12</f>
        <v>0.35</v>
      </c>
    </row>
    <row r="13" spans="1:14" x14ac:dyDescent="0.25">
      <c r="A13" s="255"/>
      <c r="B13" s="208"/>
      <c r="C13" s="255"/>
      <c r="D13" s="208"/>
      <c r="E13" s="255"/>
      <c r="F13" s="208"/>
      <c r="G13" s="255"/>
      <c r="H13" s="208"/>
      <c r="I13" s="255"/>
      <c r="J13" s="208"/>
      <c r="K13" s="197"/>
      <c r="L13" s="105" t="s">
        <v>149</v>
      </c>
      <c r="M13" s="130"/>
      <c r="N13" s="224"/>
    </row>
    <row r="14" spans="1:14" x14ac:dyDescent="0.25">
      <c r="A14" s="256">
        <v>2.16</v>
      </c>
      <c r="B14" s="210"/>
      <c r="C14" s="256"/>
      <c r="D14" s="251"/>
      <c r="E14" s="256"/>
      <c r="F14" s="211"/>
      <c r="G14" s="256"/>
      <c r="H14" s="251"/>
      <c r="I14" s="256"/>
      <c r="J14" s="210"/>
      <c r="K14" s="199"/>
      <c r="L14" s="142" t="s">
        <v>16</v>
      </c>
      <c r="M14" s="133">
        <v>0.5</v>
      </c>
      <c r="N14" s="58">
        <f>C14+E14+G14+I14+K14+M14</f>
        <v>0.5</v>
      </c>
    </row>
    <row r="15" spans="1:14" x14ac:dyDescent="0.25">
      <c r="A15" s="49"/>
      <c r="B15" s="70"/>
      <c r="C15" s="49"/>
      <c r="D15" s="70"/>
      <c r="E15" s="186"/>
      <c r="F15" s="20"/>
      <c r="G15" s="186"/>
      <c r="H15" s="70"/>
      <c r="I15" s="49"/>
      <c r="J15" s="70"/>
      <c r="K15" s="21"/>
      <c r="L15" s="70" t="s">
        <v>154</v>
      </c>
      <c r="M15" s="21"/>
      <c r="N15" s="49"/>
    </row>
    <row r="16" spans="1:14" ht="18" x14ac:dyDescent="0.25">
      <c r="A16" s="58">
        <v>1.04</v>
      </c>
      <c r="B16" s="27"/>
      <c r="C16" s="58"/>
      <c r="D16" s="27"/>
      <c r="E16" s="318"/>
      <c r="F16" s="27"/>
      <c r="G16" s="58"/>
      <c r="H16" s="27"/>
      <c r="I16" s="58"/>
      <c r="J16" s="27"/>
      <c r="K16" s="24"/>
      <c r="L16" s="308" t="s">
        <v>155</v>
      </c>
      <c r="M16" s="24">
        <v>0.24</v>
      </c>
      <c r="N16" s="58">
        <f>C16+E16+G16+I16+K16+M16</f>
        <v>0.24</v>
      </c>
    </row>
    <row r="17" spans="1:14" x14ac:dyDescent="0.25">
      <c r="A17" s="49"/>
      <c r="B17" s="2"/>
      <c r="C17" s="49"/>
      <c r="D17" s="1"/>
      <c r="E17" s="49"/>
      <c r="F17" s="2"/>
      <c r="G17" s="49"/>
      <c r="H17" s="2"/>
      <c r="I17" s="186"/>
      <c r="J17" s="2"/>
      <c r="K17" s="21"/>
      <c r="L17" s="2" t="s">
        <v>156</v>
      </c>
      <c r="M17" s="21"/>
      <c r="N17" s="49"/>
    </row>
    <row r="18" spans="1:14" x14ac:dyDescent="0.25">
      <c r="A18" s="58">
        <v>1.08</v>
      </c>
      <c r="B18" s="23"/>
      <c r="C18" s="58"/>
      <c r="D18" s="23"/>
      <c r="E18" s="258"/>
      <c r="F18" s="27"/>
      <c r="G18" s="58"/>
      <c r="H18" s="23"/>
      <c r="I18" s="58"/>
      <c r="J18" s="23"/>
      <c r="K18" s="24"/>
      <c r="L18" s="23" t="s">
        <v>16</v>
      </c>
      <c r="M18" s="24">
        <v>0.25</v>
      </c>
      <c r="N18" s="58">
        <f>C18+E18+G18+I18+K18+M18</f>
        <v>0.25</v>
      </c>
    </row>
    <row r="19" spans="1:14" x14ac:dyDescent="0.25">
      <c r="A19" s="49"/>
      <c r="B19" s="70"/>
      <c r="C19" s="21"/>
      <c r="D19" s="70" t="s">
        <v>162</v>
      </c>
      <c r="E19" s="49"/>
      <c r="F19" s="20"/>
      <c r="G19" s="70"/>
      <c r="H19" s="70"/>
      <c r="I19" s="21"/>
      <c r="J19" s="70" t="s">
        <v>162</v>
      </c>
      <c r="K19" s="21"/>
      <c r="L19" s="70"/>
      <c r="M19" s="70"/>
      <c r="N19" s="21"/>
    </row>
    <row r="20" spans="1:14" x14ac:dyDescent="0.25">
      <c r="A20" s="58">
        <v>8.31</v>
      </c>
      <c r="B20" s="23"/>
      <c r="C20" s="24"/>
      <c r="D20" s="23" t="s">
        <v>11</v>
      </c>
      <c r="E20" s="58">
        <v>1.5</v>
      </c>
      <c r="F20" s="27"/>
      <c r="G20" s="23"/>
      <c r="H20" s="23"/>
      <c r="I20" s="24"/>
      <c r="J20" s="23" t="s">
        <v>16</v>
      </c>
      <c r="K20" s="24">
        <v>0.42</v>
      </c>
      <c r="L20" s="23"/>
      <c r="M20" s="23"/>
      <c r="N20" s="24">
        <f>K20+E20</f>
        <v>1.92</v>
      </c>
    </row>
    <row r="21" spans="1:14" ht="22.5" x14ac:dyDescent="0.25">
      <c r="A21" s="49"/>
      <c r="B21" s="71" t="s">
        <v>31</v>
      </c>
      <c r="C21" s="75"/>
      <c r="D21" s="71" t="s">
        <v>32</v>
      </c>
      <c r="E21" s="75"/>
      <c r="F21" s="73" t="s">
        <v>33</v>
      </c>
      <c r="G21" s="186"/>
      <c r="H21" s="71"/>
      <c r="I21" s="75"/>
      <c r="J21" s="71" t="s">
        <v>32</v>
      </c>
      <c r="K21" s="72"/>
      <c r="L21" s="74"/>
      <c r="M21" s="72"/>
      <c r="N21" s="75"/>
    </row>
    <row r="22" spans="1:14" ht="20.25" x14ac:dyDescent="0.25">
      <c r="A22" s="58">
        <v>16.579999999999998</v>
      </c>
      <c r="B22" s="76" t="s">
        <v>16</v>
      </c>
      <c r="C22" s="80">
        <v>0.33</v>
      </c>
      <c r="D22" s="76" t="s">
        <v>34</v>
      </c>
      <c r="E22" s="80">
        <v>1.58</v>
      </c>
      <c r="F22" s="78" t="s">
        <v>35</v>
      </c>
      <c r="G22" s="318">
        <v>1.59</v>
      </c>
      <c r="H22" s="76"/>
      <c r="I22" s="80"/>
      <c r="J22" s="79" t="s">
        <v>16</v>
      </c>
      <c r="K22" s="77">
        <v>0.33</v>
      </c>
      <c r="L22" s="28"/>
      <c r="M22" s="77"/>
      <c r="N22" s="80">
        <f>C22+E22+G22+I22+K22+M22</f>
        <v>3.83</v>
      </c>
    </row>
    <row r="23" spans="1:14" ht="22.5" x14ac:dyDescent="0.25">
      <c r="A23" s="337"/>
      <c r="B23" s="82"/>
      <c r="C23" s="85"/>
      <c r="D23" s="82"/>
      <c r="E23" s="85"/>
      <c r="F23" s="82" t="s">
        <v>31</v>
      </c>
      <c r="G23" s="188"/>
      <c r="H23" s="82"/>
      <c r="I23" s="85"/>
      <c r="J23" s="82"/>
      <c r="K23" s="83"/>
      <c r="L23" s="84"/>
      <c r="M23" s="83"/>
      <c r="N23" s="85"/>
    </row>
    <row r="24" spans="1:14" ht="16.5" x14ac:dyDescent="0.25">
      <c r="A24" s="58">
        <v>0.5</v>
      </c>
      <c r="B24" s="82"/>
      <c r="C24" s="85"/>
      <c r="D24" s="82"/>
      <c r="E24" s="85"/>
      <c r="F24" s="86" t="s">
        <v>36</v>
      </c>
      <c r="G24" s="188">
        <v>0.12</v>
      </c>
      <c r="H24" s="82"/>
      <c r="I24" s="85"/>
      <c r="J24" s="82"/>
      <c r="K24" s="83"/>
      <c r="L24" s="84"/>
      <c r="M24" s="83"/>
      <c r="N24" s="80">
        <f>C24+E24+G24+I24+K24+M24</f>
        <v>0.12</v>
      </c>
    </row>
    <row r="25" spans="1:14" x14ac:dyDescent="0.25">
      <c r="A25" s="49"/>
      <c r="B25" s="307" t="s">
        <v>37</v>
      </c>
      <c r="C25" s="75"/>
      <c r="D25" s="73"/>
      <c r="E25" s="75"/>
      <c r="F25" s="87"/>
      <c r="G25" s="186"/>
      <c r="H25" s="73"/>
      <c r="I25" s="75"/>
      <c r="J25" s="73"/>
      <c r="K25" s="72"/>
      <c r="L25" s="74"/>
      <c r="M25" s="72"/>
      <c r="N25" s="75"/>
    </row>
    <row r="26" spans="1:14" ht="16.5" x14ac:dyDescent="0.25">
      <c r="A26" s="58">
        <v>0.25</v>
      </c>
      <c r="B26" s="79" t="s">
        <v>38</v>
      </c>
      <c r="C26" s="80">
        <v>0.06</v>
      </c>
      <c r="D26" s="88"/>
      <c r="E26" s="80"/>
      <c r="F26" s="79"/>
      <c r="G26" s="318"/>
      <c r="H26" s="88"/>
      <c r="I26" s="80"/>
      <c r="J26" s="88"/>
      <c r="K26" s="77"/>
      <c r="L26" s="28"/>
      <c r="M26" s="77"/>
      <c r="N26" s="80">
        <f>C26+E26+G26+I26+K26+M26</f>
        <v>0.06</v>
      </c>
    </row>
    <row r="27" spans="1:14" ht="16.5" x14ac:dyDescent="0.25">
      <c r="A27" s="338">
        <v>1</v>
      </c>
      <c r="B27" s="73"/>
      <c r="C27" s="75"/>
      <c r="D27" s="71" t="s">
        <v>39</v>
      </c>
      <c r="E27" s="75">
        <v>0.23</v>
      </c>
      <c r="F27" s="71"/>
      <c r="G27" s="186"/>
      <c r="H27" s="73"/>
      <c r="I27" s="75"/>
      <c r="J27" s="73"/>
      <c r="K27" s="72"/>
      <c r="L27" s="74"/>
      <c r="M27" s="72"/>
      <c r="N27" s="85">
        <f>C27+E27+G27+I27+K27+M27</f>
        <v>0.23</v>
      </c>
    </row>
    <row r="28" spans="1:14" x14ac:dyDescent="0.25">
      <c r="A28" s="158"/>
      <c r="B28" s="9"/>
      <c r="C28" s="158"/>
      <c r="D28" s="165"/>
      <c r="E28" s="323"/>
      <c r="F28" s="9"/>
      <c r="G28" s="158"/>
      <c r="H28" s="9"/>
      <c r="I28" s="158"/>
      <c r="J28" s="165"/>
      <c r="K28" s="91"/>
      <c r="L28" s="90" t="s">
        <v>202</v>
      </c>
      <c r="M28" s="91"/>
      <c r="N28" s="158"/>
    </row>
    <row r="29" spans="1:14" x14ac:dyDescent="0.25">
      <c r="A29" s="157">
        <v>4.33</v>
      </c>
      <c r="B29" s="13"/>
      <c r="C29" s="157"/>
      <c r="D29" s="168"/>
      <c r="E29" s="324"/>
      <c r="F29" s="13"/>
      <c r="G29" s="157"/>
      <c r="H29" s="13"/>
      <c r="I29" s="157"/>
      <c r="J29" s="168"/>
      <c r="K29" s="93"/>
      <c r="L29" s="12"/>
      <c r="M29" s="93">
        <v>1</v>
      </c>
      <c r="N29" s="157">
        <f>M29+K29+I29+G29+E29+C29</f>
        <v>1</v>
      </c>
    </row>
    <row r="30" spans="1:14" ht="21" customHeight="1" x14ac:dyDescent="0.25">
      <c r="A30" s="6"/>
      <c r="B30" s="176" t="s">
        <v>224</v>
      </c>
      <c r="C30" s="67"/>
      <c r="D30" s="176"/>
      <c r="E30" s="339"/>
      <c r="F30" s="173" t="s">
        <v>225</v>
      </c>
      <c r="G30" s="67"/>
      <c r="H30" s="173"/>
      <c r="I30" s="60"/>
      <c r="J30" s="173" t="s">
        <v>224</v>
      </c>
      <c r="K30" s="49"/>
      <c r="L30" s="173"/>
      <c r="M30" s="70"/>
      <c r="N30" s="49"/>
    </row>
    <row r="31" spans="1:14" ht="64.5" x14ac:dyDescent="0.25">
      <c r="A31" s="10">
        <v>7.75</v>
      </c>
      <c r="B31" s="27" t="s">
        <v>226</v>
      </c>
      <c r="C31" s="58">
        <v>0.33</v>
      </c>
      <c r="D31" s="27"/>
      <c r="E31" s="127"/>
      <c r="F31" s="313" t="s">
        <v>227</v>
      </c>
      <c r="G31" s="58">
        <v>0.75</v>
      </c>
      <c r="H31" s="23"/>
      <c r="I31" s="24"/>
      <c r="J31" s="340" t="s">
        <v>228</v>
      </c>
      <c r="K31" s="58">
        <v>0.71</v>
      </c>
      <c r="L31" s="27"/>
      <c r="M31" s="23"/>
      <c r="N31" s="58">
        <f>C31+E31+G31+I31+K31+M31</f>
        <v>1.79</v>
      </c>
    </row>
    <row r="32" spans="1:14" x14ac:dyDescent="0.25">
      <c r="A32" s="21"/>
      <c r="B32" s="70" t="s">
        <v>239</v>
      </c>
      <c r="C32" s="21"/>
      <c r="D32" s="70"/>
      <c r="E32" s="21"/>
      <c r="F32" s="70"/>
      <c r="G32" s="21"/>
      <c r="H32" s="20" t="s">
        <v>240</v>
      </c>
      <c r="I32" s="21"/>
      <c r="J32" s="20"/>
      <c r="K32" s="21"/>
      <c r="L32" s="70"/>
      <c r="M32" s="70"/>
      <c r="N32" s="21"/>
    </row>
    <row r="33" spans="1:14" x14ac:dyDescent="0.25">
      <c r="A33" s="24">
        <v>10.09</v>
      </c>
      <c r="B33" s="23" t="s">
        <v>241</v>
      </c>
      <c r="C33" s="24">
        <v>0.5</v>
      </c>
      <c r="D33" s="23"/>
      <c r="E33" s="24"/>
      <c r="F33" s="23"/>
      <c r="G33" s="24"/>
      <c r="H33" s="27" t="s">
        <v>11</v>
      </c>
      <c r="I33" s="24">
        <v>1.83</v>
      </c>
      <c r="J33" s="27"/>
      <c r="K33" s="24"/>
      <c r="L33" s="28"/>
      <c r="M33" s="23"/>
      <c r="N33" s="24">
        <f>M33+K33+I33+G33+E33+C33</f>
        <v>2.33</v>
      </c>
    </row>
    <row r="34" spans="1:14" x14ac:dyDescent="0.25">
      <c r="A34" s="21"/>
      <c r="B34" s="70"/>
      <c r="C34" s="21"/>
      <c r="D34" s="166"/>
      <c r="F34" s="70" t="s">
        <v>242</v>
      </c>
      <c r="G34" s="21"/>
      <c r="H34" s="70"/>
      <c r="I34" s="21"/>
      <c r="J34" s="20"/>
      <c r="K34" s="21"/>
      <c r="L34" s="74"/>
      <c r="M34" s="70"/>
      <c r="N34" s="21"/>
    </row>
    <row r="35" spans="1:14" ht="24.75" x14ac:dyDescent="0.25">
      <c r="A35" s="24">
        <v>3.25</v>
      </c>
      <c r="B35" s="23"/>
      <c r="C35" s="24"/>
      <c r="D35" s="169"/>
      <c r="E35" s="169"/>
      <c r="F35" s="180" t="s">
        <v>243</v>
      </c>
      <c r="G35" s="24">
        <v>0.75</v>
      </c>
      <c r="H35" s="28"/>
      <c r="I35" s="24"/>
      <c r="J35" s="27"/>
      <c r="K35" s="24"/>
      <c r="L35" s="28"/>
      <c r="M35" s="23"/>
      <c r="N35" s="24">
        <v>0.75</v>
      </c>
    </row>
    <row r="36" spans="1:14" x14ac:dyDescent="0.25">
      <c r="A36" s="60">
        <v>9.76</v>
      </c>
      <c r="B36" s="173" t="s">
        <v>236</v>
      </c>
      <c r="C36" s="60"/>
      <c r="D36" s="122"/>
      <c r="E36" s="339"/>
      <c r="F36" s="173" t="s">
        <v>236</v>
      </c>
      <c r="G36" s="339"/>
      <c r="H36" s="173"/>
      <c r="I36" s="60"/>
      <c r="J36" s="173" t="s">
        <v>236</v>
      </c>
      <c r="K36" s="339"/>
      <c r="L36" s="122"/>
      <c r="M36" s="176"/>
      <c r="N36" s="60"/>
    </row>
    <row r="37" spans="1:14" ht="26.25" x14ac:dyDescent="0.25">
      <c r="A37" s="24"/>
      <c r="B37" s="27" t="s">
        <v>11</v>
      </c>
      <c r="C37" s="24">
        <v>0.5</v>
      </c>
      <c r="D37" s="27"/>
      <c r="E37" s="127"/>
      <c r="F37" s="27" t="s">
        <v>116</v>
      </c>
      <c r="G37" s="127">
        <v>0.33</v>
      </c>
      <c r="H37" s="27"/>
      <c r="I37" s="24"/>
      <c r="J37" s="102" t="s">
        <v>237</v>
      </c>
      <c r="K37" s="127">
        <v>1.42</v>
      </c>
      <c r="L37" s="27"/>
      <c r="M37" s="27"/>
      <c r="N37" s="24">
        <f>C37+E37+G37+I37+K37+M37</f>
        <v>2.25</v>
      </c>
    </row>
    <row r="38" spans="1:14" ht="34.5" x14ac:dyDescent="0.25">
      <c r="A38" s="21">
        <v>14.66</v>
      </c>
      <c r="B38" s="348" t="s">
        <v>238</v>
      </c>
      <c r="C38" s="349"/>
      <c r="D38" s="70"/>
      <c r="E38" s="125"/>
      <c r="F38" s="20"/>
      <c r="G38" s="125"/>
      <c r="H38" s="173" t="s">
        <v>92</v>
      </c>
      <c r="I38" s="21"/>
      <c r="J38" s="70"/>
      <c r="K38" s="125"/>
      <c r="L38" s="70"/>
      <c r="M38" s="20"/>
      <c r="N38" s="21"/>
    </row>
    <row r="39" spans="1:14" x14ac:dyDescent="0.25">
      <c r="A39" s="60"/>
      <c r="B39" s="176" t="s">
        <v>16</v>
      </c>
      <c r="C39" s="60">
        <v>0.5</v>
      </c>
      <c r="D39" s="176"/>
      <c r="E39" s="339"/>
      <c r="F39" s="176"/>
      <c r="G39" s="339"/>
      <c r="H39" s="176" t="s">
        <v>11</v>
      </c>
      <c r="I39" s="60">
        <v>2.89</v>
      </c>
      <c r="J39" s="176"/>
      <c r="K39" s="339"/>
      <c r="L39" s="176"/>
      <c r="M39" s="176"/>
      <c r="N39" s="60">
        <f>C39+E39+G39+I39+K39+M39</f>
        <v>3.39</v>
      </c>
    </row>
    <row r="40" spans="1:14" ht="46.5" x14ac:dyDescent="0.25">
      <c r="A40" s="24"/>
      <c r="B40" s="177"/>
      <c r="C40" s="24"/>
      <c r="D40" s="177"/>
      <c r="E40" s="127"/>
      <c r="F40" s="177"/>
      <c r="G40" s="127"/>
      <c r="H40" s="178" t="s">
        <v>94</v>
      </c>
      <c r="I40" s="24"/>
      <c r="J40" s="177"/>
      <c r="K40" s="127"/>
      <c r="L40" s="177"/>
      <c r="M40" s="27"/>
      <c r="N40" s="24"/>
    </row>
    <row r="41" spans="1:14" x14ac:dyDescent="0.25">
      <c r="A41" s="310">
        <f>SUM(A3:A40)</f>
        <v>97.87</v>
      </c>
      <c r="B41" s="32"/>
      <c r="C41" s="31">
        <f>SUM(C3:C40)</f>
        <v>2.56</v>
      </c>
      <c r="D41" s="32"/>
      <c r="E41" s="31">
        <f>SUM(E3:E40)</f>
        <v>3.81</v>
      </c>
      <c r="F41" s="33"/>
      <c r="G41" s="31">
        <f>SUM(G3:G40)</f>
        <v>3.54</v>
      </c>
      <c r="H41" s="34"/>
      <c r="I41" s="31">
        <f>SUM(I3:I40)</f>
        <v>6.76</v>
      </c>
      <c r="J41" s="31"/>
      <c r="K41" s="31">
        <f>SUM(K3:K40)</f>
        <v>3.94</v>
      </c>
      <c r="L41" s="34"/>
      <c r="M41" s="321">
        <f>SUM(M3:M31)</f>
        <v>1.99</v>
      </c>
      <c r="N41" s="31">
        <f>SUM(N3:N40)</f>
        <v>22.6</v>
      </c>
    </row>
    <row r="42" spans="1:14" x14ac:dyDescent="0.25">
      <c r="C42" s="1" t="s">
        <v>212</v>
      </c>
      <c r="F42" s="39">
        <v>44881</v>
      </c>
      <c r="J42" s="1" t="s">
        <v>19</v>
      </c>
      <c r="L42" s="36">
        <f>N41*4.33</f>
        <v>97.858000000000004</v>
      </c>
    </row>
    <row r="43" spans="1:14" x14ac:dyDescent="0.25">
      <c r="A43" s="35"/>
      <c r="B43" s="36"/>
      <c r="C43" s="1" t="s">
        <v>21</v>
      </c>
      <c r="D43" s="37"/>
      <c r="E43" s="1" t="str">
        <f>B1</f>
        <v>CRISTINA SORIANO RODRIGUEZ</v>
      </c>
      <c r="F43" s="2"/>
      <c r="G43" s="36"/>
      <c r="I43" s="36"/>
      <c r="J43" s="36"/>
    </row>
    <row r="47" spans="1:14" x14ac:dyDescent="0.25">
      <c r="G47" t="s">
        <v>223</v>
      </c>
    </row>
    <row r="48" spans="1:14" x14ac:dyDescent="0.25">
      <c r="G48" t="s">
        <v>229</v>
      </c>
    </row>
  </sheetData>
  <pageMargins left="0.7" right="0.7" top="0.75" bottom="0.75" header="0.3" footer="0.3"/>
  <pageSetup paperSize="9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7"/>
  <sheetViews>
    <sheetView topLeftCell="A10" workbookViewId="0">
      <selection activeCell="F37" sqref="F37"/>
    </sheetView>
  </sheetViews>
  <sheetFormatPr baseColWidth="10" defaultRowHeight="15" x14ac:dyDescent="0.25"/>
  <cols>
    <col min="1" max="1" width="6.7109375" customWidth="1"/>
    <col min="3" max="3" width="7.7109375" customWidth="1"/>
    <col min="5" max="5" width="8.7109375" customWidth="1"/>
    <col min="7" max="7" width="8.42578125" customWidth="1"/>
    <col min="9" max="9" width="8.140625" customWidth="1"/>
    <col min="11" max="11" width="7.42578125" customWidth="1"/>
    <col min="13" max="13" width="7.140625" customWidth="1"/>
    <col min="14" max="14" width="7.5703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224"/>
      <c r="D3" s="131" t="s">
        <v>59</v>
      </c>
      <c r="E3" s="130"/>
      <c r="F3" s="131"/>
      <c r="G3" s="224"/>
      <c r="H3" s="105"/>
      <c r="I3" s="224"/>
      <c r="J3" s="48" t="s">
        <v>59</v>
      </c>
      <c r="K3" s="130"/>
      <c r="L3" s="48"/>
      <c r="M3" s="130"/>
      <c r="N3" s="224"/>
    </row>
    <row r="4" spans="1:14" ht="57.75" x14ac:dyDescent="0.25">
      <c r="A4" s="133">
        <v>6.75</v>
      </c>
      <c r="B4" s="134"/>
      <c r="C4" s="227"/>
      <c r="D4" s="193" t="s">
        <v>60</v>
      </c>
      <c r="E4" s="133">
        <v>0.5</v>
      </c>
      <c r="F4" s="161"/>
      <c r="G4" s="227"/>
      <c r="H4" s="134"/>
      <c r="I4" s="227"/>
      <c r="J4" s="134" t="s">
        <v>68</v>
      </c>
      <c r="K4" s="133">
        <v>1.06</v>
      </c>
      <c r="L4" s="134"/>
      <c r="M4" s="133"/>
      <c r="N4" s="227">
        <f>C4+E4+G4+I4+K4+M4</f>
        <v>1.56</v>
      </c>
    </row>
    <row r="5" spans="1:14" ht="33.75" x14ac:dyDescent="0.25">
      <c r="A5" s="343"/>
      <c r="B5" s="327" t="s">
        <v>61</v>
      </c>
      <c r="C5" s="325"/>
      <c r="D5" s="327"/>
      <c r="E5" s="325"/>
      <c r="F5" s="326"/>
      <c r="G5" s="328"/>
      <c r="H5" s="329"/>
      <c r="I5" s="325"/>
      <c r="J5" s="327"/>
      <c r="K5" s="328"/>
      <c r="L5" s="327"/>
      <c r="M5" s="328"/>
      <c r="N5" s="325"/>
    </row>
    <row r="6" spans="1:14" ht="74.25" x14ac:dyDescent="0.25">
      <c r="A6" s="344">
        <v>1.5</v>
      </c>
      <c r="B6" s="335" t="s">
        <v>62</v>
      </c>
      <c r="C6" s="334">
        <v>0.34</v>
      </c>
      <c r="D6" s="332"/>
      <c r="E6" s="331"/>
      <c r="F6" s="333"/>
      <c r="G6" s="334"/>
      <c r="H6" s="331"/>
      <c r="I6" s="331"/>
      <c r="J6" s="335"/>
      <c r="K6" s="334"/>
      <c r="L6" s="335"/>
      <c r="M6" s="334"/>
      <c r="N6" s="336">
        <f>C6+E6+G6+I6+K6+M6</f>
        <v>0.34</v>
      </c>
    </row>
    <row r="7" spans="1:14" ht="22.5" x14ac:dyDescent="0.25">
      <c r="A7" s="60"/>
      <c r="B7" s="84"/>
      <c r="C7" s="85"/>
      <c r="D7" s="84"/>
      <c r="E7" s="322"/>
      <c r="F7" s="84"/>
      <c r="G7" s="188"/>
      <c r="H7" s="84" t="s">
        <v>56</v>
      </c>
      <c r="I7" s="85"/>
      <c r="J7" s="84"/>
      <c r="K7" s="83"/>
      <c r="L7" s="84"/>
      <c r="M7" s="83"/>
      <c r="N7" s="315"/>
    </row>
    <row r="8" spans="1:14" x14ac:dyDescent="0.25">
      <c r="A8" s="60">
        <v>4.55</v>
      </c>
      <c r="B8" s="84"/>
      <c r="C8" s="85"/>
      <c r="D8" s="84"/>
      <c r="E8" s="322"/>
      <c r="F8" s="84"/>
      <c r="G8" s="188"/>
      <c r="H8" s="84" t="s">
        <v>11</v>
      </c>
      <c r="I8" s="85">
        <v>1.05</v>
      </c>
      <c r="J8" s="84"/>
      <c r="K8" s="83"/>
      <c r="L8" s="84"/>
      <c r="M8" s="83"/>
      <c r="N8" s="316">
        <f>C8+E8+G8+I8+K8+M8</f>
        <v>1.05</v>
      </c>
    </row>
    <row r="9" spans="1:14" ht="22.5" x14ac:dyDescent="0.25">
      <c r="A9" s="21"/>
      <c r="B9" s="137"/>
      <c r="C9" s="317"/>
      <c r="D9" s="137"/>
      <c r="E9" s="75"/>
      <c r="F9" s="137"/>
      <c r="G9" s="186"/>
      <c r="H9" s="137" t="s">
        <v>57</v>
      </c>
      <c r="I9" s="75"/>
      <c r="J9" s="137"/>
      <c r="K9" s="72"/>
      <c r="L9" s="137"/>
      <c r="M9" s="72"/>
      <c r="N9" s="317"/>
    </row>
    <row r="10" spans="1:14" ht="22.5" x14ac:dyDescent="0.25">
      <c r="A10" s="24">
        <v>2.79</v>
      </c>
      <c r="B10" s="88"/>
      <c r="C10" s="316"/>
      <c r="D10" s="88"/>
      <c r="E10" s="80"/>
      <c r="F10" s="88"/>
      <c r="G10" s="318"/>
      <c r="H10" s="88" t="s">
        <v>58</v>
      </c>
      <c r="I10" s="80">
        <v>0.64</v>
      </c>
      <c r="J10" s="88"/>
      <c r="K10" s="77"/>
      <c r="L10" s="88"/>
      <c r="M10" s="77"/>
      <c r="N10" s="80">
        <f>C10+E10+G10+I10+K10+M10</f>
        <v>0.64</v>
      </c>
    </row>
    <row r="11" spans="1:14" ht="18" x14ac:dyDescent="0.25">
      <c r="A11" s="21"/>
      <c r="B11" s="1"/>
      <c r="C11" s="49"/>
      <c r="D11" s="304"/>
      <c r="E11" s="49"/>
      <c r="F11" s="304"/>
      <c r="G11" s="49"/>
      <c r="H11" s="309" t="s">
        <v>194</v>
      </c>
      <c r="I11" s="49"/>
      <c r="J11" s="20"/>
      <c r="K11" s="21"/>
      <c r="L11" s="70"/>
      <c r="M11" s="21"/>
      <c r="N11" s="49"/>
    </row>
    <row r="12" spans="1:14" ht="51" x14ac:dyDescent="0.25">
      <c r="A12" s="24">
        <v>1.52</v>
      </c>
      <c r="B12" s="23"/>
      <c r="C12" s="58"/>
      <c r="D12" s="27"/>
      <c r="E12" s="58"/>
      <c r="F12" s="27"/>
      <c r="G12" s="58"/>
      <c r="H12" s="102" t="s">
        <v>195</v>
      </c>
      <c r="I12" s="58">
        <v>0.35</v>
      </c>
      <c r="J12" s="27"/>
      <c r="K12" s="24"/>
      <c r="L12" s="23"/>
      <c r="M12" s="24"/>
      <c r="N12" s="58">
        <f>C12+E12+G12+I12+K12+M12</f>
        <v>0.35</v>
      </c>
    </row>
    <row r="13" spans="1:14" x14ac:dyDescent="0.25">
      <c r="A13" s="197"/>
      <c r="B13" s="208"/>
      <c r="C13" s="255"/>
      <c r="D13" s="208"/>
      <c r="E13" s="255"/>
      <c r="F13" s="208"/>
      <c r="G13" s="255"/>
      <c r="H13" s="208"/>
      <c r="I13" s="255"/>
      <c r="J13" s="208"/>
      <c r="K13" s="197"/>
      <c r="L13" s="105" t="s">
        <v>149</v>
      </c>
      <c r="M13" s="130"/>
      <c r="N13" s="224"/>
    </row>
    <row r="14" spans="1:14" x14ac:dyDescent="0.25">
      <c r="A14" s="199">
        <v>2.16</v>
      </c>
      <c r="B14" s="210"/>
      <c r="C14" s="256"/>
      <c r="D14" s="251"/>
      <c r="E14" s="256"/>
      <c r="F14" s="211"/>
      <c r="G14" s="256"/>
      <c r="H14" s="251"/>
      <c r="I14" s="256"/>
      <c r="J14" s="210"/>
      <c r="K14" s="199"/>
      <c r="L14" s="142" t="s">
        <v>16</v>
      </c>
      <c r="M14" s="133">
        <v>0.5</v>
      </c>
      <c r="N14" s="58">
        <f>C14+E14+G14+I14+K14+M14</f>
        <v>0.5</v>
      </c>
    </row>
    <row r="15" spans="1:14" x14ac:dyDescent="0.25">
      <c r="A15" s="21"/>
      <c r="B15" s="70"/>
      <c r="C15" s="49"/>
      <c r="D15" s="70"/>
      <c r="E15" s="186"/>
      <c r="F15" s="20"/>
      <c r="G15" s="186"/>
      <c r="H15" s="70"/>
      <c r="I15" s="49"/>
      <c r="J15" s="70"/>
      <c r="K15" s="21"/>
      <c r="L15" s="70" t="s">
        <v>154</v>
      </c>
      <c r="M15" s="21"/>
      <c r="N15" s="49"/>
    </row>
    <row r="16" spans="1:14" ht="18" x14ac:dyDescent="0.25">
      <c r="A16" s="24">
        <v>1.04</v>
      </c>
      <c r="B16" s="27"/>
      <c r="C16" s="58"/>
      <c r="D16" s="27"/>
      <c r="E16" s="318"/>
      <c r="F16" s="27"/>
      <c r="G16" s="58"/>
      <c r="H16" s="27"/>
      <c r="I16" s="58"/>
      <c r="J16" s="27"/>
      <c r="K16" s="24"/>
      <c r="L16" s="308" t="s">
        <v>155</v>
      </c>
      <c r="M16" s="24">
        <v>0.24</v>
      </c>
      <c r="N16" s="58">
        <f>C16+E16+G16+I16+K16+M16</f>
        <v>0.24</v>
      </c>
    </row>
    <row r="17" spans="1:14" x14ac:dyDescent="0.25">
      <c r="A17" s="21"/>
      <c r="B17" s="2"/>
      <c r="C17" s="49"/>
      <c r="D17" s="1"/>
      <c r="E17" s="49"/>
      <c r="F17" s="2"/>
      <c r="G17" s="49"/>
      <c r="H17" s="2"/>
      <c r="I17" s="186"/>
      <c r="J17" s="2"/>
      <c r="K17" s="21"/>
      <c r="L17" s="2" t="s">
        <v>156</v>
      </c>
      <c r="M17" s="21"/>
      <c r="N17" s="49"/>
    </row>
    <row r="18" spans="1:14" x14ac:dyDescent="0.25">
      <c r="A18" s="24">
        <v>1.08</v>
      </c>
      <c r="B18" s="23"/>
      <c r="C18" s="58"/>
      <c r="D18" s="23"/>
      <c r="E18" s="258"/>
      <c r="F18" s="27"/>
      <c r="G18" s="58"/>
      <c r="H18" s="23"/>
      <c r="I18" s="58"/>
      <c r="J18" s="23"/>
      <c r="K18" s="24"/>
      <c r="L18" s="23" t="s">
        <v>16</v>
      </c>
      <c r="M18" s="24">
        <v>0.25</v>
      </c>
      <c r="N18" s="58">
        <f>C18+E18+G18+I18+K18+M18</f>
        <v>0.25</v>
      </c>
    </row>
    <row r="19" spans="1:14" x14ac:dyDescent="0.25">
      <c r="A19" s="21"/>
      <c r="B19" s="70"/>
      <c r="C19" s="21"/>
      <c r="D19" s="70" t="s">
        <v>162</v>
      </c>
      <c r="E19" s="49"/>
      <c r="F19" s="20"/>
      <c r="G19" s="70"/>
      <c r="H19" s="70"/>
      <c r="I19" s="21"/>
      <c r="J19" s="70" t="s">
        <v>162</v>
      </c>
      <c r="K19" s="21"/>
      <c r="L19" s="70"/>
      <c r="M19" s="70"/>
      <c r="N19" s="21"/>
    </row>
    <row r="20" spans="1:14" x14ac:dyDescent="0.25">
      <c r="A20" s="24">
        <v>8.31</v>
      </c>
      <c r="B20" s="23"/>
      <c r="C20" s="24"/>
      <c r="D20" s="23" t="s">
        <v>11</v>
      </c>
      <c r="E20" s="58">
        <v>1.5</v>
      </c>
      <c r="F20" s="27"/>
      <c r="G20" s="23"/>
      <c r="H20" s="23"/>
      <c r="I20" s="24"/>
      <c r="J20" s="23" t="s">
        <v>16</v>
      </c>
      <c r="K20" s="24">
        <v>0.42</v>
      </c>
      <c r="L20" s="23"/>
      <c r="M20" s="23"/>
      <c r="N20" s="24">
        <f>K20+E20</f>
        <v>1.92</v>
      </c>
    </row>
    <row r="21" spans="1:14" ht="22.5" x14ac:dyDescent="0.25">
      <c r="A21" s="21"/>
      <c r="B21" s="71" t="s">
        <v>31</v>
      </c>
      <c r="C21" s="75"/>
      <c r="D21" s="71" t="s">
        <v>32</v>
      </c>
      <c r="E21" s="75"/>
      <c r="F21" s="73" t="s">
        <v>33</v>
      </c>
      <c r="G21" s="186"/>
      <c r="H21" s="71"/>
      <c r="I21" s="75"/>
      <c r="J21" s="71" t="s">
        <v>32</v>
      </c>
      <c r="K21" s="72"/>
      <c r="L21" s="74"/>
      <c r="M21" s="72"/>
      <c r="N21" s="75"/>
    </row>
    <row r="22" spans="1:14" ht="24.75" x14ac:dyDescent="0.25">
      <c r="A22" s="24">
        <v>16.579999999999998</v>
      </c>
      <c r="B22" s="76" t="s">
        <v>16</v>
      </c>
      <c r="C22" s="80">
        <v>0.33</v>
      </c>
      <c r="D22" s="76" t="s">
        <v>34</v>
      </c>
      <c r="E22" s="80">
        <v>1.58</v>
      </c>
      <c r="F22" s="78" t="s">
        <v>35</v>
      </c>
      <c r="G22" s="318">
        <v>1.59</v>
      </c>
      <c r="H22" s="76"/>
      <c r="I22" s="80"/>
      <c r="J22" s="79" t="s">
        <v>16</v>
      </c>
      <c r="K22" s="77">
        <v>0.33</v>
      </c>
      <c r="L22" s="28"/>
      <c r="M22" s="77"/>
      <c r="N22" s="80">
        <f>C22+E22+G22+I22+K22+M22</f>
        <v>3.83</v>
      </c>
    </row>
    <row r="23" spans="1:14" ht="22.5" x14ac:dyDescent="0.25">
      <c r="A23" s="345"/>
      <c r="B23" s="82"/>
      <c r="C23" s="85"/>
      <c r="D23" s="82"/>
      <c r="E23" s="85"/>
      <c r="F23" s="82" t="s">
        <v>31</v>
      </c>
      <c r="G23" s="188"/>
      <c r="H23" s="82"/>
      <c r="I23" s="85"/>
      <c r="J23" s="82"/>
      <c r="K23" s="83"/>
      <c r="L23" s="84"/>
      <c r="M23" s="83"/>
      <c r="N23" s="85"/>
    </row>
    <row r="24" spans="1:14" ht="24.75" x14ac:dyDescent="0.25">
      <c r="A24" s="24">
        <v>0.5</v>
      </c>
      <c r="B24" s="82"/>
      <c r="C24" s="85"/>
      <c r="D24" s="82"/>
      <c r="E24" s="85"/>
      <c r="F24" s="86" t="s">
        <v>36</v>
      </c>
      <c r="G24" s="188">
        <v>0.12</v>
      </c>
      <c r="H24" s="82"/>
      <c r="I24" s="85"/>
      <c r="J24" s="82"/>
      <c r="K24" s="83"/>
      <c r="L24" s="84"/>
      <c r="M24" s="83"/>
      <c r="N24" s="80">
        <f>C24+E24+G24+I24+K24+M24</f>
        <v>0.12</v>
      </c>
    </row>
    <row r="25" spans="1:14" x14ac:dyDescent="0.25">
      <c r="A25" s="21"/>
      <c r="B25" s="307" t="s">
        <v>37</v>
      </c>
      <c r="C25" s="75"/>
      <c r="D25" s="73"/>
      <c r="E25" s="75"/>
      <c r="F25" s="87"/>
      <c r="G25" s="186"/>
      <c r="H25" s="73"/>
      <c r="I25" s="75"/>
      <c r="J25" s="73"/>
      <c r="K25" s="72"/>
      <c r="L25" s="74"/>
      <c r="M25" s="72"/>
      <c r="N25" s="75"/>
    </row>
    <row r="26" spans="1:14" ht="24.75" x14ac:dyDescent="0.25">
      <c r="A26" s="24">
        <v>0.25</v>
      </c>
      <c r="B26" s="79" t="s">
        <v>38</v>
      </c>
      <c r="C26" s="80">
        <v>0.06</v>
      </c>
      <c r="D26" s="88"/>
      <c r="E26" s="80"/>
      <c r="F26" s="79"/>
      <c r="G26" s="318"/>
      <c r="H26" s="88"/>
      <c r="I26" s="80"/>
      <c r="J26" s="88"/>
      <c r="K26" s="77"/>
      <c r="L26" s="28"/>
      <c r="M26" s="77"/>
      <c r="N26" s="80">
        <f>C26+E26+G26+I26+K26+M26</f>
        <v>0.06</v>
      </c>
    </row>
    <row r="27" spans="1:14" ht="16.5" x14ac:dyDescent="0.25">
      <c r="A27" s="346">
        <v>1</v>
      </c>
      <c r="B27" s="73"/>
      <c r="C27" s="75"/>
      <c r="D27" s="71" t="s">
        <v>39</v>
      </c>
      <c r="E27" s="75">
        <v>0.23</v>
      </c>
      <c r="F27" s="71"/>
      <c r="G27" s="186"/>
      <c r="H27" s="73"/>
      <c r="I27" s="75"/>
      <c r="J27" s="73"/>
      <c r="K27" s="72"/>
      <c r="L27" s="74"/>
      <c r="M27" s="72"/>
      <c r="N27" s="85">
        <f>C27+E27+G27+I27+K27+M27</f>
        <v>0.23</v>
      </c>
    </row>
    <row r="28" spans="1:14" x14ac:dyDescent="0.25">
      <c r="A28" s="91"/>
      <c r="B28" s="9"/>
      <c r="C28" s="158"/>
      <c r="D28" s="165"/>
      <c r="E28" s="323"/>
      <c r="F28" s="9"/>
      <c r="G28" s="158"/>
      <c r="H28" s="9"/>
      <c r="I28" s="158"/>
      <c r="J28" s="165"/>
      <c r="K28" s="91"/>
      <c r="L28" s="90" t="s">
        <v>202</v>
      </c>
      <c r="M28" s="91"/>
      <c r="N28" s="158"/>
    </row>
    <row r="29" spans="1:14" x14ac:dyDescent="0.25">
      <c r="A29" s="93">
        <v>4.33</v>
      </c>
      <c r="B29" s="13"/>
      <c r="C29" s="157"/>
      <c r="D29" s="168"/>
      <c r="E29" s="324"/>
      <c r="F29" s="13"/>
      <c r="G29" s="157"/>
      <c r="H29" s="13"/>
      <c r="I29" s="157"/>
      <c r="J29" s="168"/>
      <c r="K29" s="93"/>
      <c r="L29" s="12"/>
      <c r="M29" s="93">
        <v>1</v>
      </c>
      <c r="N29" s="157">
        <f>M29+K29+I29+G29+E29+C29</f>
        <v>1</v>
      </c>
    </row>
    <row r="30" spans="1:14" x14ac:dyDescent="0.25">
      <c r="A30" s="347">
        <f>SUM(A3:A29)</f>
        <v>52.36</v>
      </c>
      <c r="B30" s="32"/>
      <c r="C30" s="31">
        <f>SUM(C3:C29)</f>
        <v>0.73</v>
      </c>
      <c r="D30" s="32"/>
      <c r="E30" s="31">
        <f>SUM(E3:E29)</f>
        <v>3.81</v>
      </c>
      <c r="F30" s="33"/>
      <c r="G30" s="31">
        <f>SUM(G3:G29)</f>
        <v>1.71</v>
      </c>
      <c r="H30" s="34"/>
      <c r="I30" s="31">
        <f>SUM(I3:I29)</f>
        <v>2.04</v>
      </c>
      <c r="J30" s="31"/>
      <c r="K30" s="31">
        <f>SUM(K3:K29)</f>
        <v>1.81</v>
      </c>
      <c r="L30" s="34"/>
      <c r="M30" s="321">
        <f>SUM(M3:M29)</f>
        <v>1.99</v>
      </c>
      <c r="N30" s="31">
        <f>SUM(N3:N29)</f>
        <v>12.09</v>
      </c>
    </row>
    <row r="31" spans="1:14" x14ac:dyDescent="0.25">
      <c r="C31" s="1" t="s">
        <v>212</v>
      </c>
      <c r="F31" s="39">
        <v>44880</v>
      </c>
      <c r="J31" s="1" t="s">
        <v>19</v>
      </c>
      <c r="L31" s="36">
        <f>N30*4.33</f>
        <v>52.349699999999999</v>
      </c>
    </row>
    <row r="32" spans="1:14" x14ac:dyDescent="0.25">
      <c r="A32" s="35"/>
      <c r="B32" s="36"/>
      <c r="C32" s="1" t="s">
        <v>21</v>
      </c>
      <c r="D32" s="37"/>
      <c r="E32" s="1" t="str">
        <f>B1</f>
        <v>CRISTINA SORIANO RODRIGUEZ</v>
      </c>
      <c r="F32" s="2"/>
      <c r="G32" s="36"/>
      <c r="I32" s="36"/>
      <c r="J32" s="36"/>
    </row>
    <row r="35" spans="6:6" x14ac:dyDescent="0.25">
      <c r="F35" t="s">
        <v>230</v>
      </c>
    </row>
    <row r="37" spans="6:6" x14ac:dyDescent="0.25">
      <c r="F37" t="s">
        <v>235</v>
      </c>
    </row>
  </sheetData>
  <pageMargins left="0.7" right="0.7" top="0.75" bottom="0.75" header="0.3" footer="0.3"/>
  <pageSetup paperSize="9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6"/>
  <sheetViews>
    <sheetView topLeftCell="A13" workbookViewId="0">
      <selection sqref="A1:N32"/>
    </sheetView>
  </sheetViews>
  <sheetFormatPr baseColWidth="10" defaultRowHeight="15" x14ac:dyDescent="0.25"/>
  <cols>
    <col min="1" max="1" width="7.140625" customWidth="1"/>
    <col min="3" max="3" width="7.42578125" customWidth="1"/>
    <col min="5" max="5" width="6.85546875" customWidth="1"/>
    <col min="7" max="7" width="5.7109375" customWidth="1"/>
    <col min="9" max="9" width="6" customWidth="1"/>
    <col min="11" max="11" width="6" customWidth="1"/>
    <col min="13" max="13" width="6.7109375" customWidth="1"/>
    <col min="14" max="14" width="7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224"/>
      <c r="B3" s="131" t="s">
        <v>59</v>
      </c>
      <c r="C3" s="224"/>
      <c r="D3" s="131"/>
      <c r="E3" s="224"/>
      <c r="F3" s="131"/>
      <c r="G3" s="224"/>
      <c r="H3" s="48" t="s">
        <v>59</v>
      </c>
      <c r="I3" s="224"/>
      <c r="J3" s="48"/>
      <c r="K3" s="130"/>
      <c r="L3" s="48"/>
      <c r="M3" s="130"/>
      <c r="N3" s="224"/>
    </row>
    <row r="4" spans="1:14" ht="57.75" x14ac:dyDescent="0.25">
      <c r="A4" s="227">
        <v>6.75</v>
      </c>
      <c r="B4" s="193" t="s">
        <v>60</v>
      </c>
      <c r="C4" s="227">
        <v>0.5</v>
      </c>
      <c r="D4" s="193"/>
      <c r="E4" s="227"/>
      <c r="F4" s="161"/>
      <c r="G4" s="227"/>
      <c r="H4" s="134" t="s">
        <v>68</v>
      </c>
      <c r="I4" s="133">
        <v>1.06</v>
      </c>
      <c r="J4" s="134"/>
      <c r="K4" s="133"/>
      <c r="L4" s="134"/>
      <c r="M4" s="133"/>
      <c r="N4" s="227">
        <f>C4+E4+G4+I4+K4+M4</f>
        <v>1.56</v>
      </c>
    </row>
    <row r="5" spans="1:14" ht="33.75" x14ac:dyDescent="0.25">
      <c r="A5" s="328"/>
      <c r="B5" s="327" t="s">
        <v>61</v>
      </c>
      <c r="C5" s="325"/>
      <c r="D5" s="327"/>
      <c r="E5" s="325"/>
      <c r="F5" s="326"/>
      <c r="G5" s="328"/>
      <c r="H5" s="329"/>
      <c r="I5" s="325"/>
      <c r="J5" s="327"/>
      <c r="K5" s="328"/>
      <c r="L5" s="327"/>
      <c r="M5" s="328"/>
      <c r="N5" s="325"/>
    </row>
    <row r="6" spans="1:14" ht="74.25" x14ac:dyDescent="0.25">
      <c r="A6" s="334">
        <v>1.5</v>
      </c>
      <c r="B6" s="335" t="s">
        <v>62</v>
      </c>
      <c r="C6" s="334">
        <v>0.34</v>
      </c>
      <c r="D6" s="332"/>
      <c r="E6" s="331"/>
      <c r="F6" s="333"/>
      <c r="G6" s="334"/>
      <c r="H6" s="331"/>
      <c r="I6" s="331"/>
      <c r="J6" s="335"/>
      <c r="K6" s="334"/>
      <c r="L6" s="335"/>
      <c r="M6" s="334"/>
      <c r="N6" s="336">
        <f>C6+E6+G6+I6+K6+M6</f>
        <v>0.34</v>
      </c>
    </row>
    <row r="7" spans="1:14" ht="22.5" x14ac:dyDescent="0.25">
      <c r="A7" s="67"/>
      <c r="B7" s="84"/>
      <c r="C7" s="85"/>
      <c r="D7" s="84"/>
      <c r="E7" s="322"/>
      <c r="F7" s="84"/>
      <c r="G7" s="188"/>
      <c r="H7" s="84" t="s">
        <v>56</v>
      </c>
      <c r="I7" s="85"/>
      <c r="J7" s="84"/>
      <c r="K7" s="83"/>
      <c r="L7" s="84"/>
      <c r="M7" s="83"/>
      <c r="N7" s="315"/>
    </row>
    <row r="8" spans="1:14" x14ac:dyDescent="0.25">
      <c r="A8" s="67">
        <v>4.55</v>
      </c>
      <c r="B8" s="84"/>
      <c r="C8" s="85"/>
      <c r="D8" s="84"/>
      <c r="E8" s="322"/>
      <c r="F8" s="84"/>
      <c r="G8" s="188"/>
      <c r="H8" s="84" t="s">
        <v>11</v>
      </c>
      <c r="I8" s="85">
        <v>1.05</v>
      </c>
      <c r="J8" s="84"/>
      <c r="K8" s="83"/>
      <c r="L8" s="84"/>
      <c r="M8" s="83"/>
      <c r="N8" s="316">
        <f>C8+E8+G8+I8+K8+M8</f>
        <v>1.05</v>
      </c>
    </row>
    <row r="9" spans="1:14" ht="22.5" x14ac:dyDescent="0.25">
      <c r="A9" s="49"/>
      <c r="B9" s="137"/>
      <c r="C9" s="317"/>
      <c r="D9" s="137"/>
      <c r="E9" s="75"/>
      <c r="F9" s="137"/>
      <c r="G9" s="186"/>
      <c r="H9" s="137" t="s">
        <v>57</v>
      </c>
      <c r="I9" s="75"/>
      <c r="J9" s="137"/>
      <c r="K9" s="72"/>
      <c r="L9" s="137"/>
      <c r="M9" s="72"/>
      <c r="N9" s="317"/>
    </row>
    <row r="10" spans="1:14" ht="22.5" x14ac:dyDescent="0.25">
      <c r="A10" s="58">
        <v>2.79</v>
      </c>
      <c r="B10" s="88"/>
      <c r="C10" s="316"/>
      <c r="D10" s="88"/>
      <c r="E10" s="80"/>
      <c r="F10" s="88"/>
      <c r="G10" s="318"/>
      <c r="H10" s="88" t="s">
        <v>58</v>
      </c>
      <c r="I10" s="80">
        <v>0.64</v>
      </c>
      <c r="J10" s="88"/>
      <c r="K10" s="77"/>
      <c r="L10" s="88"/>
      <c r="M10" s="77"/>
      <c r="N10" s="80">
        <f>C10+E10+G10+I10+K10+M10</f>
        <v>0.64</v>
      </c>
    </row>
    <row r="11" spans="1:14" ht="18" x14ac:dyDescent="0.25">
      <c r="A11" s="49"/>
      <c r="B11" s="1"/>
      <c r="C11" s="49"/>
      <c r="D11" s="304"/>
      <c r="E11" s="49"/>
      <c r="F11" s="304"/>
      <c r="G11" s="49"/>
      <c r="H11" s="309" t="s">
        <v>194</v>
      </c>
      <c r="I11" s="49"/>
      <c r="J11" s="20"/>
      <c r="K11" s="21"/>
      <c r="L11" s="70"/>
      <c r="M11" s="21"/>
      <c r="N11" s="49"/>
    </row>
    <row r="12" spans="1:14" ht="51" x14ac:dyDescent="0.25">
      <c r="A12" s="58">
        <v>1.52</v>
      </c>
      <c r="B12" s="23"/>
      <c r="C12" s="58"/>
      <c r="D12" s="27"/>
      <c r="E12" s="58"/>
      <c r="F12" s="27"/>
      <c r="G12" s="58"/>
      <c r="H12" s="102" t="s">
        <v>195</v>
      </c>
      <c r="I12" s="58">
        <v>0.35</v>
      </c>
      <c r="J12" s="27"/>
      <c r="K12" s="24"/>
      <c r="L12" s="23"/>
      <c r="M12" s="24"/>
      <c r="N12" s="58">
        <f>C12+E12+G12+I12+K12+M12</f>
        <v>0.35</v>
      </c>
    </row>
    <row r="13" spans="1:14" x14ac:dyDescent="0.25">
      <c r="A13" s="255"/>
      <c r="B13" s="208"/>
      <c r="C13" s="255"/>
      <c r="D13" s="208"/>
      <c r="E13" s="255"/>
      <c r="F13" s="208"/>
      <c r="G13" s="255"/>
      <c r="H13" s="208"/>
      <c r="I13" s="255"/>
      <c r="J13" s="208"/>
      <c r="K13" s="197"/>
      <c r="L13" s="105" t="s">
        <v>149</v>
      </c>
      <c r="M13" s="130"/>
      <c r="N13" s="224"/>
    </row>
    <row r="14" spans="1:14" x14ac:dyDescent="0.25">
      <c r="A14" s="256">
        <v>2.16</v>
      </c>
      <c r="B14" s="210"/>
      <c r="C14" s="256"/>
      <c r="D14" s="251"/>
      <c r="E14" s="256"/>
      <c r="F14" s="211"/>
      <c r="G14" s="256"/>
      <c r="H14" s="251"/>
      <c r="I14" s="256"/>
      <c r="J14" s="210"/>
      <c r="K14" s="199"/>
      <c r="L14" s="142" t="s">
        <v>16</v>
      </c>
      <c r="M14" s="133">
        <v>0.5</v>
      </c>
      <c r="N14" s="58">
        <f>C14+E14+G14+I14+K14+M14</f>
        <v>0.5</v>
      </c>
    </row>
    <row r="15" spans="1:14" x14ac:dyDescent="0.25">
      <c r="A15" s="49"/>
      <c r="B15" s="70"/>
      <c r="C15" s="49"/>
      <c r="D15" s="70"/>
      <c r="E15" s="186"/>
      <c r="F15" s="20"/>
      <c r="G15" s="186"/>
      <c r="H15" s="70"/>
      <c r="I15" s="49"/>
      <c r="J15" s="70"/>
      <c r="K15" s="21"/>
      <c r="L15" s="70" t="s">
        <v>154</v>
      </c>
      <c r="M15" s="21"/>
      <c r="N15" s="49"/>
    </row>
    <row r="16" spans="1:14" ht="18" x14ac:dyDescent="0.25">
      <c r="A16" s="58">
        <v>1.04</v>
      </c>
      <c r="B16" s="27"/>
      <c r="C16" s="58"/>
      <c r="D16" s="27"/>
      <c r="E16" s="318"/>
      <c r="F16" s="27"/>
      <c r="G16" s="58"/>
      <c r="H16" s="27"/>
      <c r="I16" s="58"/>
      <c r="J16" s="27"/>
      <c r="K16" s="24"/>
      <c r="L16" s="308" t="s">
        <v>155</v>
      </c>
      <c r="M16" s="24">
        <v>0.24</v>
      </c>
      <c r="N16" s="58">
        <f>C16+E16+G16+I16+K16+M16</f>
        <v>0.24</v>
      </c>
    </row>
    <row r="17" spans="1:14" x14ac:dyDescent="0.25">
      <c r="A17" s="49"/>
      <c r="B17" s="2"/>
      <c r="C17" s="49"/>
      <c r="D17" s="1"/>
      <c r="E17" s="49"/>
      <c r="F17" s="2"/>
      <c r="G17" s="49"/>
      <c r="H17" s="2"/>
      <c r="I17" s="186"/>
      <c r="J17" s="2"/>
      <c r="K17" s="21"/>
      <c r="L17" s="2" t="s">
        <v>156</v>
      </c>
      <c r="M17" s="21"/>
      <c r="N17" s="49"/>
    </row>
    <row r="18" spans="1:14" x14ac:dyDescent="0.25">
      <c r="A18" s="58">
        <v>1.08</v>
      </c>
      <c r="B18" s="23"/>
      <c r="C18" s="58"/>
      <c r="D18" s="23"/>
      <c r="E18" s="258"/>
      <c r="F18" s="27"/>
      <c r="G18" s="58"/>
      <c r="H18" s="23"/>
      <c r="I18" s="58"/>
      <c r="J18" s="23"/>
      <c r="K18" s="24"/>
      <c r="L18" s="23" t="s">
        <v>16</v>
      </c>
      <c r="M18" s="24">
        <v>0.25</v>
      </c>
      <c r="N18" s="58">
        <f>C18+E18+G18+I18+K18+M18</f>
        <v>0.25</v>
      </c>
    </row>
    <row r="19" spans="1:14" x14ac:dyDescent="0.25">
      <c r="A19" s="49"/>
      <c r="B19" s="70"/>
      <c r="C19" s="21"/>
      <c r="D19" s="70" t="s">
        <v>162</v>
      </c>
      <c r="E19" s="49"/>
      <c r="F19" s="20"/>
      <c r="G19" s="70"/>
      <c r="H19" s="70"/>
      <c r="I19" s="21"/>
      <c r="J19" s="70" t="s">
        <v>162</v>
      </c>
      <c r="K19" s="21"/>
      <c r="L19" s="70"/>
      <c r="M19" s="70"/>
      <c r="N19" s="21"/>
    </row>
    <row r="20" spans="1:14" x14ac:dyDescent="0.25">
      <c r="A20" s="58">
        <v>8.31</v>
      </c>
      <c r="B20" s="23"/>
      <c r="C20" s="24"/>
      <c r="D20" s="23" t="s">
        <v>11</v>
      </c>
      <c r="E20" s="58">
        <v>1.5</v>
      </c>
      <c r="F20" s="27"/>
      <c r="G20" s="23"/>
      <c r="H20" s="23"/>
      <c r="I20" s="24"/>
      <c r="J20" s="23" t="s">
        <v>16</v>
      </c>
      <c r="K20" s="24">
        <v>0.42</v>
      </c>
      <c r="L20" s="23"/>
      <c r="M20" s="23"/>
      <c r="N20" s="24">
        <f>K20+E20</f>
        <v>1.92</v>
      </c>
    </row>
    <row r="21" spans="1:14" ht="22.5" x14ac:dyDescent="0.25">
      <c r="A21" s="49"/>
      <c r="B21" s="71" t="s">
        <v>31</v>
      </c>
      <c r="C21" s="75"/>
      <c r="D21" s="71" t="s">
        <v>32</v>
      </c>
      <c r="E21" s="75"/>
      <c r="F21" s="73" t="s">
        <v>33</v>
      </c>
      <c r="G21" s="186"/>
      <c r="H21" s="71"/>
      <c r="I21" s="75"/>
      <c r="J21" s="71" t="s">
        <v>32</v>
      </c>
      <c r="K21" s="72"/>
      <c r="L21" s="74"/>
      <c r="M21" s="72"/>
      <c r="N21" s="75"/>
    </row>
    <row r="22" spans="1:14" ht="24.75" x14ac:dyDescent="0.25">
      <c r="A22" s="58">
        <v>16.579999999999998</v>
      </c>
      <c r="B22" s="76" t="s">
        <v>16</v>
      </c>
      <c r="C22" s="80">
        <v>0.33</v>
      </c>
      <c r="D22" s="76" t="s">
        <v>34</v>
      </c>
      <c r="E22" s="80">
        <v>1.58</v>
      </c>
      <c r="F22" s="78" t="s">
        <v>35</v>
      </c>
      <c r="G22" s="318">
        <v>1.59</v>
      </c>
      <c r="H22" s="76"/>
      <c r="I22" s="80"/>
      <c r="J22" s="79" t="s">
        <v>16</v>
      </c>
      <c r="K22" s="77">
        <v>0.33</v>
      </c>
      <c r="L22" s="28"/>
      <c r="M22" s="77"/>
      <c r="N22" s="80">
        <f>C22+E22+G22+I22+K22+M22</f>
        <v>3.83</v>
      </c>
    </row>
    <row r="23" spans="1:14" ht="22.5" x14ac:dyDescent="0.25">
      <c r="A23" s="337"/>
      <c r="B23" s="82"/>
      <c r="C23" s="85"/>
      <c r="D23" s="82"/>
      <c r="E23" s="85"/>
      <c r="F23" s="82" t="s">
        <v>31</v>
      </c>
      <c r="G23" s="188"/>
      <c r="H23" s="82"/>
      <c r="I23" s="85"/>
      <c r="J23" s="82"/>
      <c r="K23" s="83"/>
      <c r="L23" s="84"/>
      <c r="M23" s="83"/>
      <c r="N23" s="85"/>
    </row>
    <row r="24" spans="1:14" ht="24.75" x14ac:dyDescent="0.25">
      <c r="A24" s="58">
        <v>0.5</v>
      </c>
      <c r="B24" s="82"/>
      <c r="C24" s="85"/>
      <c r="D24" s="82"/>
      <c r="E24" s="85"/>
      <c r="F24" s="86" t="s">
        <v>36</v>
      </c>
      <c r="G24" s="188">
        <v>0.12</v>
      </c>
      <c r="H24" s="82"/>
      <c r="I24" s="85"/>
      <c r="J24" s="82"/>
      <c r="K24" s="83"/>
      <c r="L24" s="84"/>
      <c r="M24" s="83"/>
      <c r="N24" s="80">
        <f>C24+E24+G24+I24+K24+M24</f>
        <v>0.12</v>
      </c>
    </row>
    <row r="25" spans="1:14" x14ac:dyDescent="0.25">
      <c r="A25" s="49"/>
      <c r="B25" s="307" t="s">
        <v>37</v>
      </c>
      <c r="C25" s="75"/>
      <c r="D25" s="73"/>
      <c r="E25" s="75"/>
      <c r="F25" s="87"/>
      <c r="G25" s="186"/>
      <c r="H25" s="73"/>
      <c r="I25" s="75"/>
      <c r="J25" s="73"/>
      <c r="K25" s="72"/>
      <c r="L25" s="74"/>
      <c r="M25" s="72"/>
      <c r="N25" s="75"/>
    </row>
    <row r="26" spans="1:14" ht="24.75" x14ac:dyDescent="0.25">
      <c r="A26" s="58">
        <v>0.25</v>
      </c>
      <c r="B26" s="79" t="s">
        <v>38</v>
      </c>
      <c r="C26" s="80">
        <v>0.06</v>
      </c>
      <c r="D26" s="88"/>
      <c r="E26" s="80"/>
      <c r="F26" s="79"/>
      <c r="G26" s="318"/>
      <c r="H26" s="88"/>
      <c r="I26" s="80"/>
      <c r="J26" s="88"/>
      <c r="K26" s="77"/>
      <c r="L26" s="28"/>
      <c r="M26" s="77"/>
      <c r="N26" s="80">
        <f>C26+E26+G26+I26+K26+M26</f>
        <v>0.06</v>
      </c>
    </row>
    <row r="27" spans="1:14" ht="16.5" x14ac:dyDescent="0.25">
      <c r="A27" s="338">
        <v>1</v>
      </c>
      <c r="B27" s="73"/>
      <c r="C27" s="75"/>
      <c r="D27" s="71" t="s">
        <v>39</v>
      </c>
      <c r="E27" s="75">
        <v>0.23</v>
      </c>
      <c r="F27" s="71"/>
      <c r="G27" s="186"/>
      <c r="H27" s="73"/>
      <c r="I27" s="75"/>
      <c r="J27" s="73"/>
      <c r="K27" s="72"/>
      <c r="L27" s="74"/>
      <c r="M27" s="72"/>
      <c r="N27" s="85">
        <f>C27+E27+G27+I27+K27+M27</f>
        <v>0.23</v>
      </c>
    </row>
    <row r="28" spans="1:14" x14ac:dyDescent="0.25">
      <c r="A28" s="158"/>
      <c r="B28" s="9"/>
      <c r="C28" s="158"/>
      <c r="D28" s="165"/>
      <c r="E28" s="323"/>
      <c r="F28" s="9"/>
      <c r="G28" s="158"/>
      <c r="H28" s="9"/>
      <c r="I28" s="158"/>
      <c r="J28" s="165"/>
      <c r="K28" s="91"/>
      <c r="L28" s="90" t="s">
        <v>202</v>
      </c>
      <c r="M28" s="91"/>
      <c r="N28" s="158"/>
    </row>
    <row r="29" spans="1:14" x14ac:dyDescent="0.25">
      <c r="A29" s="157">
        <v>4.33</v>
      </c>
      <c r="B29" s="13"/>
      <c r="C29" s="157"/>
      <c r="D29" s="168"/>
      <c r="E29" s="324"/>
      <c r="F29" s="13"/>
      <c r="G29" s="157"/>
      <c r="H29" s="13"/>
      <c r="I29" s="157"/>
      <c r="J29" s="168"/>
      <c r="K29" s="93"/>
      <c r="L29" s="12"/>
      <c r="M29" s="93">
        <v>1</v>
      </c>
      <c r="N29" s="157">
        <f>M29+K29+I29+G29+E29+C29</f>
        <v>1</v>
      </c>
    </row>
    <row r="30" spans="1:14" x14ac:dyDescent="0.25">
      <c r="A30" s="310">
        <f>SUM(A3:A29)</f>
        <v>52.36</v>
      </c>
      <c r="B30" s="32"/>
      <c r="C30" s="31">
        <f>SUM(C3:C29)</f>
        <v>1.2300000000000002</v>
      </c>
      <c r="D30" s="32"/>
      <c r="E30" s="31">
        <f>SUM(E3:E29)</f>
        <v>3.31</v>
      </c>
      <c r="F30" s="33"/>
      <c r="G30" s="31">
        <f>SUM(G3:G29)</f>
        <v>1.71</v>
      </c>
      <c r="H30" s="34"/>
      <c r="I30" s="31">
        <f>SUM(I3:I29)</f>
        <v>3.1000000000000005</v>
      </c>
      <c r="J30" s="31"/>
      <c r="K30" s="31">
        <f>SUM(K3:K29)</f>
        <v>0.75</v>
      </c>
      <c r="L30" s="34"/>
      <c r="M30" s="321">
        <f>SUM(M3:M29)</f>
        <v>1.99</v>
      </c>
      <c r="N30" s="31">
        <f>SUM(N3:N29)</f>
        <v>12.09</v>
      </c>
    </row>
    <row r="31" spans="1:14" x14ac:dyDescent="0.25">
      <c r="C31" s="1" t="s">
        <v>212</v>
      </c>
      <c r="F31" s="39">
        <v>44835</v>
      </c>
      <c r="J31" s="1" t="s">
        <v>19</v>
      </c>
      <c r="L31" s="36">
        <f>N30*4.33</f>
        <v>52.349699999999999</v>
      </c>
    </row>
    <row r="32" spans="1:14" x14ac:dyDescent="0.25">
      <c r="A32" s="35"/>
      <c r="B32" s="36"/>
      <c r="C32" s="1" t="s">
        <v>21</v>
      </c>
      <c r="D32" s="37"/>
      <c r="E32" s="1" t="str">
        <f>B1</f>
        <v>CRISTINA SORIANO RODRIGUEZ</v>
      </c>
      <c r="F32" s="2"/>
      <c r="G32" s="36"/>
      <c r="I32" s="36"/>
      <c r="J32" s="36"/>
    </row>
    <row r="35" spans="7:7" x14ac:dyDescent="0.25">
      <c r="G35" t="s">
        <v>222</v>
      </c>
    </row>
    <row r="36" spans="7:7" x14ac:dyDescent="0.25">
      <c r="G36" t="s">
        <v>223</v>
      </c>
    </row>
  </sheetData>
  <pageMargins left="0.7" right="0.7" top="0.75" bottom="0.75" header="0.3" footer="0.3"/>
  <pageSetup paperSize="9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3" workbookViewId="0">
      <selection activeCell="A3" sqref="A3:N4"/>
    </sheetView>
  </sheetViews>
  <sheetFormatPr baseColWidth="10" defaultRowHeight="15" x14ac:dyDescent="0.25"/>
  <cols>
    <col min="1" max="1" width="7.7109375" customWidth="1"/>
    <col min="3" max="3" width="8.140625" customWidth="1"/>
    <col min="5" max="5" width="6.5703125" customWidth="1"/>
    <col min="7" max="7" width="7.5703125" customWidth="1"/>
    <col min="9" max="9" width="7.140625" customWidth="1"/>
    <col min="11" max="11" width="7.42578125" customWidth="1"/>
    <col min="13" max="13" width="7.42578125" customWidth="1"/>
    <col min="14" max="14" width="8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224"/>
      <c r="D3" s="131" t="s">
        <v>59</v>
      </c>
      <c r="E3" s="130"/>
      <c r="F3" s="131"/>
      <c r="G3" s="224"/>
      <c r="H3" s="105"/>
      <c r="I3" s="224"/>
      <c r="J3" s="48" t="s">
        <v>59</v>
      </c>
      <c r="K3" s="130"/>
      <c r="L3" s="48"/>
      <c r="M3" s="130"/>
      <c r="N3" s="224"/>
    </row>
    <row r="4" spans="1:14" ht="57.75" x14ac:dyDescent="0.25">
      <c r="A4" s="142">
        <v>6.75</v>
      </c>
      <c r="B4" s="134"/>
      <c r="C4" s="227"/>
      <c r="D4" s="193" t="s">
        <v>60</v>
      </c>
      <c r="E4" s="133">
        <v>0.5</v>
      </c>
      <c r="F4" s="161"/>
      <c r="G4" s="227"/>
      <c r="H4" s="134"/>
      <c r="I4" s="227"/>
      <c r="J4" s="134" t="s">
        <v>68</v>
      </c>
      <c r="K4" s="133">
        <v>1.06</v>
      </c>
      <c r="L4" s="134"/>
      <c r="M4" s="133"/>
      <c r="N4" s="227">
        <f>C4+E4+G4+I4+K4+M4</f>
        <v>1.56</v>
      </c>
    </row>
    <row r="5" spans="1:14" ht="33.75" x14ac:dyDescent="0.25">
      <c r="A5" s="325"/>
      <c r="B5" s="326"/>
      <c r="C5" s="325"/>
      <c r="D5" s="327"/>
      <c r="E5" s="325"/>
      <c r="F5" s="326"/>
      <c r="G5" s="328"/>
      <c r="H5" s="329"/>
      <c r="I5" s="325"/>
      <c r="J5" s="327" t="s">
        <v>61</v>
      </c>
      <c r="K5" s="328"/>
      <c r="L5" s="327"/>
      <c r="M5" s="328"/>
      <c r="N5" s="325"/>
    </row>
    <row r="6" spans="1:14" ht="74.25" x14ac:dyDescent="0.25">
      <c r="A6" s="331">
        <v>1.5</v>
      </c>
      <c r="B6" s="331"/>
      <c r="C6" s="331"/>
      <c r="D6" s="332"/>
      <c r="E6" s="331"/>
      <c r="F6" s="333"/>
      <c r="G6" s="334"/>
      <c r="H6" s="331"/>
      <c r="I6" s="331"/>
      <c r="J6" s="335" t="s">
        <v>62</v>
      </c>
      <c r="K6" s="334">
        <v>0.34</v>
      </c>
      <c r="L6" s="335"/>
      <c r="M6" s="334"/>
      <c r="N6" s="336">
        <f>C6+E6+G6+I6+K6+M6</f>
        <v>0.34</v>
      </c>
    </row>
    <row r="7" spans="1:14" ht="22.5" x14ac:dyDescent="0.25">
      <c r="A7" s="122"/>
      <c r="B7" s="84"/>
      <c r="C7" s="85"/>
      <c r="D7" s="84"/>
      <c r="E7" s="179"/>
      <c r="F7" s="84"/>
      <c r="G7" s="188"/>
      <c r="H7" s="84" t="s">
        <v>56</v>
      </c>
      <c r="I7" s="85"/>
      <c r="J7" s="84"/>
      <c r="K7" s="83"/>
      <c r="L7" s="84"/>
      <c r="M7" s="83"/>
      <c r="N7" s="315"/>
    </row>
    <row r="8" spans="1:14" x14ac:dyDescent="0.25">
      <c r="A8" s="122">
        <v>4.55</v>
      </c>
      <c r="B8" s="84"/>
      <c r="C8" s="85"/>
      <c r="D8" s="84"/>
      <c r="E8" s="179"/>
      <c r="F8" s="84"/>
      <c r="G8" s="188"/>
      <c r="H8" s="84" t="s">
        <v>11</v>
      </c>
      <c r="I8" s="85">
        <v>1.05</v>
      </c>
      <c r="J8" s="84"/>
      <c r="K8" s="83"/>
      <c r="L8" s="84"/>
      <c r="M8" s="83"/>
      <c r="N8" s="316">
        <f>C8+E8+G8+I8+K8+M8</f>
        <v>1.05</v>
      </c>
    </row>
    <row r="9" spans="1:14" ht="22.5" x14ac:dyDescent="0.25">
      <c r="A9" s="70"/>
      <c r="B9" s="137"/>
      <c r="C9" s="317"/>
      <c r="D9" s="137"/>
      <c r="E9" s="74"/>
      <c r="F9" s="137"/>
      <c r="G9" s="186"/>
      <c r="H9" s="137" t="s">
        <v>57</v>
      </c>
      <c r="I9" s="75"/>
      <c r="J9" s="137"/>
      <c r="K9" s="72"/>
      <c r="L9" s="137"/>
      <c r="M9" s="72"/>
      <c r="N9" s="317"/>
    </row>
    <row r="10" spans="1:14" ht="22.5" x14ac:dyDescent="0.25">
      <c r="A10" s="23">
        <v>2.79</v>
      </c>
      <c r="B10" s="88"/>
      <c r="C10" s="316"/>
      <c r="D10" s="88"/>
      <c r="E10" s="28"/>
      <c r="F10" s="88"/>
      <c r="G10" s="318"/>
      <c r="H10" s="88" t="s">
        <v>58</v>
      </c>
      <c r="I10" s="80">
        <v>0.64</v>
      </c>
      <c r="J10" s="88"/>
      <c r="K10" s="77"/>
      <c r="L10" s="88"/>
      <c r="M10" s="77"/>
      <c r="N10" s="80">
        <f>C10+E10+G10+I10+K10+M10</f>
        <v>0.64</v>
      </c>
    </row>
    <row r="11" spans="1:14" ht="18" x14ac:dyDescent="0.25">
      <c r="A11" s="70"/>
      <c r="B11" s="1"/>
      <c r="C11" s="49"/>
      <c r="D11" s="304"/>
      <c r="E11" s="49"/>
      <c r="F11" s="304"/>
      <c r="G11" s="49"/>
      <c r="H11" s="309" t="s">
        <v>194</v>
      </c>
      <c r="I11" s="49"/>
      <c r="J11" s="20"/>
      <c r="K11" s="21"/>
      <c r="L11" s="70"/>
      <c r="M11" s="21"/>
      <c r="N11" s="49"/>
    </row>
    <row r="12" spans="1:14" ht="51" x14ac:dyDescent="0.25">
      <c r="A12" s="23">
        <v>1.52</v>
      </c>
      <c r="B12" s="23"/>
      <c r="C12" s="58"/>
      <c r="D12" s="27"/>
      <c r="E12" s="58"/>
      <c r="F12" s="27"/>
      <c r="G12" s="58"/>
      <c r="H12" s="102" t="s">
        <v>195</v>
      </c>
      <c r="I12" s="58">
        <v>0.35</v>
      </c>
      <c r="J12" s="27"/>
      <c r="K12" s="24"/>
      <c r="L12" s="23"/>
      <c r="M12" s="24"/>
      <c r="N12" s="58">
        <f>C12+E12+G12+I12+K12+M12</f>
        <v>0.35</v>
      </c>
    </row>
    <row r="13" spans="1:14" x14ac:dyDescent="0.25">
      <c r="A13" s="124"/>
      <c r="B13" s="208"/>
      <c r="C13" s="255"/>
      <c r="D13" s="208"/>
      <c r="E13" s="197"/>
      <c r="F13" s="208"/>
      <c r="G13" s="255"/>
      <c r="H13" s="208"/>
      <c r="I13" s="255"/>
      <c r="J13" s="208"/>
      <c r="K13" s="197"/>
      <c r="L13" s="105" t="s">
        <v>149</v>
      </c>
      <c r="M13" s="130"/>
      <c r="N13" s="224"/>
    </row>
    <row r="14" spans="1:14" x14ac:dyDescent="0.25">
      <c r="A14" s="252">
        <v>2.16</v>
      </c>
      <c r="B14" s="210"/>
      <c r="C14" s="256"/>
      <c r="D14" s="251"/>
      <c r="E14" s="199"/>
      <c r="F14" s="211"/>
      <c r="G14" s="256"/>
      <c r="H14" s="251"/>
      <c r="I14" s="256"/>
      <c r="J14" s="210"/>
      <c r="K14" s="199"/>
      <c r="L14" s="142" t="s">
        <v>16</v>
      </c>
      <c r="M14" s="133">
        <v>0.5</v>
      </c>
      <c r="N14" s="58">
        <f>C14+E14+G14+I14+K14+M14</f>
        <v>0.5</v>
      </c>
    </row>
    <row r="15" spans="1:14" x14ac:dyDescent="0.25">
      <c r="A15" s="70"/>
      <c r="B15" s="70"/>
      <c r="C15" s="49"/>
      <c r="D15" s="70"/>
      <c r="E15" s="125"/>
      <c r="F15" s="20"/>
      <c r="G15" s="186"/>
      <c r="H15" s="70"/>
      <c r="I15" s="49"/>
      <c r="J15" s="70"/>
      <c r="K15" s="21"/>
      <c r="L15" s="70" t="s">
        <v>154</v>
      </c>
      <c r="M15" s="21"/>
      <c r="N15" s="49"/>
    </row>
    <row r="16" spans="1:14" ht="18" x14ac:dyDescent="0.25">
      <c r="A16" s="23">
        <v>1.04</v>
      </c>
      <c r="B16" s="27"/>
      <c r="C16" s="58"/>
      <c r="D16" s="27"/>
      <c r="E16" s="127"/>
      <c r="F16" s="27"/>
      <c r="G16" s="58"/>
      <c r="H16" s="27"/>
      <c r="I16" s="58"/>
      <c r="J16" s="27"/>
      <c r="K16" s="24"/>
      <c r="L16" s="308" t="s">
        <v>155</v>
      </c>
      <c r="M16" s="24">
        <v>0.24</v>
      </c>
      <c r="N16" s="58">
        <f>C16+E16+G16+I16+K16+M16</f>
        <v>0.24</v>
      </c>
    </row>
    <row r="17" spans="1:14" x14ac:dyDescent="0.25">
      <c r="A17" s="70"/>
      <c r="B17" s="2"/>
      <c r="C17" s="49"/>
      <c r="D17" s="1"/>
      <c r="E17" s="21"/>
      <c r="F17" s="2"/>
      <c r="G17" s="49"/>
      <c r="H17" s="2"/>
      <c r="I17" s="186"/>
      <c r="J17" s="2"/>
      <c r="K17" s="21"/>
      <c r="L17" s="2" t="s">
        <v>156</v>
      </c>
      <c r="M17" s="21"/>
      <c r="N17" s="49"/>
    </row>
    <row r="18" spans="1:14" x14ac:dyDescent="0.25">
      <c r="A18" s="23">
        <v>1.08</v>
      </c>
      <c r="B18" s="23"/>
      <c r="C18" s="58"/>
      <c r="D18" s="23"/>
      <c r="E18" s="92"/>
      <c r="F18" s="27"/>
      <c r="G18" s="58"/>
      <c r="H18" s="23"/>
      <c r="I18" s="58"/>
      <c r="J18" s="23"/>
      <c r="K18" s="24"/>
      <c r="L18" s="23" t="s">
        <v>16</v>
      </c>
      <c r="M18" s="24">
        <v>0.25</v>
      </c>
      <c r="N18" s="58">
        <f>C18+E18+G18+I18+K18+M18</f>
        <v>0.25</v>
      </c>
    </row>
    <row r="19" spans="1:14" x14ac:dyDescent="0.25">
      <c r="A19" s="70">
        <v>8.64</v>
      </c>
      <c r="B19" s="70" t="s">
        <v>162</v>
      </c>
      <c r="C19" s="49"/>
      <c r="D19" s="70"/>
      <c r="E19" s="70"/>
      <c r="F19" s="70" t="s">
        <v>162</v>
      </c>
      <c r="G19" s="49"/>
      <c r="H19" s="70"/>
      <c r="I19" s="49"/>
      <c r="J19" s="70" t="s">
        <v>162</v>
      </c>
      <c r="K19" s="21"/>
      <c r="L19" s="70"/>
      <c r="M19" s="21"/>
      <c r="N19" s="49"/>
    </row>
    <row r="20" spans="1:14" x14ac:dyDescent="0.25">
      <c r="A20" s="23"/>
      <c r="B20" s="23" t="s">
        <v>16</v>
      </c>
      <c r="C20" s="58">
        <v>0.24</v>
      </c>
      <c r="D20" s="23"/>
      <c r="E20" s="23"/>
      <c r="F20" s="23" t="s">
        <v>11</v>
      </c>
      <c r="G20" s="58">
        <v>1.5</v>
      </c>
      <c r="H20" s="23"/>
      <c r="I20" s="58"/>
      <c r="J20" s="23" t="s">
        <v>16</v>
      </c>
      <c r="K20" s="24">
        <v>0.24</v>
      </c>
      <c r="L20" s="23"/>
      <c r="M20" s="24"/>
      <c r="N20" s="58">
        <f>C20+G20+K20</f>
        <v>1.98</v>
      </c>
    </row>
    <row r="21" spans="1:14" ht="22.5" x14ac:dyDescent="0.25">
      <c r="A21" s="70"/>
      <c r="B21" s="71" t="s">
        <v>31</v>
      </c>
      <c r="C21" s="75"/>
      <c r="D21" s="71" t="s">
        <v>32</v>
      </c>
      <c r="E21" s="72"/>
      <c r="F21" s="73" t="s">
        <v>33</v>
      </c>
      <c r="G21" s="186"/>
      <c r="H21" s="71"/>
      <c r="I21" s="75"/>
      <c r="J21" s="71" t="s">
        <v>32</v>
      </c>
      <c r="K21" s="72"/>
      <c r="L21" s="74"/>
      <c r="M21" s="72"/>
      <c r="N21" s="75"/>
    </row>
    <row r="22" spans="1:14" ht="24.75" x14ac:dyDescent="0.25">
      <c r="A22" s="23">
        <v>16.579999999999998</v>
      </c>
      <c r="B22" s="76" t="s">
        <v>16</v>
      </c>
      <c r="C22" s="80">
        <v>0.33</v>
      </c>
      <c r="D22" s="76" t="s">
        <v>34</v>
      </c>
      <c r="E22" s="77">
        <v>1.58</v>
      </c>
      <c r="F22" s="78" t="s">
        <v>35</v>
      </c>
      <c r="G22" s="318">
        <v>1.59</v>
      </c>
      <c r="H22" s="76"/>
      <c r="I22" s="80"/>
      <c r="J22" s="79" t="s">
        <v>16</v>
      </c>
      <c r="K22" s="77">
        <v>0.33</v>
      </c>
      <c r="L22" s="28"/>
      <c r="M22" s="77"/>
      <c r="N22" s="80">
        <f>C22+E22+G22+I22+K22+M22</f>
        <v>3.83</v>
      </c>
    </row>
    <row r="23" spans="1:14" ht="22.5" x14ac:dyDescent="0.25">
      <c r="A23" s="81"/>
      <c r="B23" s="82"/>
      <c r="C23" s="85"/>
      <c r="D23" s="82"/>
      <c r="E23" s="83"/>
      <c r="F23" s="82" t="s">
        <v>31</v>
      </c>
      <c r="G23" s="188"/>
      <c r="H23" s="82"/>
      <c r="I23" s="85"/>
      <c r="J23" s="82"/>
      <c r="K23" s="83"/>
      <c r="L23" s="84"/>
      <c r="M23" s="83"/>
      <c r="N23" s="85"/>
    </row>
    <row r="24" spans="1:14" ht="24.75" x14ac:dyDescent="0.25">
      <c r="A24" s="23">
        <v>0.5</v>
      </c>
      <c r="B24" s="82"/>
      <c r="C24" s="85"/>
      <c r="D24" s="82"/>
      <c r="E24" s="83"/>
      <c r="F24" s="86" t="s">
        <v>36</v>
      </c>
      <c r="G24" s="188">
        <v>0.12</v>
      </c>
      <c r="H24" s="82"/>
      <c r="I24" s="85"/>
      <c r="J24" s="82"/>
      <c r="K24" s="83"/>
      <c r="L24" s="84"/>
      <c r="M24" s="83"/>
      <c r="N24" s="80">
        <f>C24+E24+G24+I24+K24+M24</f>
        <v>0.12</v>
      </c>
    </row>
    <row r="25" spans="1:14" x14ac:dyDescent="0.25">
      <c r="A25" s="70"/>
      <c r="B25" s="307" t="s">
        <v>37</v>
      </c>
      <c r="C25" s="75"/>
      <c r="D25" s="73"/>
      <c r="E25" s="72"/>
      <c r="F25" s="87"/>
      <c r="G25" s="186"/>
      <c r="H25" s="73"/>
      <c r="I25" s="75"/>
      <c r="J25" s="73"/>
      <c r="K25" s="72"/>
      <c r="L25" s="74"/>
      <c r="M25" s="72"/>
      <c r="N25" s="75"/>
    </row>
    <row r="26" spans="1:14" ht="24.75" x14ac:dyDescent="0.25">
      <c r="A26" s="23">
        <v>0.25</v>
      </c>
      <c r="B26" s="79" t="s">
        <v>38</v>
      </c>
      <c r="C26" s="80">
        <v>0.06</v>
      </c>
      <c r="D26" s="88"/>
      <c r="E26" s="77"/>
      <c r="F26" s="79"/>
      <c r="G26" s="318"/>
      <c r="H26" s="88"/>
      <c r="I26" s="80"/>
      <c r="J26" s="88"/>
      <c r="K26" s="77"/>
      <c r="L26" s="28"/>
      <c r="M26" s="77"/>
      <c r="N26" s="80">
        <f>C26+E26+G26+I26+K26+M26</f>
        <v>0.06</v>
      </c>
    </row>
    <row r="27" spans="1:14" ht="23.25" customHeight="1" x14ac:dyDescent="0.25">
      <c r="A27" s="89">
        <v>1</v>
      </c>
      <c r="B27" s="73"/>
      <c r="C27" s="75"/>
      <c r="D27" s="71" t="s">
        <v>39</v>
      </c>
      <c r="E27" s="72">
        <v>0.23</v>
      </c>
      <c r="F27" s="71"/>
      <c r="G27" s="186"/>
      <c r="H27" s="73"/>
      <c r="I27" s="75"/>
      <c r="J27" s="73"/>
      <c r="K27" s="72"/>
      <c r="L27" s="74"/>
      <c r="M27" s="72"/>
      <c r="N27" s="85">
        <f>C27+E27+G27+I27+K27+M27</f>
        <v>0.23</v>
      </c>
    </row>
    <row r="28" spans="1:14" x14ac:dyDescent="0.25">
      <c r="A28" s="8"/>
      <c r="B28" s="9"/>
      <c r="C28" s="158"/>
      <c r="D28" s="165"/>
      <c r="E28" s="311"/>
      <c r="F28" s="9"/>
      <c r="G28" s="158"/>
      <c r="H28" s="9"/>
      <c r="I28" s="158"/>
      <c r="J28" s="165"/>
      <c r="K28" s="91"/>
      <c r="L28" s="90" t="s">
        <v>202</v>
      </c>
      <c r="M28" s="91"/>
      <c r="N28" s="158"/>
    </row>
    <row r="29" spans="1:14" x14ac:dyDescent="0.25">
      <c r="A29" s="12">
        <v>4.33</v>
      </c>
      <c r="B29" s="13"/>
      <c r="C29" s="157"/>
      <c r="D29" s="168"/>
      <c r="E29" s="162"/>
      <c r="F29" s="13"/>
      <c r="G29" s="157"/>
      <c r="H29" s="13"/>
      <c r="I29" s="157"/>
      <c r="J29" s="168"/>
      <c r="K29" s="93"/>
      <c r="L29" s="12"/>
      <c r="M29" s="93">
        <v>1</v>
      </c>
      <c r="N29" s="157">
        <f>M29+K29+I29+G29+E29+C29</f>
        <v>1</v>
      </c>
    </row>
    <row r="30" spans="1:14" x14ac:dyDescent="0.25">
      <c r="A30" s="310">
        <f>SUM(A3:A29)</f>
        <v>52.69</v>
      </c>
      <c r="B30" s="32"/>
      <c r="C30" s="31">
        <f>SUM(C3:C29)</f>
        <v>0.63000000000000012</v>
      </c>
      <c r="D30" s="32"/>
      <c r="E30" s="31">
        <f>SUM(E3:E29)</f>
        <v>2.31</v>
      </c>
      <c r="F30" s="33"/>
      <c r="G30" s="31">
        <f>SUM(G3:G29)</f>
        <v>3.21</v>
      </c>
      <c r="H30" s="34"/>
      <c r="I30" s="31">
        <f>SUM(I3:I29)</f>
        <v>2.04</v>
      </c>
      <c r="J30" s="31"/>
      <c r="K30" s="31">
        <f>SUM(K3:K29)</f>
        <v>1.9700000000000002</v>
      </c>
      <c r="L30" s="34"/>
      <c r="M30" s="321">
        <f>SUM(M3:M29)</f>
        <v>1.99</v>
      </c>
      <c r="N30" s="31">
        <f>SUM(N3:N29)</f>
        <v>12.15</v>
      </c>
    </row>
    <row r="31" spans="1:14" x14ac:dyDescent="0.25">
      <c r="C31" s="1" t="s">
        <v>212</v>
      </c>
      <c r="F31" s="39">
        <v>44830</v>
      </c>
      <c r="J31" s="1" t="s">
        <v>19</v>
      </c>
      <c r="L31" s="36">
        <f>N30*4.33</f>
        <v>52.609500000000004</v>
      </c>
    </row>
    <row r="32" spans="1:14" x14ac:dyDescent="0.25">
      <c r="A32" s="35"/>
      <c r="B32" s="36"/>
      <c r="C32" s="1" t="s">
        <v>21</v>
      </c>
      <c r="D32" s="37"/>
      <c r="E32" s="1" t="str">
        <f>B1</f>
        <v>CRISTINA SORIANO RODRIGUEZ</v>
      </c>
      <c r="F32" s="2"/>
      <c r="G32" s="36"/>
      <c r="I32" s="36"/>
      <c r="J32" s="36"/>
    </row>
    <row r="34" spans="7:7" x14ac:dyDescent="0.25">
      <c r="G34" t="s">
        <v>220</v>
      </c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0" workbookViewId="0">
      <selection activeCell="D29" sqref="D29"/>
    </sheetView>
  </sheetViews>
  <sheetFormatPr baseColWidth="10" defaultRowHeight="15" x14ac:dyDescent="0.25"/>
  <cols>
    <col min="1" max="1" width="8.140625" customWidth="1"/>
    <col min="3" max="3" width="6.7109375" customWidth="1"/>
    <col min="5" max="5" width="6.5703125" customWidth="1"/>
    <col min="7" max="7" width="6.5703125" customWidth="1"/>
    <col min="9" max="9" width="6.42578125" customWidth="1"/>
    <col min="11" max="11" width="6.5703125" customWidth="1"/>
    <col min="13" max="13" width="6.140625" customWidth="1"/>
    <col min="14" max="14" width="6.28515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70"/>
      <c r="B3" s="90"/>
      <c r="C3" s="49"/>
      <c r="D3" s="90"/>
      <c r="E3" s="21"/>
      <c r="F3" s="90"/>
      <c r="G3" s="49"/>
      <c r="H3" s="90"/>
      <c r="I3" s="49"/>
      <c r="J3" s="90"/>
      <c r="K3" s="21"/>
      <c r="L3" s="90" t="s">
        <v>199</v>
      </c>
      <c r="M3" s="21"/>
      <c r="N3" s="49"/>
    </row>
    <row r="4" spans="1:14" x14ac:dyDescent="0.25">
      <c r="A4" s="23">
        <v>1.43</v>
      </c>
      <c r="B4" s="23"/>
      <c r="C4" s="258"/>
      <c r="D4" s="23"/>
      <c r="E4" s="92"/>
      <c r="F4" s="23"/>
      <c r="G4" s="258"/>
      <c r="H4" s="23"/>
      <c r="I4" s="258"/>
      <c r="J4" s="23"/>
      <c r="K4" s="92"/>
      <c r="L4" s="27" t="s">
        <v>16</v>
      </c>
      <c r="M4" s="92">
        <v>0.33</v>
      </c>
      <c r="N4" s="157">
        <f>C4+E4+G4+I4+K4+M4</f>
        <v>0.33</v>
      </c>
    </row>
    <row r="5" spans="1:14" x14ac:dyDescent="0.25">
      <c r="A5" s="48"/>
      <c r="B5" s="105"/>
      <c r="C5" s="224"/>
      <c r="D5" s="131" t="s">
        <v>59</v>
      </c>
      <c r="E5" s="130"/>
      <c r="F5" s="131"/>
      <c r="G5" s="224"/>
      <c r="H5" s="105"/>
      <c r="I5" s="224"/>
      <c r="J5" s="48" t="s">
        <v>59</v>
      </c>
      <c r="K5" s="130"/>
      <c r="L5" s="48"/>
      <c r="M5" s="130"/>
      <c r="N5" s="224"/>
    </row>
    <row r="6" spans="1:14" ht="57.75" x14ac:dyDescent="0.25">
      <c r="A6" s="142">
        <v>6.75</v>
      </c>
      <c r="B6" s="134"/>
      <c r="C6" s="227"/>
      <c r="D6" s="193" t="s">
        <v>60</v>
      </c>
      <c r="E6" s="133">
        <v>0.5</v>
      </c>
      <c r="F6" s="161"/>
      <c r="G6" s="227"/>
      <c r="H6" s="134"/>
      <c r="I6" s="227"/>
      <c r="J6" s="134" t="s">
        <v>68</v>
      </c>
      <c r="K6" s="133">
        <v>1.06</v>
      </c>
      <c r="L6" s="134"/>
      <c r="M6" s="133"/>
      <c r="N6" s="227">
        <f>C6+E6+G6+I6+K6+M6</f>
        <v>1.56</v>
      </c>
    </row>
    <row r="7" spans="1:14" s="330" customFormat="1" ht="33.75" x14ac:dyDescent="0.25">
      <c r="A7" s="325"/>
      <c r="B7" s="326"/>
      <c r="C7" s="325"/>
      <c r="D7" s="327"/>
      <c r="E7" s="325"/>
      <c r="F7" s="326"/>
      <c r="G7" s="328"/>
      <c r="H7" s="329"/>
      <c r="I7" s="325"/>
      <c r="J7" s="327" t="s">
        <v>61</v>
      </c>
      <c r="K7" s="328"/>
      <c r="L7" s="327"/>
      <c r="M7" s="328"/>
      <c r="N7" s="325"/>
    </row>
    <row r="8" spans="1:14" s="330" customFormat="1" ht="74.25" x14ac:dyDescent="0.25">
      <c r="A8" s="331">
        <v>1.5</v>
      </c>
      <c r="B8" s="331"/>
      <c r="C8" s="331"/>
      <c r="D8" s="332"/>
      <c r="E8" s="331"/>
      <c r="F8" s="333"/>
      <c r="G8" s="334"/>
      <c r="H8" s="331"/>
      <c r="I8" s="331"/>
      <c r="J8" s="335" t="s">
        <v>62</v>
      </c>
      <c r="K8" s="334">
        <v>0.34</v>
      </c>
      <c r="L8" s="335"/>
      <c r="M8" s="334"/>
      <c r="N8" s="336">
        <f>C8+E8+G8+I8+K8+M8</f>
        <v>0.34</v>
      </c>
    </row>
    <row r="9" spans="1:14" ht="22.5" x14ac:dyDescent="0.25">
      <c r="A9" s="122"/>
      <c r="B9" s="84"/>
      <c r="C9" s="85"/>
      <c r="D9" s="84"/>
      <c r="E9" s="179"/>
      <c r="F9" s="84"/>
      <c r="G9" s="188"/>
      <c r="H9" s="84" t="s">
        <v>56</v>
      </c>
      <c r="I9" s="85"/>
      <c r="J9" s="84"/>
      <c r="K9" s="83"/>
      <c r="L9" s="84"/>
      <c r="M9" s="83"/>
      <c r="N9" s="315"/>
    </row>
    <row r="10" spans="1:14" x14ac:dyDescent="0.25">
      <c r="A10" s="122">
        <v>4.55</v>
      </c>
      <c r="B10" s="84"/>
      <c r="C10" s="85"/>
      <c r="D10" s="84"/>
      <c r="E10" s="179"/>
      <c r="F10" s="84"/>
      <c r="G10" s="188"/>
      <c r="H10" s="84" t="s">
        <v>11</v>
      </c>
      <c r="I10" s="85">
        <v>1.05</v>
      </c>
      <c r="J10" s="84"/>
      <c r="K10" s="83"/>
      <c r="L10" s="84"/>
      <c r="M10" s="83"/>
      <c r="N10" s="316">
        <f>C10+E10+G10+I10+K10+M10</f>
        <v>1.05</v>
      </c>
    </row>
    <row r="11" spans="1:14" ht="22.5" x14ac:dyDescent="0.25">
      <c r="A11" s="70"/>
      <c r="B11" s="137"/>
      <c r="C11" s="317"/>
      <c r="D11" s="137"/>
      <c r="E11" s="74"/>
      <c r="F11" s="137"/>
      <c r="G11" s="186"/>
      <c r="H11" s="137" t="s">
        <v>57</v>
      </c>
      <c r="I11" s="75"/>
      <c r="J11" s="137"/>
      <c r="K11" s="72"/>
      <c r="L11" s="137"/>
      <c r="M11" s="72"/>
      <c r="N11" s="317"/>
    </row>
    <row r="12" spans="1:14" ht="22.5" x14ac:dyDescent="0.25">
      <c r="A12" s="23">
        <v>2.79</v>
      </c>
      <c r="B12" s="88"/>
      <c r="C12" s="316"/>
      <c r="D12" s="88"/>
      <c r="E12" s="28"/>
      <c r="F12" s="88"/>
      <c r="G12" s="318"/>
      <c r="H12" s="88" t="s">
        <v>58</v>
      </c>
      <c r="I12" s="80">
        <v>0.64</v>
      </c>
      <c r="J12" s="88"/>
      <c r="K12" s="77"/>
      <c r="L12" s="88"/>
      <c r="M12" s="77"/>
      <c r="N12" s="80">
        <f>C12+E12+G12+I12+K12+M12</f>
        <v>0.64</v>
      </c>
    </row>
    <row r="13" spans="1:14" ht="18" x14ac:dyDescent="0.25">
      <c r="A13" s="70"/>
      <c r="B13" s="1"/>
      <c r="C13" s="49"/>
      <c r="D13" s="304"/>
      <c r="E13" s="49"/>
      <c r="F13" s="304"/>
      <c r="G13" s="49"/>
      <c r="H13" s="309" t="s">
        <v>194</v>
      </c>
      <c r="I13" s="49"/>
      <c r="J13" s="20"/>
      <c r="K13" s="21"/>
      <c r="L13" s="70"/>
      <c r="M13" s="21"/>
      <c r="N13" s="49"/>
    </row>
    <row r="14" spans="1:14" ht="51" x14ac:dyDescent="0.25">
      <c r="A14" s="23">
        <v>1.52</v>
      </c>
      <c r="B14" s="23"/>
      <c r="C14" s="58"/>
      <c r="D14" s="27"/>
      <c r="E14" s="58"/>
      <c r="F14" s="27"/>
      <c r="G14" s="58"/>
      <c r="H14" s="102" t="s">
        <v>195</v>
      </c>
      <c r="I14" s="58">
        <v>0.35</v>
      </c>
      <c r="J14" s="27"/>
      <c r="K14" s="24"/>
      <c r="L14" s="23"/>
      <c r="M14" s="24"/>
      <c r="N14" s="58">
        <f>C14+E14+G14+I14+K14+M14</f>
        <v>0.35</v>
      </c>
    </row>
    <row r="15" spans="1:14" x14ac:dyDescent="0.25">
      <c r="A15" s="124"/>
      <c r="B15" s="208"/>
      <c r="C15" s="255"/>
      <c r="D15" s="208"/>
      <c r="E15" s="197"/>
      <c r="F15" s="208"/>
      <c r="G15" s="255"/>
      <c r="H15" s="208"/>
      <c r="I15" s="255"/>
      <c r="J15" s="208"/>
      <c r="K15" s="197"/>
      <c r="L15" s="105" t="s">
        <v>149</v>
      </c>
      <c r="M15" s="130"/>
      <c r="N15" s="224"/>
    </row>
    <row r="16" spans="1:14" x14ac:dyDescent="0.25">
      <c r="A16" s="252">
        <v>2.16</v>
      </c>
      <c r="B16" s="210"/>
      <c r="C16" s="256"/>
      <c r="D16" s="251"/>
      <c r="E16" s="199"/>
      <c r="F16" s="211"/>
      <c r="G16" s="256"/>
      <c r="H16" s="251"/>
      <c r="I16" s="256"/>
      <c r="J16" s="210"/>
      <c r="K16" s="199"/>
      <c r="L16" s="142" t="s">
        <v>16</v>
      </c>
      <c r="M16" s="133">
        <v>0.5</v>
      </c>
      <c r="N16" s="58">
        <f>C16+E16+G16+I16+K16+M16</f>
        <v>0.5</v>
      </c>
    </row>
    <row r="17" spans="1:14" x14ac:dyDescent="0.25">
      <c r="A17" s="70"/>
      <c r="B17" s="70"/>
      <c r="C17" s="49"/>
      <c r="D17" s="70"/>
      <c r="E17" s="125"/>
      <c r="F17" s="20"/>
      <c r="G17" s="186"/>
      <c r="H17" s="70"/>
      <c r="I17" s="49"/>
      <c r="J17" s="70"/>
      <c r="K17" s="21"/>
      <c r="L17" s="70" t="s">
        <v>154</v>
      </c>
      <c r="M17" s="21"/>
      <c r="N17" s="49"/>
    </row>
    <row r="18" spans="1:14" ht="18" x14ac:dyDescent="0.25">
      <c r="A18" s="23">
        <v>1.04</v>
      </c>
      <c r="B18" s="27"/>
      <c r="C18" s="58"/>
      <c r="D18" s="27"/>
      <c r="E18" s="127"/>
      <c r="F18" s="27"/>
      <c r="G18" s="58"/>
      <c r="H18" s="27"/>
      <c r="I18" s="58"/>
      <c r="J18" s="27"/>
      <c r="K18" s="24"/>
      <c r="L18" s="308" t="s">
        <v>155</v>
      </c>
      <c r="M18" s="24">
        <v>0.24</v>
      </c>
      <c r="N18" s="58">
        <f>C18+E18+G18+I18+K18+M18</f>
        <v>0.24</v>
      </c>
    </row>
    <row r="19" spans="1:14" x14ac:dyDescent="0.25">
      <c r="A19" s="70"/>
      <c r="B19" s="2"/>
      <c r="C19" s="49"/>
      <c r="D19" s="1"/>
      <c r="E19" s="21"/>
      <c r="F19" s="2"/>
      <c r="G19" s="49"/>
      <c r="H19" s="2"/>
      <c r="I19" s="186"/>
      <c r="J19" s="2"/>
      <c r="K19" s="21"/>
      <c r="L19" s="2" t="s">
        <v>156</v>
      </c>
      <c r="M19" s="21"/>
      <c r="N19" s="49"/>
    </row>
    <row r="20" spans="1:14" x14ac:dyDescent="0.25">
      <c r="A20" s="23">
        <v>1.08</v>
      </c>
      <c r="B20" s="23"/>
      <c r="C20" s="58"/>
      <c r="D20" s="23"/>
      <c r="E20" s="92"/>
      <c r="F20" s="27"/>
      <c r="G20" s="58"/>
      <c r="H20" s="23"/>
      <c r="I20" s="58"/>
      <c r="J20" s="23"/>
      <c r="K20" s="24"/>
      <c r="L20" s="23" t="s">
        <v>16</v>
      </c>
      <c r="M20" s="24">
        <v>0.25</v>
      </c>
      <c r="N20" s="58">
        <f>C20+E20+G20+I20+K20+M20</f>
        <v>0.25</v>
      </c>
    </row>
    <row r="21" spans="1:14" x14ac:dyDescent="0.25">
      <c r="A21" s="70">
        <v>8.64</v>
      </c>
      <c r="B21" s="70" t="s">
        <v>162</v>
      </c>
      <c r="C21" s="49"/>
      <c r="D21" s="70"/>
      <c r="E21" s="70"/>
      <c r="F21" s="70" t="s">
        <v>162</v>
      </c>
      <c r="G21" s="49"/>
      <c r="H21" s="70"/>
      <c r="I21" s="49"/>
      <c r="J21" s="70" t="s">
        <v>162</v>
      </c>
      <c r="K21" s="21"/>
      <c r="L21" s="70"/>
      <c r="M21" s="21"/>
      <c r="N21" s="49"/>
    </row>
    <row r="22" spans="1:14" x14ac:dyDescent="0.25">
      <c r="A22" s="23"/>
      <c r="B22" s="23" t="s">
        <v>16</v>
      </c>
      <c r="C22" s="58">
        <v>0.24</v>
      </c>
      <c r="D22" s="23"/>
      <c r="E22" s="23"/>
      <c r="F22" s="23" t="s">
        <v>11</v>
      </c>
      <c r="G22" s="58">
        <v>1.5</v>
      </c>
      <c r="H22" s="23"/>
      <c r="I22" s="58"/>
      <c r="J22" s="23" t="s">
        <v>16</v>
      </c>
      <c r="K22" s="24">
        <v>0.24</v>
      </c>
      <c r="L22" s="23"/>
      <c r="M22" s="24"/>
      <c r="N22" s="58">
        <f>C22+G22+K22</f>
        <v>1.98</v>
      </c>
    </row>
    <row r="23" spans="1:14" ht="22.5" x14ac:dyDescent="0.25">
      <c r="A23" s="70"/>
      <c r="B23" s="71" t="s">
        <v>31</v>
      </c>
      <c r="C23" s="75"/>
      <c r="D23" s="71" t="s">
        <v>32</v>
      </c>
      <c r="E23" s="72"/>
      <c r="F23" s="73" t="s">
        <v>33</v>
      </c>
      <c r="G23" s="186"/>
      <c r="H23" s="71"/>
      <c r="I23" s="75"/>
      <c r="J23" s="71" t="s">
        <v>32</v>
      </c>
      <c r="K23" s="72"/>
      <c r="L23" s="74"/>
      <c r="M23" s="72"/>
      <c r="N23" s="75"/>
    </row>
    <row r="24" spans="1:14" ht="24.75" x14ac:dyDescent="0.25">
      <c r="A24" s="23">
        <v>16.579999999999998</v>
      </c>
      <c r="B24" s="76" t="s">
        <v>16</v>
      </c>
      <c r="C24" s="80">
        <v>0.33</v>
      </c>
      <c r="D24" s="76" t="s">
        <v>34</v>
      </c>
      <c r="E24" s="77">
        <v>1.58</v>
      </c>
      <c r="F24" s="78" t="s">
        <v>35</v>
      </c>
      <c r="G24" s="318">
        <v>1.59</v>
      </c>
      <c r="H24" s="76"/>
      <c r="I24" s="80"/>
      <c r="J24" s="79" t="s">
        <v>16</v>
      </c>
      <c r="K24" s="77">
        <v>0.33</v>
      </c>
      <c r="L24" s="28"/>
      <c r="M24" s="77"/>
      <c r="N24" s="80">
        <f>C24+E24+G24+I24+K24+M24</f>
        <v>3.83</v>
      </c>
    </row>
    <row r="25" spans="1:14" ht="22.5" x14ac:dyDescent="0.25">
      <c r="A25" s="81"/>
      <c r="B25" s="82"/>
      <c r="C25" s="85"/>
      <c r="D25" s="82"/>
      <c r="E25" s="83"/>
      <c r="F25" s="82" t="s">
        <v>31</v>
      </c>
      <c r="G25" s="188"/>
      <c r="H25" s="82"/>
      <c r="I25" s="85"/>
      <c r="J25" s="82"/>
      <c r="K25" s="83"/>
      <c r="L25" s="84"/>
      <c r="M25" s="83"/>
      <c r="N25" s="85"/>
    </row>
    <row r="26" spans="1:14" ht="24.75" x14ac:dyDescent="0.25">
      <c r="A26" s="23">
        <v>0.5</v>
      </c>
      <c r="B26" s="82"/>
      <c r="C26" s="85"/>
      <c r="D26" s="82"/>
      <c r="E26" s="83"/>
      <c r="F26" s="86" t="s">
        <v>36</v>
      </c>
      <c r="G26" s="188">
        <v>0.12</v>
      </c>
      <c r="H26" s="82"/>
      <c r="I26" s="85"/>
      <c r="J26" s="82"/>
      <c r="K26" s="83"/>
      <c r="L26" s="84"/>
      <c r="M26" s="83"/>
      <c r="N26" s="80">
        <f>C26+E26+G26+I26+K26+M26</f>
        <v>0.12</v>
      </c>
    </row>
    <row r="27" spans="1:14" x14ac:dyDescent="0.25">
      <c r="A27" s="70"/>
      <c r="B27" s="307" t="s">
        <v>37</v>
      </c>
      <c r="C27" s="75"/>
      <c r="D27" s="73"/>
      <c r="E27" s="72"/>
      <c r="F27" s="87"/>
      <c r="G27" s="186"/>
      <c r="H27" s="73"/>
      <c r="I27" s="75"/>
      <c r="J27" s="73"/>
      <c r="K27" s="72"/>
      <c r="L27" s="74"/>
      <c r="M27" s="72"/>
      <c r="N27" s="75"/>
    </row>
    <row r="28" spans="1:14" ht="24.75" x14ac:dyDescent="0.25">
      <c r="A28" s="23">
        <v>0.25</v>
      </c>
      <c r="B28" s="79" t="s">
        <v>38</v>
      </c>
      <c r="C28" s="80">
        <v>0.06</v>
      </c>
      <c r="D28" s="88"/>
      <c r="E28" s="77"/>
      <c r="F28" s="79"/>
      <c r="G28" s="318"/>
      <c r="H28" s="88"/>
      <c r="I28" s="80"/>
      <c r="J28" s="88"/>
      <c r="K28" s="77"/>
      <c r="L28" s="28"/>
      <c r="M28" s="77"/>
      <c r="N28" s="80">
        <f>C28+E28+G28+I28+K28+M28</f>
        <v>0.06</v>
      </c>
    </row>
    <row r="29" spans="1:14" ht="16.5" x14ac:dyDescent="0.25">
      <c r="A29" s="89">
        <v>1</v>
      </c>
      <c r="B29" s="73"/>
      <c r="C29" s="75"/>
      <c r="D29" s="71" t="s">
        <v>39</v>
      </c>
      <c r="E29" s="72">
        <v>0.23</v>
      </c>
      <c r="F29" s="71"/>
      <c r="G29" s="186"/>
      <c r="H29" s="73"/>
      <c r="I29" s="75"/>
      <c r="J29" s="73"/>
      <c r="K29" s="72"/>
      <c r="L29" s="74"/>
      <c r="M29" s="72"/>
      <c r="N29" s="85">
        <f>C29+E29+G29+I29+K29+M29</f>
        <v>0.23</v>
      </c>
    </row>
    <row r="30" spans="1:14" x14ac:dyDescent="0.25">
      <c r="A30" s="8"/>
      <c r="B30" s="9"/>
      <c r="C30" s="158"/>
      <c r="D30" s="165"/>
      <c r="E30" s="311"/>
      <c r="F30" s="9"/>
      <c r="G30" s="158"/>
      <c r="H30" s="9"/>
      <c r="I30" s="158"/>
      <c r="J30" s="165"/>
      <c r="K30" s="91"/>
      <c r="L30" s="90" t="s">
        <v>202</v>
      </c>
      <c r="M30" s="91"/>
      <c r="N30" s="158"/>
    </row>
    <row r="31" spans="1:14" x14ac:dyDescent="0.25">
      <c r="A31" s="12">
        <v>4.33</v>
      </c>
      <c r="B31" s="13"/>
      <c r="C31" s="157"/>
      <c r="D31" s="168"/>
      <c r="E31" s="162"/>
      <c r="F31" s="13"/>
      <c r="G31" s="157"/>
      <c r="H31" s="13"/>
      <c r="I31" s="157"/>
      <c r="J31" s="168"/>
      <c r="K31" s="93"/>
      <c r="L31" s="12"/>
      <c r="M31" s="93">
        <v>1</v>
      </c>
      <c r="N31" s="157">
        <f>M31+K31+I31+G31+E31+C31</f>
        <v>1</v>
      </c>
    </row>
    <row r="32" spans="1:14" x14ac:dyDescent="0.25">
      <c r="A32" s="310">
        <f>SUM(A3:A31)</f>
        <v>54.12</v>
      </c>
      <c r="B32" s="32"/>
      <c r="C32" s="31">
        <f>SUM(C5:C31)</f>
        <v>0.63000000000000012</v>
      </c>
      <c r="D32" s="32"/>
      <c r="E32" s="31">
        <f>SUM(E5:E31)</f>
        <v>2.31</v>
      </c>
      <c r="F32" s="33"/>
      <c r="G32" s="31">
        <f>SUM(G5:G31)</f>
        <v>3.21</v>
      </c>
      <c r="H32" s="34"/>
      <c r="I32" s="31">
        <f>SUM(I5:I31)</f>
        <v>2.04</v>
      </c>
      <c r="J32" s="31"/>
      <c r="K32" s="31">
        <f>SUM(K5:K31)</f>
        <v>1.9700000000000002</v>
      </c>
      <c r="L32" s="34"/>
      <c r="M32" s="321">
        <f>SUM(M3:M31)</f>
        <v>2.3200000000000003</v>
      </c>
      <c r="N32" s="31">
        <f>SUM(N3:N31)</f>
        <v>12.48</v>
      </c>
    </row>
    <row r="33" spans="1:12" x14ac:dyDescent="0.25">
      <c r="C33" s="1" t="s">
        <v>212</v>
      </c>
      <c r="F33" s="39">
        <v>44820</v>
      </c>
      <c r="J33" s="1" t="s">
        <v>19</v>
      </c>
      <c r="L33" s="36">
        <f>N32*4.33</f>
        <v>54.038400000000003</v>
      </c>
    </row>
    <row r="34" spans="1:12" x14ac:dyDescent="0.25">
      <c r="A34" s="35"/>
      <c r="B34" s="36"/>
      <c r="C34" s="1" t="s">
        <v>21</v>
      </c>
      <c r="D34" s="37"/>
      <c r="E34" s="1" t="str">
        <f>B1</f>
        <v>CRISTINA SORIANO RODRIGUEZ</v>
      </c>
      <c r="F34" s="2"/>
      <c r="G34" s="36"/>
      <c r="I34" s="36"/>
      <c r="J34" s="36"/>
    </row>
    <row r="37" spans="1:12" x14ac:dyDescent="0.25">
      <c r="F37" t="s">
        <v>221</v>
      </c>
    </row>
  </sheetData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10" workbookViewId="0">
      <selection activeCell="Q23" sqref="Q23"/>
    </sheetView>
  </sheetViews>
  <sheetFormatPr baseColWidth="10" defaultRowHeight="15" x14ac:dyDescent="0.25"/>
  <cols>
    <col min="1" max="1" width="7.85546875" customWidth="1"/>
    <col min="3" max="3" width="7.42578125" customWidth="1"/>
    <col min="5" max="5" width="7.140625" customWidth="1"/>
    <col min="7" max="7" width="6.42578125" customWidth="1"/>
    <col min="9" max="9" width="6.85546875" customWidth="1"/>
    <col min="11" max="11" width="6.85546875" customWidth="1"/>
    <col min="13" max="13" width="8" customWidth="1"/>
    <col min="14" max="14" width="7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224"/>
      <c r="D3" s="131" t="s">
        <v>59</v>
      </c>
      <c r="E3" s="130"/>
      <c r="F3" s="131"/>
      <c r="G3" s="224"/>
      <c r="H3" s="105"/>
      <c r="I3" s="224"/>
      <c r="J3" s="48" t="s">
        <v>59</v>
      </c>
      <c r="K3" s="130"/>
      <c r="L3" s="48"/>
      <c r="M3" s="130"/>
      <c r="N3" s="224"/>
    </row>
    <row r="4" spans="1:14" ht="57.75" x14ac:dyDescent="0.25">
      <c r="A4" s="142">
        <v>6.75</v>
      </c>
      <c r="B4" s="134"/>
      <c r="C4" s="227"/>
      <c r="D4" s="193" t="s">
        <v>60</v>
      </c>
      <c r="E4" s="133">
        <v>0.5</v>
      </c>
      <c r="F4" s="161"/>
      <c r="G4" s="227"/>
      <c r="H4" s="134"/>
      <c r="I4" s="227"/>
      <c r="J4" s="134" t="s">
        <v>68</v>
      </c>
      <c r="K4" s="133">
        <v>1.06</v>
      </c>
      <c r="L4" s="134"/>
      <c r="M4" s="133"/>
      <c r="N4" s="227">
        <f>C4+E4+G4+I4+K4+M4</f>
        <v>1.56</v>
      </c>
    </row>
    <row r="5" spans="1:14" ht="33.75" x14ac:dyDescent="0.25">
      <c r="A5" s="20"/>
      <c r="B5" s="136"/>
      <c r="C5" s="75"/>
      <c r="D5" s="73"/>
      <c r="E5" s="74"/>
      <c r="F5" s="136"/>
      <c r="G5" s="186"/>
      <c r="H5" s="137"/>
      <c r="I5" s="75"/>
      <c r="J5" s="73" t="s">
        <v>61</v>
      </c>
      <c r="K5" s="72"/>
      <c r="L5" s="74"/>
      <c r="M5" s="72"/>
      <c r="N5" s="75"/>
    </row>
    <row r="6" spans="1:14" ht="74.25" x14ac:dyDescent="0.25">
      <c r="A6" s="27">
        <v>4.33</v>
      </c>
      <c r="B6" s="28"/>
      <c r="C6" s="80"/>
      <c r="D6" s="149"/>
      <c r="E6" s="28"/>
      <c r="F6" s="138"/>
      <c r="G6" s="318"/>
      <c r="H6" s="28"/>
      <c r="I6" s="80"/>
      <c r="J6" s="180" t="s">
        <v>62</v>
      </c>
      <c r="K6" s="77">
        <v>1</v>
      </c>
      <c r="L6" s="28"/>
      <c r="M6" s="77"/>
      <c r="N6" s="227">
        <f>C6+E6+G6+I6+K6</f>
        <v>1</v>
      </c>
    </row>
    <row r="7" spans="1:14" ht="22.5" x14ac:dyDescent="0.25">
      <c r="A7" s="122"/>
      <c r="B7" s="84"/>
      <c r="C7" s="85"/>
      <c r="D7" s="84"/>
      <c r="E7" s="179"/>
      <c r="F7" s="84"/>
      <c r="G7" s="188"/>
      <c r="H7" s="84" t="s">
        <v>56</v>
      </c>
      <c r="I7" s="85"/>
      <c r="J7" s="84"/>
      <c r="K7" s="83"/>
      <c r="L7" s="84"/>
      <c r="M7" s="83"/>
      <c r="N7" s="315"/>
    </row>
    <row r="8" spans="1:14" x14ac:dyDescent="0.25">
      <c r="A8" s="122">
        <v>4.55</v>
      </c>
      <c r="B8" s="84"/>
      <c r="C8" s="85"/>
      <c r="D8" s="84"/>
      <c r="E8" s="179"/>
      <c r="F8" s="84"/>
      <c r="G8" s="188"/>
      <c r="H8" s="84" t="s">
        <v>11</v>
      </c>
      <c r="I8" s="85">
        <v>1.05</v>
      </c>
      <c r="J8" s="84"/>
      <c r="K8" s="83"/>
      <c r="L8" s="84"/>
      <c r="M8" s="83"/>
      <c r="N8" s="316">
        <f>C8+E8+G8+I8+K8+M8</f>
        <v>1.05</v>
      </c>
    </row>
    <row r="9" spans="1:14" ht="22.5" x14ac:dyDescent="0.25">
      <c r="A9" s="70"/>
      <c r="B9" s="137"/>
      <c r="C9" s="317"/>
      <c r="D9" s="137"/>
      <c r="E9" s="74"/>
      <c r="F9" s="137"/>
      <c r="G9" s="186"/>
      <c r="H9" s="137" t="s">
        <v>57</v>
      </c>
      <c r="I9" s="75"/>
      <c r="J9" s="137"/>
      <c r="K9" s="72"/>
      <c r="L9" s="137"/>
      <c r="M9" s="72"/>
      <c r="N9" s="317"/>
    </row>
    <row r="10" spans="1:14" ht="22.5" x14ac:dyDescent="0.25">
      <c r="A10" s="23">
        <v>2.79</v>
      </c>
      <c r="B10" s="88"/>
      <c r="C10" s="316"/>
      <c r="D10" s="88"/>
      <c r="E10" s="28"/>
      <c r="F10" s="88"/>
      <c r="G10" s="318"/>
      <c r="H10" s="88" t="s">
        <v>58</v>
      </c>
      <c r="I10" s="80">
        <v>0.64</v>
      </c>
      <c r="J10" s="88"/>
      <c r="K10" s="77"/>
      <c r="L10" s="88"/>
      <c r="M10" s="77"/>
      <c r="N10" s="80">
        <f>C10+E10+G10+I10+K10+M10</f>
        <v>0.64</v>
      </c>
    </row>
    <row r="11" spans="1:14" ht="18" x14ac:dyDescent="0.25">
      <c r="A11" s="70"/>
      <c r="B11" s="1"/>
      <c r="C11" s="49"/>
      <c r="D11" s="304"/>
      <c r="E11" s="49"/>
      <c r="F11" s="304"/>
      <c r="G11" s="49"/>
      <c r="H11" s="309" t="s">
        <v>194</v>
      </c>
      <c r="I11" s="49"/>
      <c r="J11" s="20"/>
      <c r="K11" s="21"/>
      <c r="L11" s="70"/>
      <c r="M11" s="21"/>
      <c r="N11" s="49"/>
    </row>
    <row r="12" spans="1:14" ht="51" x14ac:dyDescent="0.25">
      <c r="A12" s="23">
        <v>1.52</v>
      </c>
      <c r="B12" s="23"/>
      <c r="C12" s="58"/>
      <c r="D12" s="27"/>
      <c r="E12" s="58"/>
      <c r="F12" s="27"/>
      <c r="G12" s="58"/>
      <c r="H12" s="102" t="s">
        <v>195</v>
      </c>
      <c r="I12" s="58">
        <v>0.35</v>
      </c>
      <c r="J12" s="27"/>
      <c r="K12" s="24"/>
      <c r="L12" s="23"/>
      <c r="M12" s="24"/>
      <c r="N12" s="58">
        <f>C12+E12+G12+I12+K12+M12</f>
        <v>0.35</v>
      </c>
    </row>
    <row r="13" spans="1:14" x14ac:dyDescent="0.25">
      <c r="A13" s="124"/>
      <c r="B13" s="208"/>
      <c r="C13" s="255"/>
      <c r="D13" s="208"/>
      <c r="E13" s="197"/>
      <c r="F13" s="208"/>
      <c r="G13" s="255"/>
      <c r="H13" s="208"/>
      <c r="I13" s="255"/>
      <c r="J13" s="208"/>
      <c r="K13" s="197"/>
      <c r="L13" s="105" t="s">
        <v>149</v>
      </c>
      <c r="M13" s="130"/>
      <c r="N13" s="224"/>
    </row>
    <row r="14" spans="1:14" x14ac:dyDescent="0.25">
      <c r="A14" s="252">
        <v>2.16</v>
      </c>
      <c r="B14" s="210"/>
      <c r="C14" s="256"/>
      <c r="D14" s="251"/>
      <c r="E14" s="199"/>
      <c r="F14" s="211"/>
      <c r="G14" s="256"/>
      <c r="H14" s="251"/>
      <c r="I14" s="256"/>
      <c r="J14" s="210"/>
      <c r="K14" s="199"/>
      <c r="L14" s="142" t="s">
        <v>16</v>
      </c>
      <c r="M14" s="133">
        <v>0.5</v>
      </c>
      <c r="N14" s="58">
        <f>C14+E14+G14+I14+K14+M14</f>
        <v>0.5</v>
      </c>
    </row>
    <row r="15" spans="1:14" x14ac:dyDescent="0.25">
      <c r="A15" s="70"/>
      <c r="B15" s="70"/>
      <c r="C15" s="49"/>
      <c r="D15" s="70"/>
      <c r="E15" s="125"/>
      <c r="F15" s="20"/>
      <c r="G15" s="186"/>
      <c r="H15" s="70"/>
      <c r="I15" s="49"/>
      <c r="J15" s="70"/>
      <c r="K15" s="21"/>
      <c r="L15" s="70" t="s">
        <v>154</v>
      </c>
      <c r="M15" s="21"/>
      <c r="N15" s="49"/>
    </row>
    <row r="16" spans="1:14" ht="18" x14ac:dyDescent="0.25">
      <c r="A16" s="23">
        <v>1.04</v>
      </c>
      <c r="B16" s="27"/>
      <c r="C16" s="58"/>
      <c r="D16" s="27"/>
      <c r="E16" s="127"/>
      <c r="F16" s="27"/>
      <c r="G16" s="58"/>
      <c r="H16" s="27"/>
      <c r="I16" s="58"/>
      <c r="J16" s="27"/>
      <c r="K16" s="24"/>
      <c r="L16" s="308" t="s">
        <v>155</v>
      </c>
      <c r="M16" s="24">
        <v>0.24</v>
      </c>
      <c r="N16" s="58">
        <f>C16+E16+G16+I16+K16+M16</f>
        <v>0.24</v>
      </c>
    </row>
    <row r="17" spans="1:15" x14ac:dyDescent="0.25">
      <c r="A17" s="70"/>
      <c r="B17" s="2"/>
      <c r="C17" s="49"/>
      <c r="D17" s="1"/>
      <c r="E17" s="21"/>
      <c r="F17" s="2"/>
      <c r="G17" s="49"/>
      <c r="H17" s="2"/>
      <c r="I17" s="186"/>
      <c r="J17" s="2"/>
      <c r="K17" s="21"/>
      <c r="L17" s="2" t="s">
        <v>156</v>
      </c>
      <c r="M17" s="21"/>
      <c r="N17" s="49"/>
    </row>
    <row r="18" spans="1:15" x14ac:dyDescent="0.25">
      <c r="A18" s="23">
        <v>1.08</v>
      </c>
      <c r="B18" s="23"/>
      <c r="C18" s="58"/>
      <c r="D18" s="23"/>
      <c r="E18" s="92"/>
      <c r="F18" s="27"/>
      <c r="G18" s="58"/>
      <c r="H18" s="23"/>
      <c r="I18" s="58"/>
      <c r="J18" s="23"/>
      <c r="K18" s="24"/>
      <c r="L18" s="23" t="s">
        <v>16</v>
      </c>
      <c r="M18" s="24">
        <v>0.25</v>
      </c>
      <c r="N18" s="58">
        <f>C18+E18+G18+I18+K18+M18</f>
        <v>0.25</v>
      </c>
    </row>
    <row r="19" spans="1:15" x14ac:dyDescent="0.25">
      <c r="A19" s="70">
        <v>8.64</v>
      </c>
      <c r="B19" s="70" t="s">
        <v>162</v>
      </c>
      <c r="C19" s="49"/>
      <c r="D19" s="70"/>
      <c r="E19" s="70"/>
      <c r="F19" s="70" t="s">
        <v>162</v>
      </c>
      <c r="G19" s="49"/>
      <c r="H19" s="70"/>
      <c r="I19" s="49"/>
      <c r="J19" s="70" t="s">
        <v>162</v>
      </c>
      <c r="K19" s="21"/>
      <c r="L19" s="70"/>
      <c r="M19" s="21"/>
      <c r="N19" s="49"/>
      <c r="O19" t="s">
        <v>219</v>
      </c>
    </row>
    <row r="20" spans="1:15" x14ac:dyDescent="0.25">
      <c r="A20" s="23"/>
      <c r="B20" s="23" t="s">
        <v>16</v>
      </c>
      <c r="C20" s="58">
        <v>0.24</v>
      </c>
      <c r="D20" s="23"/>
      <c r="E20" s="23"/>
      <c r="F20" s="23" t="s">
        <v>11</v>
      </c>
      <c r="G20" s="58">
        <v>1.5</v>
      </c>
      <c r="H20" s="23"/>
      <c r="I20" s="58"/>
      <c r="J20" s="23" t="s">
        <v>16</v>
      </c>
      <c r="K20" s="24">
        <v>0.24</v>
      </c>
      <c r="L20" s="23"/>
      <c r="M20" s="24"/>
      <c r="N20" s="58">
        <f>C20+G20+K20</f>
        <v>1.98</v>
      </c>
    </row>
    <row r="21" spans="1:15" ht="22.5" x14ac:dyDescent="0.25">
      <c r="A21" s="70"/>
      <c r="B21" s="71" t="s">
        <v>31</v>
      </c>
      <c r="C21" s="75"/>
      <c r="D21" s="71" t="s">
        <v>32</v>
      </c>
      <c r="E21" s="72"/>
      <c r="F21" s="73" t="s">
        <v>33</v>
      </c>
      <c r="G21" s="186"/>
      <c r="H21" s="71"/>
      <c r="I21" s="75"/>
      <c r="J21" s="71" t="s">
        <v>32</v>
      </c>
      <c r="K21" s="72"/>
      <c r="L21" s="74"/>
      <c r="M21" s="72"/>
      <c r="N21" s="75"/>
    </row>
    <row r="22" spans="1:15" ht="24.75" x14ac:dyDescent="0.25">
      <c r="A22" s="23">
        <v>16.579999999999998</v>
      </c>
      <c r="B22" s="76" t="s">
        <v>16</v>
      </c>
      <c r="C22" s="80">
        <v>0.33</v>
      </c>
      <c r="D22" s="76" t="s">
        <v>34</v>
      </c>
      <c r="E22" s="77">
        <v>1.58</v>
      </c>
      <c r="F22" s="78" t="s">
        <v>35</v>
      </c>
      <c r="G22" s="318">
        <v>1.59</v>
      </c>
      <c r="H22" s="76"/>
      <c r="I22" s="80"/>
      <c r="J22" s="79" t="s">
        <v>16</v>
      </c>
      <c r="K22" s="77">
        <v>0.33</v>
      </c>
      <c r="L22" s="28"/>
      <c r="M22" s="77"/>
      <c r="N22" s="80">
        <f>C22+E22+G22+I22+K22+M22</f>
        <v>3.83</v>
      </c>
    </row>
    <row r="23" spans="1:15" ht="22.5" x14ac:dyDescent="0.25">
      <c r="A23" s="81"/>
      <c r="B23" s="82"/>
      <c r="C23" s="85"/>
      <c r="D23" s="82"/>
      <c r="E23" s="83"/>
      <c r="F23" s="82" t="s">
        <v>31</v>
      </c>
      <c r="G23" s="188"/>
      <c r="H23" s="82"/>
      <c r="I23" s="85"/>
      <c r="J23" s="82"/>
      <c r="K23" s="83"/>
      <c r="L23" s="84"/>
      <c r="M23" s="83"/>
      <c r="N23" s="85"/>
    </row>
    <row r="24" spans="1:15" ht="24.75" x14ac:dyDescent="0.25">
      <c r="A24" s="23">
        <v>0.5</v>
      </c>
      <c r="B24" s="82"/>
      <c r="C24" s="85"/>
      <c r="D24" s="82"/>
      <c r="E24" s="83"/>
      <c r="F24" s="86" t="s">
        <v>36</v>
      </c>
      <c r="G24" s="188">
        <v>0.12</v>
      </c>
      <c r="H24" s="82"/>
      <c r="I24" s="85"/>
      <c r="J24" s="82"/>
      <c r="K24" s="83"/>
      <c r="L24" s="84"/>
      <c r="M24" s="83"/>
      <c r="N24" s="80">
        <f>C24+E24+G24+I24+K24+M24</f>
        <v>0.12</v>
      </c>
    </row>
    <row r="25" spans="1:15" x14ac:dyDescent="0.25">
      <c r="A25" s="70"/>
      <c r="B25" s="307" t="s">
        <v>37</v>
      </c>
      <c r="C25" s="75"/>
      <c r="D25" s="73"/>
      <c r="E25" s="72"/>
      <c r="F25" s="87"/>
      <c r="G25" s="186"/>
      <c r="H25" s="73"/>
      <c r="I25" s="75"/>
      <c r="J25" s="73"/>
      <c r="K25" s="72"/>
      <c r="L25" s="74"/>
      <c r="M25" s="72"/>
      <c r="N25" s="75"/>
    </row>
    <row r="26" spans="1:15" ht="24.75" x14ac:dyDescent="0.25">
      <c r="A26" s="23">
        <v>0.25</v>
      </c>
      <c r="B26" s="79" t="s">
        <v>38</v>
      </c>
      <c r="C26" s="80">
        <v>0.06</v>
      </c>
      <c r="D26" s="88"/>
      <c r="E26" s="77"/>
      <c r="F26" s="79"/>
      <c r="G26" s="318"/>
      <c r="H26" s="88"/>
      <c r="I26" s="80"/>
      <c r="J26" s="88"/>
      <c r="K26" s="77"/>
      <c r="L26" s="28"/>
      <c r="M26" s="77"/>
      <c r="N26" s="80">
        <f>C26+E26+G26+I26+K26+M26</f>
        <v>0.06</v>
      </c>
    </row>
    <row r="27" spans="1:15" ht="16.5" x14ac:dyDescent="0.25">
      <c r="A27" s="89">
        <v>1</v>
      </c>
      <c r="B27" s="73"/>
      <c r="C27" s="75"/>
      <c r="D27" s="71" t="s">
        <v>39</v>
      </c>
      <c r="E27" s="72">
        <v>0.23</v>
      </c>
      <c r="F27" s="71"/>
      <c r="G27" s="186"/>
      <c r="H27" s="73"/>
      <c r="I27" s="75"/>
      <c r="J27" s="73"/>
      <c r="K27" s="72"/>
      <c r="L27" s="74"/>
      <c r="M27" s="72"/>
      <c r="N27" s="85">
        <f>C27+E27+G27+I27+K27+M27</f>
        <v>0.23</v>
      </c>
    </row>
    <row r="28" spans="1:15" x14ac:dyDescent="0.25">
      <c r="A28" s="70"/>
      <c r="B28" s="90"/>
      <c r="C28" s="49"/>
      <c r="D28" s="90"/>
      <c r="E28" s="21"/>
      <c r="F28" s="90"/>
      <c r="G28" s="49"/>
      <c r="H28" s="90"/>
      <c r="I28" s="49"/>
      <c r="J28" s="90"/>
      <c r="K28" s="21"/>
      <c r="L28" s="90" t="s">
        <v>199</v>
      </c>
      <c r="M28" s="21"/>
      <c r="N28" s="49"/>
    </row>
    <row r="29" spans="1:15" x14ac:dyDescent="0.25">
      <c r="A29" s="23">
        <v>1.43</v>
      </c>
      <c r="B29" s="23"/>
      <c r="C29" s="258"/>
      <c r="D29" s="23"/>
      <c r="E29" s="92"/>
      <c r="F29" s="23"/>
      <c r="G29" s="258"/>
      <c r="H29" s="23"/>
      <c r="I29" s="258"/>
      <c r="J29" s="23"/>
      <c r="K29" s="92"/>
      <c r="L29" s="27" t="s">
        <v>16</v>
      </c>
      <c r="M29" s="92">
        <v>0.33</v>
      </c>
      <c r="N29" s="157">
        <f>C29+E29+G29+I29+K29+M29</f>
        <v>0.33</v>
      </c>
    </row>
    <row r="30" spans="1:15" x14ac:dyDescent="0.25">
      <c r="A30" s="8"/>
      <c r="B30" s="9"/>
      <c r="C30" s="158"/>
      <c r="D30" s="165"/>
      <c r="E30" s="311"/>
      <c r="F30" s="9"/>
      <c r="G30" s="158"/>
      <c r="H30" s="9"/>
      <c r="I30" s="158"/>
      <c r="J30" s="165"/>
      <c r="K30" s="91"/>
      <c r="L30" s="90" t="s">
        <v>202</v>
      </c>
      <c r="M30" s="91"/>
      <c r="N30" s="158"/>
    </row>
    <row r="31" spans="1:15" x14ac:dyDescent="0.25">
      <c r="A31" s="12">
        <v>4.33</v>
      </c>
      <c r="B31" s="13"/>
      <c r="C31" s="157"/>
      <c r="D31" s="168"/>
      <c r="E31" s="162"/>
      <c r="F31" s="13"/>
      <c r="G31" s="157"/>
      <c r="H31" s="13"/>
      <c r="I31" s="157"/>
      <c r="J31" s="168"/>
      <c r="K31" s="93"/>
      <c r="L31" s="12"/>
      <c r="M31" s="93">
        <v>1</v>
      </c>
      <c r="N31" s="157">
        <f>M31+K31+I31+G31+E31+C31</f>
        <v>1</v>
      </c>
    </row>
    <row r="32" spans="1:15" x14ac:dyDescent="0.25">
      <c r="A32" s="310">
        <f>SUM(A3:A31)</f>
        <v>56.949999999999996</v>
      </c>
      <c r="B32" s="32"/>
      <c r="C32" s="31">
        <f>SUM(C3:C31)</f>
        <v>0.63000000000000012</v>
      </c>
      <c r="D32" s="32"/>
      <c r="E32" s="31">
        <f>SUM(E3:E31)</f>
        <v>2.31</v>
      </c>
      <c r="F32" s="33"/>
      <c r="G32" s="31">
        <f>SUM(G3:G31)</f>
        <v>3.21</v>
      </c>
      <c r="H32" s="34"/>
      <c r="I32" s="31">
        <f>SUM(I3:I31)</f>
        <v>2.04</v>
      </c>
      <c r="J32" s="31"/>
      <c r="K32" s="31">
        <f>SUM(K3:K31)</f>
        <v>2.63</v>
      </c>
      <c r="L32" s="34"/>
      <c r="M32" s="321">
        <f>SUM(M3:M31)</f>
        <v>2.3200000000000003</v>
      </c>
      <c r="N32" s="31">
        <f>SUM(N3:N31)</f>
        <v>13.14</v>
      </c>
    </row>
    <row r="33" spans="1:12" x14ac:dyDescent="0.25">
      <c r="C33" s="1" t="s">
        <v>212</v>
      </c>
      <c r="F33" s="39">
        <v>44802</v>
      </c>
      <c r="J33" s="1" t="s">
        <v>19</v>
      </c>
      <c r="L33" s="36">
        <f>N32*4.33</f>
        <v>56.8962</v>
      </c>
    </row>
    <row r="34" spans="1:12" x14ac:dyDescent="0.25">
      <c r="A34" s="35"/>
      <c r="B34" s="36"/>
      <c r="C34" s="1" t="s">
        <v>21</v>
      </c>
      <c r="D34" s="37"/>
      <c r="E34" s="1" t="str">
        <f>B1</f>
        <v>CRISTINA SORIANO RODRIGUEZ</v>
      </c>
      <c r="F34" s="2"/>
      <c r="G34" s="36"/>
      <c r="I34" s="36"/>
      <c r="J34" s="36"/>
    </row>
    <row r="37" spans="1:12" x14ac:dyDescent="0.25">
      <c r="F37" t="s">
        <v>217</v>
      </c>
    </row>
    <row r="39" spans="1:12" x14ac:dyDescent="0.25">
      <c r="F39" t="s">
        <v>216</v>
      </c>
    </row>
    <row r="41" spans="1:12" x14ac:dyDescent="0.25">
      <c r="F41" t="s">
        <v>218</v>
      </c>
    </row>
  </sheetData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25" workbookViewId="0">
      <selection sqref="A1:N42"/>
    </sheetView>
  </sheetViews>
  <sheetFormatPr baseColWidth="10" defaultRowHeight="15" x14ac:dyDescent="0.25"/>
  <cols>
    <col min="1" max="1" width="7.140625" customWidth="1"/>
    <col min="3" max="3" width="7" customWidth="1"/>
    <col min="5" max="5" width="8.28515625" customWidth="1"/>
    <col min="7" max="7" width="7.7109375" customWidth="1"/>
    <col min="9" max="9" width="8.28515625" customWidth="1"/>
    <col min="11" max="11" width="7.5703125" customWidth="1"/>
    <col min="12" max="12" width="14" customWidth="1"/>
    <col min="13" max="13" width="6.28515625" customWidth="1"/>
    <col min="14" max="14" width="7.71093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05">
        <v>1.08</v>
      </c>
      <c r="B3" s="105"/>
      <c r="C3" s="105"/>
      <c r="D3" s="105"/>
      <c r="E3" s="105"/>
      <c r="F3" s="146"/>
      <c r="G3" s="105"/>
      <c r="H3" s="105"/>
      <c r="I3" s="105"/>
      <c r="J3" s="105"/>
      <c r="K3" s="105"/>
      <c r="L3" s="106" t="s">
        <v>17</v>
      </c>
      <c r="M3" s="197"/>
      <c r="N3" s="106"/>
    </row>
    <row r="4" spans="1:14" ht="24.75" x14ac:dyDescent="0.25">
      <c r="A4" s="134"/>
      <c r="B4" s="134"/>
      <c r="C4" s="134"/>
      <c r="D4" s="134"/>
      <c r="E4" s="134"/>
      <c r="F4" s="147"/>
      <c r="G4" s="134"/>
      <c r="H4" s="134"/>
      <c r="I4" s="134"/>
      <c r="J4" s="134"/>
      <c r="K4" s="134"/>
      <c r="L4" s="200" t="s">
        <v>18</v>
      </c>
      <c r="M4" s="199">
        <v>0.25</v>
      </c>
      <c r="N4" s="148">
        <v>0.25</v>
      </c>
    </row>
    <row r="5" spans="1:14" x14ac:dyDescent="0.25">
      <c r="A5" s="48"/>
      <c r="B5" s="105"/>
      <c r="C5" s="224"/>
      <c r="D5" s="131" t="s">
        <v>59</v>
      </c>
      <c r="E5" s="130"/>
      <c r="F5" s="131"/>
      <c r="G5" s="224"/>
      <c r="H5" s="105"/>
      <c r="I5" s="224"/>
      <c r="J5" s="48" t="s">
        <v>59</v>
      </c>
      <c r="K5" s="130"/>
      <c r="L5" s="48"/>
      <c r="M5" s="130"/>
      <c r="N5" s="224"/>
    </row>
    <row r="6" spans="1:14" ht="57.75" x14ac:dyDescent="0.25">
      <c r="A6" s="142">
        <v>6.75</v>
      </c>
      <c r="B6" s="134"/>
      <c r="C6" s="227"/>
      <c r="D6" s="193" t="s">
        <v>60</v>
      </c>
      <c r="E6" s="133">
        <v>0.5</v>
      </c>
      <c r="F6" s="161"/>
      <c r="G6" s="227"/>
      <c r="H6" s="134"/>
      <c r="I6" s="227"/>
      <c r="J6" s="134" t="s">
        <v>68</v>
      </c>
      <c r="K6" s="133">
        <v>1.06</v>
      </c>
      <c r="L6" s="134"/>
      <c r="M6" s="133"/>
      <c r="N6" s="227">
        <f>C6+E6+G6+I6+K6+M6</f>
        <v>1.56</v>
      </c>
    </row>
    <row r="7" spans="1:14" ht="33.75" x14ac:dyDescent="0.25">
      <c r="A7" s="20"/>
      <c r="B7" s="136"/>
      <c r="C7" s="75"/>
      <c r="D7" s="73"/>
      <c r="E7" s="74"/>
      <c r="F7" s="136"/>
      <c r="G7" s="186"/>
      <c r="H7" s="137"/>
      <c r="I7" s="75"/>
      <c r="J7" s="73" t="s">
        <v>61</v>
      </c>
      <c r="K7" s="72"/>
      <c r="L7" s="74"/>
      <c r="M7" s="72"/>
      <c r="N7" s="75"/>
    </row>
    <row r="8" spans="1:14" ht="74.25" x14ac:dyDescent="0.25">
      <c r="A8" s="27">
        <v>4.33</v>
      </c>
      <c r="B8" s="28"/>
      <c r="C8" s="80"/>
      <c r="D8" s="149"/>
      <c r="E8" s="28"/>
      <c r="F8" s="138"/>
      <c r="G8" s="318"/>
      <c r="H8" s="28"/>
      <c r="I8" s="80"/>
      <c r="J8" s="180" t="s">
        <v>62</v>
      </c>
      <c r="K8" s="77">
        <v>1</v>
      </c>
      <c r="L8" s="28"/>
      <c r="M8" s="77"/>
      <c r="N8" s="227">
        <f>C8+E8+G8+I8+K8</f>
        <v>1</v>
      </c>
    </row>
    <row r="9" spans="1:14" ht="22.5" x14ac:dyDescent="0.25">
      <c r="A9" s="122"/>
      <c r="B9" s="84"/>
      <c r="C9" s="85"/>
      <c r="D9" s="84"/>
      <c r="E9" s="179"/>
      <c r="F9" s="84"/>
      <c r="G9" s="188"/>
      <c r="H9" s="84" t="s">
        <v>56</v>
      </c>
      <c r="I9" s="85"/>
      <c r="J9" s="84"/>
      <c r="K9" s="83"/>
      <c r="L9" s="84"/>
      <c r="M9" s="83"/>
      <c r="N9" s="315"/>
    </row>
    <row r="10" spans="1:14" x14ac:dyDescent="0.25">
      <c r="A10" s="122">
        <v>4.55</v>
      </c>
      <c r="B10" s="84"/>
      <c r="C10" s="85"/>
      <c r="D10" s="84"/>
      <c r="E10" s="179"/>
      <c r="F10" s="84"/>
      <c r="G10" s="188"/>
      <c r="H10" s="84" t="s">
        <v>11</v>
      </c>
      <c r="I10" s="85">
        <v>1.05</v>
      </c>
      <c r="J10" s="84"/>
      <c r="K10" s="83"/>
      <c r="L10" s="84"/>
      <c r="M10" s="83"/>
      <c r="N10" s="316">
        <f>C10+E10+G10+I10+K10+M10</f>
        <v>1.05</v>
      </c>
    </row>
    <row r="11" spans="1:14" ht="22.5" x14ac:dyDescent="0.25">
      <c r="A11" s="70"/>
      <c r="B11" s="137"/>
      <c r="C11" s="317"/>
      <c r="D11" s="137"/>
      <c r="E11" s="74"/>
      <c r="F11" s="137"/>
      <c r="G11" s="186"/>
      <c r="H11" s="137" t="s">
        <v>57</v>
      </c>
      <c r="I11" s="75"/>
      <c r="J11" s="137"/>
      <c r="K11" s="72"/>
      <c r="L11" s="137"/>
      <c r="M11" s="72"/>
      <c r="N11" s="317"/>
    </row>
    <row r="12" spans="1:14" ht="22.5" x14ac:dyDescent="0.25">
      <c r="A12" s="23">
        <v>2.79</v>
      </c>
      <c r="B12" s="88"/>
      <c r="C12" s="316"/>
      <c r="D12" s="88"/>
      <c r="E12" s="28"/>
      <c r="F12" s="88"/>
      <c r="G12" s="318"/>
      <c r="H12" s="88" t="s">
        <v>58</v>
      </c>
      <c r="I12" s="80">
        <v>0.64</v>
      </c>
      <c r="J12" s="88"/>
      <c r="K12" s="77"/>
      <c r="L12" s="88"/>
      <c r="M12" s="77"/>
      <c r="N12" s="80">
        <f>C12+E12+G12+I12+K12+M12</f>
        <v>0.64</v>
      </c>
    </row>
    <row r="13" spans="1:14" ht="18" x14ac:dyDescent="0.25">
      <c r="A13" s="70"/>
      <c r="B13" s="1"/>
      <c r="C13" s="49"/>
      <c r="D13" s="304"/>
      <c r="E13" s="49"/>
      <c r="F13" s="304"/>
      <c r="G13" s="49"/>
      <c r="H13" s="309" t="s">
        <v>194</v>
      </c>
      <c r="I13" s="49"/>
      <c r="J13" s="20"/>
      <c r="K13" s="21"/>
      <c r="L13" s="70"/>
      <c r="M13" s="21"/>
      <c r="N13" s="49"/>
    </row>
    <row r="14" spans="1:14" ht="51" x14ac:dyDescent="0.25">
      <c r="A14" s="23">
        <v>1.52</v>
      </c>
      <c r="B14" s="23"/>
      <c r="C14" s="58"/>
      <c r="D14" s="27"/>
      <c r="E14" s="58"/>
      <c r="F14" s="27"/>
      <c r="G14" s="58"/>
      <c r="H14" s="102" t="s">
        <v>195</v>
      </c>
      <c r="I14" s="58">
        <v>0.35</v>
      </c>
      <c r="J14" s="27"/>
      <c r="K14" s="24"/>
      <c r="L14" s="23"/>
      <c r="M14" s="24"/>
      <c r="N14" s="58">
        <f>C14+E14+G14+I14+K14+M14</f>
        <v>0.35</v>
      </c>
    </row>
    <row r="15" spans="1:14" x14ac:dyDescent="0.25">
      <c r="A15" s="124"/>
      <c r="B15" s="208"/>
      <c r="C15" s="255"/>
      <c r="D15" s="208"/>
      <c r="E15" s="197"/>
      <c r="F15" s="208"/>
      <c r="G15" s="255"/>
      <c r="H15" s="208"/>
      <c r="I15" s="255"/>
      <c r="J15" s="208"/>
      <c r="K15" s="197"/>
      <c r="L15" s="105" t="s">
        <v>149</v>
      </c>
      <c r="M15" s="130"/>
      <c r="N15" s="224"/>
    </row>
    <row r="16" spans="1:14" x14ac:dyDescent="0.25">
      <c r="A16" s="252">
        <v>2.16</v>
      </c>
      <c r="B16" s="210"/>
      <c r="C16" s="256"/>
      <c r="D16" s="251"/>
      <c r="E16" s="199"/>
      <c r="F16" s="211"/>
      <c r="G16" s="256"/>
      <c r="H16" s="251"/>
      <c r="I16" s="256"/>
      <c r="J16" s="210"/>
      <c r="K16" s="199"/>
      <c r="L16" s="142" t="s">
        <v>16</v>
      </c>
      <c r="M16" s="133">
        <v>0.5</v>
      </c>
      <c r="N16" s="58">
        <f>C16+E16+G16+I16+K16+M16</f>
        <v>0.5</v>
      </c>
    </row>
    <row r="17" spans="1:14" x14ac:dyDescent="0.25">
      <c r="A17" s="70"/>
      <c r="B17" s="70"/>
      <c r="C17" s="49"/>
      <c r="D17" s="70"/>
      <c r="E17" s="125"/>
      <c r="F17" s="20"/>
      <c r="G17" s="186"/>
      <c r="H17" s="70"/>
      <c r="I17" s="49"/>
      <c r="J17" s="70"/>
      <c r="K17" s="21"/>
      <c r="L17" s="70" t="s">
        <v>154</v>
      </c>
      <c r="M17" s="21"/>
      <c r="N17" s="49"/>
    </row>
    <row r="18" spans="1:14" ht="18" x14ac:dyDescent="0.25">
      <c r="A18" s="23">
        <v>1.04</v>
      </c>
      <c r="B18" s="27"/>
      <c r="C18" s="58"/>
      <c r="D18" s="27"/>
      <c r="E18" s="127"/>
      <c r="F18" s="27"/>
      <c r="G18" s="58"/>
      <c r="H18" s="27"/>
      <c r="I18" s="58"/>
      <c r="J18" s="27"/>
      <c r="K18" s="24"/>
      <c r="L18" s="308" t="s">
        <v>155</v>
      </c>
      <c r="M18" s="24">
        <v>0.24</v>
      </c>
      <c r="N18" s="58">
        <f>C18+E18+G18+I18+K18+M18</f>
        <v>0.24</v>
      </c>
    </row>
    <row r="19" spans="1:14" x14ac:dyDescent="0.25">
      <c r="A19" s="70"/>
      <c r="B19" s="2"/>
      <c r="C19" s="49"/>
      <c r="D19" s="1"/>
      <c r="E19" s="21"/>
      <c r="F19" s="2"/>
      <c r="G19" s="49"/>
      <c r="H19" s="2"/>
      <c r="I19" s="186"/>
      <c r="J19" s="2"/>
      <c r="K19" s="21"/>
      <c r="L19" s="2" t="s">
        <v>156</v>
      </c>
      <c r="M19" s="21"/>
      <c r="N19" s="49"/>
    </row>
    <row r="20" spans="1:14" x14ac:dyDescent="0.25">
      <c r="A20" s="23">
        <v>1.08</v>
      </c>
      <c r="B20" s="23"/>
      <c r="C20" s="58"/>
      <c r="D20" s="23"/>
      <c r="E20" s="92"/>
      <c r="F20" s="27"/>
      <c r="G20" s="58"/>
      <c r="H20" s="23"/>
      <c r="I20" s="58"/>
      <c r="J20" s="23"/>
      <c r="K20" s="24"/>
      <c r="L20" s="23" t="s">
        <v>16</v>
      </c>
      <c r="M20" s="24">
        <v>0.25</v>
      </c>
      <c r="N20" s="58">
        <f>C20+E20+G20+I20+K20+M20</f>
        <v>0.25</v>
      </c>
    </row>
    <row r="21" spans="1:14" x14ac:dyDescent="0.25">
      <c r="A21" s="70">
        <v>8.64</v>
      </c>
      <c r="B21" s="70" t="s">
        <v>162</v>
      </c>
      <c r="C21" s="49"/>
      <c r="D21" s="70"/>
      <c r="E21" s="70"/>
      <c r="F21" s="70" t="s">
        <v>162</v>
      </c>
      <c r="G21" s="49"/>
      <c r="H21" s="70"/>
      <c r="I21" s="49"/>
      <c r="J21" s="70" t="s">
        <v>162</v>
      </c>
      <c r="K21" s="21"/>
      <c r="L21" s="70"/>
      <c r="M21" s="21"/>
      <c r="N21" s="49"/>
    </row>
    <row r="22" spans="1:14" x14ac:dyDescent="0.25">
      <c r="A22" s="23"/>
      <c r="B22" s="23" t="s">
        <v>16</v>
      </c>
      <c r="C22" s="58">
        <v>0.24</v>
      </c>
      <c r="D22" s="23"/>
      <c r="E22" s="23"/>
      <c r="F22" s="23" t="s">
        <v>11</v>
      </c>
      <c r="G22" s="58">
        <v>1.5</v>
      </c>
      <c r="H22" s="23"/>
      <c r="I22" s="58"/>
      <c r="J22" s="23" t="s">
        <v>16</v>
      </c>
      <c r="K22" s="24">
        <v>0.24</v>
      </c>
      <c r="L22" s="23"/>
      <c r="M22" s="24"/>
      <c r="N22" s="58">
        <f>C22+G22+K22</f>
        <v>1.98</v>
      </c>
    </row>
    <row r="23" spans="1:14" ht="22.5" x14ac:dyDescent="0.25">
      <c r="A23" s="70"/>
      <c r="B23" s="71" t="s">
        <v>31</v>
      </c>
      <c r="C23" s="75"/>
      <c r="D23" s="71" t="s">
        <v>32</v>
      </c>
      <c r="E23" s="72"/>
      <c r="F23" s="73" t="s">
        <v>33</v>
      </c>
      <c r="G23" s="186"/>
      <c r="H23" s="71"/>
      <c r="I23" s="75"/>
      <c r="J23" s="71" t="s">
        <v>32</v>
      </c>
      <c r="K23" s="72"/>
      <c r="L23" s="74"/>
      <c r="M23" s="72"/>
      <c r="N23" s="75"/>
    </row>
    <row r="24" spans="1:14" ht="24.75" x14ac:dyDescent="0.25">
      <c r="A24" s="23">
        <v>16.579999999999998</v>
      </c>
      <c r="B24" s="76" t="s">
        <v>16</v>
      </c>
      <c r="C24" s="80">
        <v>0.33</v>
      </c>
      <c r="D24" s="76" t="s">
        <v>34</v>
      </c>
      <c r="E24" s="77">
        <v>1.58</v>
      </c>
      <c r="F24" s="78" t="s">
        <v>35</v>
      </c>
      <c r="G24" s="318">
        <v>1.59</v>
      </c>
      <c r="H24" s="76"/>
      <c r="I24" s="80"/>
      <c r="J24" s="79" t="s">
        <v>16</v>
      </c>
      <c r="K24" s="77">
        <v>0.33</v>
      </c>
      <c r="L24" s="28"/>
      <c r="M24" s="77"/>
      <c r="N24" s="80">
        <f>C24+E24+G24+I24+K24+M24</f>
        <v>3.83</v>
      </c>
    </row>
    <row r="25" spans="1:14" ht="22.5" x14ac:dyDescent="0.25">
      <c r="A25" s="81"/>
      <c r="B25" s="82"/>
      <c r="C25" s="85"/>
      <c r="D25" s="82"/>
      <c r="E25" s="83"/>
      <c r="F25" s="82" t="s">
        <v>31</v>
      </c>
      <c r="G25" s="188"/>
      <c r="H25" s="82"/>
      <c r="I25" s="85"/>
      <c r="J25" s="82"/>
      <c r="K25" s="83"/>
      <c r="L25" s="84"/>
      <c r="M25" s="83"/>
      <c r="N25" s="85"/>
    </row>
    <row r="26" spans="1:14" ht="24.75" x14ac:dyDescent="0.25">
      <c r="A26" s="23">
        <v>0.5</v>
      </c>
      <c r="B26" s="82"/>
      <c r="C26" s="85"/>
      <c r="D26" s="82"/>
      <c r="E26" s="83"/>
      <c r="F26" s="86" t="s">
        <v>36</v>
      </c>
      <c r="G26" s="188">
        <v>0.12</v>
      </c>
      <c r="H26" s="82"/>
      <c r="I26" s="85"/>
      <c r="J26" s="82"/>
      <c r="K26" s="83"/>
      <c r="L26" s="84"/>
      <c r="M26" s="83"/>
      <c r="N26" s="80">
        <f>C26+E26+G26+I26+K26+M26</f>
        <v>0.12</v>
      </c>
    </row>
    <row r="27" spans="1:14" x14ac:dyDescent="0.25">
      <c r="A27" s="70"/>
      <c r="B27" s="307" t="s">
        <v>37</v>
      </c>
      <c r="C27" s="75"/>
      <c r="D27" s="73"/>
      <c r="E27" s="72"/>
      <c r="F27" s="87"/>
      <c r="G27" s="186"/>
      <c r="H27" s="73"/>
      <c r="I27" s="75"/>
      <c r="J27" s="73"/>
      <c r="K27" s="72"/>
      <c r="L27" s="74"/>
      <c r="M27" s="72"/>
      <c r="N27" s="75"/>
    </row>
    <row r="28" spans="1:14" ht="24.75" x14ac:dyDescent="0.25">
      <c r="A28" s="23">
        <v>0.25</v>
      </c>
      <c r="B28" s="79" t="s">
        <v>38</v>
      </c>
      <c r="C28" s="80">
        <v>0.06</v>
      </c>
      <c r="D28" s="88"/>
      <c r="E28" s="77"/>
      <c r="F28" s="79"/>
      <c r="G28" s="318"/>
      <c r="H28" s="88"/>
      <c r="I28" s="80"/>
      <c r="J28" s="88"/>
      <c r="K28" s="77"/>
      <c r="L28" s="28"/>
      <c r="M28" s="77"/>
      <c r="N28" s="80">
        <f>C28+E28+G28+I28+K28+M28</f>
        <v>0.06</v>
      </c>
    </row>
    <row r="29" spans="1:14" ht="16.5" x14ac:dyDescent="0.25">
      <c r="A29" s="89">
        <v>1</v>
      </c>
      <c r="B29" s="73"/>
      <c r="C29" s="75"/>
      <c r="D29" s="71" t="s">
        <v>39</v>
      </c>
      <c r="E29" s="72">
        <v>0.23</v>
      </c>
      <c r="F29" s="71"/>
      <c r="G29" s="186"/>
      <c r="H29" s="73"/>
      <c r="I29" s="75"/>
      <c r="J29" s="73"/>
      <c r="K29" s="72"/>
      <c r="L29" s="74"/>
      <c r="M29" s="72"/>
      <c r="N29" s="85">
        <f>C29+E29+G29+I29+K29+M29</f>
        <v>0.23</v>
      </c>
    </row>
    <row r="30" spans="1:14" x14ac:dyDescent="0.25">
      <c r="A30" s="70"/>
      <c r="B30" s="90"/>
      <c r="C30" s="49"/>
      <c r="D30" s="90"/>
      <c r="E30" s="21"/>
      <c r="F30" s="90"/>
      <c r="G30" s="49"/>
      <c r="H30" s="90"/>
      <c r="I30" s="49"/>
      <c r="J30" s="90"/>
      <c r="K30" s="21"/>
      <c r="L30" s="90" t="s">
        <v>199</v>
      </c>
      <c r="M30" s="21"/>
      <c r="N30" s="49"/>
    </row>
    <row r="31" spans="1:14" x14ac:dyDescent="0.25">
      <c r="A31" s="23">
        <v>1.43</v>
      </c>
      <c r="B31" s="23"/>
      <c r="C31" s="258"/>
      <c r="D31" s="23"/>
      <c r="E31" s="92"/>
      <c r="F31" s="23"/>
      <c r="G31" s="258"/>
      <c r="H31" s="23"/>
      <c r="I31" s="258"/>
      <c r="J31" s="23"/>
      <c r="K31" s="92"/>
      <c r="L31" s="27" t="s">
        <v>16</v>
      </c>
      <c r="M31" s="92">
        <v>0.33</v>
      </c>
      <c r="N31" s="157">
        <f>C31+E31+G31+I31+K31+M31</f>
        <v>0.33</v>
      </c>
    </row>
    <row r="32" spans="1:14" x14ac:dyDescent="0.25">
      <c r="A32" s="8"/>
      <c r="B32" s="9"/>
      <c r="C32" s="158"/>
      <c r="D32" s="165"/>
      <c r="E32" s="311"/>
      <c r="F32" s="9"/>
      <c r="G32" s="158"/>
      <c r="H32" s="9"/>
      <c r="I32" s="158"/>
      <c r="J32" s="165"/>
      <c r="K32" s="91"/>
      <c r="L32" s="90" t="s">
        <v>202</v>
      </c>
      <c r="M32" s="91"/>
      <c r="N32" s="158"/>
    </row>
    <row r="33" spans="1:14" x14ac:dyDescent="0.25">
      <c r="A33" s="12">
        <v>4.33</v>
      </c>
      <c r="B33" s="13"/>
      <c r="C33" s="157"/>
      <c r="D33" s="168"/>
      <c r="E33" s="162"/>
      <c r="F33" s="13"/>
      <c r="G33" s="157"/>
      <c r="H33" s="13"/>
      <c r="I33" s="157"/>
      <c r="J33" s="168"/>
      <c r="K33" s="93"/>
      <c r="L33" s="12"/>
      <c r="M33" s="93">
        <v>1</v>
      </c>
      <c r="N33" s="157">
        <f>M33+K33+I33+G33+E33+C33</f>
        <v>1</v>
      </c>
    </row>
    <row r="34" spans="1:14" x14ac:dyDescent="0.25">
      <c r="A34" s="96"/>
      <c r="B34" s="9"/>
      <c r="C34" s="158"/>
      <c r="D34" s="165"/>
      <c r="E34" s="311"/>
      <c r="F34" s="9"/>
      <c r="G34" s="158"/>
      <c r="H34" s="9"/>
      <c r="I34" s="158"/>
      <c r="J34" s="165"/>
      <c r="K34" s="91"/>
      <c r="L34" s="90" t="s">
        <v>209</v>
      </c>
      <c r="M34" s="319"/>
      <c r="N34" s="158"/>
    </row>
    <row r="35" spans="1:14" ht="16.5" x14ac:dyDescent="0.25">
      <c r="A35" s="100">
        <v>4.33</v>
      </c>
      <c r="B35" s="13"/>
      <c r="C35" s="157"/>
      <c r="D35" s="168"/>
      <c r="E35" s="162"/>
      <c r="F35" s="13"/>
      <c r="G35" s="157"/>
      <c r="H35" s="13"/>
      <c r="I35" s="157"/>
      <c r="J35" s="168"/>
      <c r="K35" s="93"/>
      <c r="L35" s="150" t="s">
        <v>208</v>
      </c>
      <c r="M35" s="320">
        <v>1</v>
      </c>
      <c r="N35" s="157">
        <f>M35+K35+I35+G35+E35+C35</f>
        <v>1</v>
      </c>
    </row>
    <row r="36" spans="1:14" ht="16.5" x14ac:dyDescent="0.25">
      <c r="A36" s="8"/>
      <c r="B36" s="9"/>
      <c r="C36" s="158"/>
      <c r="D36" s="165"/>
      <c r="E36" s="311"/>
      <c r="F36" s="9"/>
      <c r="G36" s="158"/>
      <c r="H36" s="9"/>
      <c r="I36" s="158"/>
      <c r="J36" s="165"/>
      <c r="K36" s="91"/>
      <c r="L36" s="314" t="s">
        <v>98</v>
      </c>
      <c r="M36" s="319"/>
      <c r="N36" s="158"/>
    </row>
    <row r="37" spans="1:14" ht="16.5" x14ac:dyDescent="0.25">
      <c r="A37" s="12">
        <v>1.43</v>
      </c>
      <c r="B37" s="13"/>
      <c r="C37" s="157"/>
      <c r="D37" s="168"/>
      <c r="E37" s="162"/>
      <c r="F37" s="13"/>
      <c r="G37" s="157"/>
      <c r="H37" s="13"/>
      <c r="I37" s="157"/>
      <c r="J37" s="168"/>
      <c r="K37" s="93"/>
      <c r="L37" s="150" t="s">
        <v>99</v>
      </c>
      <c r="M37" s="320">
        <v>0.33</v>
      </c>
      <c r="N37" s="157">
        <f>M37+K37+I37+G37+E37+C37</f>
        <v>0.33</v>
      </c>
    </row>
    <row r="38" spans="1:14" x14ac:dyDescent="0.25">
      <c r="A38" s="310">
        <f>SUM(A3:A37)</f>
        <v>63.789999999999992</v>
      </c>
      <c r="B38" s="32"/>
      <c r="C38" s="31">
        <f>SUM(C5:C35)</f>
        <v>0.63000000000000012</v>
      </c>
      <c r="D38" s="32"/>
      <c r="E38" s="31">
        <f>SUM(E5:E35)</f>
        <v>2.31</v>
      </c>
      <c r="F38" s="33"/>
      <c r="G38" s="31">
        <f>SUM(G5:G35)</f>
        <v>3.21</v>
      </c>
      <c r="H38" s="34"/>
      <c r="I38" s="31">
        <f>SUM(I5:I35)</f>
        <v>2.04</v>
      </c>
      <c r="J38" s="31"/>
      <c r="K38" s="31">
        <f>SUM(K5:K35)</f>
        <v>2.63</v>
      </c>
      <c r="L38" s="34"/>
      <c r="M38" s="321">
        <f>SUM(M3:M37)</f>
        <v>3.9000000000000004</v>
      </c>
      <c r="N38" s="31">
        <f>SUM(N3:N37)</f>
        <v>14.72</v>
      </c>
    </row>
    <row r="39" spans="1:14" x14ac:dyDescent="0.25">
      <c r="C39" s="1" t="s">
        <v>212</v>
      </c>
      <c r="F39" s="39"/>
      <c r="J39" s="1" t="s">
        <v>19</v>
      </c>
      <c r="L39" s="36">
        <f>N38*4.33</f>
        <v>63.7376</v>
      </c>
    </row>
    <row r="40" spans="1:14" x14ac:dyDescent="0.25">
      <c r="A40" s="35"/>
      <c r="B40" s="36"/>
      <c r="C40" s="1" t="s">
        <v>21</v>
      </c>
      <c r="D40" s="37"/>
      <c r="E40" s="1" t="str">
        <f>B1</f>
        <v>CRISTINA SORIANO RODRIGUEZ</v>
      </c>
      <c r="F40" s="2"/>
      <c r="G40" s="36"/>
      <c r="I40" s="36"/>
      <c r="J40" s="36"/>
    </row>
    <row r="42" spans="1:14" x14ac:dyDescent="0.25">
      <c r="G42" t="s">
        <v>213</v>
      </c>
    </row>
  </sheetData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2" workbookViewId="0">
      <selection sqref="A1:N38"/>
    </sheetView>
  </sheetViews>
  <sheetFormatPr baseColWidth="10" defaultRowHeight="15" x14ac:dyDescent="0.25"/>
  <cols>
    <col min="1" max="1" width="5.7109375" customWidth="1"/>
    <col min="2" max="2" width="13.140625" customWidth="1"/>
    <col min="3" max="3" width="4.7109375" customWidth="1"/>
    <col min="4" max="4" width="13.140625" customWidth="1"/>
    <col min="5" max="5" width="4.7109375" customWidth="1"/>
    <col min="6" max="6" width="19.140625" customWidth="1"/>
    <col min="7" max="7" width="4.85546875" customWidth="1"/>
    <col min="8" max="8" width="16.85546875" customWidth="1"/>
    <col min="9" max="9" width="5.28515625" customWidth="1"/>
    <col min="10" max="10" width="14.140625" customWidth="1"/>
    <col min="11" max="11" width="5.7109375" customWidth="1"/>
    <col min="12" max="12" width="11.28515625" customWidth="1"/>
    <col min="13" max="13" width="6.28515625" customWidth="1"/>
    <col min="14" max="14" width="6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130"/>
      <c r="D3" s="131" t="s">
        <v>59</v>
      </c>
      <c r="E3" s="130"/>
      <c r="F3" s="131"/>
      <c r="G3" s="130"/>
      <c r="H3" s="105"/>
      <c r="I3" s="130"/>
      <c r="J3" s="48" t="s">
        <v>59</v>
      </c>
      <c r="K3" s="224"/>
      <c r="L3" s="48"/>
      <c r="M3" s="224"/>
      <c r="N3" s="224"/>
    </row>
    <row r="4" spans="1:14" ht="30.75" customHeight="1" x14ac:dyDescent="0.25">
      <c r="A4" s="142">
        <v>6.75</v>
      </c>
      <c r="B4" s="134"/>
      <c r="C4" s="133"/>
      <c r="D4" s="193" t="s">
        <v>60</v>
      </c>
      <c r="E4" s="133">
        <v>0.5</v>
      </c>
      <c r="F4" s="161"/>
      <c r="G4" s="133"/>
      <c r="H4" s="134"/>
      <c r="I4" s="133"/>
      <c r="J4" s="134" t="s">
        <v>68</v>
      </c>
      <c r="K4" s="227">
        <v>1.06</v>
      </c>
      <c r="L4" s="134"/>
      <c r="M4" s="227"/>
      <c r="N4" s="227">
        <f>C4+E4+G4+I4+K4+M4</f>
        <v>1.56</v>
      </c>
    </row>
    <row r="5" spans="1:14" ht="21.75" customHeight="1" x14ac:dyDescent="0.25">
      <c r="A5" s="20"/>
      <c r="B5" s="136"/>
      <c r="C5" s="74"/>
      <c r="D5" s="73"/>
      <c r="E5" s="74"/>
      <c r="F5" s="136"/>
      <c r="G5" s="74"/>
      <c r="H5" s="137"/>
      <c r="I5" s="74"/>
      <c r="J5" s="73" t="s">
        <v>61</v>
      </c>
      <c r="K5" s="74"/>
      <c r="L5" s="74"/>
      <c r="M5" s="74"/>
      <c r="N5" s="75"/>
    </row>
    <row r="6" spans="1:14" ht="47.25" customHeight="1" x14ac:dyDescent="0.25">
      <c r="A6" s="27">
        <v>4.33</v>
      </c>
      <c r="B6" s="28"/>
      <c r="C6" s="28"/>
      <c r="D6" s="149"/>
      <c r="E6" s="28"/>
      <c r="F6" s="138"/>
      <c r="G6" s="28"/>
      <c r="H6" s="28"/>
      <c r="I6" s="28"/>
      <c r="J6" s="180" t="s">
        <v>62</v>
      </c>
      <c r="K6" s="28">
        <v>1</v>
      </c>
      <c r="L6" s="28"/>
      <c r="M6" s="28"/>
      <c r="N6" s="227">
        <f>C6+E6+G6+I6+K6</f>
        <v>1</v>
      </c>
    </row>
    <row r="7" spans="1:14" ht="15.75" customHeight="1" x14ac:dyDescent="0.25">
      <c r="A7" s="122"/>
      <c r="B7" s="84"/>
      <c r="C7" s="84"/>
      <c r="D7" s="84"/>
      <c r="E7" s="179"/>
      <c r="F7" s="84"/>
      <c r="G7" s="84"/>
      <c r="H7" s="84" t="s">
        <v>56</v>
      </c>
      <c r="I7" s="84"/>
      <c r="J7" s="84"/>
      <c r="K7" s="84"/>
      <c r="L7" s="84"/>
      <c r="M7" s="84"/>
      <c r="N7" s="315"/>
    </row>
    <row r="8" spans="1:14" x14ac:dyDescent="0.25">
      <c r="A8" s="122">
        <v>4.55</v>
      </c>
      <c r="B8" s="84"/>
      <c r="C8" s="84"/>
      <c r="D8" s="84"/>
      <c r="E8" s="179"/>
      <c r="F8" s="84"/>
      <c r="G8" s="84"/>
      <c r="H8" s="84" t="s">
        <v>11</v>
      </c>
      <c r="I8" s="84">
        <v>1.05</v>
      </c>
      <c r="J8" s="84"/>
      <c r="K8" s="84"/>
      <c r="L8" s="84"/>
      <c r="M8" s="84"/>
      <c r="N8" s="316">
        <f>C8+E8+G8+I8+K8+M8</f>
        <v>1.05</v>
      </c>
    </row>
    <row r="9" spans="1:14" ht="16.5" customHeight="1" x14ac:dyDescent="0.25">
      <c r="A9" s="70"/>
      <c r="B9" s="137"/>
      <c r="C9" s="119"/>
      <c r="D9" s="137"/>
      <c r="E9" s="74"/>
      <c r="F9" s="137"/>
      <c r="G9" s="74"/>
      <c r="H9" s="137" t="s">
        <v>57</v>
      </c>
      <c r="I9" s="74"/>
      <c r="J9" s="137"/>
      <c r="K9" s="74"/>
      <c r="L9" s="137"/>
      <c r="M9" s="74"/>
      <c r="N9" s="317"/>
    </row>
    <row r="10" spans="1:14" ht="13.5" customHeight="1" x14ac:dyDescent="0.25">
      <c r="A10" s="23">
        <v>2.79</v>
      </c>
      <c r="B10" s="88"/>
      <c r="C10" s="117"/>
      <c r="D10" s="88"/>
      <c r="E10" s="28"/>
      <c r="F10" s="88"/>
      <c r="G10" s="28"/>
      <c r="H10" s="88" t="s">
        <v>58</v>
      </c>
      <c r="I10" s="28">
        <v>0.64</v>
      </c>
      <c r="J10" s="88"/>
      <c r="K10" s="28"/>
      <c r="L10" s="88"/>
      <c r="M10" s="28"/>
      <c r="N10" s="80">
        <f>C10+E10+G10+I10+K10+M10</f>
        <v>0.64</v>
      </c>
    </row>
    <row r="11" spans="1:14" ht="18" x14ac:dyDescent="0.25">
      <c r="A11" s="70"/>
      <c r="B11" s="1"/>
      <c r="C11" s="70"/>
      <c r="D11" s="304"/>
      <c r="E11" s="49"/>
      <c r="F11" s="304"/>
      <c r="G11" s="49"/>
      <c r="H11" s="309" t="s">
        <v>194</v>
      </c>
      <c r="I11" s="49"/>
      <c r="J11" s="20"/>
      <c r="K11" s="70"/>
      <c r="L11" s="70"/>
      <c r="M11" s="70"/>
      <c r="N11" s="49"/>
    </row>
    <row r="12" spans="1:14" ht="30.75" customHeight="1" x14ac:dyDescent="0.25">
      <c r="A12" s="23">
        <v>1.52</v>
      </c>
      <c r="B12" s="23"/>
      <c r="C12" s="23"/>
      <c r="D12" s="27"/>
      <c r="E12" s="58"/>
      <c r="F12" s="27"/>
      <c r="G12" s="58"/>
      <c r="H12" s="102" t="s">
        <v>195</v>
      </c>
      <c r="I12" s="58">
        <v>0.35</v>
      </c>
      <c r="J12" s="27"/>
      <c r="K12" s="23"/>
      <c r="L12" s="23"/>
      <c r="M12" s="23"/>
      <c r="N12" s="58">
        <f>C12+E12+G12+I12+K12+M12</f>
        <v>0.35</v>
      </c>
    </row>
    <row r="13" spans="1:14" x14ac:dyDescent="0.25">
      <c r="A13" s="124"/>
      <c r="B13" s="208"/>
      <c r="C13" s="197"/>
      <c r="D13" s="208"/>
      <c r="E13" s="197"/>
      <c r="F13" s="208"/>
      <c r="G13" s="197"/>
      <c r="H13" s="208"/>
      <c r="I13" s="197"/>
      <c r="J13" s="208"/>
      <c r="K13" s="197"/>
      <c r="L13" s="105" t="s">
        <v>149</v>
      </c>
      <c r="M13" s="130"/>
      <c r="N13" s="224"/>
    </row>
    <row r="14" spans="1:14" x14ac:dyDescent="0.25">
      <c r="A14" s="252">
        <v>2.16</v>
      </c>
      <c r="B14" s="210"/>
      <c r="C14" s="199"/>
      <c r="D14" s="251"/>
      <c r="E14" s="199"/>
      <c r="F14" s="211"/>
      <c r="G14" s="199"/>
      <c r="H14" s="251"/>
      <c r="I14" s="199"/>
      <c r="J14" s="210"/>
      <c r="K14" s="199"/>
      <c r="L14" s="142" t="s">
        <v>16</v>
      </c>
      <c r="M14" s="133">
        <v>0.5</v>
      </c>
      <c r="N14" s="58">
        <f>C14+E14+G14+I14+K14+M14</f>
        <v>0.5</v>
      </c>
    </row>
    <row r="15" spans="1:14" x14ac:dyDescent="0.25">
      <c r="A15" s="70"/>
      <c r="B15" s="70"/>
      <c r="C15" s="21"/>
      <c r="D15" s="70"/>
      <c r="E15" s="125"/>
      <c r="F15" s="20"/>
      <c r="G15" s="125"/>
      <c r="H15" s="70"/>
      <c r="I15" s="21"/>
      <c r="J15" s="70"/>
      <c r="K15" s="21"/>
      <c r="L15" s="70" t="s">
        <v>154</v>
      </c>
      <c r="M15" s="21"/>
      <c r="N15" s="49"/>
    </row>
    <row r="16" spans="1:14" ht="27" customHeight="1" x14ac:dyDescent="0.25">
      <c r="A16" s="23">
        <v>1.04</v>
      </c>
      <c r="B16" s="27"/>
      <c r="C16" s="24"/>
      <c r="D16" s="27"/>
      <c r="E16" s="127"/>
      <c r="F16" s="27"/>
      <c r="G16" s="24"/>
      <c r="H16" s="27"/>
      <c r="I16" s="24"/>
      <c r="J16" s="27"/>
      <c r="K16" s="24"/>
      <c r="L16" s="308" t="s">
        <v>155</v>
      </c>
      <c r="M16" s="24">
        <v>0.24</v>
      </c>
      <c r="N16" s="58">
        <f>C16+E16+G16+I16+K16+M16</f>
        <v>0.24</v>
      </c>
    </row>
    <row r="17" spans="1:14" x14ac:dyDescent="0.25">
      <c r="A17" s="70"/>
      <c r="B17" s="2"/>
      <c r="C17" s="21"/>
      <c r="D17" s="1"/>
      <c r="E17" s="21"/>
      <c r="F17" s="2"/>
      <c r="G17" s="21"/>
      <c r="H17" s="2"/>
      <c r="I17" s="125"/>
      <c r="J17" s="2"/>
      <c r="K17" s="21"/>
      <c r="L17" s="2" t="s">
        <v>156</v>
      </c>
      <c r="M17" s="21"/>
      <c r="N17" s="49"/>
    </row>
    <row r="18" spans="1:14" x14ac:dyDescent="0.25">
      <c r="A18" s="23">
        <v>1.08</v>
      </c>
      <c r="B18" s="23"/>
      <c r="C18" s="24"/>
      <c r="D18" s="23"/>
      <c r="E18" s="92"/>
      <c r="F18" s="27"/>
      <c r="G18" s="24"/>
      <c r="H18" s="23"/>
      <c r="I18" s="24"/>
      <c r="J18" s="23"/>
      <c r="K18" s="24"/>
      <c r="L18" s="23" t="s">
        <v>16</v>
      </c>
      <c r="M18" s="24">
        <v>0.25</v>
      </c>
      <c r="N18" s="58">
        <f>C18+E18+G18+I18+K18+M18</f>
        <v>0.25</v>
      </c>
    </row>
    <row r="19" spans="1:14" x14ac:dyDescent="0.25">
      <c r="A19" s="70">
        <v>8.64</v>
      </c>
      <c r="B19" s="70" t="s">
        <v>162</v>
      </c>
      <c r="C19" s="70"/>
      <c r="D19" s="70"/>
      <c r="E19" s="70"/>
      <c r="F19" s="70" t="s">
        <v>162</v>
      </c>
      <c r="G19" s="70"/>
      <c r="H19" s="70"/>
      <c r="I19" s="70"/>
      <c r="J19" s="70" t="s">
        <v>162</v>
      </c>
      <c r="K19" s="70"/>
      <c r="L19" s="70"/>
      <c r="M19" s="70"/>
      <c r="N19" s="49"/>
    </row>
    <row r="20" spans="1:14" x14ac:dyDescent="0.25">
      <c r="A20" s="23"/>
      <c r="B20" s="23" t="s">
        <v>16</v>
      </c>
      <c r="C20" s="23">
        <v>0.24</v>
      </c>
      <c r="D20" s="23"/>
      <c r="E20" s="23"/>
      <c r="F20" s="23" t="s">
        <v>11</v>
      </c>
      <c r="G20" s="23">
        <v>1.5</v>
      </c>
      <c r="H20" s="23"/>
      <c r="I20" s="23"/>
      <c r="J20" s="23" t="s">
        <v>16</v>
      </c>
      <c r="K20" s="23">
        <v>0.24</v>
      </c>
      <c r="L20" s="23"/>
      <c r="M20" s="23"/>
      <c r="N20" s="58">
        <f>C20+G20+K20</f>
        <v>1.98</v>
      </c>
    </row>
    <row r="21" spans="1:14" ht="15.75" customHeight="1" x14ac:dyDescent="0.25">
      <c r="A21" s="70"/>
      <c r="B21" s="71" t="s">
        <v>31</v>
      </c>
      <c r="C21" s="72"/>
      <c r="D21" s="71" t="s">
        <v>32</v>
      </c>
      <c r="E21" s="72"/>
      <c r="F21" s="73" t="s">
        <v>33</v>
      </c>
      <c r="G21" s="72"/>
      <c r="H21" s="71"/>
      <c r="I21" s="72"/>
      <c r="J21" s="71" t="s">
        <v>32</v>
      </c>
      <c r="K21" s="72"/>
      <c r="L21" s="74"/>
      <c r="M21" s="75"/>
      <c r="N21" s="75"/>
    </row>
    <row r="22" spans="1:14" ht="16.5" x14ac:dyDescent="0.25">
      <c r="A22" s="23">
        <v>16.579999999999998</v>
      </c>
      <c r="B22" s="76" t="s">
        <v>16</v>
      </c>
      <c r="C22" s="77">
        <v>0.33</v>
      </c>
      <c r="D22" s="76" t="s">
        <v>34</v>
      </c>
      <c r="E22" s="77">
        <v>1.58</v>
      </c>
      <c r="F22" s="78" t="s">
        <v>35</v>
      </c>
      <c r="G22" s="77">
        <v>1.59</v>
      </c>
      <c r="H22" s="76"/>
      <c r="I22" s="77"/>
      <c r="J22" s="79" t="s">
        <v>16</v>
      </c>
      <c r="K22" s="77">
        <v>0.33</v>
      </c>
      <c r="L22" s="28"/>
      <c r="M22" s="80"/>
      <c r="N22" s="80">
        <f>C22+E22+G22+I22+K22+M22</f>
        <v>3.83</v>
      </c>
    </row>
    <row r="23" spans="1:14" ht="13.5" customHeight="1" x14ac:dyDescent="0.25">
      <c r="A23" s="81"/>
      <c r="B23" s="82"/>
      <c r="C23" s="83"/>
      <c r="D23" s="82"/>
      <c r="E23" s="83"/>
      <c r="F23" s="82" t="s">
        <v>31</v>
      </c>
      <c r="G23" s="83"/>
      <c r="H23" s="82"/>
      <c r="I23" s="83"/>
      <c r="J23" s="82"/>
      <c r="K23" s="83"/>
      <c r="L23" s="84"/>
      <c r="M23" s="85"/>
      <c r="N23" s="85"/>
    </row>
    <row r="24" spans="1:14" ht="18.75" customHeight="1" x14ac:dyDescent="0.25">
      <c r="A24" s="23">
        <v>0.5</v>
      </c>
      <c r="B24" s="82"/>
      <c r="C24" s="83"/>
      <c r="D24" s="82"/>
      <c r="E24" s="83"/>
      <c r="F24" s="86" t="s">
        <v>36</v>
      </c>
      <c r="G24" s="83">
        <v>0.12</v>
      </c>
      <c r="H24" s="82"/>
      <c r="I24" s="83"/>
      <c r="J24" s="82"/>
      <c r="K24" s="83"/>
      <c r="L24" s="84"/>
      <c r="M24" s="85"/>
      <c r="N24" s="80">
        <f>C24+E24+G24+I24+K24+M24</f>
        <v>0.12</v>
      </c>
    </row>
    <row r="25" spans="1:14" x14ac:dyDescent="0.25">
      <c r="A25" s="70"/>
      <c r="B25" s="307" t="s">
        <v>37</v>
      </c>
      <c r="C25" s="72"/>
      <c r="D25" s="73"/>
      <c r="E25" s="72"/>
      <c r="F25" s="87"/>
      <c r="G25" s="72"/>
      <c r="H25" s="73"/>
      <c r="I25" s="72"/>
      <c r="J25" s="73"/>
      <c r="K25" s="72"/>
      <c r="L25" s="74"/>
      <c r="M25" s="75"/>
      <c r="N25" s="75"/>
    </row>
    <row r="26" spans="1:14" ht="16.5" x14ac:dyDescent="0.25">
      <c r="A26" s="23">
        <v>0.25</v>
      </c>
      <c r="B26" s="79" t="s">
        <v>38</v>
      </c>
      <c r="C26" s="77">
        <v>0.06</v>
      </c>
      <c r="D26" s="88"/>
      <c r="E26" s="77"/>
      <c r="F26" s="79"/>
      <c r="G26" s="77"/>
      <c r="H26" s="88"/>
      <c r="I26" s="77"/>
      <c r="J26" s="88"/>
      <c r="K26" s="77"/>
      <c r="L26" s="28"/>
      <c r="M26" s="80"/>
      <c r="N26" s="80">
        <f>C26+E26+G26+I26+K26+M26</f>
        <v>0.06</v>
      </c>
    </row>
    <row r="27" spans="1:14" ht="16.5" x14ac:dyDescent="0.25">
      <c r="A27" s="89">
        <v>1</v>
      </c>
      <c r="B27" s="73"/>
      <c r="C27" s="72"/>
      <c r="D27" s="71" t="s">
        <v>39</v>
      </c>
      <c r="E27" s="72">
        <v>0.23</v>
      </c>
      <c r="F27" s="71"/>
      <c r="G27" s="72"/>
      <c r="H27" s="73"/>
      <c r="I27" s="72"/>
      <c r="J27" s="73"/>
      <c r="K27" s="72"/>
      <c r="L27" s="74"/>
      <c r="M27" s="75"/>
      <c r="N27" s="85">
        <f>C27+E27+G27+I27+K27+M27</f>
        <v>0.23</v>
      </c>
    </row>
    <row r="28" spans="1:14" x14ac:dyDescent="0.25">
      <c r="A28" s="70"/>
      <c r="B28" s="90"/>
      <c r="C28" s="21"/>
      <c r="D28" s="90"/>
      <c r="E28" s="21"/>
      <c r="F28" s="90"/>
      <c r="G28" s="21"/>
      <c r="H28" s="90"/>
      <c r="I28" s="21"/>
      <c r="J28" s="90"/>
      <c r="K28" s="21"/>
      <c r="L28" s="90" t="s">
        <v>199</v>
      </c>
      <c r="M28" s="21"/>
      <c r="N28" s="49"/>
    </row>
    <row r="29" spans="1:14" x14ac:dyDescent="0.25">
      <c r="A29" s="23">
        <v>1.43</v>
      </c>
      <c r="B29" s="23"/>
      <c r="C29" s="92"/>
      <c r="D29" s="23"/>
      <c r="E29" s="92"/>
      <c r="F29" s="23"/>
      <c r="G29" s="92"/>
      <c r="H29" s="23"/>
      <c r="I29" s="92"/>
      <c r="J29" s="23"/>
      <c r="K29" s="92"/>
      <c r="L29" s="27" t="s">
        <v>16</v>
      </c>
      <c r="M29" s="92">
        <v>0.33</v>
      </c>
      <c r="N29" s="157">
        <f>C29+E29+G29+I29+K29+M29</f>
        <v>0.33</v>
      </c>
    </row>
    <row r="30" spans="1:14" x14ac:dyDescent="0.25">
      <c r="A30" s="8"/>
      <c r="B30" s="9"/>
      <c r="C30" s="8"/>
      <c r="D30" s="165"/>
      <c r="E30" s="311"/>
      <c r="F30" s="9"/>
      <c r="G30" s="8"/>
      <c r="H30" s="9"/>
      <c r="I30" s="8"/>
      <c r="J30" s="165"/>
      <c r="K30" s="8"/>
      <c r="L30" s="90" t="s">
        <v>202</v>
      </c>
      <c r="M30" s="8"/>
      <c r="N30" s="158"/>
    </row>
    <row r="31" spans="1:14" x14ac:dyDescent="0.25">
      <c r="A31" s="12">
        <v>4.33</v>
      </c>
      <c r="B31" s="13"/>
      <c r="C31" s="12"/>
      <c r="D31" s="168"/>
      <c r="E31" s="162"/>
      <c r="F31" s="13"/>
      <c r="G31" s="12"/>
      <c r="H31" s="13"/>
      <c r="I31" s="12"/>
      <c r="J31" s="168"/>
      <c r="K31" s="12"/>
      <c r="L31" s="12"/>
      <c r="M31" s="12">
        <v>1</v>
      </c>
      <c r="N31" s="157">
        <f>M31+K31+I31+G31+E31+C31</f>
        <v>1</v>
      </c>
    </row>
    <row r="32" spans="1:14" ht="23.25" customHeight="1" x14ac:dyDescent="0.25">
      <c r="A32" s="96"/>
      <c r="B32" s="9"/>
      <c r="C32" s="8"/>
      <c r="D32" s="165"/>
      <c r="E32" s="311"/>
      <c r="F32" s="9"/>
      <c r="G32" s="8"/>
      <c r="H32" s="9"/>
      <c r="I32" s="8"/>
      <c r="J32" s="165"/>
      <c r="K32" s="8"/>
      <c r="L32" s="90" t="s">
        <v>209</v>
      </c>
      <c r="M32" s="243"/>
      <c r="N32" s="158"/>
    </row>
    <row r="33" spans="1:14" ht="24.75" x14ac:dyDescent="0.25">
      <c r="A33" s="100">
        <v>4.33</v>
      </c>
      <c r="B33" s="13"/>
      <c r="C33" s="12"/>
      <c r="D33" s="168"/>
      <c r="E33" s="162"/>
      <c r="F33" s="13"/>
      <c r="G33" s="12"/>
      <c r="H33" s="13"/>
      <c r="I33" s="12"/>
      <c r="J33" s="168"/>
      <c r="K33" s="12"/>
      <c r="L33" s="150" t="s">
        <v>208</v>
      </c>
      <c r="M33" s="247">
        <v>1</v>
      </c>
      <c r="N33" s="157">
        <f>M33+K33+I33+G33+E33+C33</f>
        <v>1</v>
      </c>
    </row>
    <row r="34" spans="1:14" ht="16.5" x14ac:dyDescent="0.25">
      <c r="A34" s="8"/>
      <c r="B34" s="9"/>
      <c r="C34" s="8"/>
      <c r="D34" s="165"/>
      <c r="E34" s="311"/>
      <c r="F34" s="9"/>
      <c r="G34" s="8"/>
      <c r="H34" s="9"/>
      <c r="I34" s="8"/>
      <c r="J34" s="165"/>
      <c r="K34" s="8"/>
      <c r="L34" s="314" t="s">
        <v>98</v>
      </c>
      <c r="M34" s="243"/>
      <c r="N34" s="158"/>
    </row>
    <row r="35" spans="1:14" ht="16.5" x14ac:dyDescent="0.25">
      <c r="A35" s="12">
        <v>1.43</v>
      </c>
      <c r="B35" s="13"/>
      <c r="C35" s="12"/>
      <c r="D35" s="168"/>
      <c r="E35" s="162"/>
      <c r="F35" s="13"/>
      <c r="G35" s="12"/>
      <c r="H35" s="13"/>
      <c r="I35" s="12"/>
      <c r="J35" s="168"/>
      <c r="K35" s="12"/>
      <c r="L35" s="150" t="s">
        <v>99</v>
      </c>
      <c r="M35" s="247">
        <v>0.33</v>
      </c>
      <c r="N35" s="157">
        <f>M35+K35+I35+G35+E35+C35</f>
        <v>0.33</v>
      </c>
    </row>
    <row r="36" spans="1:14" x14ac:dyDescent="0.25">
      <c r="A36" s="310">
        <f>SUM(A3:A35)</f>
        <v>62.709999999999994</v>
      </c>
      <c r="B36" s="32"/>
      <c r="C36" s="31">
        <f>SUM(C3:C33)</f>
        <v>0.63000000000000012</v>
      </c>
      <c r="D36" s="32"/>
      <c r="E36" s="31">
        <f>SUM(E3:E33)</f>
        <v>2.31</v>
      </c>
      <c r="F36" s="33"/>
      <c r="G36" s="31">
        <f>SUM(G3:G33)</f>
        <v>3.21</v>
      </c>
      <c r="H36" s="34"/>
      <c r="I36" s="31">
        <f>SUM(I3:I33)</f>
        <v>2.04</v>
      </c>
      <c r="J36" s="31"/>
      <c r="K36" s="31">
        <f>SUM(K3:K33)</f>
        <v>2.63</v>
      </c>
      <c r="L36" s="34"/>
      <c r="M36" s="31">
        <f>SUM(M4:M35)</f>
        <v>3.6500000000000004</v>
      </c>
      <c r="N36" s="31">
        <f>SUM(N4:N35)</f>
        <v>14.47</v>
      </c>
    </row>
    <row r="37" spans="1:14" x14ac:dyDescent="0.25">
      <c r="C37" s="1" t="s">
        <v>20</v>
      </c>
      <c r="F37" s="39" t="s">
        <v>210</v>
      </c>
      <c r="J37" s="1" t="s">
        <v>19</v>
      </c>
      <c r="L37" s="36">
        <f>N36*4.33</f>
        <v>62.655100000000004</v>
      </c>
    </row>
    <row r="38" spans="1:14" x14ac:dyDescent="0.25">
      <c r="A38" s="35"/>
      <c r="B38" s="36"/>
      <c r="C38" s="1" t="s">
        <v>21</v>
      </c>
      <c r="D38" s="37"/>
      <c r="E38" s="1" t="str">
        <f>B1</f>
        <v>CRISTINA SORIANO RODRIGUEZ</v>
      </c>
      <c r="F38" s="2"/>
      <c r="G38" s="36"/>
      <c r="I38" s="36"/>
      <c r="J38" s="36"/>
    </row>
    <row r="41" spans="1:14" x14ac:dyDescent="0.25">
      <c r="F41" t="s">
        <v>211</v>
      </c>
    </row>
    <row r="42" spans="1:14" x14ac:dyDescent="0.25">
      <c r="F42" t="s">
        <v>215</v>
      </c>
    </row>
    <row r="43" spans="1:14" x14ac:dyDescent="0.25">
      <c r="F43" t="s">
        <v>214</v>
      </c>
    </row>
  </sheetData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34"/>
    </sheetView>
  </sheetViews>
  <sheetFormatPr baseColWidth="10" defaultRowHeight="15" x14ac:dyDescent="0.25"/>
  <cols>
    <col min="1" max="1" width="7.42578125" customWidth="1"/>
    <col min="2" max="2" width="19.28515625" customWidth="1"/>
    <col min="3" max="3" width="5.42578125" customWidth="1"/>
    <col min="4" max="4" width="16.5703125" customWidth="1"/>
    <col min="5" max="5" width="4.5703125" customWidth="1"/>
    <col min="6" max="6" width="17.85546875" customWidth="1"/>
    <col min="7" max="7" width="4.7109375" customWidth="1"/>
    <col min="8" max="8" width="18" customWidth="1"/>
    <col min="9" max="9" width="5" customWidth="1"/>
    <col min="10" max="10" width="15.85546875" customWidth="1"/>
    <col min="11" max="11" width="5.42578125" customWidth="1"/>
    <col min="13" max="13" width="5" customWidth="1"/>
    <col min="14" max="14" width="7.42578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130"/>
      <c r="D3" s="131" t="s">
        <v>59</v>
      </c>
      <c r="E3" s="130"/>
      <c r="F3" s="131"/>
      <c r="G3" s="130"/>
      <c r="H3" s="105"/>
      <c r="I3" s="130"/>
      <c r="J3" s="48" t="s">
        <v>59</v>
      </c>
      <c r="K3" s="224"/>
      <c r="L3" s="48"/>
      <c r="M3" s="224"/>
      <c r="N3" s="130"/>
    </row>
    <row r="4" spans="1:14" ht="35.25" customHeight="1" x14ac:dyDescent="0.25">
      <c r="A4" s="142">
        <v>6.75</v>
      </c>
      <c r="B4" s="134"/>
      <c r="C4" s="133"/>
      <c r="D4" s="193" t="s">
        <v>60</v>
      </c>
      <c r="E4" s="133">
        <v>0.5</v>
      </c>
      <c r="F4" s="161"/>
      <c r="G4" s="133"/>
      <c r="H4" s="134"/>
      <c r="I4" s="133"/>
      <c r="J4" s="134" t="s">
        <v>68</v>
      </c>
      <c r="K4" s="227">
        <v>1.06</v>
      </c>
      <c r="L4" s="134"/>
      <c r="M4" s="227"/>
      <c r="N4" s="133">
        <f>C4+E4+G4+I4+K4+M4</f>
        <v>1.56</v>
      </c>
    </row>
    <row r="5" spans="1:14" ht="21" customHeight="1" x14ac:dyDescent="0.25">
      <c r="A5" s="20"/>
      <c r="B5" s="136"/>
      <c r="C5" s="74"/>
      <c r="D5" s="73"/>
      <c r="E5" s="74"/>
      <c r="F5" s="136"/>
      <c r="G5" s="74"/>
      <c r="H5" s="137"/>
      <c r="I5" s="74"/>
      <c r="J5" s="73" t="s">
        <v>61</v>
      </c>
      <c r="K5" s="74"/>
      <c r="L5" s="74"/>
      <c r="M5" s="74"/>
      <c r="N5" s="74"/>
    </row>
    <row r="6" spans="1:14" ht="57.75" customHeight="1" x14ac:dyDescent="0.25">
      <c r="A6" s="27">
        <v>4.33</v>
      </c>
      <c r="B6" s="28"/>
      <c r="C6" s="28"/>
      <c r="D6" s="149"/>
      <c r="E6" s="28"/>
      <c r="F6" s="138"/>
      <c r="G6" s="28"/>
      <c r="H6" s="28"/>
      <c r="I6" s="28"/>
      <c r="J6" s="180" t="s">
        <v>62</v>
      </c>
      <c r="K6" s="28">
        <v>1</v>
      </c>
      <c r="L6" s="28"/>
      <c r="M6" s="28"/>
      <c r="N6" s="133">
        <f>C6+E6+G6+I6+K6</f>
        <v>1</v>
      </c>
    </row>
    <row r="7" spans="1:14" ht="15" customHeight="1" x14ac:dyDescent="0.25">
      <c r="A7" s="122"/>
      <c r="B7" s="84"/>
      <c r="C7" s="84"/>
      <c r="D7" s="84"/>
      <c r="E7" s="179"/>
      <c r="F7" s="84"/>
      <c r="G7" s="84"/>
      <c r="H7" s="84" t="s">
        <v>56</v>
      </c>
      <c r="I7" s="84"/>
      <c r="J7" s="84"/>
      <c r="K7" s="84"/>
      <c r="L7" s="84"/>
      <c r="M7" s="84"/>
      <c r="N7" s="120"/>
    </row>
    <row r="8" spans="1:14" x14ac:dyDescent="0.25">
      <c r="A8" s="122">
        <v>4.55</v>
      </c>
      <c r="B8" s="84"/>
      <c r="C8" s="84"/>
      <c r="D8" s="84"/>
      <c r="E8" s="179"/>
      <c r="F8" s="84"/>
      <c r="G8" s="84"/>
      <c r="H8" s="84" t="s">
        <v>11</v>
      </c>
      <c r="I8" s="84">
        <v>1.05</v>
      </c>
      <c r="J8" s="84"/>
      <c r="K8" s="84"/>
      <c r="L8" s="84"/>
      <c r="M8" s="84"/>
      <c r="N8" s="117">
        <f>C8+E8+G8+I8+K8+M8</f>
        <v>1.05</v>
      </c>
    </row>
    <row r="9" spans="1:14" ht="15.75" customHeight="1" x14ac:dyDescent="0.25">
      <c r="A9" s="70"/>
      <c r="B9" s="137"/>
      <c r="C9" s="119"/>
      <c r="D9" s="137"/>
      <c r="E9" s="74"/>
      <c r="F9" s="137"/>
      <c r="G9" s="74"/>
      <c r="H9" s="137" t="s">
        <v>57</v>
      </c>
      <c r="I9" s="74"/>
      <c r="J9" s="137"/>
      <c r="K9" s="74"/>
      <c r="L9" s="137"/>
      <c r="M9" s="74"/>
      <c r="N9" s="119"/>
    </row>
    <row r="10" spans="1:14" x14ac:dyDescent="0.25">
      <c r="A10" s="23">
        <v>2.29</v>
      </c>
      <c r="B10" s="88"/>
      <c r="C10" s="117"/>
      <c r="D10" s="88"/>
      <c r="E10" s="28"/>
      <c r="F10" s="88"/>
      <c r="G10" s="28"/>
      <c r="H10" s="88" t="s">
        <v>58</v>
      </c>
      <c r="I10" s="28">
        <v>0.53</v>
      </c>
      <c r="J10" s="88"/>
      <c r="K10" s="28"/>
      <c r="L10" s="88"/>
      <c r="M10" s="28"/>
      <c r="N10" s="28">
        <f>C10+E10+G10+I10+K10+M10</f>
        <v>0.53</v>
      </c>
    </row>
    <row r="11" spans="1:14" x14ac:dyDescent="0.25">
      <c r="A11" s="70"/>
      <c r="B11" s="1"/>
      <c r="C11" s="70"/>
      <c r="D11" s="304"/>
      <c r="E11" s="49"/>
      <c r="F11" s="304"/>
      <c r="G11" s="49"/>
      <c r="H11" s="309" t="s">
        <v>194</v>
      </c>
      <c r="I11" s="49"/>
      <c r="J11" s="20"/>
      <c r="K11" s="70"/>
      <c r="L11" s="70"/>
      <c r="M11" s="70"/>
      <c r="N11" s="21"/>
    </row>
    <row r="12" spans="1:14" ht="30.75" customHeight="1" x14ac:dyDescent="0.25">
      <c r="A12" s="23">
        <v>1.52</v>
      </c>
      <c r="B12" s="23"/>
      <c r="C12" s="23"/>
      <c r="D12" s="27"/>
      <c r="E12" s="58"/>
      <c r="F12" s="27"/>
      <c r="G12" s="58"/>
      <c r="H12" s="102" t="s">
        <v>195</v>
      </c>
      <c r="I12" s="58">
        <v>0.35</v>
      </c>
      <c r="J12" s="27"/>
      <c r="K12" s="23"/>
      <c r="L12" s="23"/>
      <c r="M12" s="23"/>
      <c r="N12" s="24">
        <f>C12+E12+G12+I12+K12+M12</f>
        <v>0.35</v>
      </c>
    </row>
    <row r="13" spans="1:14" ht="12.75" customHeight="1" x14ac:dyDescent="0.25">
      <c r="A13" s="124"/>
      <c r="B13" s="208"/>
      <c r="C13" s="197"/>
      <c r="D13" s="208"/>
      <c r="E13" s="197"/>
      <c r="F13" s="208"/>
      <c r="G13" s="197"/>
      <c r="H13" s="208"/>
      <c r="I13" s="197"/>
      <c r="J13" s="208"/>
      <c r="K13" s="197"/>
      <c r="L13" s="106" t="s">
        <v>149</v>
      </c>
      <c r="M13" s="197"/>
      <c r="N13" s="197"/>
    </row>
    <row r="14" spans="1:14" ht="9.75" customHeight="1" x14ac:dyDescent="0.25">
      <c r="A14" s="252">
        <v>2.16</v>
      </c>
      <c r="B14" s="210"/>
      <c r="C14" s="199"/>
      <c r="D14" s="251"/>
      <c r="E14" s="199"/>
      <c r="F14" s="211"/>
      <c r="G14" s="199"/>
      <c r="H14" s="251"/>
      <c r="I14" s="199"/>
      <c r="J14" s="210"/>
      <c r="K14" s="199"/>
      <c r="L14" s="252" t="s">
        <v>16</v>
      </c>
      <c r="M14" s="199">
        <v>0.5</v>
      </c>
      <c r="N14" s="24">
        <f>C14+E14+G14+I14+K14+M14</f>
        <v>0.5</v>
      </c>
    </row>
    <row r="15" spans="1:14" x14ac:dyDescent="0.25">
      <c r="A15" s="70"/>
      <c r="B15" s="70"/>
      <c r="C15" s="21"/>
      <c r="D15" s="70"/>
      <c r="E15" s="125"/>
      <c r="F15" s="20"/>
      <c r="G15" s="125"/>
      <c r="H15" s="70"/>
      <c r="I15" s="21"/>
      <c r="J15" s="70"/>
      <c r="K15" s="21"/>
      <c r="L15" s="70" t="s">
        <v>154</v>
      </c>
      <c r="M15" s="21"/>
      <c r="N15" s="21"/>
    </row>
    <row r="16" spans="1:14" ht="18" x14ac:dyDescent="0.25">
      <c r="A16" s="23">
        <v>1.04</v>
      </c>
      <c r="B16" s="27"/>
      <c r="C16" s="24"/>
      <c r="D16" s="27"/>
      <c r="E16" s="127"/>
      <c r="F16" s="27"/>
      <c r="G16" s="24"/>
      <c r="H16" s="27"/>
      <c r="I16" s="24"/>
      <c r="J16" s="27"/>
      <c r="K16" s="24"/>
      <c r="L16" s="308" t="s">
        <v>155</v>
      </c>
      <c r="M16" s="24">
        <v>0.24</v>
      </c>
      <c r="N16" s="24">
        <f>C16+E16+G16+I16+K16+M16</f>
        <v>0.24</v>
      </c>
    </row>
    <row r="17" spans="1:14" ht="11.25" customHeight="1" x14ac:dyDescent="0.25">
      <c r="A17" s="70"/>
      <c r="B17" s="2"/>
      <c r="C17" s="21"/>
      <c r="D17" s="1"/>
      <c r="E17" s="21"/>
      <c r="F17" s="2"/>
      <c r="G17" s="21"/>
      <c r="H17" s="2"/>
      <c r="I17" s="125"/>
      <c r="J17" s="2"/>
      <c r="K17" s="21"/>
      <c r="L17" s="2" t="s">
        <v>156</v>
      </c>
      <c r="M17" s="21"/>
      <c r="N17" s="21"/>
    </row>
    <row r="18" spans="1:14" ht="9.75" customHeight="1" x14ac:dyDescent="0.25">
      <c r="A18" s="23">
        <v>1.08</v>
      </c>
      <c r="B18" s="23"/>
      <c r="C18" s="24"/>
      <c r="D18" s="23"/>
      <c r="E18" s="92"/>
      <c r="F18" s="27"/>
      <c r="G18" s="24"/>
      <c r="H18" s="23"/>
      <c r="I18" s="24"/>
      <c r="J18" s="23"/>
      <c r="K18" s="24"/>
      <c r="L18" s="23" t="s">
        <v>16</v>
      </c>
      <c r="M18" s="24">
        <v>0.25</v>
      </c>
      <c r="N18" s="24">
        <f>C18+E18+G18+I18+K18+M18</f>
        <v>0.25</v>
      </c>
    </row>
    <row r="19" spans="1:14" ht="11.25" customHeight="1" x14ac:dyDescent="0.25">
      <c r="A19" s="70">
        <v>8.64</v>
      </c>
      <c r="B19" s="70" t="s">
        <v>162</v>
      </c>
      <c r="C19" s="70"/>
      <c r="D19" s="70"/>
      <c r="E19" s="70"/>
      <c r="F19" s="70" t="s">
        <v>162</v>
      </c>
      <c r="G19" s="70"/>
      <c r="H19" s="70"/>
      <c r="I19" s="70"/>
      <c r="J19" s="70" t="s">
        <v>162</v>
      </c>
      <c r="K19" s="70"/>
      <c r="L19" s="70"/>
      <c r="M19" s="70"/>
      <c r="N19" s="21"/>
    </row>
    <row r="20" spans="1:14" ht="9.75" customHeight="1" x14ac:dyDescent="0.25">
      <c r="A20" s="23"/>
      <c r="B20" s="23" t="s">
        <v>16</v>
      </c>
      <c r="C20" s="23">
        <v>0.24</v>
      </c>
      <c r="D20" s="23"/>
      <c r="E20" s="23"/>
      <c r="F20" s="23" t="s">
        <v>11</v>
      </c>
      <c r="G20" s="23">
        <v>1.5</v>
      </c>
      <c r="H20" s="23"/>
      <c r="I20" s="23"/>
      <c r="J20" s="23" t="s">
        <v>16</v>
      </c>
      <c r="K20" s="23">
        <v>0.24</v>
      </c>
      <c r="L20" s="23"/>
      <c r="M20" s="23"/>
      <c r="N20" s="24">
        <f>C20+G20+K20</f>
        <v>1.98</v>
      </c>
    </row>
    <row r="21" spans="1:14" ht="16.5" customHeight="1" x14ac:dyDescent="0.25">
      <c r="A21" s="70"/>
      <c r="B21" s="71" t="s">
        <v>31</v>
      </c>
      <c r="C21" s="72"/>
      <c r="D21" s="71" t="s">
        <v>32</v>
      </c>
      <c r="E21" s="72"/>
      <c r="F21" s="73" t="s">
        <v>33</v>
      </c>
      <c r="G21" s="72"/>
      <c r="H21" s="71"/>
      <c r="I21" s="72"/>
      <c r="J21" s="71" t="s">
        <v>32</v>
      </c>
      <c r="K21" s="72"/>
      <c r="L21" s="74"/>
      <c r="M21" s="75"/>
      <c r="N21" s="72"/>
    </row>
    <row r="22" spans="1:14" ht="16.5" customHeight="1" x14ac:dyDescent="0.25">
      <c r="A22" s="23">
        <v>16.579999999999998</v>
      </c>
      <c r="B22" s="76" t="s">
        <v>16</v>
      </c>
      <c r="C22" s="77">
        <v>0.33</v>
      </c>
      <c r="D22" s="76" t="s">
        <v>34</v>
      </c>
      <c r="E22" s="77">
        <v>1.58</v>
      </c>
      <c r="F22" s="78" t="s">
        <v>35</v>
      </c>
      <c r="G22" s="77">
        <v>1.59</v>
      </c>
      <c r="H22" s="76"/>
      <c r="I22" s="77"/>
      <c r="J22" s="79" t="s">
        <v>16</v>
      </c>
      <c r="K22" s="77">
        <v>0.33</v>
      </c>
      <c r="L22" s="28"/>
      <c r="M22" s="80"/>
      <c r="N22" s="77">
        <f>C22+E22+G22+I22+K22+M22</f>
        <v>3.83</v>
      </c>
    </row>
    <row r="23" spans="1:14" ht="9" customHeight="1" x14ac:dyDescent="0.25">
      <c r="A23" s="81"/>
      <c r="B23" s="82"/>
      <c r="C23" s="83"/>
      <c r="D23" s="82"/>
      <c r="E23" s="83"/>
      <c r="F23" s="82" t="s">
        <v>31</v>
      </c>
      <c r="G23" s="83"/>
      <c r="H23" s="82"/>
      <c r="I23" s="83"/>
      <c r="J23" s="82"/>
      <c r="K23" s="83"/>
      <c r="L23" s="84"/>
      <c r="M23" s="85"/>
      <c r="N23" s="83"/>
    </row>
    <row r="24" spans="1:14" ht="14.25" customHeight="1" x14ac:dyDescent="0.25">
      <c r="A24" s="23">
        <v>0.5</v>
      </c>
      <c r="B24" s="82"/>
      <c r="C24" s="83"/>
      <c r="D24" s="82"/>
      <c r="E24" s="83"/>
      <c r="F24" s="86" t="s">
        <v>36</v>
      </c>
      <c r="G24" s="83">
        <v>0.12</v>
      </c>
      <c r="H24" s="82"/>
      <c r="I24" s="83"/>
      <c r="J24" s="82"/>
      <c r="K24" s="83"/>
      <c r="L24" s="84"/>
      <c r="M24" s="85"/>
      <c r="N24" s="77">
        <f>C24+E24+G24+I24+K24+M24</f>
        <v>0.12</v>
      </c>
    </row>
    <row r="25" spans="1:14" x14ac:dyDescent="0.25">
      <c r="A25" s="70"/>
      <c r="B25" s="307" t="s">
        <v>37</v>
      </c>
      <c r="C25" s="72"/>
      <c r="D25" s="73"/>
      <c r="E25" s="72"/>
      <c r="F25" s="87"/>
      <c r="G25" s="72"/>
      <c r="H25" s="73"/>
      <c r="I25" s="72"/>
      <c r="J25" s="73"/>
      <c r="K25" s="72"/>
      <c r="L25" s="74"/>
      <c r="M25" s="75"/>
      <c r="N25" s="72"/>
    </row>
    <row r="26" spans="1:14" ht="16.5" customHeight="1" x14ac:dyDescent="0.25">
      <c r="A26" s="23">
        <v>0.25</v>
      </c>
      <c r="B26" s="79" t="s">
        <v>38</v>
      </c>
      <c r="C26" s="77">
        <v>0.06</v>
      </c>
      <c r="D26" s="88"/>
      <c r="E26" s="77"/>
      <c r="F26" s="79"/>
      <c r="G26" s="77"/>
      <c r="H26" s="88"/>
      <c r="I26" s="77"/>
      <c r="J26" s="88"/>
      <c r="K26" s="77"/>
      <c r="L26" s="28"/>
      <c r="M26" s="80"/>
      <c r="N26" s="77">
        <f>C26+E26+G26+I26+K26+M26</f>
        <v>0.06</v>
      </c>
    </row>
    <row r="27" spans="1:14" ht="16.5" x14ac:dyDescent="0.25">
      <c r="A27" s="89">
        <v>1</v>
      </c>
      <c r="B27" s="73"/>
      <c r="C27" s="72"/>
      <c r="D27" s="71" t="s">
        <v>39</v>
      </c>
      <c r="E27" s="72">
        <v>0.23</v>
      </c>
      <c r="F27" s="71"/>
      <c r="G27" s="72"/>
      <c r="H27" s="73"/>
      <c r="I27" s="72"/>
      <c r="J27" s="73"/>
      <c r="K27" s="72"/>
      <c r="L27" s="74"/>
      <c r="M27" s="75"/>
      <c r="N27" s="83">
        <f>C27+E27+G27+I27+K27+M27</f>
        <v>0.23</v>
      </c>
    </row>
    <row r="28" spans="1:14" x14ac:dyDescent="0.25">
      <c r="A28" s="70"/>
      <c r="B28" s="90"/>
      <c r="C28" s="21"/>
      <c r="D28" s="90"/>
      <c r="E28" s="21"/>
      <c r="F28" s="90"/>
      <c r="G28" s="21"/>
      <c r="H28" s="90"/>
      <c r="I28" s="21"/>
      <c r="J28" s="90"/>
      <c r="K28" s="21"/>
      <c r="L28" s="90" t="s">
        <v>199</v>
      </c>
      <c r="M28" s="21"/>
      <c r="N28" s="21"/>
    </row>
    <row r="29" spans="1:14" x14ac:dyDescent="0.25">
      <c r="A29" s="23">
        <v>1.43</v>
      </c>
      <c r="B29" s="23"/>
      <c r="C29" s="92"/>
      <c r="D29" s="23"/>
      <c r="E29" s="92"/>
      <c r="F29" s="23"/>
      <c r="G29" s="92"/>
      <c r="H29" s="23"/>
      <c r="I29" s="92"/>
      <c r="J29" s="23"/>
      <c r="K29" s="92"/>
      <c r="L29" s="27" t="s">
        <v>16</v>
      </c>
      <c r="M29" s="92">
        <v>0.33</v>
      </c>
      <c r="N29" s="12">
        <f>C29+E29+G29+I29+K29+M29</f>
        <v>0.33</v>
      </c>
    </row>
    <row r="30" spans="1:14" x14ac:dyDescent="0.25">
      <c r="A30" s="8"/>
      <c r="B30" s="9"/>
      <c r="C30" s="8"/>
      <c r="D30" s="165"/>
      <c r="E30" s="311"/>
      <c r="F30" s="9"/>
      <c r="G30" s="8"/>
      <c r="H30" s="9"/>
      <c r="I30" s="8"/>
      <c r="J30" s="165"/>
      <c r="K30" s="8"/>
      <c r="L30" s="312" t="s">
        <v>202</v>
      </c>
      <c r="M30" s="8"/>
      <c r="N30" s="8"/>
    </row>
    <row r="31" spans="1:14" x14ac:dyDescent="0.25">
      <c r="A31" s="12">
        <v>4.33</v>
      </c>
      <c r="B31" s="13"/>
      <c r="C31" s="12"/>
      <c r="D31" s="168"/>
      <c r="E31" s="162"/>
      <c r="F31" s="13"/>
      <c r="G31" s="12"/>
      <c r="H31" s="13"/>
      <c r="I31" s="12"/>
      <c r="J31" s="168"/>
      <c r="K31" s="12"/>
      <c r="L31" s="12"/>
      <c r="M31" s="12">
        <v>1</v>
      </c>
      <c r="N31" s="12">
        <f>M31+K31+I31+G31+E31+C31</f>
        <v>1</v>
      </c>
    </row>
    <row r="32" spans="1:14" x14ac:dyDescent="0.25">
      <c r="A32" s="310">
        <f>SUM(A3:A31)</f>
        <v>56.449999999999996</v>
      </c>
      <c r="B32" s="32"/>
      <c r="C32" s="31">
        <f>SUM(C3:C31)</f>
        <v>0.63000000000000012</v>
      </c>
      <c r="D32" s="32"/>
      <c r="E32" s="31">
        <f>SUM(E3:E31)</f>
        <v>2.31</v>
      </c>
      <c r="F32" s="33"/>
      <c r="G32" s="31">
        <f>SUM(G3:G31)</f>
        <v>3.21</v>
      </c>
      <c r="H32" s="34"/>
      <c r="I32" s="31">
        <f>SUM(I3:I31)</f>
        <v>1.9300000000000002</v>
      </c>
      <c r="J32" s="31"/>
      <c r="K32" s="31">
        <f>SUM(K3:K31)</f>
        <v>2.63</v>
      </c>
      <c r="L32" s="34"/>
      <c r="M32" s="31">
        <f>SUM(M3:M31)</f>
        <v>2.3200000000000003</v>
      </c>
      <c r="N32" s="31">
        <f>SUM(N3:N31)</f>
        <v>13.030000000000001</v>
      </c>
    </row>
    <row r="33" spans="1:12" x14ac:dyDescent="0.25">
      <c r="C33" s="1" t="s">
        <v>20</v>
      </c>
      <c r="F33" s="39" t="s">
        <v>203</v>
      </c>
      <c r="J33" s="1" t="s">
        <v>19</v>
      </c>
      <c r="L33" s="36">
        <f>N32*4.33</f>
        <v>56.419900000000005</v>
      </c>
    </row>
    <row r="34" spans="1:12" x14ac:dyDescent="0.25">
      <c r="A34" s="35"/>
      <c r="B34" s="36"/>
      <c r="C34" s="1" t="s">
        <v>21</v>
      </c>
      <c r="D34" s="37"/>
      <c r="E34" s="1" t="str">
        <f>B1</f>
        <v>CRISTINA SORIANO RODRIGUEZ</v>
      </c>
      <c r="F34" s="2"/>
      <c r="G34" s="36"/>
      <c r="I34" s="36"/>
      <c r="J34" s="36"/>
    </row>
    <row r="37" spans="1:12" x14ac:dyDescent="0.25">
      <c r="F37" t="s">
        <v>204</v>
      </c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0"/>
  <sheetViews>
    <sheetView topLeftCell="A11" workbookViewId="0">
      <selection sqref="A1:N30"/>
    </sheetView>
  </sheetViews>
  <sheetFormatPr baseColWidth="10" defaultRowHeight="15" x14ac:dyDescent="0.25"/>
  <cols>
    <col min="1" max="1" width="7.85546875" customWidth="1"/>
    <col min="3" max="3" width="6.7109375" customWidth="1"/>
    <col min="5" max="5" width="7.85546875" customWidth="1"/>
    <col min="7" max="7" width="9.140625" customWidth="1"/>
    <col min="9" max="9" width="9.28515625" customWidth="1"/>
    <col min="11" max="11" width="6.7109375" customWidth="1"/>
    <col min="13" max="13" width="6.42578125" customWidth="1"/>
    <col min="14" max="14" width="8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224"/>
      <c r="D3" s="131" t="s">
        <v>59</v>
      </c>
      <c r="E3" s="130"/>
      <c r="F3" s="131"/>
      <c r="G3" s="224"/>
      <c r="H3" s="105"/>
      <c r="I3" s="224"/>
      <c r="J3" s="48" t="s">
        <v>59</v>
      </c>
      <c r="K3" s="130"/>
      <c r="L3" s="48"/>
      <c r="M3" s="130"/>
      <c r="N3" s="224"/>
    </row>
    <row r="4" spans="1:14" ht="57.75" x14ac:dyDescent="0.25">
      <c r="A4" s="133">
        <v>6.75</v>
      </c>
      <c r="B4" s="134"/>
      <c r="C4" s="227"/>
      <c r="D4" s="193" t="s">
        <v>60</v>
      </c>
      <c r="E4" s="133">
        <v>0.5</v>
      </c>
      <c r="F4" s="161"/>
      <c r="G4" s="227"/>
      <c r="H4" s="134"/>
      <c r="I4" s="227"/>
      <c r="J4" s="134" t="s">
        <v>68</v>
      </c>
      <c r="K4" s="133">
        <v>1.06</v>
      </c>
      <c r="L4" s="134"/>
      <c r="M4" s="133"/>
      <c r="N4" s="227">
        <f>C4+E4+G4+I4+K4+M4</f>
        <v>1.56</v>
      </c>
    </row>
    <row r="5" spans="1:14" ht="33.75" x14ac:dyDescent="0.25">
      <c r="A5" s="343"/>
      <c r="B5" s="327" t="s">
        <v>61</v>
      </c>
      <c r="C5" s="325"/>
      <c r="D5" s="327"/>
      <c r="E5" s="325"/>
      <c r="F5" s="326"/>
      <c r="G5" s="328"/>
      <c r="H5" s="329"/>
      <c r="I5" s="325"/>
      <c r="J5" s="327"/>
      <c r="K5" s="328"/>
      <c r="L5" s="327"/>
      <c r="M5" s="328"/>
      <c r="N5" s="325"/>
    </row>
    <row r="6" spans="1:14" ht="74.25" x14ac:dyDescent="0.25">
      <c r="A6" s="344">
        <v>1.5</v>
      </c>
      <c r="B6" s="335" t="s">
        <v>62</v>
      </c>
      <c r="C6" s="334">
        <v>0.34</v>
      </c>
      <c r="D6" s="332"/>
      <c r="E6" s="331"/>
      <c r="F6" s="333"/>
      <c r="G6" s="334"/>
      <c r="H6" s="331"/>
      <c r="I6" s="331"/>
      <c r="J6" s="335"/>
      <c r="K6" s="334"/>
      <c r="L6" s="335"/>
      <c r="M6" s="334"/>
      <c r="N6" s="336">
        <f>C6+E6+G6+I6+K6+M6</f>
        <v>0.34</v>
      </c>
    </row>
    <row r="7" spans="1:14" ht="22.5" x14ac:dyDescent="0.25">
      <c r="A7" s="60"/>
      <c r="B7" s="84"/>
      <c r="C7" s="85"/>
      <c r="D7" s="84"/>
      <c r="E7" s="322"/>
      <c r="F7" s="84"/>
      <c r="G7" s="188"/>
      <c r="H7" s="84" t="s">
        <v>56</v>
      </c>
      <c r="I7" s="85"/>
      <c r="J7" s="84"/>
      <c r="K7" s="83"/>
      <c r="L7" s="84"/>
      <c r="M7" s="83"/>
      <c r="N7" s="315"/>
    </row>
    <row r="8" spans="1:14" x14ac:dyDescent="0.25">
      <c r="A8" s="60">
        <v>4.55</v>
      </c>
      <c r="B8" s="84"/>
      <c r="C8" s="85"/>
      <c r="D8" s="84"/>
      <c r="E8" s="322"/>
      <c r="F8" s="84"/>
      <c r="G8" s="188"/>
      <c r="H8" s="84" t="s">
        <v>11</v>
      </c>
      <c r="I8" s="85">
        <v>1.05</v>
      </c>
      <c r="J8" s="84"/>
      <c r="K8" s="83"/>
      <c r="L8" s="84"/>
      <c r="M8" s="83"/>
      <c r="N8" s="316">
        <f>C8+E8+G8+I8+K8+M8</f>
        <v>1.05</v>
      </c>
    </row>
    <row r="9" spans="1:14" ht="22.5" x14ac:dyDescent="0.25">
      <c r="A9" s="21"/>
      <c r="B9" s="137"/>
      <c r="C9" s="317"/>
      <c r="D9" s="137"/>
      <c r="E9" s="75"/>
      <c r="F9" s="137"/>
      <c r="G9" s="186"/>
      <c r="H9" s="137" t="s">
        <v>57</v>
      </c>
      <c r="I9" s="75"/>
      <c r="J9" s="137"/>
      <c r="K9" s="72"/>
      <c r="L9" s="137"/>
      <c r="M9" s="72"/>
      <c r="N9" s="317"/>
    </row>
    <row r="10" spans="1:14" ht="22.5" x14ac:dyDescent="0.25">
      <c r="A10" s="24">
        <v>2.79</v>
      </c>
      <c r="B10" s="88"/>
      <c r="C10" s="316"/>
      <c r="D10" s="88"/>
      <c r="E10" s="80"/>
      <c r="F10" s="88"/>
      <c r="G10" s="318"/>
      <c r="H10" s="88" t="s">
        <v>58</v>
      </c>
      <c r="I10" s="80">
        <v>0.64</v>
      </c>
      <c r="J10" s="88"/>
      <c r="K10" s="77"/>
      <c r="L10" s="88"/>
      <c r="M10" s="77"/>
      <c r="N10" s="80">
        <f>C10+E10+G10+I10+K10+M10</f>
        <v>0.64</v>
      </c>
    </row>
    <row r="11" spans="1:14" ht="18" x14ac:dyDescent="0.25">
      <c r="A11" s="21"/>
      <c r="B11" s="1"/>
      <c r="C11" s="49"/>
      <c r="D11" s="304"/>
      <c r="E11" s="49"/>
      <c r="F11" s="304"/>
      <c r="G11" s="49"/>
      <c r="H11" s="309" t="s">
        <v>194</v>
      </c>
      <c r="I11" s="49"/>
      <c r="J11" s="20"/>
      <c r="K11" s="21"/>
      <c r="L11" s="70"/>
      <c r="M11" s="21"/>
      <c r="N11" s="49"/>
    </row>
    <row r="12" spans="1:14" ht="51" x14ac:dyDescent="0.25">
      <c r="A12" s="24">
        <v>1.52</v>
      </c>
      <c r="B12" s="23"/>
      <c r="C12" s="58"/>
      <c r="D12" s="27"/>
      <c r="E12" s="58"/>
      <c r="F12" s="27"/>
      <c r="G12" s="58"/>
      <c r="H12" s="102" t="s">
        <v>195</v>
      </c>
      <c r="I12" s="58">
        <v>0.35</v>
      </c>
      <c r="J12" s="27"/>
      <c r="K12" s="24"/>
      <c r="L12" s="23"/>
      <c r="M12" s="24"/>
      <c r="N12" s="58">
        <f>C12+E12+G12+I12+K12+M12</f>
        <v>0.35</v>
      </c>
    </row>
    <row r="13" spans="1:14" x14ac:dyDescent="0.25">
      <c r="A13" s="197"/>
      <c r="B13" s="208"/>
      <c r="C13" s="255"/>
      <c r="D13" s="208"/>
      <c r="E13" s="255"/>
      <c r="F13" s="208"/>
      <c r="G13" s="255"/>
      <c r="H13" s="208"/>
      <c r="I13" s="255"/>
      <c r="J13" s="208"/>
      <c r="K13" s="197"/>
      <c r="L13" s="105" t="s">
        <v>149</v>
      </c>
      <c r="M13" s="130"/>
      <c r="N13" s="224"/>
    </row>
    <row r="14" spans="1:14" x14ac:dyDescent="0.25">
      <c r="A14" s="199">
        <v>2.16</v>
      </c>
      <c r="B14" s="210"/>
      <c r="C14" s="256"/>
      <c r="D14" s="251"/>
      <c r="E14" s="256"/>
      <c r="F14" s="211"/>
      <c r="G14" s="256"/>
      <c r="H14" s="251"/>
      <c r="I14" s="256"/>
      <c r="J14" s="210"/>
      <c r="K14" s="199"/>
      <c r="L14" s="142" t="s">
        <v>16</v>
      </c>
      <c r="M14" s="133">
        <v>0.5</v>
      </c>
      <c r="N14" s="58">
        <f>C14+E14+G14+I14+K14+M14</f>
        <v>0.5</v>
      </c>
    </row>
    <row r="15" spans="1:14" x14ac:dyDescent="0.25">
      <c r="A15" s="21"/>
      <c r="B15" s="70"/>
      <c r="C15" s="49"/>
      <c r="D15" s="70"/>
      <c r="E15" s="186"/>
      <c r="F15" s="20"/>
      <c r="G15" s="186"/>
      <c r="H15" s="70"/>
      <c r="I15" s="49"/>
      <c r="J15" s="70"/>
      <c r="K15" s="21"/>
      <c r="L15" s="70" t="s">
        <v>154</v>
      </c>
      <c r="M15" s="21"/>
      <c r="N15" s="49"/>
    </row>
    <row r="16" spans="1:14" ht="18" x14ac:dyDescent="0.25">
      <c r="A16" s="24">
        <v>1.04</v>
      </c>
      <c r="B16" s="27"/>
      <c r="C16" s="58"/>
      <c r="D16" s="27"/>
      <c r="E16" s="318"/>
      <c r="F16" s="27"/>
      <c r="G16" s="58"/>
      <c r="H16" s="27"/>
      <c r="I16" s="58"/>
      <c r="J16" s="27"/>
      <c r="K16" s="24"/>
      <c r="L16" s="308" t="s">
        <v>155</v>
      </c>
      <c r="M16" s="24">
        <v>0.24</v>
      </c>
      <c r="N16" s="58">
        <f>C16+E16+G16+I16+K16+M16</f>
        <v>0.24</v>
      </c>
    </row>
    <row r="17" spans="1:14" x14ac:dyDescent="0.25">
      <c r="A17" s="21"/>
      <c r="B17" s="2"/>
      <c r="C17" s="49"/>
      <c r="D17" s="1"/>
      <c r="E17" s="49"/>
      <c r="F17" s="2"/>
      <c r="G17" s="49"/>
      <c r="H17" s="2"/>
      <c r="I17" s="186"/>
      <c r="J17" s="2"/>
      <c r="K17" s="21"/>
      <c r="L17" s="2" t="s">
        <v>156</v>
      </c>
      <c r="M17" s="21"/>
      <c r="N17" s="49"/>
    </row>
    <row r="18" spans="1:14" x14ac:dyDescent="0.25">
      <c r="A18" s="24">
        <v>1.08</v>
      </c>
      <c r="B18" s="23"/>
      <c r="C18" s="58"/>
      <c r="D18" s="23"/>
      <c r="E18" s="258"/>
      <c r="F18" s="27"/>
      <c r="G18" s="58"/>
      <c r="H18" s="23"/>
      <c r="I18" s="58"/>
      <c r="J18" s="23"/>
      <c r="K18" s="24"/>
      <c r="L18" s="23" t="s">
        <v>16</v>
      </c>
      <c r="M18" s="24">
        <v>0.25</v>
      </c>
      <c r="N18" s="58">
        <f>C18+E18+G18+I18+K18+M18</f>
        <v>0.25</v>
      </c>
    </row>
    <row r="19" spans="1:14" x14ac:dyDescent="0.25">
      <c r="A19" s="21"/>
      <c r="B19" s="70"/>
      <c r="C19" s="21"/>
      <c r="D19" s="70" t="s">
        <v>162</v>
      </c>
      <c r="E19" s="49"/>
      <c r="F19" s="20"/>
      <c r="G19" s="70"/>
      <c r="H19" s="70"/>
      <c r="I19" s="21"/>
      <c r="J19" s="70" t="s">
        <v>162</v>
      </c>
      <c r="K19" s="21"/>
      <c r="L19" s="70"/>
      <c r="M19" s="70"/>
      <c r="N19" s="21"/>
    </row>
    <row r="20" spans="1:14" x14ac:dyDescent="0.25">
      <c r="A20" s="24">
        <v>8.31</v>
      </c>
      <c r="B20" s="23"/>
      <c r="C20" s="24"/>
      <c r="D20" s="23" t="s">
        <v>11</v>
      </c>
      <c r="E20" s="58">
        <v>1.5</v>
      </c>
      <c r="F20" s="27"/>
      <c r="G20" s="23"/>
      <c r="H20" s="23"/>
      <c r="I20" s="24"/>
      <c r="J20" s="23" t="s">
        <v>16</v>
      </c>
      <c r="K20" s="24">
        <v>0.42</v>
      </c>
      <c r="L20" s="23"/>
      <c r="M20" s="23"/>
      <c r="N20" s="24">
        <f>K20+E20</f>
        <v>1.92</v>
      </c>
    </row>
    <row r="21" spans="1:14" ht="22.5" x14ac:dyDescent="0.25">
      <c r="A21" s="21"/>
      <c r="B21" s="71" t="s">
        <v>31</v>
      </c>
      <c r="C21" s="75"/>
      <c r="D21" s="71" t="s">
        <v>32</v>
      </c>
      <c r="E21" s="75"/>
      <c r="F21" s="73" t="s">
        <v>33</v>
      </c>
      <c r="G21" s="186"/>
      <c r="H21" s="71"/>
      <c r="I21" s="75"/>
      <c r="J21" s="71" t="s">
        <v>32</v>
      </c>
      <c r="K21" s="72"/>
      <c r="L21" s="74"/>
      <c r="M21" s="72"/>
      <c r="N21" s="75"/>
    </row>
    <row r="22" spans="1:14" ht="41.25" x14ac:dyDescent="0.25">
      <c r="A22" s="350">
        <v>17.45</v>
      </c>
      <c r="B22" s="76" t="s">
        <v>255</v>
      </c>
      <c r="C22" s="80">
        <v>0.81</v>
      </c>
      <c r="D22" s="76" t="s">
        <v>256</v>
      </c>
      <c r="E22" s="80">
        <v>1.5</v>
      </c>
      <c r="F22" s="78" t="s">
        <v>257</v>
      </c>
      <c r="G22" s="318">
        <v>1</v>
      </c>
      <c r="H22" s="76"/>
      <c r="I22" s="80"/>
      <c r="J22" s="79" t="s">
        <v>248</v>
      </c>
      <c r="K22" s="77">
        <v>0.72</v>
      </c>
      <c r="L22" s="28"/>
      <c r="M22" s="77"/>
      <c r="N22" s="80">
        <f>C22+E22+G22+I22+K22+M22</f>
        <v>4.03</v>
      </c>
    </row>
    <row r="23" spans="1:14" ht="24.75" x14ac:dyDescent="0.25">
      <c r="A23" s="346">
        <v>1</v>
      </c>
      <c r="B23" s="73"/>
      <c r="C23" s="75"/>
      <c r="D23" s="71" t="s">
        <v>247</v>
      </c>
      <c r="E23" s="75">
        <v>0.23</v>
      </c>
      <c r="F23" s="71"/>
      <c r="G23" s="186"/>
      <c r="H23" s="73"/>
      <c r="I23" s="75"/>
      <c r="J23" s="73"/>
      <c r="K23" s="72"/>
      <c r="L23" s="74"/>
      <c r="M23" s="72"/>
      <c r="N23" s="85">
        <f>C23+E23+G23+I23+K23+M23</f>
        <v>0.23</v>
      </c>
    </row>
    <row r="24" spans="1:14" x14ac:dyDescent="0.25">
      <c r="A24" s="91"/>
      <c r="B24" s="9"/>
      <c r="C24" s="158"/>
      <c r="D24" s="165"/>
      <c r="E24" s="323"/>
      <c r="F24" s="9"/>
      <c r="G24" s="158"/>
      <c r="H24" s="9"/>
      <c r="I24" s="158"/>
      <c r="J24" s="165"/>
      <c r="K24" s="91"/>
      <c r="L24" s="90" t="s">
        <v>202</v>
      </c>
      <c r="M24" s="91"/>
      <c r="N24" s="158"/>
    </row>
    <row r="25" spans="1:14" x14ac:dyDescent="0.25">
      <c r="A25" s="93">
        <v>4.33</v>
      </c>
      <c r="B25" s="13"/>
      <c r="C25" s="157"/>
      <c r="D25" s="168"/>
      <c r="E25" s="324"/>
      <c r="F25" s="13"/>
      <c r="G25" s="157"/>
      <c r="H25" s="13"/>
      <c r="I25" s="157"/>
      <c r="J25" s="168"/>
      <c r="K25" s="93"/>
      <c r="L25" s="12"/>
      <c r="M25" s="93">
        <v>1</v>
      </c>
      <c r="N25" s="157">
        <f>M25+K25+I25+G25+E25+C25</f>
        <v>1</v>
      </c>
    </row>
    <row r="26" spans="1:14" x14ac:dyDescent="0.25">
      <c r="A26" s="91"/>
      <c r="B26" s="7"/>
      <c r="C26" s="158"/>
      <c r="D26" s="7"/>
      <c r="E26" s="341"/>
      <c r="F26" s="7"/>
      <c r="G26" s="158"/>
      <c r="H26" s="7" t="s">
        <v>231</v>
      </c>
      <c r="I26" s="91"/>
      <c r="J26" s="166"/>
      <c r="K26" s="166"/>
      <c r="L26" s="7"/>
      <c r="M26" s="8"/>
      <c r="N26" s="91"/>
    </row>
    <row r="27" spans="1:14" ht="100.5" x14ac:dyDescent="0.25">
      <c r="A27" s="93">
        <v>0.74</v>
      </c>
      <c r="B27" s="342"/>
      <c r="C27" s="157"/>
      <c r="D27" s="156"/>
      <c r="E27" s="155"/>
      <c r="F27" s="342"/>
      <c r="G27" s="157"/>
      <c r="H27" s="342" t="s">
        <v>232</v>
      </c>
      <c r="I27" s="93">
        <v>0.17</v>
      </c>
      <c r="J27" s="169"/>
      <c r="K27" s="169"/>
      <c r="L27" s="156"/>
      <c r="M27" s="12"/>
      <c r="N27" s="93">
        <v>0.17</v>
      </c>
    </row>
    <row r="28" spans="1:14" x14ac:dyDescent="0.25">
      <c r="A28" s="347">
        <f>SUM(A3:A27)</f>
        <v>53.220000000000006</v>
      </c>
      <c r="B28" s="32"/>
      <c r="C28" s="31">
        <f>SUM(C3:C25)</f>
        <v>1.1500000000000001</v>
      </c>
      <c r="D28" s="32"/>
      <c r="E28" s="31">
        <f>SUM(E3:E25)</f>
        <v>3.73</v>
      </c>
      <c r="F28" s="33"/>
      <c r="G28" s="31">
        <f>SUM(G3:G25)</f>
        <v>1</v>
      </c>
      <c r="H28" s="34"/>
      <c r="I28" s="31">
        <f>SUM(I3:I27)</f>
        <v>2.21</v>
      </c>
      <c r="J28" s="31"/>
      <c r="K28" s="31">
        <f>SUM(K3:K25)</f>
        <v>2.2000000000000002</v>
      </c>
      <c r="L28" s="34"/>
      <c r="M28" s="321">
        <f>SUM(M3:M25)</f>
        <v>1.99</v>
      </c>
      <c r="N28" s="31">
        <f>SUM(N3:N27)</f>
        <v>12.280000000000001</v>
      </c>
    </row>
    <row r="29" spans="1:14" x14ac:dyDescent="0.25">
      <c r="C29" s="1" t="s">
        <v>253</v>
      </c>
      <c r="F29" s="39">
        <v>44937</v>
      </c>
      <c r="J29" s="1" t="s">
        <v>19</v>
      </c>
      <c r="L29" s="36">
        <f>N28*4.33</f>
        <v>53.172400000000003</v>
      </c>
    </row>
    <row r="30" spans="1:14" x14ac:dyDescent="0.25">
      <c r="A30" s="35"/>
      <c r="B30" s="36"/>
      <c r="C30" s="1" t="s">
        <v>21</v>
      </c>
      <c r="D30" s="37"/>
      <c r="E30" s="1" t="str">
        <f>B1</f>
        <v>CRISTINA SORIANO RODRIGUEZ</v>
      </c>
      <c r="F30" s="2"/>
      <c r="G30" s="36"/>
      <c r="I30" s="36"/>
      <c r="J30" s="36"/>
    </row>
  </sheetData>
  <pageMargins left="0.7" right="0.7" top="0.75" bottom="0.75" header="0.3" footer="0.3"/>
  <pageSetup paperSize="9" orientation="landscape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6" workbookViewId="0">
      <selection sqref="A1:N36"/>
    </sheetView>
  </sheetViews>
  <sheetFormatPr baseColWidth="10" defaultRowHeight="15" x14ac:dyDescent="0.25"/>
  <cols>
    <col min="1" max="1" width="5.5703125" customWidth="1"/>
    <col min="2" max="2" width="17.140625" customWidth="1"/>
    <col min="3" max="3" width="4.5703125" customWidth="1"/>
    <col min="4" max="4" width="18" customWidth="1"/>
    <col min="5" max="5" width="4.5703125" customWidth="1"/>
    <col min="6" max="6" width="18.85546875" customWidth="1"/>
    <col min="7" max="7" width="4.7109375" customWidth="1"/>
    <col min="8" max="8" width="17.42578125" customWidth="1"/>
    <col min="9" max="9" width="4.7109375" customWidth="1"/>
    <col min="10" max="10" width="17.5703125" customWidth="1"/>
    <col min="11" max="11" width="4.7109375" customWidth="1"/>
    <col min="12" max="12" width="16" customWidth="1"/>
    <col min="13" max="13" width="4.7109375" customWidth="1"/>
    <col min="14" max="14" width="5.855468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130"/>
      <c r="D3" s="131" t="s">
        <v>59</v>
      </c>
      <c r="E3" s="130"/>
      <c r="F3" s="131"/>
      <c r="G3" s="130"/>
      <c r="H3" s="105"/>
      <c r="I3" s="130"/>
      <c r="J3" s="48" t="s">
        <v>59</v>
      </c>
      <c r="K3" s="224"/>
      <c r="L3" s="48"/>
      <c r="M3" s="224"/>
      <c r="N3" s="130"/>
    </row>
    <row r="4" spans="1:14" ht="32.25" customHeight="1" x14ac:dyDescent="0.25">
      <c r="A4" s="142">
        <v>6.75</v>
      </c>
      <c r="B4" s="134"/>
      <c r="C4" s="133"/>
      <c r="D4" s="193" t="s">
        <v>60</v>
      </c>
      <c r="E4" s="133">
        <v>0.5</v>
      </c>
      <c r="F4" s="161"/>
      <c r="G4" s="133"/>
      <c r="H4" s="134"/>
      <c r="I4" s="133"/>
      <c r="J4" s="134" t="s">
        <v>68</v>
      </c>
      <c r="K4" s="227">
        <v>1.06</v>
      </c>
      <c r="L4" s="134"/>
      <c r="M4" s="227"/>
      <c r="N4" s="133">
        <f>C4+E4+G4+I4+K4+M4</f>
        <v>1.56</v>
      </c>
    </row>
    <row r="5" spans="1:14" ht="26.25" customHeight="1" x14ac:dyDescent="0.25">
      <c r="A5" s="20"/>
      <c r="B5" s="136"/>
      <c r="C5" s="74"/>
      <c r="D5" s="73"/>
      <c r="E5" s="74"/>
      <c r="F5" s="136"/>
      <c r="G5" s="74"/>
      <c r="H5" s="137"/>
      <c r="I5" s="74"/>
      <c r="J5" s="73" t="s">
        <v>61</v>
      </c>
      <c r="K5" s="74"/>
      <c r="L5" s="74"/>
      <c r="M5" s="74"/>
      <c r="N5" s="74"/>
    </row>
    <row r="6" spans="1:14" ht="45" customHeight="1" x14ac:dyDescent="0.25">
      <c r="A6" s="27">
        <v>4.33</v>
      </c>
      <c r="B6" s="28"/>
      <c r="C6" s="28"/>
      <c r="D6" s="149"/>
      <c r="E6" s="28"/>
      <c r="F6" s="138"/>
      <c r="G6" s="28"/>
      <c r="H6" s="28"/>
      <c r="I6" s="28"/>
      <c r="J6" s="180" t="s">
        <v>62</v>
      </c>
      <c r="K6" s="28">
        <v>1</v>
      </c>
      <c r="L6" s="28"/>
      <c r="M6" s="28"/>
      <c r="N6" s="133">
        <f>C6+E6+G6+I6+K6</f>
        <v>1</v>
      </c>
    </row>
    <row r="7" spans="1:14" ht="16.5" customHeight="1" x14ac:dyDescent="0.25">
      <c r="A7" s="122"/>
      <c r="B7" s="84"/>
      <c r="C7" s="84"/>
      <c r="D7" s="84"/>
      <c r="E7" s="179"/>
      <c r="F7" s="84"/>
      <c r="G7" s="84"/>
      <c r="H7" s="84" t="s">
        <v>56</v>
      </c>
      <c r="I7" s="84"/>
      <c r="J7" s="84"/>
      <c r="K7" s="84"/>
      <c r="L7" s="84"/>
      <c r="M7" s="84"/>
      <c r="N7" s="120"/>
    </row>
    <row r="8" spans="1:14" x14ac:dyDescent="0.25">
      <c r="A8" s="122">
        <v>4.55</v>
      </c>
      <c r="B8" s="84"/>
      <c r="C8" s="84"/>
      <c r="D8" s="84"/>
      <c r="E8" s="179"/>
      <c r="F8" s="84"/>
      <c r="G8" s="84"/>
      <c r="H8" s="84" t="s">
        <v>11</v>
      </c>
      <c r="I8" s="84">
        <v>1.05</v>
      </c>
      <c r="J8" s="84"/>
      <c r="K8" s="84"/>
      <c r="L8" s="84"/>
      <c r="M8" s="84"/>
      <c r="N8" s="117">
        <f>C8+E8+G8+I8+K8+M8</f>
        <v>1.05</v>
      </c>
    </row>
    <row r="9" spans="1:14" ht="12" customHeight="1" x14ac:dyDescent="0.25">
      <c r="A9" s="70"/>
      <c r="B9" s="137"/>
      <c r="C9" s="119"/>
      <c r="D9" s="137"/>
      <c r="E9" s="74"/>
      <c r="F9" s="137"/>
      <c r="G9" s="74"/>
      <c r="H9" s="137" t="s">
        <v>57</v>
      </c>
      <c r="I9" s="74"/>
      <c r="J9" s="137"/>
      <c r="K9" s="74"/>
      <c r="L9" s="137"/>
      <c r="M9" s="74"/>
      <c r="N9" s="119"/>
    </row>
    <row r="10" spans="1:14" ht="12.75" customHeight="1" x14ac:dyDescent="0.25">
      <c r="A10" s="23">
        <v>2.29</v>
      </c>
      <c r="B10" s="88"/>
      <c r="C10" s="117"/>
      <c r="D10" s="88"/>
      <c r="E10" s="28"/>
      <c r="F10" s="88"/>
      <c r="G10" s="28"/>
      <c r="H10" s="88" t="s">
        <v>58</v>
      </c>
      <c r="I10" s="28">
        <v>0.53</v>
      </c>
      <c r="J10" s="88"/>
      <c r="K10" s="28"/>
      <c r="L10" s="88"/>
      <c r="M10" s="28"/>
      <c r="N10" s="28">
        <f>C10+E10+G10+I10+K10+M10</f>
        <v>0.53</v>
      </c>
    </row>
    <row r="11" spans="1:14" ht="18" x14ac:dyDescent="0.25">
      <c r="A11" s="70"/>
      <c r="B11" s="1"/>
      <c r="C11" s="70"/>
      <c r="D11" s="304"/>
      <c r="E11" s="49"/>
      <c r="F11" s="304"/>
      <c r="G11" s="49"/>
      <c r="H11" s="309" t="s">
        <v>194</v>
      </c>
      <c r="I11" s="49"/>
      <c r="J11" s="20"/>
      <c r="K11" s="70"/>
      <c r="L11" s="70"/>
      <c r="M11" s="70"/>
      <c r="N11" s="21"/>
    </row>
    <row r="12" spans="1:14" ht="29.25" customHeight="1" x14ac:dyDescent="0.25">
      <c r="A12" s="23">
        <v>1.52</v>
      </c>
      <c r="B12" s="23"/>
      <c r="C12" s="23"/>
      <c r="D12" s="27"/>
      <c r="E12" s="58"/>
      <c r="F12" s="27"/>
      <c r="G12" s="58"/>
      <c r="H12" s="102" t="s">
        <v>195</v>
      </c>
      <c r="I12" s="58">
        <v>0.35</v>
      </c>
      <c r="J12" s="27"/>
      <c r="K12" s="23"/>
      <c r="L12" s="23"/>
      <c r="M12" s="23"/>
      <c r="N12" s="24">
        <f>C12+E12+G12+I12+K12+M12</f>
        <v>0.35</v>
      </c>
    </row>
    <row r="13" spans="1:14" ht="10.5" customHeight="1" x14ac:dyDescent="0.25">
      <c r="A13" s="124"/>
      <c r="B13" s="208"/>
      <c r="C13" s="197"/>
      <c r="D13" s="208"/>
      <c r="E13" s="197"/>
      <c r="F13" s="208"/>
      <c r="G13" s="197"/>
      <c r="H13" s="208"/>
      <c r="I13" s="197"/>
      <c r="J13" s="208"/>
      <c r="K13" s="197"/>
      <c r="L13" s="106" t="s">
        <v>149</v>
      </c>
      <c r="M13" s="197"/>
      <c r="N13" s="197"/>
    </row>
    <row r="14" spans="1:14" ht="10.5" customHeight="1" x14ac:dyDescent="0.25">
      <c r="A14" s="252">
        <v>2.16</v>
      </c>
      <c r="B14" s="210"/>
      <c r="C14" s="199"/>
      <c r="D14" s="251"/>
      <c r="E14" s="199"/>
      <c r="F14" s="211"/>
      <c r="G14" s="199"/>
      <c r="H14" s="251"/>
      <c r="I14" s="199"/>
      <c r="J14" s="210"/>
      <c r="K14" s="199"/>
      <c r="L14" s="252" t="s">
        <v>16</v>
      </c>
      <c r="M14" s="199">
        <v>0.5</v>
      </c>
      <c r="N14" s="24">
        <f>C14+E14+G14+I14+K14+M14</f>
        <v>0.5</v>
      </c>
    </row>
    <row r="15" spans="1:14" x14ac:dyDescent="0.25">
      <c r="A15" s="70"/>
      <c r="B15" s="70"/>
      <c r="C15" s="21"/>
      <c r="D15" s="70"/>
      <c r="E15" s="125"/>
      <c r="F15" s="20"/>
      <c r="G15" s="125"/>
      <c r="H15" s="70"/>
      <c r="I15" s="21"/>
      <c r="J15" s="70"/>
      <c r="K15" s="21"/>
      <c r="L15" s="70" t="s">
        <v>154</v>
      </c>
      <c r="M15" s="21"/>
      <c r="N15" s="21"/>
    </row>
    <row r="16" spans="1:14" x14ac:dyDescent="0.25">
      <c r="A16" s="23">
        <v>1.04</v>
      </c>
      <c r="B16" s="27"/>
      <c r="C16" s="24"/>
      <c r="D16" s="27"/>
      <c r="E16" s="127"/>
      <c r="F16" s="27"/>
      <c r="G16" s="24"/>
      <c r="H16" s="27"/>
      <c r="I16" s="24"/>
      <c r="J16" s="27"/>
      <c r="K16" s="24"/>
      <c r="L16" s="308" t="s">
        <v>155</v>
      </c>
      <c r="M16" s="24">
        <v>0.24</v>
      </c>
      <c r="N16" s="24">
        <f>C16+E16+G16+I16+K16+M16</f>
        <v>0.24</v>
      </c>
    </row>
    <row r="17" spans="1:14" x14ac:dyDescent="0.25">
      <c r="A17" s="70"/>
      <c r="B17" s="2"/>
      <c r="C17" s="21"/>
      <c r="D17" s="1"/>
      <c r="E17" s="21"/>
      <c r="F17" s="2"/>
      <c r="G17" s="21"/>
      <c r="H17" s="2"/>
      <c r="I17" s="125"/>
      <c r="J17" s="2"/>
      <c r="K17" s="21"/>
      <c r="L17" s="2" t="s">
        <v>156</v>
      </c>
      <c r="M17" s="21"/>
      <c r="N17" s="21"/>
    </row>
    <row r="18" spans="1:14" x14ac:dyDescent="0.25">
      <c r="A18" s="23">
        <v>1.08</v>
      </c>
      <c r="B18" s="23"/>
      <c r="C18" s="24"/>
      <c r="D18" s="23"/>
      <c r="E18" s="92"/>
      <c r="F18" s="27"/>
      <c r="G18" s="24"/>
      <c r="H18" s="23"/>
      <c r="I18" s="24"/>
      <c r="J18" s="23"/>
      <c r="K18" s="24"/>
      <c r="L18" s="23" t="s">
        <v>16</v>
      </c>
      <c r="M18" s="24">
        <v>0.25</v>
      </c>
      <c r="N18" s="24">
        <f>C18+E18+G18+I18+K18+M18</f>
        <v>0.25</v>
      </c>
    </row>
    <row r="19" spans="1:14" ht="12" customHeight="1" x14ac:dyDescent="0.25">
      <c r="A19" s="70">
        <v>8.64</v>
      </c>
      <c r="B19" s="70" t="s">
        <v>162</v>
      </c>
      <c r="C19" s="70"/>
      <c r="D19" s="70"/>
      <c r="E19" s="70"/>
      <c r="F19" s="70" t="s">
        <v>162</v>
      </c>
      <c r="G19" s="70"/>
      <c r="H19" s="70"/>
      <c r="I19" s="70"/>
      <c r="J19" s="70" t="s">
        <v>162</v>
      </c>
      <c r="K19" s="70"/>
      <c r="L19" s="70"/>
      <c r="M19" s="70"/>
      <c r="N19" s="21"/>
    </row>
    <row r="20" spans="1:14" ht="12" customHeight="1" x14ac:dyDescent="0.25">
      <c r="A20" s="23"/>
      <c r="B20" s="23" t="s">
        <v>16</v>
      </c>
      <c r="C20" s="23">
        <v>0.24</v>
      </c>
      <c r="D20" s="23"/>
      <c r="E20" s="23"/>
      <c r="F20" s="23" t="s">
        <v>11</v>
      </c>
      <c r="G20" s="23">
        <v>1.5</v>
      </c>
      <c r="H20" s="23"/>
      <c r="I20" s="23"/>
      <c r="J20" s="23" t="s">
        <v>16</v>
      </c>
      <c r="K20" s="23">
        <v>0.24</v>
      </c>
      <c r="L20" s="23"/>
      <c r="M20" s="23"/>
      <c r="N20" s="24">
        <f>C20+G20+K20</f>
        <v>1.98</v>
      </c>
    </row>
    <row r="21" spans="1:14" ht="16.5" customHeight="1" x14ac:dyDescent="0.25">
      <c r="A21" s="70"/>
      <c r="B21" s="71" t="s">
        <v>31</v>
      </c>
      <c r="C21" s="72"/>
      <c r="D21" s="71" t="s">
        <v>32</v>
      </c>
      <c r="E21" s="72"/>
      <c r="F21" s="73" t="s">
        <v>33</v>
      </c>
      <c r="G21" s="72"/>
      <c r="H21" s="71"/>
      <c r="I21" s="72"/>
      <c r="J21" s="71" t="s">
        <v>32</v>
      </c>
      <c r="K21" s="72"/>
      <c r="L21" s="74"/>
      <c r="M21" s="75"/>
      <c r="N21" s="72"/>
    </row>
    <row r="22" spans="1:14" ht="18" customHeight="1" x14ac:dyDescent="0.25">
      <c r="A22" s="23">
        <v>16.579999999999998</v>
      </c>
      <c r="B22" s="76" t="s">
        <v>16</v>
      </c>
      <c r="C22" s="77">
        <v>0.33</v>
      </c>
      <c r="D22" s="76" t="s">
        <v>34</v>
      </c>
      <c r="E22" s="77">
        <v>1.58</v>
      </c>
      <c r="F22" s="78" t="s">
        <v>35</v>
      </c>
      <c r="G22" s="77">
        <v>1.59</v>
      </c>
      <c r="H22" s="76"/>
      <c r="I22" s="77"/>
      <c r="J22" s="79" t="s">
        <v>16</v>
      </c>
      <c r="K22" s="77">
        <v>0.33</v>
      </c>
      <c r="L22" s="28"/>
      <c r="M22" s="80"/>
      <c r="N22" s="77">
        <f>C22+E22+G22+I22+K22+M22</f>
        <v>3.83</v>
      </c>
    </row>
    <row r="23" spans="1:14" ht="12.75" customHeight="1" x14ac:dyDescent="0.25">
      <c r="A23" s="81"/>
      <c r="B23" s="82"/>
      <c r="C23" s="83"/>
      <c r="D23" s="82"/>
      <c r="E23" s="83"/>
      <c r="F23" s="82" t="s">
        <v>31</v>
      </c>
      <c r="G23" s="83"/>
      <c r="H23" s="82"/>
      <c r="I23" s="83"/>
      <c r="J23" s="82"/>
      <c r="K23" s="83"/>
      <c r="L23" s="84"/>
      <c r="M23" s="85"/>
      <c r="N23" s="83"/>
    </row>
    <row r="24" spans="1:14" ht="15.75" customHeight="1" x14ac:dyDescent="0.25">
      <c r="A24" s="23">
        <v>0.5</v>
      </c>
      <c r="B24" s="82"/>
      <c r="C24" s="83"/>
      <c r="D24" s="82"/>
      <c r="E24" s="83"/>
      <c r="F24" s="86" t="s">
        <v>36</v>
      </c>
      <c r="G24" s="83">
        <v>0.12</v>
      </c>
      <c r="H24" s="82"/>
      <c r="I24" s="83"/>
      <c r="J24" s="82"/>
      <c r="K24" s="83"/>
      <c r="L24" s="84"/>
      <c r="M24" s="85"/>
      <c r="N24" s="77">
        <f>C24+E24+G24+I24+K24+M24</f>
        <v>0.12</v>
      </c>
    </row>
    <row r="25" spans="1:14" ht="12" customHeight="1" x14ac:dyDescent="0.25">
      <c r="A25" s="70"/>
      <c r="B25" s="307" t="s">
        <v>37</v>
      </c>
      <c r="C25" s="72"/>
      <c r="D25" s="73"/>
      <c r="E25" s="72"/>
      <c r="F25" s="87"/>
      <c r="G25" s="72"/>
      <c r="H25" s="73"/>
      <c r="I25" s="72"/>
      <c r="J25" s="73"/>
      <c r="K25" s="72"/>
      <c r="L25" s="74"/>
      <c r="M25" s="75"/>
      <c r="N25" s="72"/>
    </row>
    <row r="26" spans="1:14" ht="18" customHeight="1" x14ac:dyDescent="0.25">
      <c r="A26" s="23">
        <v>0.25</v>
      </c>
      <c r="B26" s="79" t="s">
        <v>38</v>
      </c>
      <c r="C26" s="77">
        <v>0.06</v>
      </c>
      <c r="D26" s="88"/>
      <c r="E26" s="77"/>
      <c r="F26" s="79"/>
      <c r="G26" s="77"/>
      <c r="H26" s="88"/>
      <c r="I26" s="77"/>
      <c r="J26" s="88"/>
      <c r="K26" s="77"/>
      <c r="L26" s="28"/>
      <c r="M26" s="80"/>
      <c r="N26" s="77">
        <f>C26+E26+G26+I26+K26+M26</f>
        <v>0.06</v>
      </c>
    </row>
    <row r="27" spans="1:14" x14ac:dyDescent="0.25">
      <c r="A27" s="89">
        <v>1</v>
      </c>
      <c r="B27" s="73"/>
      <c r="C27" s="72"/>
      <c r="D27" s="71" t="s">
        <v>39</v>
      </c>
      <c r="E27" s="72">
        <v>0.23</v>
      </c>
      <c r="F27" s="71"/>
      <c r="G27" s="72"/>
      <c r="H27" s="73"/>
      <c r="I27" s="72"/>
      <c r="J27" s="73"/>
      <c r="K27" s="72"/>
      <c r="L27" s="74"/>
      <c r="M27" s="75"/>
      <c r="N27" s="83">
        <f>C27+E27+G27+I27+K27+M27</f>
        <v>0.23</v>
      </c>
    </row>
    <row r="28" spans="1:14" ht="10.5" customHeight="1" x14ac:dyDescent="0.25">
      <c r="A28" s="70"/>
      <c r="B28" s="90"/>
      <c r="C28" s="21"/>
      <c r="D28" s="90"/>
      <c r="E28" s="21"/>
      <c r="F28" s="90"/>
      <c r="G28" s="21"/>
      <c r="H28" s="90"/>
      <c r="I28" s="21"/>
      <c r="J28" s="90"/>
      <c r="K28" s="21"/>
      <c r="L28" s="90" t="s">
        <v>199</v>
      </c>
      <c r="M28" s="21"/>
      <c r="N28" s="21"/>
    </row>
    <row r="29" spans="1:14" ht="12" customHeight="1" x14ac:dyDescent="0.25">
      <c r="A29" s="23">
        <v>1.43</v>
      </c>
      <c r="B29" s="23"/>
      <c r="C29" s="92"/>
      <c r="D29" s="23"/>
      <c r="E29" s="92"/>
      <c r="F29" s="23"/>
      <c r="G29" s="92"/>
      <c r="H29" s="23"/>
      <c r="I29" s="92"/>
      <c r="J29" s="23"/>
      <c r="K29" s="92"/>
      <c r="L29" s="27" t="s">
        <v>16</v>
      </c>
      <c r="M29" s="92">
        <v>0.33</v>
      </c>
      <c r="N29" s="12">
        <f>C29+E29+G29+I29+K29+M29</f>
        <v>0.33</v>
      </c>
    </row>
    <row r="30" spans="1:14" ht="13.5" customHeight="1" x14ac:dyDescent="0.25">
      <c r="A30" s="8"/>
      <c r="B30" s="7"/>
      <c r="C30" s="8"/>
      <c r="D30" s="7"/>
      <c r="E30" s="8"/>
      <c r="F30" s="7"/>
      <c r="G30" s="8"/>
      <c r="H30" s="7"/>
      <c r="I30" s="8"/>
      <c r="J30" s="7"/>
      <c r="K30" s="158"/>
      <c r="L30" s="7" t="s">
        <v>13</v>
      </c>
      <c r="M30" s="8"/>
      <c r="N30" s="8"/>
    </row>
    <row r="31" spans="1:14" ht="18" customHeight="1" x14ac:dyDescent="0.25">
      <c r="A31" s="12">
        <v>1.43</v>
      </c>
      <c r="B31" s="11"/>
      <c r="C31" s="12"/>
      <c r="D31" s="11"/>
      <c r="E31" s="12"/>
      <c r="F31" s="11"/>
      <c r="G31" s="12"/>
      <c r="H31" s="11"/>
      <c r="I31" s="12"/>
      <c r="J31" s="11"/>
      <c r="K31" s="157"/>
      <c r="L31" s="313" t="s">
        <v>14</v>
      </c>
      <c r="M31" s="12">
        <v>0.33</v>
      </c>
      <c r="N31" s="12">
        <f>C31+E31+G31+I31+K31+M31</f>
        <v>0.33</v>
      </c>
    </row>
    <row r="32" spans="1:14" ht="11.25" customHeight="1" x14ac:dyDescent="0.25">
      <c r="A32" s="8"/>
      <c r="B32" s="9"/>
      <c r="C32" s="8"/>
      <c r="D32" s="165"/>
      <c r="E32" s="311"/>
      <c r="F32" s="9"/>
      <c r="G32" s="8"/>
      <c r="H32" s="9"/>
      <c r="I32" s="8"/>
      <c r="J32" s="165"/>
      <c r="K32" s="8"/>
      <c r="L32" s="312" t="s">
        <v>202</v>
      </c>
      <c r="M32" s="8"/>
      <c r="N32" s="8"/>
    </row>
    <row r="33" spans="1:14" ht="12.75" customHeight="1" x14ac:dyDescent="0.25">
      <c r="A33" s="12">
        <v>4.33</v>
      </c>
      <c r="B33" s="13"/>
      <c r="C33" s="12"/>
      <c r="D33" s="168"/>
      <c r="E33" s="162"/>
      <c r="F33" s="13"/>
      <c r="G33" s="12"/>
      <c r="H33" s="13"/>
      <c r="I33" s="12"/>
      <c r="J33" s="168"/>
      <c r="K33" s="12"/>
      <c r="L33" s="12"/>
      <c r="M33" s="12">
        <v>1</v>
      </c>
      <c r="N33" s="12">
        <f>M33+K33+I33+G33+E33+C33</f>
        <v>1</v>
      </c>
    </row>
    <row r="34" spans="1:14" ht="12" customHeight="1" x14ac:dyDescent="0.25">
      <c r="A34" s="310">
        <f>SUM(A3:A33)</f>
        <v>57.879999999999995</v>
      </c>
      <c r="B34" s="32"/>
      <c r="C34" s="31">
        <f>SUM(C3:C33)</f>
        <v>0.63000000000000012</v>
      </c>
      <c r="D34" s="32"/>
      <c r="E34" s="31">
        <f>SUM(E3:E33)</f>
        <v>2.31</v>
      </c>
      <c r="F34" s="33"/>
      <c r="G34" s="31">
        <f>SUM(G3:G33)</f>
        <v>3.21</v>
      </c>
      <c r="H34" s="34"/>
      <c r="I34" s="31">
        <f>SUM(I3:I33)</f>
        <v>1.9300000000000002</v>
      </c>
      <c r="J34" s="31"/>
      <c r="K34" s="31">
        <f>SUM(K3:K33)</f>
        <v>2.63</v>
      </c>
      <c r="L34" s="34"/>
      <c r="M34" s="31">
        <f>SUM(M3:M33)</f>
        <v>2.6500000000000004</v>
      </c>
      <c r="N34" s="31">
        <f>SUM(N3:N33)</f>
        <v>13.360000000000001</v>
      </c>
    </row>
    <row r="35" spans="1:14" x14ac:dyDescent="0.25">
      <c r="C35" s="1" t="s">
        <v>20</v>
      </c>
      <c r="F35" s="39" t="s">
        <v>201</v>
      </c>
      <c r="J35" s="1" t="s">
        <v>19</v>
      </c>
      <c r="L35" s="36">
        <f>N34*4.33</f>
        <v>57.848800000000004</v>
      </c>
    </row>
    <row r="36" spans="1:14" x14ac:dyDescent="0.25">
      <c r="A36" s="35"/>
      <c r="B36" s="36"/>
      <c r="C36" s="1" t="s">
        <v>21</v>
      </c>
      <c r="D36" s="37"/>
      <c r="E36" s="1" t="str">
        <f>B1</f>
        <v>CRISTINA SORIANO RODRIGUEZ</v>
      </c>
      <c r="F36" s="2"/>
      <c r="G36" s="36"/>
      <c r="I36" s="36"/>
      <c r="J36" s="36"/>
    </row>
    <row r="38" spans="1:14" x14ac:dyDescent="0.25">
      <c r="F38" t="s">
        <v>205</v>
      </c>
    </row>
    <row r="39" spans="1:14" x14ac:dyDescent="0.25">
      <c r="F39" t="s">
        <v>206</v>
      </c>
    </row>
  </sheetData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4" workbookViewId="0">
      <selection sqref="A1:N34"/>
    </sheetView>
  </sheetViews>
  <sheetFormatPr baseColWidth="10" defaultRowHeight="15" x14ac:dyDescent="0.25"/>
  <cols>
    <col min="1" max="1" width="5" customWidth="1"/>
    <col min="2" max="2" width="14.5703125" customWidth="1"/>
    <col min="3" max="3" width="4.7109375" customWidth="1"/>
    <col min="4" max="4" width="18.5703125" customWidth="1"/>
    <col min="5" max="5" width="4.85546875" customWidth="1"/>
    <col min="6" max="6" width="19.5703125" customWidth="1"/>
    <col min="7" max="7" width="4.28515625" customWidth="1"/>
    <col min="8" max="8" width="20" customWidth="1"/>
    <col min="9" max="9" width="4.5703125" customWidth="1"/>
    <col min="10" max="10" width="18.5703125" customWidth="1"/>
    <col min="11" max="11" width="4.42578125" customWidth="1"/>
    <col min="12" max="12" width="14.5703125" customWidth="1"/>
    <col min="13" max="13" width="4.85546875" customWidth="1"/>
    <col min="14" max="14" width="5.71093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130"/>
      <c r="D3" s="131" t="s">
        <v>59</v>
      </c>
      <c r="E3" s="130"/>
      <c r="F3" s="131"/>
      <c r="G3" s="130"/>
      <c r="H3" s="105"/>
      <c r="I3" s="130"/>
      <c r="J3" s="48" t="s">
        <v>59</v>
      </c>
      <c r="K3" s="224"/>
      <c r="L3" s="48"/>
      <c r="M3" s="224"/>
      <c r="N3" s="130"/>
    </row>
    <row r="4" spans="1:14" ht="27" customHeight="1" x14ac:dyDescent="0.25">
      <c r="A4" s="142">
        <v>6.75</v>
      </c>
      <c r="B4" s="134"/>
      <c r="C4" s="133"/>
      <c r="D4" s="193" t="s">
        <v>60</v>
      </c>
      <c r="E4" s="133">
        <v>0.5</v>
      </c>
      <c r="F4" s="161"/>
      <c r="G4" s="133"/>
      <c r="H4" s="134"/>
      <c r="I4" s="133"/>
      <c r="J4" s="134" t="s">
        <v>68</v>
      </c>
      <c r="K4" s="227">
        <v>1.06</v>
      </c>
      <c r="L4" s="134"/>
      <c r="M4" s="227"/>
      <c r="N4" s="133">
        <f>C4+E4+G4+I4+K4+M4</f>
        <v>1.56</v>
      </c>
    </row>
    <row r="5" spans="1:14" ht="18.75" customHeight="1" x14ac:dyDescent="0.25">
      <c r="A5" s="20"/>
      <c r="B5" s="136"/>
      <c r="C5" s="74"/>
      <c r="D5" s="73"/>
      <c r="E5" s="74"/>
      <c r="F5" s="136"/>
      <c r="G5" s="74"/>
      <c r="H5" s="137"/>
      <c r="I5" s="74"/>
      <c r="J5" s="73" t="s">
        <v>61</v>
      </c>
      <c r="K5" s="74"/>
      <c r="L5" s="74"/>
      <c r="M5" s="74"/>
      <c r="N5" s="74"/>
    </row>
    <row r="6" spans="1:14" ht="41.25" x14ac:dyDescent="0.25">
      <c r="A6" s="27">
        <v>4.33</v>
      </c>
      <c r="B6" s="28"/>
      <c r="C6" s="28"/>
      <c r="D6" s="149"/>
      <c r="E6" s="28"/>
      <c r="F6" s="138"/>
      <c r="G6" s="28"/>
      <c r="H6" s="28"/>
      <c r="I6" s="28"/>
      <c r="J6" s="180" t="s">
        <v>62</v>
      </c>
      <c r="K6" s="28">
        <v>1</v>
      </c>
      <c r="L6" s="28"/>
      <c r="M6" s="28"/>
      <c r="N6" s="133">
        <f>C6+E6+G6+I6+K6</f>
        <v>1</v>
      </c>
    </row>
    <row r="7" spans="1:14" ht="11.25" customHeight="1" x14ac:dyDescent="0.25">
      <c r="A7" s="122"/>
      <c r="B7" s="84"/>
      <c r="C7" s="84"/>
      <c r="D7" s="84"/>
      <c r="E7" s="179"/>
      <c r="F7" s="84"/>
      <c r="G7" s="84"/>
      <c r="H7" s="84" t="s">
        <v>56</v>
      </c>
      <c r="I7" s="84"/>
      <c r="J7" s="84"/>
      <c r="K7" s="84"/>
      <c r="L7" s="84"/>
      <c r="M7" s="84"/>
      <c r="N7" s="120"/>
    </row>
    <row r="8" spans="1:14" x14ac:dyDescent="0.25">
      <c r="A8" s="122">
        <v>4.55</v>
      </c>
      <c r="B8" s="84"/>
      <c r="C8" s="84"/>
      <c r="D8" s="84"/>
      <c r="E8" s="179"/>
      <c r="F8" s="84"/>
      <c r="G8" s="84"/>
      <c r="H8" s="84" t="s">
        <v>11</v>
      </c>
      <c r="I8" s="84">
        <v>1.05</v>
      </c>
      <c r="J8" s="84"/>
      <c r="K8" s="84"/>
      <c r="L8" s="84"/>
      <c r="M8" s="84"/>
      <c r="N8" s="117">
        <f>C8+E8+G8+I8+K8+M8</f>
        <v>1.05</v>
      </c>
    </row>
    <row r="9" spans="1:14" ht="14.25" customHeight="1" x14ac:dyDescent="0.25">
      <c r="A9" s="70"/>
      <c r="B9" s="137"/>
      <c r="C9" s="119"/>
      <c r="D9" s="137"/>
      <c r="E9" s="74"/>
      <c r="F9" s="137"/>
      <c r="G9" s="74"/>
      <c r="H9" s="137" t="s">
        <v>57</v>
      </c>
      <c r="I9" s="74"/>
      <c r="J9" s="137"/>
      <c r="K9" s="74"/>
      <c r="L9" s="137"/>
      <c r="M9" s="74"/>
      <c r="N9" s="119"/>
    </row>
    <row r="10" spans="1:14" ht="16.5" customHeight="1" x14ac:dyDescent="0.25">
      <c r="A10" s="23">
        <v>2.29</v>
      </c>
      <c r="B10" s="88"/>
      <c r="C10" s="117"/>
      <c r="D10" s="88"/>
      <c r="E10" s="28"/>
      <c r="F10" s="88"/>
      <c r="G10" s="28"/>
      <c r="H10" s="88" t="s">
        <v>58</v>
      </c>
      <c r="I10" s="28">
        <v>0.53</v>
      </c>
      <c r="J10" s="88"/>
      <c r="K10" s="28"/>
      <c r="L10" s="88"/>
      <c r="M10" s="28"/>
      <c r="N10" s="28">
        <f>C10+E10+G10+I10+K10+M10</f>
        <v>0.53</v>
      </c>
    </row>
    <row r="11" spans="1:14" ht="12.75" customHeight="1" x14ac:dyDescent="0.25">
      <c r="A11" s="70"/>
      <c r="B11" s="1"/>
      <c r="C11" s="70"/>
      <c r="D11" s="304"/>
      <c r="E11" s="49"/>
      <c r="F11" s="304"/>
      <c r="G11" s="49"/>
      <c r="H11" s="309" t="s">
        <v>194</v>
      </c>
      <c r="I11" s="49"/>
      <c r="J11" s="20"/>
      <c r="K11" s="70"/>
      <c r="L11" s="70"/>
      <c r="M11" s="70"/>
      <c r="N11" s="21"/>
    </row>
    <row r="12" spans="1:14" ht="29.25" customHeight="1" x14ac:dyDescent="0.25">
      <c r="A12" s="23">
        <v>1.52</v>
      </c>
      <c r="B12" s="23"/>
      <c r="C12" s="23"/>
      <c r="D12" s="27"/>
      <c r="E12" s="58"/>
      <c r="F12" s="27"/>
      <c r="G12" s="58"/>
      <c r="H12" s="102" t="s">
        <v>195</v>
      </c>
      <c r="I12" s="58">
        <v>0.35</v>
      </c>
      <c r="J12" s="27"/>
      <c r="K12" s="23"/>
      <c r="L12" s="23"/>
      <c r="M12" s="23"/>
      <c r="N12" s="24">
        <f>C12+E12+G12+I12+K12+M12</f>
        <v>0.35</v>
      </c>
    </row>
    <row r="13" spans="1:14" x14ac:dyDescent="0.25">
      <c r="A13" s="124"/>
      <c r="B13" s="208"/>
      <c r="C13" s="197"/>
      <c r="D13" s="208"/>
      <c r="E13" s="197"/>
      <c r="F13" s="208"/>
      <c r="G13" s="197"/>
      <c r="H13" s="208"/>
      <c r="I13" s="197"/>
      <c r="J13" s="208"/>
      <c r="K13" s="197"/>
      <c r="L13" s="106" t="s">
        <v>149</v>
      </c>
      <c r="M13" s="197"/>
      <c r="N13" s="197"/>
    </row>
    <row r="14" spans="1:14" x14ac:dyDescent="0.25">
      <c r="A14" s="252">
        <v>2.16</v>
      </c>
      <c r="B14" s="210"/>
      <c r="C14" s="199"/>
      <c r="D14" s="251"/>
      <c r="E14" s="199"/>
      <c r="F14" s="211"/>
      <c r="G14" s="199"/>
      <c r="H14" s="251"/>
      <c r="I14" s="199"/>
      <c r="J14" s="210"/>
      <c r="K14" s="199"/>
      <c r="L14" s="252" t="s">
        <v>16</v>
      </c>
      <c r="M14" s="199">
        <v>0.5</v>
      </c>
      <c r="N14" s="24">
        <f>C14+E14+G14+I14+K14+M14</f>
        <v>0.5</v>
      </c>
    </row>
    <row r="15" spans="1:14" x14ac:dyDescent="0.25">
      <c r="A15" s="70"/>
      <c r="B15" s="70"/>
      <c r="C15" s="21"/>
      <c r="D15" s="70"/>
      <c r="E15" s="125"/>
      <c r="F15" s="20"/>
      <c r="G15" s="125"/>
      <c r="H15" s="70"/>
      <c r="I15" s="21"/>
      <c r="J15" s="70"/>
      <c r="K15" s="21"/>
      <c r="L15" s="70" t="s">
        <v>154</v>
      </c>
      <c r="M15" s="21"/>
      <c r="N15" s="21"/>
    </row>
    <row r="16" spans="1:14" x14ac:dyDescent="0.25">
      <c r="A16" s="23">
        <v>1.04</v>
      </c>
      <c r="B16" s="27"/>
      <c r="C16" s="24"/>
      <c r="D16" s="27"/>
      <c r="E16" s="127"/>
      <c r="F16" s="27"/>
      <c r="G16" s="24"/>
      <c r="H16" s="27"/>
      <c r="I16" s="24"/>
      <c r="J16" s="27"/>
      <c r="K16" s="24"/>
      <c r="L16" s="308" t="s">
        <v>155</v>
      </c>
      <c r="M16" s="24">
        <v>0.24</v>
      </c>
      <c r="N16" s="24">
        <f>C16+E16+G16+I16+K16+M16</f>
        <v>0.24</v>
      </c>
    </row>
    <row r="17" spans="1:14" x14ac:dyDescent="0.25">
      <c r="A17" s="70"/>
      <c r="B17" s="2"/>
      <c r="C17" s="21"/>
      <c r="D17" s="1"/>
      <c r="E17" s="21"/>
      <c r="F17" s="2"/>
      <c r="G17" s="21"/>
      <c r="H17" s="2"/>
      <c r="I17" s="125"/>
      <c r="J17" s="2"/>
      <c r="K17" s="21"/>
      <c r="L17" s="2" t="s">
        <v>156</v>
      </c>
      <c r="M17" s="21"/>
      <c r="N17" s="21"/>
    </row>
    <row r="18" spans="1:14" x14ac:dyDescent="0.25">
      <c r="A18" s="23">
        <v>1.08</v>
      </c>
      <c r="B18" s="23"/>
      <c r="C18" s="24"/>
      <c r="D18" s="23"/>
      <c r="E18" s="92"/>
      <c r="F18" s="27"/>
      <c r="G18" s="24"/>
      <c r="H18" s="23"/>
      <c r="I18" s="24"/>
      <c r="J18" s="23"/>
      <c r="K18" s="24"/>
      <c r="L18" s="23" t="s">
        <v>16</v>
      </c>
      <c r="M18" s="24">
        <v>0.25</v>
      </c>
      <c r="N18" s="24">
        <f>C18+E18+G18+I18+K18+M18</f>
        <v>0.25</v>
      </c>
    </row>
    <row r="19" spans="1:14" x14ac:dyDescent="0.25">
      <c r="A19" s="70">
        <v>8.64</v>
      </c>
      <c r="B19" s="70" t="s">
        <v>162</v>
      </c>
      <c r="C19" s="70"/>
      <c r="D19" s="70"/>
      <c r="E19" s="70"/>
      <c r="F19" s="70" t="s">
        <v>162</v>
      </c>
      <c r="G19" s="70"/>
      <c r="H19" s="70"/>
      <c r="I19" s="70"/>
      <c r="J19" s="70" t="s">
        <v>162</v>
      </c>
      <c r="K19" s="70"/>
      <c r="L19" s="70"/>
      <c r="M19" s="70"/>
      <c r="N19" s="21"/>
    </row>
    <row r="20" spans="1:14" x14ac:dyDescent="0.25">
      <c r="A20" s="23"/>
      <c r="B20" s="23" t="s">
        <v>16</v>
      </c>
      <c r="C20" s="23">
        <v>0.24</v>
      </c>
      <c r="D20" s="23"/>
      <c r="E20" s="23"/>
      <c r="F20" s="23" t="s">
        <v>11</v>
      </c>
      <c r="G20" s="23">
        <v>1.5</v>
      </c>
      <c r="H20" s="23"/>
      <c r="I20" s="23"/>
      <c r="J20" s="23" t="s">
        <v>16</v>
      </c>
      <c r="K20" s="23">
        <v>0.24</v>
      </c>
      <c r="L20" s="23"/>
      <c r="M20" s="23"/>
      <c r="N20" s="24">
        <f>C20+G20+K20</f>
        <v>1.98</v>
      </c>
    </row>
    <row r="21" spans="1:14" ht="14.25" customHeight="1" x14ac:dyDescent="0.25">
      <c r="A21" s="70"/>
      <c r="B21" s="71" t="s">
        <v>31</v>
      </c>
      <c r="C21" s="72"/>
      <c r="D21" s="71" t="s">
        <v>32</v>
      </c>
      <c r="E21" s="72"/>
      <c r="F21" s="73" t="s">
        <v>33</v>
      </c>
      <c r="G21" s="72"/>
      <c r="H21" s="71"/>
      <c r="I21" s="72"/>
      <c r="J21" s="71" t="s">
        <v>32</v>
      </c>
      <c r="K21" s="72"/>
      <c r="L21" s="74"/>
      <c r="M21" s="75"/>
      <c r="N21" s="72"/>
    </row>
    <row r="22" spans="1:14" ht="16.5" x14ac:dyDescent="0.25">
      <c r="A22" s="23">
        <v>16.579999999999998</v>
      </c>
      <c r="B22" s="76" t="s">
        <v>16</v>
      </c>
      <c r="C22" s="77">
        <v>0.33</v>
      </c>
      <c r="D22" s="76" t="s">
        <v>34</v>
      </c>
      <c r="E22" s="77">
        <v>1.58</v>
      </c>
      <c r="F22" s="78" t="s">
        <v>35</v>
      </c>
      <c r="G22" s="77">
        <v>1.59</v>
      </c>
      <c r="H22" s="76"/>
      <c r="I22" s="77"/>
      <c r="J22" s="79" t="s">
        <v>16</v>
      </c>
      <c r="K22" s="77">
        <v>0.33</v>
      </c>
      <c r="L22" s="28"/>
      <c r="M22" s="80"/>
      <c r="N22" s="77">
        <f>C22+E22+G22+I22+K22+M22</f>
        <v>3.83</v>
      </c>
    </row>
    <row r="23" spans="1:14" ht="15.75" customHeight="1" x14ac:dyDescent="0.25">
      <c r="A23" s="81"/>
      <c r="B23" s="82"/>
      <c r="C23" s="83"/>
      <c r="D23" s="82"/>
      <c r="E23" s="83"/>
      <c r="F23" s="82" t="s">
        <v>31</v>
      </c>
      <c r="G23" s="83"/>
      <c r="H23" s="82"/>
      <c r="I23" s="83"/>
      <c r="J23" s="82"/>
      <c r="K23" s="83"/>
      <c r="L23" s="84"/>
      <c r="M23" s="85"/>
      <c r="N23" s="83"/>
    </row>
    <row r="24" spans="1:14" ht="17.25" customHeight="1" x14ac:dyDescent="0.25">
      <c r="A24" s="23">
        <v>0.5</v>
      </c>
      <c r="B24" s="82"/>
      <c r="C24" s="83"/>
      <c r="D24" s="82"/>
      <c r="E24" s="83"/>
      <c r="F24" s="86" t="s">
        <v>36</v>
      </c>
      <c r="G24" s="83">
        <v>0.12</v>
      </c>
      <c r="H24" s="82"/>
      <c r="I24" s="83"/>
      <c r="J24" s="82"/>
      <c r="K24" s="83"/>
      <c r="L24" s="84"/>
      <c r="M24" s="85"/>
      <c r="N24" s="77">
        <f>C24+E24+G24+I24+K24+M24</f>
        <v>0.12</v>
      </c>
    </row>
    <row r="25" spans="1:14" x14ac:dyDescent="0.25">
      <c r="A25" s="70"/>
      <c r="B25" s="307" t="s">
        <v>37</v>
      </c>
      <c r="C25" s="72"/>
      <c r="D25" s="73"/>
      <c r="E25" s="72"/>
      <c r="F25" s="87"/>
      <c r="G25" s="72"/>
      <c r="H25" s="73"/>
      <c r="I25" s="72"/>
      <c r="J25" s="73"/>
      <c r="K25" s="72"/>
      <c r="L25" s="74"/>
      <c r="M25" s="75"/>
      <c r="N25" s="72"/>
    </row>
    <row r="26" spans="1:14" ht="16.5" x14ac:dyDescent="0.25">
      <c r="A26" s="23">
        <v>0.25</v>
      </c>
      <c r="B26" s="79" t="s">
        <v>38</v>
      </c>
      <c r="C26" s="77">
        <v>0.06</v>
      </c>
      <c r="D26" s="88"/>
      <c r="E26" s="77"/>
      <c r="F26" s="79"/>
      <c r="G26" s="77"/>
      <c r="H26" s="88"/>
      <c r="I26" s="77"/>
      <c r="J26" s="88"/>
      <c r="K26" s="77"/>
      <c r="L26" s="28"/>
      <c r="M26" s="80"/>
      <c r="N26" s="77">
        <f>C26+E26+G26+I26+K26+M26</f>
        <v>0.06</v>
      </c>
    </row>
    <row r="27" spans="1:14" x14ac:dyDescent="0.25">
      <c r="A27" s="89">
        <v>1</v>
      </c>
      <c r="B27" s="73"/>
      <c r="C27" s="72"/>
      <c r="D27" s="71" t="s">
        <v>39</v>
      </c>
      <c r="E27" s="72">
        <v>0.23</v>
      </c>
      <c r="F27" s="71"/>
      <c r="G27" s="72"/>
      <c r="H27" s="73"/>
      <c r="I27" s="72"/>
      <c r="J27" s="73"/>
      <c r="K27" s="72"/>
      <c r="L27" s="74"/>
      <c r="M27" s="75"/>
      <c r="N27" s="83">
        <f>C27+E27+G27+I27+K27+M27</f>
        <v>0.23</v>
      </c>
    </row>
    <row r="28" spans="1:14" ht="17.25" customHeight="1" x14ac:dyDescent="0.25">
      <c r="A28" s="70"/>
      <c r="B28" s="90"/>
      <c r="C28" s="21"/>
      <c r="D28" s="90"/>
      <c r="E28" s="21"/>
      <c r="F28" s="90"/>
      <c r="G28" s="21"/>
      <c r="H28" s="90"/>
      <c r="I28" s="21"/>
      <c r="J28" s="90"/>
      <c r="K28" s="21"/>
      <c r="L28" s="90" t="s">
        <v>199</v>
      </c>
      <c r="M28" s="21"/>
      <c r="N28" s="21"/>
    </row>
    <row r="29" spans="1:14" x14ac:dyDescent="0.25">
      <c r="A29" s="23">
        <v>1.43</v>
      </c>
      <c r="B29" s="23"/>
      <c r="C29" s="92"/>
      <c r="D29" s="23"/>
      <c r="E29" s="92"/>
      <c r="F29" s="23"/>
      <c r="G29" s="92"/>
      <c r="H29" s="23"/>
      <c r="I29" s="92"/>
      <c r="J29" s="23"/>
      <c r="K29" s="92"/>
      <c r="L29" s="27" t="s">
        <v>16</v>
      </c>
      <c r="M29" s="92">
        <v>0.33</v>
      </c>
      <c r="N29" s="12">
        <f>C29+E29+G29+I29+K29+M29</f>
        <v>0.33</v>
      </c>
    </row>
    <row r="30" spans="1:14" x14ac:dyDescent="0.25">
      <c r="A30" s="8"/>
      <c r="B30" s="7"/>
      <c r="C30" s="8"/>
      <c r="D30" s="7"/>
      <c r="E30" s="8"/>
      <c r="F30" s="7"/>
      <c r="G30" s="8"/>
      <c r="H30" s="7"/>
      <c r="I30" s="8"/>
      <c r="J30" s="7"/>
      <c r="K30" s="158"/>
      <c r="L30" s="7" t="s">
        <v>13</v>
      </c>
      <c r="M30" s="8"/>
      <c r="N30" s="8"/>
    </row>
    <row r="31" spans="1:14" ht="24.75" x14ac:dyDescent="0.25">
      <c r="A31" s="12">
        <v>1.43</v>
      </c>
      <c r="B31" s="11"/>
      <c r="C31" s="12"/>
      <c r="D31" s="11"/>
      <c r="E31" s="12"/>
      <c r="F31" s="11"/>
      <c r="G31" s="12"/>
      <c r="H31" s="11"/>
      <c r="I31" s="12"/>
      <c r="J31" s="11"/>
      <c r="K31" s="157"/>
      <c r="L31" s="11" t="s">
        <v>14</v>
      </c>
      <c r="M31" s="12">
        <v>0.33</v>
      </c>
      <c r="N31" s="12">
        <f>C31+E31+G31+I31+K31+M31</f>
        <v>0.33</v>
      </c>
    </row>
    <row r="32" spans="1:14" x14ac:dyDescent="0.25">
      <c r="A32" s="310">
        <f>SUM(A3:A31)</f>
        <v>53.55</v>
      </c>
      <c r="B32" s="32"/>
      <c r="C32" s="31">
        <f>SUM(C3:C31)</f>
        <v>0.63000000000000012</v>
      </c>
      <c r="D32" s="32"/>
      <c r="E32" s="31">
        <f>SUM(E3:E31)</f>
        <v>2.31</v>
      </c>
      <c r="F32" s="33"/>
      <c r="G32" s="31">
        <f>SUM(G3:G31)</f>
        <v>3.21</v>
      </c>
      <c r="H32" s="34"/>
      <c r="I32" s="31">
        <f>SUM(I3:I31)</f>
        <v>1.9300000000000002</v>
      </c>
      <c r="J32" s="31"/>
      <c r="K32" s="31">
        <f>SUM(K3:K31)</f>
        <v>2.63</v>
      </c>
      <c r="L32" s="34"/>
      <c r="M32" s="31">
        <f>SUM(M3:M31)</f>
        <v>1.6500000000000001</v>
      </c>
      <c r="N32" s="31">
        <f>SUM(N3:N31)</f>
        <v>12.360000000000001</v>
      </c>
    </row>
    <row r="33" spans="1:12" x14ac:dyDescent="0.25">
      <c r="C33" s="1" t="s">
        <v>20</v>
      </c>
      <c r="F33" s="39" t="s">
        <v>200</v>
      </c>
      <c r="J33" s="1" t="s">
        <v>19</v>
      </c>
      <c r="L33" s="36">
        <f>N32*4.33</f>
        <v>53.518800000000006</v>
      </c>
    </row>
    <row r="34" spans="1:12" x14ac:dyDescent="0.25">
      <c r="A34" s="35"/>
      <c r="B34" s="36"/>
      <c r="C34" s="1" t="s">
        <v>21</v>
      </c>
      <c r="D34" s="37"/>
      <c r="E34" s="1" t="str">
        <f>B1</f>
        <v>CRISTINA SORIANO RODRIGUEZ</v>
      </c>
      <c r="F34" s="2"/>
      <c r="G34" s="36"/>
      <c r="I34" s="36"/>
      <c r="J34" s="36"/>
    </row>
    <row r="36" spans="1:12" x14ac:dyDescent="0.25">
      <c r="F36" t="s">
        <v>205</v>
      </c>
    </row>
  </sheetData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9" workbookViewId="0">
      <selection sqref="A1:N30"/>
    </sheetView>
  </sheetViews>
  <sheetFormatPr baseColWidth="10" defaultRowHeight="15" x14ac:dyDescent="0.25"/>
  <cols>
    <col min="1" max="1" width="5.7109375" customWidth="1"/>
    <col min="2" max="2" width="14.85546875" customWidth="1"/>
    <col min="3" max="3" width="5.85546875" customWidth="1"/>
    <col min="4" max="4" width="16.28515625" customWidth="1"/>
    <col min="5" max="5" width="5.5703125" customWidth="1"/>
    <col min="6" max="6" width="15.5703125" customWidth="1"/>
    <col min="7" max="7" width="4.85546875" customWidth="1"/>
    <col min="8" max="8" width="18.85546875" customWidth="1"/>
    <col min="9" max="9" width="4.5703125" customWidth="1"/>
    <col min="10" max="10" width="18.28515625" customWidth="1"/>
    <col min="11" max="11" width="5" customWidth="1"/>
    <col min="12" max="12" width="16.42578125" customWidth="1"/>
    <col min="13" max="13" width="6.140625" customWidth="1"/>
    <col min="14" max="14" width="6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130"/>
      <c r="D3" s="131" t="s">
        <v>59</v>
      </c>
      <c r="E3" s="130"/>
      <c r="F3" s="131"/>
      <c r="G3" s="130"/>
      <c r="H3" s="105"/>
      <c r="I3" s="130"/>
      <c r="J3" s="48" t="s">
        <v>59</v>
      </c>
      <c r="K3" s="224"/>
      <c r="L3" s="48"/>
      <c r="M3" s="224"/>
      <c r="N3" s="130"/>
    </row>
    <row r="4" spans="1:14" ht="31.5" customHeight="1" x14ac:dyDescent="0.25">
      <c r="A4" s="142">
        <v>6.75</v>
      </c>
      <c r="B4" s="134"/>
      <c r="C4" s="133"/>
      <c r="D4" s="193" t="s">
        <v>60</v>
      </c>
      <c r="E4" s="133">
        <v>0.5</v>
      </c>
      <c r="F4" s="161"/>
      <c r="G4" s="133"/>
      <c r="H4" s="134"/>
      <c r="I4" s="133"/>
      <c r="J4" s="134" t="s">
        <v>68</v>
      </c>
      <c r="K4" s="227">
        <v>1.06</v>
      </c>
      <c r="L4" s="134"/>
      <c r="M4" s="227"/>
      <c r="N4" s="133">
        <f>C4+E4+G4+I4+K4+M4</f>
        <v>1.56</v>
      </c>
    </row>
    <row r="5" spans="1:14" ht="19.5" customHeight="1" x14ac:dyDescent="0.25">
      <c r="A5" s="74"/>
      <c r="B5" s="136"/>
      <c r="C5" s="74"/>
      <c r="D5" s="73"/>
      <c r="E5" s="74"/>
      <c r="F5" s="136"/>
      <c r="G5" s="74"/>
      <c r="H5" s="137"/>
      <c r="I5" s="74"/>
      <c r="J5" s="73" t="s">
        <v>61</v>
      </c>
      <c r="K5" s="74"/>
      <c r="L5" s="74"/>
      <c r="M5" s="74"/>
      <c r="N5" s="74"/>
    </row>
    <row r="6" spans="1:14" ht="47.25" customHeight="1" x14ac:dyDescent="0.25">
      <c r="A6" s="28">
        <v>4.33</v>
      </c>
      <c r="B6" s="28"/>
      <c r="C6" s="28"/>
      <c r="D6" s="149"/>
      <c r="E6" s="28"/>
      <c r="F6" s="138"/>
      <c r="G6" s="28"/>
      <c r="H6" s="28"/>
      <c r="I6" s="28"/>
      <c r="J6" s="180" t="s">
        <v>62</v>
      </c>
      <c r="K6" s="28">
        <v>1</v>
      </c>
      <c r="L6" s="28"/>
      <c r="M6" s="28"/>
      <c r="N6" s="133">
        <f>C6+E6+G6+I6+K6</f>
        <v>1</v>
      </c>
    </row>
    <row r="7" spans="1:14" ht="12.75" customHeight="1" x14ac:dyDescent="0.25">
      <c r="A7" s="60"/>
      <c r="B7" s="84"/>
      <c r="C7" s="84"/>
      <c r="D7" s="84"/>
      <c r="E7" s="179"/>
      <c r="F7" s="84"/>
      <c r="G7" s="84"/>
      <c r="H7" s="84" t="s">
        <v>56</v>
      </c>
      <c r="I7" s="84"/>
      <c r="J7" s="84"/>
      <c r="K7" s="84"/>
      <c r="L7" s="84"/>
      <c r="M7" s="84"/>
      <c r="N7" s="120"/>
    </row>
    <row r="8" spans="1:14" x14ac:dyDescent="0.25">
      <c r="A8" s="60">
        <v>4.55</v>
      </c>
      <c r="B8" s="84"/>
      <c r="C8" s="84"/>
      <c r="D8" s="84"/>
      <c r="E8" s="179"/>
      <c r="F8" s="84"/>
      <c r="G8" s="84"/>
      <c r="H8" s="84" t="s">
        <v>11</v>
      </c>
      <c r="I8" s="84">
        <v>1.05</v>
      </c>
      <c r="J8" s="84"/>
      <c r="K8" s="84"/>
      <c r="L8" s="84"/>
      <c r="M8" s="84"/>
      <c r="N8" s="117">
        <f>C8+E8+G8+I8+K8+M8</f>
        <v>1.05</v>
      </c>
    </row>
    <row r="9" spans="1:14" ht="15" customHeight="1" x14ac:dyDescent="0.25">
      <c r="A9" s="21"/>
      <c r="B9" s="137"/>
      <c r="C9" s="119"/>
      <c r="D9" s="137"/>
      <c r="E9" s="74"/>
      <c r="F9" s="137"/>
      <c r="G9" s="74"/>
      <c r="H9" s="137" t="s">
        <v>57</v>
      </c>
      <c r="I9" s="74"/>
      <c r="J9" s="137"/>
      <c r="K9" s="74"/>
      <c r="L9" s="137"/>
      <c r="M9" s="74"/>
      <c r="N9" s="119"/>
    </row>
    <row r="10" spans="1:14" ht="13.5" customHeight="1" x14ac:dyDescent="0.25">
      <c r="A10" s="24">
        <v>2.29</v>
      </c>
      <c r="B10" s="88"/>
      <c r="C10" s="117"/>
      <c r="D10" s="88"/>
      <c r="E10" s="28"/>
      <c r="F10" s="88"/>
      <c r="G10" s="28"/>
      <c r="H10" s="88" t="s">
        <v>58</v>
      </c>
      <c r="I10" s="28">
        <v>0.53</v>
      </c>
      <c r="J10" s="88"/>
      <c r="K10" s="28"/>
      <c r="L10" s="88"/>
      <c r="M10" s="28"/>
      <c r="N10" s="28">
        <f>C10+E10+G10+I10+K10+M10</f>
        <v>0.53</v>
      </c>
    </row>
    <row r="11" spans="1:14" ht="13.5" customHeight="1" x14ac:dyDescent="0.25">
      <c r="A11" s="19"/>
      <c r="B11" s="1"/>
      <c r="C11" s="70"/>
      <c r="D11" s="304"/>
      <c r="E11" s="49"/>
      <c r="F11" s="304"/>
      <c r="G11" s="49"/>
      <c r="H11" s="309" t="s">
        <v>194</v>
      </c>
      <c r="I11" s="49"/>
      <c r="J11" s="20"/>
      <c r="K11" s="70"/>
      <c r="L11" s="70"/>
      <c r="M11" s="70"/>
      <c r="N11" s="21"/>
    </row>
    <row r="12" spans="1:14" ht="30.75" customHeight="1" x14ac:dyDescent="0.25">
      <c r="A12" s="22">
        <v>1.52</v>
      </c>
      <c r="B12" s="23"/>
      <c r="C12" s="23"/>
      <c r="D12" s="27"/>
      <c r="E12" s="58"/>
      <c r="F12" s="27"/>
      <c r="G12" s="58"/>
      <c r="H12" s="102" t="s">
        <v>195</v>
      </c>
      <c r="I12" s="58">
        <v>0.35</v>
      </c>
      <c r="J12" s="27"/>
      <c r="K12" s="23"/>
      <c r="L12" s="23"/>
      <c r="M12" s="23"/>
      <c r="N12" s="24">
        <f>C12+E12+G12+I12+K12+M12</f>
        <v>0.35</v>
      </c>
    </row>
    <row r="13" spans="1:14" x14ac:dyDescent="0.25">
      <c r="A13" s="197"/>
      <c r="B13" s="208"/>
      <c r="C13" s="197"/>
      <c r="D13" s="208"/>
      <c r="E13" s="197"/>
      <c r="F13" s="208"/>
      <c r="G13" s="197"/>
      <c r="H13" s="208"/>
      <c r="I13" s="197"/>
      <c r="J13" s="208"/>
      <c r="K13" s="197"/>
      <c r="L13" s="106" t="s">
        <v>149</v>
      </c>
      <c r="M13" s="197"/>
      <c r="N13" s="197"/>
    </row>
    <row r="14" spans="1:14" x14ac:dyDescent="0.25">
      <c r="A14" s="199">
        <v>2.16</v>
      </c>
      <c r="B14" s="210"/>
      <c r="C14" s="199"/>
      <c r="D14" s="251"/>
      <c r="E14" s="199"/>
      <c r="F14" s="211"/>
      <c r="G14" s="199"/>
      <c r="H14" s="251"/>
      <c r="I14" s="199"/>
      <c r="J14" s="210"/>
      <c r="K14" s="199"/>
      <c r="L14" s="252" t="s">
        <v>16</v>
      </c>
      <c r="M14" s="199">
        <v>0.5</v>
      </c>
      <c r="N14" s="24">
        <f>C14+E14+G14+I14+K14+M14</f>
        <v>0.5</v>
      </c>
    </row>
    <row r="15" spans="1:14" x14ac:dyDescent="0.25">
      <c r="A15" s="21"/>
      <c r="B15" s="70"/>
      <c r="C15" s="21"/>
      <c r="D15" s="70"/>
      <c r="E15" s="125"/>
      <c r="F15" s="20"/>
      <c r="G15" s="125"/>
      <c r="H15" s="70"/>
      <c r="I15" s="21"/>
      <c r="J15" s="70"/>
      <c r="K15" s="21"/>
      <c r="L15" s="70" t="s">
        <v>154</v>
      </c>
      <c r="M15" s="21"/>
      <c r="N15" s="21"/>
    </row>
    <row r="16" spans="1:14" x14ac:dyDescent="0.25">
      <c r="A16" s="24">
        <v>1.04</v>
      </c>
      <c r="B16" s="27"/>
      <c r="C16" s="24"/>
      <c r="D16" s="27"/>
      <c r="E16" s="127"/>
      <c r="F16" s="27"/>
      <c r="G16" s="24"/>
      <c r="H16" s="27"/>
      <c r="I16" s="24"/>
      <c r="J16" s="27"/>
      <c r="K16" s="24"/>
      <c r="L16" s="308" t="s">
        <v>155</v>
      </c>
      <c r="M16" s="24">
        <v>0.24</v>
      </c>
      <c r="N16" s="24">
        <f>C16+E16+G16+I16+K16+M16</f>
        <v>0.24</v>
      </c>
    </row>
    <row r="17" spans="1:14" x14ac:dyDescent="0.25">
      <c r="A17" s="21"/>
      <c r="B17" s="2"/>
      <c r="C17" s="21"/>
      <c r="D17" s="1"/>
      <c r="E17" s="21"/>
      <c r="F17" s="2"/>
      <c r="G17" s="21"/>
      <c r="H17" s="2"/>
      <c r="I17" s="125"/>
      <c r="J17" s="2"/>
      <c r="K17" s="21"/>
      <c r="L17" s="2" t="s">
        <v>156</v>
      </c>
      <c r="M17" s="21"/>
      <c r="N17" s="21"/>
    </row>
    <row r="18" spans="1:14" x14ac:dyDescent="0.25">
      <c r="A18" s="24">
        <v>1.08</v>
      </c>
      <c r="B18" s="23"/>
      <c r="C18" s="24"/>
      <c r="D18" s="23"/>
      <c r="E18" s="92"/>
      <c r="F18" s="27"/>
      <c r="G18" s="24"/>
      <c r="H18" s="23"/>
      <c r="I18" s="24"/>
      <c r="J18" s="23"/>
      <c r="K18" s="24"/>
      <c r="L18" s="23" t="s">
        <v>16</v>
      </c>
      <c r="M18" s="24">
        <v>0.25</v>
      </c>
      <c r="N18" s="24">
        <f>C18+E18+G18+I18+K18+M18</f>
        <v>0.25</v>
      </c>
    </row>
    <row r="19" spans="1:14" x14ac:dyDescent="0.25">
      <c r="A19" s="19">
        <v>8.64</v>
      </c>
      <c r="B19" s="70" t="s">
        <v>162</v>
      </c>
      <c r="C19" s="70"/>
      <c r="D19" s="70"/>
      <c r="E19" s="70"/>
      <c r="F19" s="70" t="s">
        <v>162</v>
      </c>
      <c r="G19" s="70"/>
      <c r="H19" s="70"/>
      <c r="I19" s="70"/>
      <c r="J19" s="70" t="s">
        <v>162</v>
      </c>
      <c r="K19" s="70"/>
      <c r="L19" s="70"/>
      <c r="M19" s="70"/>
      <c r="N19" s="21"/>
    </row>
    <row r="20" spans="1:14" x14ac:dyDescent="0.25">
      <c r="A20" s="22"/>
      <c r="B20" s="23" t="s">
        <v>16</v>
      </c>
      <c r="C20" s="23">
        <v>0.24</v>
      </c>
      <c r="D20" s="23"/>
      <c r="E20" s="23"/>
      <c r="F20" s="23" t="s">
        <v>11</v>
      </c>
      <c r="G20" s="23">
        <v>1.5</v>
      </c>
      <c r="H20" s="23"/>
      <c r="I20" s="23"/>
      <c r="J20" s="23" t="s">
        <v>16</v>
      </c>
      <c r="K20" s="23">
        <v>0.24</v>
      </c>
      <c r="L20" s="23"/>
      <c r="M20" s="23"/>
      <c r="N20" s="24">
        <f>C20+G20+K20</f>
        <v>1.98</v>
      </c>
    </row>
    <row r="21" spans="1:14" ht="22.5" x14ac:dyDescent="0.25">
      <c r="A21" s="70"/>
      <c r="B21" s="71" t="s">
        <v>31</v>
      </c>
      <c r="C21" s="72"/>
      <c r="D21" s="71" t="s">
        <v>32</v>
      </c>
      <c r="E21" s="72"/>
      <c r="F21" s="73" t="s">
        <v>33</v>
      </c>
      <c r="G21" s="72"/>
      <c r="H21" s="71"/>
      <c r="I21" s="72"/>
      <c r="J21" s="71" t="s">
        <v>32</v>
      </c>
      <c r="K21" s="72"/>
      <c r="L21" s="74"/>
      <c r="M21" s="75"/>
      <c r="N21" s="72"/>
    </row>
    <row r="22" spans="1:14" ht="20.25" x14ac:dyDescent="0.25">
      <c r="A22" s="23">
        <v>16.579999999999998</v>
      </c>
      <c r="B22" s="76" t="s">
        <v>16</v>
      </c>
      <c r="C22" s="77">
        <v>0.33</v>
      </c>
      <c r="D22" s="76" t="s">
        <v>34</v>
      </c>
      <c r="E22" s="77">
        <v>1.58</v>
      </c>
      <c r="F22" s="78" t="s">
        <v>35</v>
      </c>
      <c r="G22" s="77">
        <v>1.59</v>
      </c>
      <c r="H22" s="76"/>
      <c r="I22" s="77"/>
      <c r="J22" s="79" t="s">
        <v>16</v>
      </c>
      <c r="K22" s="77">
        <v>0.33</v>
      </c>
      <c r="L22" s="28"/>
      <c r="M22" s="80"/>
      <c r="N22" s="77">
        <f>C22+E22+G22+I22+K22+M22</f>
        <v>3.83</v>
      </c>
    </row>
    <row r="23" spans="1:14" ht="22.5" x14ac:dyDescent="0.25">
      <c r="A23" s="81"/>
      <c r="B23" s="82"/>
      <c r="C23" s="83"/>
      <c r="D23" s="82"/>
      <c r="E23" s="83"/>
      <c r="F23" s="82" t="s">
        <v>31</v>
      </c>
      <c r="G23" s="83"/>
      <c r="H23" s="82"/>
      <c r="I23" s="83"/>
      <c r="J23" s="82"/>
      <c r="K23" s="83"/>
      <c r="L23" s="84"/>
      <c r="M23" s="85"/>
      <c r="N23" s="83"/>
    </row>
    <row r="24" spans="1:14" ht="16.5" x14ac:dyDescent="0.25">
      <c r="A24" s="23">
        <v>0.5</v>
      </c>
      <c r="B24" s="82"/>
      <c r="C24" s="83"/>
      <c r="D24" s="82"/>
      <c r="E24" s="83"/>
      <c r="F24" s="86" t="s">
        <v>36</v>
      </c>
      <c r="G24" s="83">
        <v>0.12</v>
      </c>
      <c r="H24" s="82"/>
      <c r="I24" s="83"/>
      <c r="J24" s="82"/>
      <c r="K24" s="83"/>
      <c r="L24" s="84"/>
      <c r="M24" s="85"/>
      <c r="N24" s="77">
        <f>C24+E24+G24+I24+K24+M24</f>
        <v>0.12</v>
      </c>
    </row>
    <row r="25" spans="1:14" x14ac:dyDescent="0.25">
      <c r="A25" s="70"/>
      <c r="B25" s="307" t="s">
        <v>37</v>
      </c>
      <c r="C25" s="72"/>
      <c r="D25" s="73"/>
      <c r="E25" s="72"/>
      <c r="F25" s="87"/>
      <c r="G25" s="72"/>
      <c r="H25" s="73"/>
      <c r="I25" s="72"/>
      <c r="J25" s="73"/>
      <c r="K25" s="72"/>
      <c r="L25" s="74"/>
      <c r="M25" s="75"/>
      <c r="N25" s="72"/>
    </row>
    <row r="26" spans="1:14" ht="16.5" x14ac:dyDescent="0.25">
      <c r="A26" s="23">
        <v>0.25</v>
      </c>
      <c r="B26" s="79" t="s">
        <v>38</v>
      </c>
      <c r="C26" s="77">
        <v>0.06</v>
      </c>
      <c r="D26" s="88"/>
      <c r="E26" s="77"/>
      <c r="F26" s="79"/>
      <c r="G26" s="77"/>
      <c r="H26" s="88"/>
      <c r="I26" s="77"/>
      <c r="J26" s="88"/>
      <c r="K26" s="77"/>
      <c r="L26" s="28"/>
      <c r="M26" s="80"/>
      <c r="N26" s="77">
        <f>C26+E26+G26+I26+K26+M26</f>
        <v>0.06</v>
      </c>
    </row>
    <row r="27" spans="1:14" ht="16.5" x14ac:dyDescent="0.25">
      <c r="A27" s="89">
        <v>1</v>
      </c>
      <c r="B27" s="73"/>
      <c r="C27" s="72"/>
      <c r="D27" s="71" t="s">
        <v>39</v>
      </c>
      <c r="E27" s="72">
        <v>0.23</v>
      </c>
      <c r="F27" s="71"/>
      <c r="G27" s="72"/>
      <c r="H27" s="73"/>
      <c r="I27" s="72"/>
      <c r="J27" s="73"/>
      <c r="K27" s="72"/>
      <c r="L27" s="74"/>
      <c r="M27" s="75"/>
      <c r="N27" s="77">
        <f>C27+E27+G27+I27+K27+M27</f>
        <v>0.23</v>
      </c>
    </row>
    <row r="28" spans="1:14" x14ac:dyDescent="0.25">
      <c r="A28" s="113">
        <f>SUM(A3:A27)</f>
        <v>50.69</v>
      </c>
      <c r="B28" s="32"/>
      <c r="C28" s="31">
        <f>SUM(C3:C27)</f>
        <v>0.63000000000000012</v>
      </c>
      <c r="D28" s="32"/>
      <c r="E28" s="31">
        <f>SUM(E3:E27)</f>
        <v>2.31</v>
      </c>
      <c r="F28" s="33"/>
      <c r="G28" s="31">
        <f>SUM(G3:G27)</f>
        <v>3.21</v>
      </c>
      <c r="H28" s="34"/>
      <c r="I28" s="31">
        <f>SUM(I3:I27)</f>
        <v>1.9300000000000002</v>
      </c>
      <c r="J28" s="31"/>
      <c r="K28" s="31">
        <f>SUM(K3:K27)</f>
        <v>2.63</v>
      </c>
      <c r="L28" s="34"/>
      <c r="M28" s="31">
        <f>SUM(M3:M27)</f>
        <v>0.99</v>
      </c>
      <c r="N28" s="31">
        <f>SUM(N3:N27)</f>
        <v>11.700000000000001</v>
      </c>
    </row>
    <row r="29" spans="1:14" x14ac:dyDescent="0.25">
      <c r="C29" s="1" t="s">
        <v>20</v>
      </c>
      <c r="F29" s="39" t="s">
        <v>198</v>
      </c>
      <c r="J29" s="1" t="s">
        <v>19</v>
      </c>
      <c r="L29" s="36">
        <f>N28*4.33</f>
        <v>50.661000000000008</v>
      </c>
    </row>
    <row r="30" spans="1:14" x14ac:dyDescent="0.25">
      <c r="A30" s="35"/>
      <c r="B30" s="36"/>
      <c r="C30" s="1" t="s">
        <v>21</v>
      </c>
      <c r="D30" s="37"/>
      <c r="E30" s="1" t="str">
        <f>B1</f>
        <v>CRISTINA SORIANO RODRIGUEZ</v>
      </c>
      <c r="F30" s="2"/>
      <c r="G30" s="36"/>
      <c r="I30" s="36"/>
      <c r="J30" s="36"/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3" workbookViewId="0">
      <selection sqref="A1:N42"/>
    </sheetView>
  </sheetViews>
  <sheetFormatPr baseColWidth="10" defaultRowHeight="15" x14ac:dyDescent="0.25"/>
  <cols>
    <col min="1" max="1" width="5.140625" customWidth="1"/>
    <col min="2" max="2" width="13.5703125" customWidth="1"/>
    <col min="3" max="3" width="4.5703125" customWidth="1"/>
    <col min="4" max="4" width="20.7109375" customWidth="1"/>
    <col min="5" max="5" width="4.85546875" customWidth="1"/>
    <col min="6" max="6" width="19" customWidth="1"/>
    <col min="7" max="7" width="4.42578125" customWidth="1"/>
    <col min="8" max="8" width="18" customWidth="1"/>
    <col min="9" max="9" width="4.5703125" customWidth="1"/>
    <col min="10" max="10" width="18.5703125" customWidth="1"/>
    <col min="11" max="11" width="4.85546875" customWidth="1"/>
    <col min="12" max="12" width="16" customWidth="1"/>
    <col min="13" max="13" width="4.42578125" customWidth="1"/>
    <col min="14" max="14" width="5.855468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ht="9.7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130"/>
      <c r="D3" s="131" t="s">
        <v>59</v>
      </c>
      <c r="E3" s="130"/>
      <c r="F3" s="131"/>
      <c r="G3" s="130"/>
      <c r="H3" s="105"/>
      <c r="I3" s="130"/>
      <c r="J3" s="48" t="s">
        <v>59</v>
      </c>
      <c r="K3" s="224"/>
      <c r="L3" s="48"/>
      <c r="M3" s="224"/>
      <c r="N3" s="130"/>
    </row>
    <row r="4" spans="1:14" ht="19.5" customHeight="1" x14ac:dyDescent="0.25">
      <c r="A4" s="142">
        <v>6.75</v>
      </c>
      <c r="B4" s="134"/>
      <c r="C4" s="133"/>
      <c r="D4" s="193" t="s">
        <v>60</v>
      </c>
      <c r="E4" s="133">
        <v>0.5</v>
      </c>
      <c r="F4" s="161"/>
      <c r="G4" s="133"/>
      <c r="H4" s="134"/>
      <c r="I4" s="133"/>
      <c r="J4" s="134" t="s">
        <v>68</v>
      </c>
      <c r="K4" s="227">
        <v>1.06</v>
      </c>
      <c r="L4" s="134"/>
      <c r="M4" s="227"/>
      <c r="N4" s="133">
        <f>C4+E4+G4+I4+K4+M4</f>
        <v>1.56</v>
      </c>
    </row>
    <row r="5" spans="1:14" ht="23.25" customHeight="1" x14ac:dyDescent="0.25">
      <c r="A5" s="74"/>
      <c r="B5" s="136"/>
      <c r="C5" s="74"/>
      <c r="D5" s="73"/>
      <c r="E5" s="74"/>
      <c r="F5" s="136"/>
      <c r="G5" s="74"/>
      <c r="H5" s="137"/>
      <c r="I5" s="74"/>
      <c r="J5" s="73" t="s">
        <v>61</v>
      </c>
      <c r="K5" s="74"/>
      <c r="L5" s="74"/>
      <c r="M5" s="74"/>
      <c r="N5" s="74"/>
    </row>
    <row r="6" spans="1:14" ht="36" customHeight="1" x14ac:dyDescent="0.25">
      <c r="A6" s="28">
        <v>4.33</v>
      </c>
      <c r="B6" s="28"/>
      <c r="C6" s="28"/>
      <c r="D6" s="149"/>
      <c r="E6" s="28"/>
      <c r="F6" s="138"/>
      <c r="G6" s="28"/>
      <c r="H6" s="28"/>
      <c r="I6" s="28"/>
      <c r="J6" s="180" t="s">
        <v>62</v>
      </c>
      <c r="K6" s="28">
        <v>1</v>
      </c>
      <c r="L6" s="28"/>
      <c r="M6" s="28"/>
      <c r="N6" s="133">
        <f>C6+E6+G6+I6+K6</f>
        <v>1</v>
      </c>
    </row>
    <row r="7" spans="1:14" ht="13.5" customHeight="1" x14ac:dyDescent="0.25">
      <c r="A7" s="60"/>
      <c r="B7" s="84"/>
      <c r="C7" s="84"/>
      <c r="D7" s="84"/>
      <c r="E7" s="179"/>
      <c r="F7" s="84"/>
      <c r="G7" s="84"/>
      <c r="H7" s="84" t="s">
        <v>56</v>
      </c>
      <c r="I7" s="84"/>
      <c r="J7" s="84"/>
      <c r="K7" s="84"/>
      <c r="L7" s="84"/>
      <c r="M7" s="84"/>
      <c r="N7" s="120"/>
    </row>
    <row r="8" spans="1:14" ht="12" customHeight="1" x14ac:dyDescent="0.25">
      <c r="A8" s="60">
        <v>4.55</v>
      </c>
      <c r="B8" s="84"/>
      <c r="C8" s="84"/>
      <c r="D8" s="84"/>
      <c r="E8" s="179"/>
      <c r="F8" s="84"/>
      <c r="G8" s="84"/>
      <c r="H8" s="84" t="s">
        <v>11</v>
      </c>
      <c r="I8" s="84">
        <v>1.05</v>
      </c>
      <c r="J8" s="84"/>
      <c r="K8" s="84"/>
      <c r="L8" s="84"/>
      <c r="M8" s="84"/>
      <c r="N8" s="117">
        <f>C8+E8+G8+I8+K8+M8</f>
        <v>1.05</v>
      </c>
    </row>
    <row r="9" spans="1:14" ht="12" customHeight="1" x14ac:dyDescent="0.25">
      <c r="A9" s="21"/>
      <c r="B9" s="137"/>
      <c r="C9" s="119"/>
      <c r="D9" s="137"/>
      <c r="E9" s="74"/>
      <c r="F9" s="137"/>
      <c r="G9" s="74"/>
      <c r="H9" s="137" t="s">
        <v>57</v>
      </c>
      <c r="I9" s="74"/>
      <c r="J9" s="137"/>
      <c r="K9" s="74"/>
      <c r="L9" s="137"/>
      <c r="M9" s="74"/>
      <c r="N9" s="119"/>
    </row>
    <row r="10" spans="1:14" ht="11.25" customHeight="1" x14ac:dyDescent="0.25">
      <c r="A10" s="24">
        <v>2.29</v>
      </c>
      <c r="B10" s="88"/>
      <c r="C10" s="117"/>
      <c r="D10" s="88"/>
      <c r="E10" s="28"/>
      <c r="F10" s="88"/>
      <c r="G10" s="28"/>
      <c r="H10" s="88" t="s">
        <v>58</v>
      </c>
      <c r="I10" s="28">
        <v>0.53</v>
      </c>
      <c r="J10" s="88"/>
      <c r="K10" s="28"/>
      <c r="L10" s="88"/>
      <c r="M10" s="28"/>
      <c r="N10" s="28">
        <f>C10+E10+G10+I10+K10+M10</f>
        <v>0.53</v>
      </c>
    </row>
    <row r="11" spans="1:14" ht="12.75" customHeight="1" x14ac:dyDescent="0.25">
      <c r="A11" s="19"/>
      <c r="B11" s="1"/>
      <c r="C11" s="70"/>
      <c r="D11" s="304"/>
      <c r="E11" s="49"/>
      <c r="F11" s="304"/>
      <c r="G11" s="49"/>
      <c r="H11" s="309" t="s">
        <v>194</v>
      </c>
      <c r="I11" s="49"/>
      <c r="J11" s="20"/>
      <c r="K11" s="70"/>
      <c r="L11" s="70"/>
      <c r="M11" s="70"/>
      <c r="N11" s="21"/>
    </row>
    <row r="12" spans="1:14" ht="24.75" customHeight="1" x14ac:dyDescent="0.25">
      <c r="A12" s="22">
        <v>1.52</v>
      </c>
      <c r="B12" s="23"/>
      <c r="C12" s="23"/>
      <c r="D12" s="27"/>
      <c r="E12" s="58"/>
      <c r="F12" s="27"/>
      <c r="G12" s="58"/>
      <c r="H12" s="102" t="s">
        <v>195</v>
      </c>
      <c r="I12" s="58">
        <v>0.35</v>
      </c>
      <c r="J12" s="27"/>
      <c r="K12" s="23"/>
      <c r="L12" s="23"/>
      <c r="M12" s="23"/>
      <c r="N12" s="24">
        <f>C12+E12+G12+I12+K12+M12</f>
        <v>0.35</v>
      </c>
    </row>
    <row r="13" spans="1:14" ht="12.75" customHeight="1" x14ac:dyDescent="0.25">
      <c r="A13" s="197"/>
      <c r="B13" s="208"/>
      <c r="C13" s="197"/>
      <c r="D13" s="208"/>
      <c r="E13" s="197"/>
      <c r="F13" s="208"/>
      <c r="G13" s="197"/>
      <c r="H13" s="208"/>
      <c r="I13" s="197"/>
      <c r="J13" s="208"/>
      <c r="K13" s="197"/>
      <c r="L13" s="106" t="s">
        <v>149</v>
      </c>
      <c r="M13" s="197"/>
      <c r="N13" s="197"/>
    </row>
    <row r="14" spans="1:14" ht="11.25" customHeight="1" x14ac:dyDescent="0.25">
      <c r="A14" s="199">
        <v>2.16</v>
      </c>
      <c r="B14" s="210"/>
      <c r="C14" s="199"/>
      <c r="D14" s="251"/>
      <c r="E14" s="199"/>
      <c r="F14" s="211"/>
      <c r="G14" s="199"/>
      <c r="H14" s="251"/>
      <c r="I14" s="199"/>
      <c r="J14" s="210"/>
      <c r="K14" s="199"/>
      <c r="L14" s="252" t="s">
        <v>16</v>
      </c>
      <c r="M14" s="199">
        <v>0.5</v>
      </c>
      <c r="N14" s="24">
        <f>C14+E14+G14+I14+K14+M14</f>
        <v>0.5</v>
      </c>
    </row>
    <row r="15" spans="1:14" ht="12.75" customHeight="1" x14ac:dyDescent="0.25">
      <c r="A15" s="21"/>
      <c r="B15" s="70"/>
      <c r="C15" s="21"/>
      <c r="D15" s="70"/>
      <c r="E15" s="125"/>
      <c r="F15" s="20"/>
      <c r="G15" s="125"/>
      <c r="H15" s="70"/>
      <c r="I15" s="21"/>
      <c r="J15" s="70"/>
      <c r="K15" s="21"/>
      <c r="L15" s="70" t="s">
        <v>154</v>
      </c>
      <c r="M15" s="21"/>
      <c r="N15" s="21"/>
    </row>
    <row r="16" spans="1:14" ht="12.75" customHeight="1" x14ac:dyDescent="0.25">
      <c r="A16" s="24">
        <v>1.04</v>
      </c>
      <c r="B16" s="27"/>
      <c r="C16" s="24"/>
      <c r="D16" s="27"/>
      <c r="E16" s="127"/>
      <c r="F16" s="27"/>
      <c r="G16" s="24"/>
      <c r="H16" s="27"/>
      <c r="I16" s="24"/>
      <c r="J16" s="27"/>
      <c r="K16" s="24"/>
      <c r="L16" s="308" t="s">
        <v>155</v>
      </c>
      <c r="M16" s="24">
        <v>0.24</v>
      </c>
      <c r="N16" s="24">
        <f>C16+E16+G16+I16+K16+M16</f>
        <v>0.24</v>
      </c>
    </row>
    <row r="17" spans="1:14" ht="13.5" customHeight="1" x14ac:dyDescent="0.25">
      <c r="A17" s="21"/>
      <c r="B17" s="2"/>
      <c r="C17" s="21"/>
      <c r="D17" s="1"/>
      <c r="E17" s="21"/>
      <c r="F17" s="2"/>
      <c r="G17" s="21"/>
      <c r="H17" s="2"/>
      <c r="I17" s="125"/>
      <c r="J17" s="2"/>
      <c r="K17" s="21"/>
      <c r="L17" s="2" t="s">
        <v>156</v>
      </c>
      <c r="M17" s="21"/>
      <c r="N17" s="21"/>
    </row>
    <row r="18" spans="1:14" ht="12" customHeight="1" x14ac:dyDescent="0.25">
      <c r="A18" s="24">
        <v>1.08</v>
      </c>
      <c r="B18" s="23"/>
      <c r="C18" s="24"/>
      <c r="D18" s="23"/>
      <c r="E18" s="92"/>
      <c r="F18" s="27"/>
      <c r="G18" s="24"/>
      <c r="H18" s="23"/>
      <c r="I18" s="24"/>
      <c r="J18" s="23"/>
      <c r="K18" s="24"/>
      <c r="L18" s="23" t="s">
        <v>16</v>
      </c>
      <c r="M18" s="24">
        <v>0.25</v>
      </c>
      <c r="N18" s="24">
        <f>C18+E18+G18+I18+K18+M18</f>
        <v>0.25</v>
      </c>
    </row>
    <row r="19" spans="1:14" x14ac:dyDescent="0.25">
      <c r="A19" s="19">
        <v>8.64</v>
      </c>
      <c r="B19" s="70" t="s">
        <v>162</v>
      </c>
      <c r="C19" s="70"/>
      <c r="D19" s="70"/>
      <c r="E19" s="70"/>
      <c r="F19" s="70" t="s">
        <v>162</v>
      </c>
      <c r="G19" s="70"/>
      <c r="H19" s="70"/>
      <c r="I19" s="70"/>
      <c r="J19" s="70" t="s">
        <v>162</v>
      </c>
      <c r="K19" s="70"/>
      <c r="L19" s="70"/>
      <c r="M19" s="70"/>
      <c r="N19" s="21"/>
    </row>
    <row r="20" spans="1:14" ht="10.5" customHeight="1" x14ac:dyDescent="0.25">
      <c r="A20" s="22"/>
      <c r="B20" s="23" t="s">
        <v>16</v>
      </c>
      <c r="C20" s="23">
        <v>0.24</v>
      </c>
      <c r="D20" s="23"/>
      <c r="E20" s="23"/>
      <c r="F20" s="23" t="s">
        <v>11</v>
      </c>
      <c r="G20" s="23">
        <v>1.5</v>
      </c>
      <c r="H20" s="23"/>
      <c r="I20" s="23"/>
      <c r="J20" s="23" t="s">
        <v>16</v>
      </c>
      <c r="K20" s="23">
        <v>0.24</v>
      </c>
      <c r="L20" s="23"/>
      <c r="M20" s="23"/>
      <c r="N20" s="24">
        <f>C20+G20+K20</f>
        <v>1.98</v>
      </c>
    </row>
    <row r="21" spans="1:14" ht="14.25" customHeight="1" x14ac:dyDescent="0.25">
      <c r="A21" s="70"/>
      <c r="B21" s="71" t="s">
        <v>31</v>
      </c>
      <c r="C21" s="72"/>
      <c r="D21" s="71" t="s">
        <v>32</v>
      </c>
      <c r="E21" s="72"/>
      <c r="F21" s="73" t="s">
        <v>33</v>
      </c>
      <c r="G21" s="72"/>
      <c r="H21" s="71"/>
      <c r="I21" s="72"/>
      <c r="J21" s="71" t="s">
        <v>32</v>
      </c>
      <c r="K21" s="72"/>
      <c r="L21" s="74"/>
      <c r="M21" s="75"/>
      <c r="N21" s="72"/>
    </row>
    <row r="22" spans="1:14" ht="17.25" customHeight="1" x14ac:dyDescent="0.25">
      <c r="A22" s="23">
        <v>16.579999999999998</v>
      </c>
      <c r="B22" s="76" t="s">
        <v>16</v>
      </c>
      <c r="C22" s="77">
        <v>0.33</v>
      </c>
      <c r="D22" s="76" t="s">
        <v>34</v>
      </c>
      <c r="E22" s="77">
        <v>1.58</v>
      </c>
      <c r="F22" s="78" t="s">
        <v>35</v>
      </c>
      <c r="G22" s="77">
        <v>1.59</v>
      </c>
      <c r="H22" s="76"/>
      <c r="I22" s="77"/>
      <c r="J22" s="79" t="s">
        <v>16</v>
      </c>
      <c r="K22" s="77">
        <v>0.33</v>
      </c>
      <c r="L22" s="28"/>
      <c r="M22" s="80"/>
      <c r="N22" s="77">
        <f>C22+E22+G22+I22+K22+M22</f>
        <v>3.83</v>
      </c>
    </row>
    <row r="23" spans="1:14" ht="15.75" customHeight="1" x14ac:dyDescent="0.25">
      <c r="A23" s="81"/>
      <c r="B23" s="82"/>
      <c r="C23" s="83"/>
      <c r="D23" s="82"/>
      <c r="E23" s="83"/>
      <c r="F23" s="82" t="s">
        <v>31</v>
      </c>
      <c r="G23" s="83"/>
      <c r="H23" s="82"/>
      <c r="I23" s="83"/>
      <c r="J23" s="82"/>
      <c r="K23" s="83"/>
      <c r="L23" s="84"/>
      <c r="M23" s="85"/>
      <c r="N23" s="83"/>
    </row>
    <row r="24" spans="1:14" ht="15" customHeight="1" x14ac:dyDescent="0.25">
      <c r="A24" s="23">
        <v>0.5</v>
      </c>
      <c r="B24" s="82"/>
      <c r="C24" s="83"/>
      <c r="D24" s="82"/>
      <c r="E24" s="83"/>
      <c r="F24" s="86" t="s">
        <v>36</v>
      </c>
      <c r="G24" s="83">
        <v>0.12</v>
      </c>
      <c r="H24" s="82"/>
      <c r="I24" s="83"/>
      <c r="J24" s="82"/>
      <c r="K24" s="83"/>
      <c r="L24" s="84"/>
      <c r="M24" s="85"/>
      <c r="N24" s="77">
        <f>C24+E24+G24+I24+K24+M24</f>
        <v>0.12</v>
      </c>
    </row>
    <row r="25" spans="1:14" ht="15" customHeight="1" x14ac:dyDescent="0.25">
      <c r="A25" s="70"/>
      <c r="B25" s="307" t="s">
        <v>37</v>
      </c>
      <c r="C25" s="72"/>
      <c r="D25" s="73"/>
      <c r="E25" s="72"/>
      <c r="F25" s="87"/>
      <c r="G25" s="72"/>
      <c r="H25" s="73"/>
      <c r="I25" s="72"/>
      <c r="J25" s="73"/>
      <c r="K25" s="72"/>
      <c r="L25" s="74"/>
      <c r="M25" s="75"/>
      <c r="N25" s="72"/>
    </row>
    <row r="26" spans="1:14" ht="18.75" customHeight="1" x14ac:dyDescent="0.25">
      <c r="A26" s="23">
        <v>0.25</v>
      </c>
      <c r="B26" s="79" t="s">
        <v>38</v>
      </c>
      <c r="C26" s="77">
        <v>0.06</v>
      </c>
      <c r="D26" s="88"/>
      <c r="E26" s="77"/>
      <c r="F26" s="79"/>
      <c r="G26" s="77"/>
      <c r="H26" s="88"/>
      <c r="I26" s="77"/>
      <c r="J26" s="88"/>
      <c r="K26" s="77"/>
      <c r="L26" s="28"/>
      <c r="M26" s="80"/>
      <c r="N26" s="77">
        <f>C26+E26+G26+I26+K26+M26</f>
        <v>0.06</v>
      </c>
    </row>
    <row r="27" spans="1:14" ht="12.75" customHeight="1" x14ac:dyDescent="0.25">
      <c r="A27" s="89">
        <v>1</v>
      </c>
      <c r="B27" s="73"/>
      <c r="C27" s="72"/>
      <c r="D27" s="71" t="s">
        <v>39</v>
      </c>
      <c r="E27" s="72">
        <v>0.23</v>
      </c>
      <c r="F27" s="71"/>
      <c r="G27" s="72"/>
      <c r="H27" s="73"/>
      <c r="I27" s="72"/>
      <c r="J27" s="73"/>
      <c r="K27" s="72"/>
      <c r="L27" s="74"/>
      <c r="M27" s="75"/>
      <c r="N27" s="77">
        <f>C27+E27+G27+I27+K27+M27</f>
        <v>0.23</v>
      </c>
    </row>
    <row r="28" spans="1:14" ht="9" customHeight="1" x14ac:dyDescent="0.25">
      <c r="A28" s="130"/>
      <c r="B28" s="48" t="s">
        <v>142</v>
      </c>
      <c r="C28" s="130"/>
      <c r="D28" s="105"/>
      <c r="E28" s="130"/>
      <c r="F28" s="132" t="s">
        <v>142</v>
      </c>
      <c r="G28" s="130"/>
      <c r="H28" s="223"/>
      <c r="I28" s="224"/>
      <c r="J28" s="225" t="s">
        <v>143</v>
      </c>
      <c r="K28" s="224"/>
      <c r="L28" s="223"/>
      <c r="M28" s="105"/>
      <c r="N28" s="224"/>
    </row>
    <row r="29" spans="1:14" ht="11.25" customHeight="1" x14ac:dyDescent="0.25">
      <c r="A29" s="133">
        <v>7.94</v>
      </c>
      <c r="B29" s="142" t="s">
        <v>16</v>
      </c>
      <c r="C29" s="133">
        <v>0.41</v>
      </c>
      <c r="D29" s="134"/>
      <c r="E29" s="133"/>
      <c r="F29" s="55" t="s">
        <v>11</v>
      </c>
      <c r="G29" s="133">
        <v>1.01</v>
      </c>
      <c r="H29" s="226"/>
      <c r="I29" s="227"/>
      <c r="J29" s="228" t="s">
        <v>16</v>
      </c>
      <c r="K29" s="227">
        <v>0.41</v>
      </c>
      <c r="L29" s="226"/>
      <c r="M29" s="134"/>
      <c r="N29" s="227">
        <f>C29+E29+G29+I29+K29</f>
        <v>1.8299999999999998</v>
      </c>
    </row>
    <row r="30" spans="1:14" ht="12.75" customHeight="1" x14ac:dyDescent="0.25">
      <c r="A30" s="165"/>
      <c r="B30" s="229" t="s">
        <v>144</v>
      </c>
      <c r="C30" s="194"/>
      <c r="D30" s="229" t="s">
        <v>144</v>
      </c>
      <c r="E30" s="230"/>
      <c r="F30" s="229" t="s">
        <v>144</v>
      </c>
      <c r="G30" s="230"/>
      <c r="H30" s="229" t="s">
        <v>144</v>
      </c>
      <c r="I30" s="231"/>
      <c r="J30" s="229" t="s">
        <v>144</v>
      </c>
      <c r="K30" s="231"/>
      <c r="L30" s="165"/>
      <c r="M30" s="165"/>
      <c r="N30" s="231"/>
    </row>
    <row r="31" spans="1:14" ht="10.5" customHeight="1" x14ac:dyDescent="0.25">
      <c r="A31" s="168">
        <v>8</v>
      </c>
      <c r="B31" s="168" t="s">
        <v>16</v>
      </c>
      <c r="C31" s="232">
        <v>0.3</v>
      </c>
      <c r="D31" s="168" t="s">
        <v>16</v>
      </c>
      <c r="E31" s="233">
        <v>0.3</v>
      </c>
      <c r="F31" s="168" t="s">
        <v>145</v>
      </c>
      <c r="G31" s="233">
        <v>0.64</v>
      </c>
      <c r="H31" s="168" t="s">
        <v>16</v>
      </c>
      <c r="I31" s="234">
        <v>0.3</v>
      </c>
      <c r="J31" s="168" t="s">
        <v>16</v>
      </c>
      <c r="K31" s="234">
        <v>0.3</v>
      </c>
      <c r="L31" s="168"/>
      <c r="M31" s="168"/>
      <c r="N31" s="234">
        <f>C31+E31+G31+I31+K31+M31</f>
        <v>1.84</v>
      </c>
    </row>
    <row r="32" spans="1:14" ht="13.5" customHeight="1" x14ac:dyDescent="0.25">
      <c r="A32" s="165"/>
      <c r="B32" s="235"/>
      <c r="C32" s="236"/>
      <c r="D32" s="229" t="s">
        <v>146</v>
      </c>
      <c r="E32" s="237"/>
      <c r="F32" s="229"/>
      <c r="G32" s="237"/>
      <c r="H32" s="229"/>
      <c r="I32" s="238"/>
      <c r="J32" s="229"/>
      <c r="K32" s="238"/>
      <c r="L32" s="229" t="s">
        <v>146</v>
      </c>
      <c r="M32" s="238"/>
      <c r="N32" s="231"/>
    </row>
    <row r="33" spans="1:14" ht="12.75" customHeight="1" x14ac:dyDescent="0.25">
      <c r="A33" s="168">
        <v>4</v>
      </c>
      <c r="B33" s="167"/>
      <c r="C33" s="232"/>
      <c r="D33" s="168" t="s">
        <v>16</v>
      </c>
      <c r="E33" s="233">
        <v>0.33</v>
      </c>
      <c r="F33" s="168"/>
      <c r="G33" s="233"/>
      <c r="H33" s="168"/>
      <c r="I33" s="234"/>
      <c r="J33" s="167"/>
      <c r="K33" s="234"/>
      <c r="L33" s="167" t="s">
        <v>11</v>
      </c>
      <c r="M33" s="234">
        <v>0.59</v>
      </c>
      <c r="N33" s="234">
        <f>C33+E33+G33+I33+K33+M33</f>
        <v>0.91999999999999993</v>
      </c>
    </row>
    <row r="34" spans="1:14" ht="9.75" customHeight="1" x14ac:dyDescent="0.25">
      <c r="A34" s="239"/>
      <c r="B34" s="84"/>
      <c r="C34" s="236"/>
      <c r="D34" s="239" t="s">
        <v>147</v>
      </c>
      <c r="E34" s="240"/>
      <c r="F34" s="239"/>
      <c r="G34" s="237"/>
      <c r="H34" s="239"/>
      <c r="I34" s="238"/>
      <c r="J34" s="239"/>
      <c r="K34" s="238"/>
      <c r="L34" s="239" t="s">
        <v>147</v>
      </c>
      <c r="M34" s="238"/>
      <c r="N34" s="238"/>
    </row>
    <row r="35" spans="1:14" ht="11.25" customHeight="1" x14ac:dyDescent="0.25">
      <c r="A35" s="241">
        <v>4.5</v>
      </c>
      <c r="B35" s="28"/>
      <c r="C35" s="232"/>
      <c r="D35" s="168" t="s">
        <v>116</v>
      </c>
      <c r="E35" s="233">
        <v>0.25</v>
      </c>
      <c r="F35" s="242"/>
      <c r="G35" s="233"/>
      <c r="H35" s="168"/>
      <c r="I35" s="234"/>
      <c r="J35" s="168"/>
      <c r="K35" s="234"/>
      <c r="L35" s="168" t="s">
        <v>11</v>
      </c>
      <c r="M35" s="234">
        <v>0.79</v>
      </c>
      <c r="N35" s="234">
        <f>E35+K35</f>
        <v>0.25</v>
      </c>
    </row>
    <row r="36" spans="1:14" ht="12" customHeight="1" x14ac:dyDescent="0.25">
      <c r="A36" s="306"/>
      <c r="B36" s="48" t="s">
        <v>148</v>
      </c>
      <c r="C36" s="130"/>
      <c r="D36" s="105"/>
      <c r="E36" s="130"/>
      <c r="F36" s="132" t="s">
        <v>148</v>
      </c>
      <c r="G36" s="130"/>
      <c r="H36" s="223"/>
      <c r="I36" s="224"/>
      <c r="J36" s="225" t="s">
        <v>148</v>
      </c>
      <c r="K36" s="224"/>
      <c r="L36" s="223"/>
      <c r="M36" s="105"/>
      <c r="N36" s="224"/>
    </row>
    <row r="37" spans="1:14" ht="10.5" customHeight="1" x14ac:dyDescent="0.25">
      <c r="A37" s="133">
        <v>5</v>
      </c>
      <c r="B37" s="142" t="s">
        <v>16</v>
      </c>
      <c r="C37" s="133">
        <v>0.25</v>
      </c>
      <c r="D37" s="134"/>
      <c r="E37" s="133"/>
      <c r="F37" s="55" t="s">
        <v>11</v>
      </c>
      <c r="G37" s="133">
        <v>0.65</v>
      </c>
      <c r="H37" s="226"/>
      <c r="I37" s="227"/>
      <c r="J37" s="228" t="s">
        <v>16</v>
      </c>
      <c r="K37" s="227">
        <v>0.25</v>
      </c>
      <c r="L37" s="226"/>
      <c r="M37" s="134"/>
      <c r="N37" s="227">
        <f>C37+E37+G37+I37+K37</f>
        <v>1.1499999999999999</v>
      </c>
    </row>
    <row r="38" spans="1:14" ht="9.75" customHeight="1" x14ac:dyDescent="0.25">
      <c r="A38" s="21"/>
      <c r="B38" s="20"/>
      <c r="C38" s="21"/>
      <c r="D38" s="70" t="s">
        <v>152</v>
      </c>
      <c r="E38" s="204"/>
      <c r="F38" s="70"/>
      <c r="G38" s="204"/>
      <c r="H38" s="70"/>
      <c r="I38" s="204"/>
      <c r="J38" s="20" t="s">
        <v>152</v>
      </c>
      <c r="K38" s="204"/>
      <c r="L38" s="20"/>
      <c r="M38" s="204"/>
      <c r="N38" s="49"/>
    </row>
    <row r="39" spans="1:14" ht="12" customHeight="1" x14ac:dyDescent="0.25">
      <c r="A39" s="24">
        <v>4.3600000000000003</v>
      </c>
      <c r="B39" s="27"/>
      <c r="C39" s="24"/>
      <c r="D39" s="23" t="s">
        <v>16</v>
      </c>
      <c r="E39" s="92">
        <v>0.35</v>
      </c>
      <c r="F39" s="23"/>
      <c r="G39" s="92"/>
      <c r="H39" s="23"/>
      <c r="I39" s="92"/>
      <c r="J39" s="27" t="s">
        <v>16</v>
      </c>
      <c r="K39" s="92">
        <v>0.66</v>
      </c>
      <c r="L39" s="27"/>
      <c r="M39" s="92"/>
      <c r="N39" s="58">
        <f>C39+E39+G39+I39+K39+M39</f>
        <v>1.01</v>
      </c>
    </row>
    <row r="40" spans="1:14" ht="12" customHeight="1" x14ac:dyDescent="0.25">
      <c r="A40" s="113">
        <f>SUM(A3:A39)</f>
        <v>84.49</v>
      </c>
      <c r="B40" s="32"/>
      <c r="C40" s="31">
        <f>SUM(C3:C39)</f>
        <v>1.59</v>
      </c>
      <c r="D40" s="32"/>
      <c r="E40" s="31">
        <f>SUM(E3:E39)</f>
        <v>3.54</v>
      </c>
      <c r="F40" s="33"/>
      <c r="G40" s="31">
        <f>SUM(G3:G39)</f>
        <v>5.51</v>
      </c>
      <c r="H40" s="34"/>
      <c r="I40" s="31">
        <f>SUM(I3:I39)</f>
        <v>2.23</v>
      </c>
      <c r="J40" s="31"/>
      <c r="K40" s="31">
        <f>SUM(K3:K39)</f>
        <v>4.25</v>
      </c>
      <c r="L40" s="34"/>
      <c r="M40" s="31">
        <f>SUM(M3:M39)</f>
        <v>2.37</v>
      </c>
      <c r="N40" s="31">
        <f>SUM(N3:N39)</f>
        <v>18.7</v>
      </c>
    </row>
    <row r="41" spans="1:14" x14ac:dyDescent="0.25">
      <c r="C41" s="1" t="s">
        <v>20</v>
      </c>
      <c r="F41" s="39" t="s">
        <v>197</v>
      </c>
      <c r="J41" s="1" t="s">
        <v>19</v>
      </c>
      <c r="L41" s="36">
        <f>N40*4.33</f>
        <v>80.971000000000004</v>
      </c>
    </row>
    <row r="42" spans="1:14" x14ac:dyDescent="0.25">
      <c r="A42" s="35"/>
      <c r="B42" s="36"/>
      <c r="C42" s="1" t="s">
        <v>21</v>
      </c>
      <c r="D42" s="37"/>
      <c r="E42" s="1" t="str">
        <f>B1</f>
        <v>CRISTINA SORIANO RODRIGUEZ</v>
      </c>
      <c r="F42" s="2"/>
      <c r="G42" s="36"/>
      <c r="I42" s="36"/>
      <c r="J42" s="36"/>
    </row>
    <row r="44" spans="1:14" x14ac:dyDescent="0.25">
      <c r="F44" t="s">
        <v>207</v>
      </c>
    </row>
  </sheetData>
  <pageMargins left="0" right="0" top="0" bottom="0" header="0" footer="0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22" workbookViewId="0">
      <selection activeCell="F37" sqref="F37"/>
    </sheetView>
  </sheetViews>
  <sheetFormatPr baseColWidth="10" defaultRowHeight="15" x14ac:dyDescent="0.25"/>
  <cols>
    <col min="1" max="1" width="5.28515625" customWidth="1"/>
    <col min="2" max="2" width="21.42578125" customWidth="1"/>
    <col min="3" max="3" width="4.7109375" customWidth="1"/>
    <col min="4" max="4" width="16" customWidth="1"/>
    <col min="5" max="5" width="4.5703125" customWidth="1"/>
    <col min="6" max="6" width="17.85546875" customWidth="1"/>
    <col min="7" max="7" width="4.5703125" customWidth="1"/>
    <col min="8" max="8" width="20" customWidth="1"/>
    <col min="9" max="9" width="4.85546875" customWidth="1"/>
    <col min="10" max="10" width="18.5703125" customWidth="1"/>
    <col min="11" max="11" width="4.42578125" customWidth="1"/>
    <col min="12" max="12" width="11.28515625" customWidth="1"/>
    <col min="13" max="13" width="5.140625" customWidth="1"/>
    <col min="14" max="14" width="6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130"/>
      <c r="D3" s="131" t="s">
        <v>59</v>
      </c>
      <c r="E3" s="130"/>
      <c r="F3" s="131"/>
      <c r="G3" s="130"/>
      <c r="H3" s="105"/>
      <c r="I3" s="130"/>
      <c r="J3" s="48" t="s">
        <v>59</v>
      </c>
      <c r="K3" s="224"/>
      <c r="L3" s="48"/>
      <c r="M3" s="224"/>
      <c r="N3" s="130"/>
    </row>
    <row r="4" spans="1:14" ht="40.5" customHeight="1" x14ac:dyDescent="0.25">
      <c r="A4" s="142">
        <v>6.75</v>
      </c>
      <c r="B4" s="134"/>
      <c r="C4" s="133"/>
      <c r="D4" s="193" t="s">
        <v>60</v>
      </c>
      <c r="E4" s="133">
        <v>0.5</v>
      </c>
      <c r="F4" s="161"/>
      <c r="G4" s="133"/>
      <c r="H4" s="134"/>
      <c r="I4" s="133"/>
      <c r="J4" s="134" t="s">
        <v>68</v>
      </c>
      <c r="K4" s="227">
        <v>1.06</v>
      </c>
      <c r="L4" s="134"/>
      <c r="M4" s="227"/>
      <c r="N4" s="133">
        <f>C4+E4+G4+I4+K4+M4</f>
        <v>1.56</v>
      </c>
    </row>
    <row r="5" spans="1:14" ht="19.5" customHeight="1" x14ac:dyDescent="0.25">
      <c r="A5" s="74"/>
      <c r="B5" s="136"/>
      <c r="C5" s="74"/>
      <c r="D5" s="73"/>
      <c r="E5" s="74"/>
      <c r="F5" s="136"/>
      <c r="G5" s="74"/>
      <c r="H5" s="137"/>
      <c r="I5" s="74"/>
      <c r="J5" s="73" t="s">
        <v>61</v>
      </c>
      <c r="K5" s="74"/>
      <c r="L5" s="74"/>
      <c r="M5" s="74"/>
      <c r="N5" s="74"/>
    </row>
    <row r="6" spans="1:14" ht="50.25" customHeight="1" x14ac:dyDescent="0.25">
      <c r="A6" s="28">
        <v>4.33</v>
      </c>
      <c r="B6" s="28"/>
      <c r="C6" s="28"/>
      <c r="D6" s="149"/>
      <c r="E6" s="28"/>
      <c r="F6" s="138"/>
      <c r="G6" s="28"/>
      <c r="H6" s="28"/>
      <c r="I6" s="28"/>
      <c r="J6" s="149" t="s">
        <v>62</v>
      </c>
      <c r="K6" s="28">
        <v>1</v>
      </c>
      <c r="L6" s="28"/>
      <c r="M6" s="28"/>
      <c r="N6" s="133">
        <f>C6+E6+G6+I6+K6</f>
        <v>1</v>
      </c>
    </row>
    <row r="7" spans="1:14" ht="15" customHeight="1" x14ac:dyDescent="0.25">
      <c r="A7" s="60"/>
      <c r="B7" s="84"/>
      <c r="C7" s="84"/>
      <c r="D7" s="84"/>
      <c r="E7" s="179"/>
      <c r="F7" s="84"/>
      <c r="G7" s="84"/>
      <c r="H7" s="84" t="s">
        <v>56</v>
      </c>
      <c r="I7" s="84"/>
      <c r="J7" s="84"/>
      <c r="K7" s="84"/>
      <c r="L7" s="84"/>
      <c r="M7" s="84"/>
      <c r="N7" s="120"/>
    </row>
    <row r="8" spans="1:14" x14ac:dyDescent="0.25">
      <c r="A8" s="60">
        <v>4.55</v>
      </c>
      <c r="B8" s="84"/>
      <c r="C8" s="84"/>
      <c r="D8" s="84"/>
      <c r="E8" s="179"/>
      <c r="F8" s="84"/>
      <c r="G8" s="84"/>
      <c r="H8" s="84" t="s">
        <v>11</v>
      </c>
      <c r="I8" s="84">
        <v>1.05</v>
      </c>
      <c r="J8" s="84"/>
      <c r="K8" s="84"/>
      <c r="L8" s="84"/>
      <c r="M8" s="84"/>
      <c r="N8" s="117">
        <f>C8+E8+G8+I8+K8+M8</f>
        <v>1.05</v>
      </c>
    </row>
    <row r="9" spans="1:14" ht="15" customHeight="1" x14ac:dyDescent="0.25">
      <c r="A9" s="21"/>
      <c r="B9" s="137"/>
      <c r="C9" s="119"/>
      <c r="D9" s="137"/>
      <c r="E9" s="74"/>
      <c r="F9" s="137"/>
      <c r="G9" s="74"/>
      <c r="H9" s="137" t="s">
        <v>57</v>
      </c>
      <c r="I9" s="74"/>
      <c r="J9" s="137"/>
      <c r="K9" s="74"/>
      <c r="L9" s="137"/>
      <c r="M9" s="74"/>
      <c r="N9" s="119"/>
    </row>
    <row r="10" spans="1:14" ht="12.75" customHeight="1" x14ac:dyDescent="0.25">
      <c r="A10" s="24">
        <v>2.29</v>
      </c>
      <c r="B10" s="88"/>
      <c r="C10" s="117"/>
      <c r="D10" s="88"/>
      <c r="E10" s="28"/>
      <c r="F10" s="88"/>
      <c r="G10" s="28"/>
      <c r="H10" s="88" t="s">
        <v>58</v>
      </c>
      <c r="I10" s="28">
        <v>0.53</v>
      </c>
      <c r="J10" s="88"/>
      <c r="K10" s="28"/>
      <c r="L10" s="88"/>
      <c r="M10" s="28"/>
      <c r="N10" s="28">
        <f>C10+E10+G10+I10+K10+M10</f>
        <v>0.53</v>
      </c>
    </row>
    <row r="11" spans="1:14" ht="15.75" customHeight="1" x14ac:dyDescent="0.25">
      <c r="A11" s="19"/>
      <c r="B11" s="1"/>
      <c r="C11" s="70"/>
      <c r="D11" s="304"/>
      <c r="E11" s="49"/>
      <c r="F11" s="304"/>
      <c r="G11" s="49"/>
      <c r="H11" s="305" t="s">
        <v>194</v>
      </c>
      <c r="I11" s="49"/>
      <c r="J11" s="20"/>
      <c r="K11" s="70"/>
      <c r="L11" s="70"/>
      <c r="M11" s="70"/>
      <c r="N11" s="21"/>
    </row>
    <row r="12" spans="1:14" ht="26.25" x14ac:dyDescent="0.25">
      <c r="A12" s="22">
        <v>1.52</v>
      </c>
      <c r="B12" s="23"/>
      <c r="C12" s="23"/>
      <c r="D12" s="27"/>
      <c r="E12" s="58"/>
      <c r="F12" s="27"/>
      <c r="G12" s="58"/>
      <c r="H12" s="102" t="s">
        <v>195</v>
      </c>
      <c r="I12" s="58">
        <v>0.35</v>
      </c>
      <c r="J12" s="27"/>
      <c r="K12" s="23"/>
      <c r="L12" s="23"/>
      <c r="M12" s="23"/>
      <c r="N12" s="24">
        <f>C12+E12+G12+I12+K12+M12</f>
        <v>0.35</v>
      </c>
    </row>
    <row r="13" spans="1:14" x14ac:dyDescent="0.25">
      <c r="A13" s="197"/>
      <c r="B13" s="208"/>
      <c r="C13" s="197"/>
      <c r="D13" s="208"/>
      <c r="E13" s="197"/>
      <c r="F13" s="208"/>
      <c r="G13" s="197"/>
      <c r="H13" s="208"/>
      <c r="I13" s="197"/>
      <c r="J13" s="208"/>
      <c r="K13" s="197"/>
      <c r="L13" s="106" t="s">
        <v>149</v>
      </c>
      <c r="M13" s="197"/>
      <c r="N13" s="197"/>
    </row>
    <row r="14" spans="1:14" x14ac:dyDescent="0.25">
      <c r="A14" s="199">
        <v>2.16</v>
      </c>
      <c r="B14" s="210"/>
      <c r="C14" s="199"/>
      <c r="D14" s="251"/>
      <c r="E14" s="199"/>
      <c r="F14" s="211"/>
      <c r="G14" s="199"/>
      <c r="H14" s="251"/>
      <c r="I14" s="199"/>
      <c r="J14" s="210"/>
      <c r="K14" s="199"/>
      <c r="L14" s="252" t="s">
        <v>16</v>
      </c>
      <c r="M14" s="199">
        <v>0.5</v>
      </c>
      <c r="N14" s="24">
        <f>C14+E14+G14+I14+K14+M14</f>
        <v>0.5</v>
      </c>
    </row>
    <row r="15" spans="1:14" x14ac:dyDescent="0.25">
      <c r="A15" s="21"/>
      <c r="B15" s="70"/>
      <c r="C15" s="21"/>
      <c r="D15" s="70"/>
      <c r="E15" s="125"/>
      <c r="F15" s="20"/>
      <c r="G15" s="125"/>
      <c r="H15" s="70"/>
      <c r="I15" s="21"/>
      <c r="J15" s="70"/>
      <c r="K15" s="21"/>
      <c r="L15" s="70" t="s">
        <v>154</v>
      </c>
      <c r="M15" s="21"/>
      <c r="N15" s="21"/>
    </row>
    <row r="16" spans="1:14" ht="25.5" customHeight="1" x14ac:dyDescent="0.25">
      <c r="A16" s="24">
        <v>1.04</v>
      </c>
      <c r="B16" s="27"/>
      <c r="C16" s="24"/>
      <c r="D16" s="27"/>
      <c r="E16" s="127"/>
      <c r="F16" s="27"/>
      <c r="G16" s="24"/>
      <c r="H16" s="27"/>
      <c r="I16" s="24"/>
      <c r="J16" s="27"/>
      <c r="K16" s="24"/>
      <c r="L16" s="27" t="s">
        <v>155</v>
      </c>
      <c r="M16" s="24">
        <v>0.24</v>
      </c>
      <c r="N16" s="24">
        <f>C16+E16+G16+I16+K16+M16</f>
        <v>0.24</v>
      </c>
    </row>
    <row r="17" spans="1:14" ht="17.25" customHeight="1" x14ac:dyDescent="0.25">
      <c r="A17" s="21"/>
      <c r="B17" s="2"/>
      <c r="C17" s="21"/>
      <c r="D17" s="1"/>
      <c r="E17" s="21"/>
      <c r="F17" s="2"/>
      <c r="G17" s="21"/>
      <c r="H17" s="2"/>
      <c r="I17" s="125"/>
      <c r="J17" s="2"/>
      <c r="K17" s="21"/>
      <c r="L17" s="2" t="s">
        <v>156</v>
      </c>
      <c r="M17" s="21"/>
      <c r="N17" s="21"/>
    </row>
    <row r="18" spans="1:14" x14ac:dyDescent="0.25">
      <c r="A18" s="24">
        <v>1.08</v>
      </c>
      <c r="B18" s="23"/>
      <c r="C18" s="24"/>
      <c r="D18" s="23"/>
      <c r="E18" s="92"/>
      <c r="F18" s="27"/>
      <c r="G18" s="24"/>
      <c r="H18" s="23"/>
      <c r="I18" s="24"/>
      <c r="J18" s="23"/>
      <c r="K18" s="24"/>
      <c r="L18" s="23" t="s">
        <v>16</v>
      </c>
      <c r="M18" s="24">
        <v>0.25</v>
      </c>
      <c r="N18" s="24">
        <f>C18+E18+G18+I18+K18+M18</f>
        <v>0.25</v>
      </c>
    </row>
    <row r="19" spans="1:14" x14ac:dyDescent="0.25">
      <c r="A19" s="19">
        <v>8.64</v>
      </c>
      <c r="B19" s="70" t="s">
        <v>162</v>
      </c>
      <c r="C19" s="70"/>
      <c r="D19" s="70"/>
      <c r="E19" s="70"/>
      <c r="F19" s="70" t="s">
        <v>162</v>
      </c>
      <c r="G19" s="70"/>
      <c r="H19" s="70"/>
      <c r="I19" s="70"/>
      <c r="J19" s="70" t="s">
        <v>162</v>
      </c>
      <c r="K19" s="70"/>
      <c r="L19" s="70"/>
      <c r="M19" s="70"/>
      <c r="N19" s="21"/>
    </row>
    <row r="20" spans="1:14" x14ac:dyDescent="0.25">
      <c r="A20" s="22"/>
      <c r="B20" s="23" t="s">
        <v>16</v>
      </c>
      <c r="C20" s="23">
        <v>0.24</v>
      </c>
      <c r="D20" s="23"/>
      <c r="E20" s="23"/>
      <c r="F20" s="23" t="s">
        <v>11</v>
      </c>
      <c r="G20" s="23">
        <v>1.5</v>
      </c>
      <c r="H20" s="23"/>
      <c r="I20" s="23"/>
      <c r="J20" s="23" t="s">
        <v>16</v>
      </c>
      <c r="K20" s="23">
        <v>0.24</v>
      </c>
      <c r="L20" s="23"/>
      <c r="M20" s="23"/>
      <c r="N20" s="24">
        <f>C20+G20+K20</f>
        <v>1.98</v>
      </c>
    </row>
    <row r="21" spans="1:14" ht="26.25" customHeight="1" x14ac:dyDescent="0.25">
      <c r="A21" s="70"/>
      <c r="B21" s="71" t="s">
        <v>31</v>
      </c>
      <c r="C21" s="72"/>
      <c r="D21" s="71" t="s">
        <v>32</v>
      </c>
      <c r="E21" s="72"/>
      <c r="F21" s="73" t="s">
        <v>33</v>
      </c>
      <c r="G21" s="72"/>
      <c r="H21" s="71"/>
      <c r="I21" s="72"/>
      <c r="J21" s="71" t="s">
        <v>32</v>
      </c>
      <c r="K21" s="72"/>
      <c r="L21" s="74"/>
      <c r="M21" s="75"/>
      <c r="N21" s="72"/>
    </row>
    <row r="22" spans="1:14" ht="30" customHeight="1" x14ac:dyDescent="0.25">
      <c r="A22" s="23">
        <v>16.579999999999998</v>
      </c>
      <c r="B22" s="76" t="s">
        <v>16</v>
      </c>
      <c r="C22" s="77">
        <v>0.33</v>
      </c>
      <c r="D22" s="76" t="s">
        <v>34</v>
      </c>
      <c r="E22" s="77">
        <v>1.58</v>
      </c>
      <c r="F22" s="78" t="s">
        <v>35</v>
      </c>
      <c r="G22" s="77">
        <v>1.59</v>
      </c>
      <c r="H22" s="76"/>
      <c r="I22" s="77"/>
      <c r="J22" s="79" t="s">
        <v>16</v>
      </c>
      <c r="K22" s="77">
        <v>0.33</v>
      </c>
      <c r="L22" s="28"/>
      <c r="M22" s="80"/>
      <c r="N22" s="77">
        <f>C22+E22+G22+I22+K22+M22</f>
        <v>3.83</v>
      </c>
    </row>
    <row r="23" spans="1:14" ht="23.25" customHeight="1" x14ac:dyDescent="0.25">
      <c r="A23" s="81"/>
      <c r="B23" s="82"/>
      <c r="C23" s="83"/>
      <c r="D23" s="82"/>
      <c r="E23" s="83"/>
      <c r="F23" s="82" t="s">
        <v>31</v>
      </c>
      <c r="G23" s="83"/>
      <c r="H23" s="82"/>
      <c r="I23" s="83"/>
      <c r="J23" s="82"/>
      <c r="K23" s="83"/>
      <c r="L23" s="84"/>
      <c r="M23" s="85"/>
      <c r="N23" s="83"/>
    </row>
    <row r="24" spans="1:14" ht="16.5" x14ac:dyDescent="0.25">
      <c r="A24" s="23">
        <v>0.5</v>
      </c>
      <c r="B24" s="82"/>
      <c r="C24" s="83"/>
      <c r="D24" s="82"/>
      <c r="E24" s="83"/>
      <c r="F24" s="86" t="s">
        <v>36</v>
      </c>
      <c r="G24" s="83">
        <v>0.12</v>
      </c>
      <c r="H24" s="82"/>
      <c r="I24" s="83"/>
      <c r="J24" s="82"/>
      <c r="K24" s="83"/>
      <c r="L24" s="84"/>
      <c r="M24" s="85"/>
      <c r="N24" s="77">
        <f>C24+E24+G24+I24+K24+M24</f>
        <v>0.12</v>
      </c>
    </row>
    <row r="25" spans="1:14" ht="17.25" customHeight="1" x14ac:dyDescent="0.25">
      <c r="A25" s="70"/>
      <c r="B25" s="87" t="s">
        <v>37</v>
      </c>
      <c r="C25" s="72"/>
      <c r="D25" s="73"/>
      <c r="E25" s="72"/>
      <c r="F25" s="87"/>
      <c r="G25" s="72"/>
      <c r="H25" s="73"/>
      <c r="I25" s="72"/>
      <c r="J25" s="73"/>
      <c r="K25" s="72"/>
      <c r="L25" s="74"/>
      <c r="M25" s="75"/>
      <c r="N25" s="72"/>
    </row>
    <row r="26" spans="1:14" ht="17.25" customHeight="1" x14ac:dyDescent="0.25">
      <c r="A26" s="23">
        <v>0.25</v>
      </c>
      <c r="B26" s="79" t="s">
        <v>38</v>
      </c>
      <c r="C26" s="77">
        <v>0.06</v>
      </c>
      <c r="D26" s="88"/>
      <c r="E26" s="77"/>
      <c r="F26" s="79"/>
      <c r="G26" s="77"/>
      <c r="H26" s="88"/>
      <c r="I26" s="77"/>
      <c r="J26" s="88"/>
      <c r="K26" s="77"/>
      <c r="L26" s="28"/>
      <c r="M26" s="80"/>
      <c r="N26" s="77">
        <f>C26+E26+G26+I26+K26+M26</f>
        <v>0.06</v>
      </c>
    </row>
    <row r="27" spans="1:14" ht="16.5" x14ac:dyDescent="0.25">
      <c r="A27" s="89">
        <v>1</v>
      </c>
      <c r="B27" s="73"/>
      <c r="C27" s="72"/>
      <c r="D27" s="71" t="s">
        <v>39</v>
      </c>
      <c r="E27" s="72">
        <v>0.23</v>
      </c>
      <c r="F27" s="71"/>
      <c r="G27" s="72"/>
      <c r="H27" s="73"/>
      <c r="I27" s="72"/>
      <c r="J27" s="73"/>
      <c r="K27" s="72"/>
      <c r="L27" s="74"/>
      <c r="M27" s="75"/>
      <c r="N27" s="77">
        <f>C27+E27+G27+I27+K27+M27</f>
        <v>0.23</v>
      </c>
    </row>
    <row r="28" spans="1:14" x14ac:dyDescent="0.25">
      <c r="A28" s="113">
        <f>SUM(A3:A27)</f>
        <v>50.69</v>
      </c>
      <c r="B28" s="32"/>
      <c r="C28" s="31">
        <f>SUM(C3:C27)</f>
        <v>0.63000000000000012</v>
      </c>
      <c r="D28" s="32"/>
      <c r="E28" s="31">
        <f>SUM(E3:E27)</f>
        <v>2.31</v>
      </c>
      <c r="F28" s="33"/>
      <c r="G28" s="31">
        <f>SUM(G3:G27)</f>
        <v>3.21</v>
      </c>
      <c r="H28" s="34"/>
      <c r="I28" s="31">
        <f>SUM(I3:I27)</f>
        <v>1.9300000000000002</v>
      </c>
      <c r="J28" s="31"/>
      <c r="K28" s="31">
        <f>SUM(K3:K27)</f>
        <v>2.63</v>
      </c>
      <c r="L28" s="34"/>
      <c r="M28" s="31">
        <f>SUM(M3:M27)</f>
        <v>0.99</v>
      </c>
      <c r="N28" s="31">
        <f>SUM(N3:N27)</f>
        <v>11.700000000000001</v>
      </c>
    </row>
    <row r="29" spans="1:14" x14ac:dyDescent="0.25">
      <c r="C29" s="1" t="s">
        <v>20</v>
      </c>
      <c r="F29" s="39" t="s">
        <v>196</v>
      </c>
      <c r="J29" s="1" t="s">
        <v>19</v>
      </c>
      <c r="L29" s="36">
        <f>N28*4.33</f>
        <v>50.661000000000008</v>
      </c>
    </row>
    <row r="30" spans="1:14" x14ac:dyDescent="0.25">
      <c r="A30" s="35"/>
      <c r="B30" s="36"/>
      <c r="C30" s="1" t="s">
        <v>21</v>
      </c>
      <c r="D30" s="37"/>
      <c r="E30" s="1" t="str">
        <f>B1</f>
        <v>CRISTINA SORIANO RODRIGUEZ</v>
      </c>
      <c r="F30" s="2"/>
      <c r="G30" s="36"/>
      <c r="I30" s="36"/>
      <c r="J30" s="36"/>
    </row>
    <row r="32" spans="1:14" x14ac:dyDescent="0.25">
      <c r="F32" t="s">
        <v>188</v>
      </c>
    </row>
  </sheetData>
  <pageMargins left="0" right="0" top="0" bottom="0" header="0" footer="0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A5" sqref="A5:N6"/>
    </sheetView>
  </sheetViews>
  <sheetFormatPr baseColWidth="10" defaultRowHeight="15" x14ac:dyDescent="0.25"/>
  <cols>
    <col min="1" max="1" width="5.85546875" customWidth="1"/>
    <col min="2" max="2" width="17.140625" customWidth="1"/>
    <col min="3" max="3" width="4.85546875" customWidth="1"/>
    <col min="4" max="4" width="23.7109375" customWidth="1"/>
    <col min="5" max="5" width="4.42578125" customWidth="1"/>
    <col min="6" max="6" width="18.7109375" customWidth="1"/>
    <col min="7" max="7" width="4.7109375" customWidth="1"/>
    <col min="8" max="8" width="16.42578125" customWidth="1"/>
    <col min="9" max="9" width="4.5703125" customWidth="1"/>
    <col min="10" max="10" width="20.42578125" customWidth="1"/>
    <col min="11" max="11" width="4.85546875" customWidth="1"/>
    <col min="12" max="12" width="5.42578125" customWidth="1"/>
    <col min="13" max="13" width="2.28515625" customWidth="1"/>
    <col min="14" max="14" width="6.28515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130"/>
      <c r="D3" s="131" t="s">
        <v>59</v>
      </c>
      <c r="E3" s="130"/>
      <c r="F3" s="131"/>
      <c r="G3" s="130"/>
      <c r="H3" s="105"/>
      <c r="I3" s="130"/>
      <c r="J3" s="48" t="s">
        <v>59</v>
      </c>
      <c r="K3" s="224"/>
      <c r="L3" s="48"/>
      <c r="M3" s="224"/>
      <c r="N3" s="130"/>
    </row>
    <row r="4" spans="1:14" ht="27.75" customHeight="1" x14ac:dyDescent="0.25">
      <c r="A4" s="142">
        <v>6.75</v>
      </c>
      <c r="B4" s="134"/>
      <c r="C4" s="133"/>
      <c r="D4" s="193" t="s">
        <v>60</v>
      </c>
      <c r="E4" s="133">
        <v>0.5</v>
      </c>
      <c r="F4" s="161"/>
      <c r="G4" s="133"/>
      <c r="H4" s="134"/>
      <c r="I4" s="133"/>
      <c r="J4" s="134" t="s">
        <v>68</v>
      </c>
      <c r="K4" s="227">
        <v>1.06</v>
      </c>
      <c r="L4" s="134"/>
      <c r="M4" s="227"/>
      <c r="N4" s="133">
        <f>C4+E4+G4+I4+K4+M4</f>
        <v>1.56</v>
      </c>
    </row>
    <row r="5" spans="1:14" ht="20.25" customHeight="1" x14ac:dyDescent="0.25">
      <c r="A5" s="74"/>
      <c r="B5" s="136"/>
      <c r="C5" s="74"/>
      <c r="D5" s="73"/>
      <c r="E5" s="74"/>
      <c r="F5" s="136"/>
      <c r="G5" s="75"/>
      <c r="H5" s="137"/>
      <c r="I5" s="74"/>
      <c r="J5" s="73" t="s">
        <v>61</v>
      </c>
      <c r="K5" s="75"/>
      <c r="L5" s="73"/>
      <c r="M5" s="75"/>
      <c r="N5" s="74"/>
    </row>
    <row r="6" spans="1:14" ht="44.25" customHeight="1" x14ac:dyDescent="0.25">
      <c r="A6" s="28">
        <v>1.5</v>
      </c>
      <c r="B6" s="28"/>
      <c r="C6" s="28"/>
      <c r="D6" s="149"/>
      <c r="E6" s="28"/>
      <c r="F6" s="138"/>
      <c r="G6" s="80"/>
      <c r="H6" s="28"/>
      <c r="I6" s="28"/>
      <c r="J6" s="180" t="s">
        <v>62</v>
      </c>
      <c r="K6" s="80">
        <v>0.34</v>
      </c>
      <c r="L6" s="180"/>
      <c r="M6" s="80"/>
      <c r="N6" s="133">
        <f>C6+E6+G6+I6+K6+M6</f>
        <v>0.34</v>
      </c>
    </row>
    <row r="7" spans="1:14" ht="15" customHeight="1" x14ac:dyDescent="0.25">
      <c r="A7" s="224"/>
      <c r="B7" s="132" t="s">
        <v>189</v>
      </c>
      <c r="C7" s="130"/>
      <c r="D7" s="132"/>
      <c r="E7" s="224"/>
      <c r="F7" s="132"/>
      <c r="G7" s="287"/>
      <c r="H7" s="132" t="s">
        <v>189</v>
      </c>
      <c r="I7" s="224"/>
      <c r="J7" s="132"/>
      <c r="K7" s="224"/>
      <c r="L7" s="48"/>
      <c r="M7" s="48"/>
      <c r="N7" s="288"/>
    </row>
    <row r="8" spans="1:14" x14ac:dyDescent="0.25">
      <c r="A8" s="227">
        <v>5.98</v>
      </c>
      <c r="B8" s="55" t="s">
        <v>116</v>
      </c>
      <c r="C8" s="289">
        <v>0.33</v>
      </c>
      <c r="D8" s="55"/>
      <c r="E8" s="147"/>
      <c r="F8" s="290"/>
      <c r="G8" s="291"/>
      <c r="H8" s="55" t="s">
        <v>11</v>
      </c>
      <c r="I8" s="227">
        <v>1.05</v>
      </c>
      <c r="J8" s="55"/>
      <c r="K8" s="227"/>
      <c r="L8" s="142"/>
      <c r="M8" s="142"/>
      <c r="N8" s="227">
        <v>1.38</v>
      </c>
    </row>
    <row r="9" spans="1:14" x14ac:dyDescent="0.25">
      <c r="A9" s="288">
        <v>3.25</v>
      </c>
      <c r="B9" s="141"/>
      <c r="C9" s="139"/>
      <c r="D9" s="62"/>
      <c r="E9" s="292"/>
      <c r="F9" s="293"/>
      <c r="G9" s="294"/>
      <c r="H9" s="62" t="s">
        <v>190</v>
      </c>
      <c r="I9" s="288">
        <v>0.75</v>
      </c>
      <c r="J9" s="62"/>
      <c r="K9" s="288"/>
      <c r="L9" s="141"/>
      <c r="M9" s="141"/>
      <c r="N9" s="288">
        <v>0.75</v>
      </c>
    </row>
    <row r="10" spans="1:14" x14ac:dyDescent="0.25">
      <c r="A10" s="246"/>
      <c r="B10" s="295"/>
      <c r="C10" s="243"/>
      <c r="D10" s="295"/>
      <c r="E10" s="246"/>
      <c r="F10" s="295"/>
      <c r="G10" s="243"/>
      <c r="H10" s="48" t="s">
        <v>191</v>
      </c>
      <c r="I10" s="246"/>
      <c r="J10" s="295"/>
      <c r="K10" s="246"/>
      <c r="L10" s="295"/>
      <c r="M10" s="243"/>
      <c r="N10" s="246"/>
    </row>
    <row r="11" spans="1:14" x14ac:dyDescent="0.25">
      <c r="A11" s="250">
        <v>2</v>
      </c>
      <c r="B11" s="296"/>
      <c r="C11" s="247"/>
      <c r="D11" s="296"/>
      <c r="E11" s="250"/>
      <c r="F11" s="296"/>
      <c r="G11" s="247"/>
      <c r="H11" s="142" t="s">
        <v>11</v>
      </c>
      <c r="I11" s="250">
        <v>0.46</v>
      </c>
      <c r="J11" s="296"/>
      <c r="K11" s="250"/>
      <c r="L11" s="296"/>
      <c r="M11" s="247"/>
      <c r="N11" s="250">
        <f>C11+E11+G11+I11+K11+M11</f>
        <v>0.46</v>
      </c>
    </row>
    <row r="12" spans="1:14" x14ac:dyDescent="0.25">
      <c r="A12" s="297"/>
      <c r="B12" s="298"/>
      <c r="C12" s="298"/>
      <c r="D12" s="298"/>
      <c r="E12" s="299"/>
      <c r="F12" s="114"/>
      <c r="G12" s="298"/>
      <c r="H12" s="298" t="s">
        <v>192</v>
      </c>
      <c r="I12" s="299"/>
      <c r="J12" s="300"/>
      <c r="K12" s="297"/>
      <c r="L12" s="298"/>
      <c r="M12" s="298"/>
      <c r="N12" s="297"/>
    </row>
    <row r="13" spans="1:14" x14ac:dyDescent="0.25">
      <c r="A13" s="301">
        <v>2.17</v>
      </c>
      <c r="B13" s="135"/>
      <c r="C13" s="135"/>
      <c r="D13" s="135"/>
      <c r="E13" s="301"/>
      <c r="F13" s="135"/>
      <c r="G13" s="135"/>
      <c r="H13" s="135" t="s">
        <v>11</v>
      </c>
      <c r="I13" s="301">
        <v>0.5</v>
      </c>
      <c r="J13" s="302"/>
      <c r="K13" s="301"/>
      <c r="L13" s="135"/>
      <c r="M13" s="135"/>
      <c r="N13" s="301">
        <f>C13+E13+G13+I13+K13+M13</f>
        <v>0.5</v>
      </c>
    </row>
    <row r="14" spans="1:14" x14ac:dyDescent="0.25">
      <c r="A14" s="21">
        <v>4.25</v>
      </c>
      <c r="B14" s="74"/>
      <c r="C14" s="72"/>
      <c r="D14" s="74"/>
      <c r="E14" s="72"/>
      <c r="F14" s="74"/>
      <c r="G14" s="72"/>
      <c r="H14" s="74" t="s">
        <v>193</v>
      </c>
      <c r="I14" s="72"/>
      <c r="J14" s="74"/>
      <c r="K14" s="72"/>
      <c r="L14" s="74"/>
      <c r="M14" s="72"/>
      <c r="N14" s="303"/>
    </row>
    <row r="15" spans="1:14" x14ac:dyDescent="0.25">
      <c r="A15" s="24"/>
      <c r="B15" s="28"/>
      <c r="C15" s="77"/>
      <c r="D15" s="185"/>
      <c r="E15" s="77"/>
      <c r="F15" s="185"/>
      <c r="G15" s="77"/>
      <c r="H15" s="185" t="s">
        <v>11</v>
      </c>
      <c r="I15" s="77">
        <v>0.99</v>
      </c>
      <c r="J15" s="185"/>
      <c r="K15" s="206"/>
      <c r="L15" s="28"/>
      <c r="M15" s="206"/>
      <c r="N15" s="58">
        <f>C15+E15+G15+I15+K15+M15</f>
        <v>0.99</v>
      </c>
    </row>
    <row r="16" spans="1:14" ht="14.25" customHeight="1" x14ac:dyDescent="0.25">
      <c r="A16" s="19">
        <v>8.64</v>
      </c>
      <c r="B16" s="70" t="s">
        <v>162</v>
      </c>
      <c r="C16" s="70"/>
      <c r="D16" s="70"/>
      <c r="E16" s="70"/>
      <c r="F16" s="70" t="s">
        <v>162</v>
      </c>
      <c r="G16" s="70"/>
      <c r="H16" s="70"/>
      <c r="I16" s="70"/>
      <c r="J16" s="70" t="s">
        <v>162</v>
      </c>
      <c r="K16" s="70"/>
      <c r="L16" s="70"/>
      <c r="M16" s="70"/>
      <c r="N16" s="21"/>
    </row>
    <row r="17" spans="1:14" x14ac:dyDescent="0.25">
      <c r="A17" s="22"/>
      <c r="B17" s="23" t="s">
        <v>16</v>
      </c>
      <c r="C17" s="23">
        <v>0.24</v>
      </c>
      <c r="D17" s="23"/>
      <c r="E17" s="23"/>
      <c r="F17" s="23" t="s">
        <v>11</v>
      </c>
      <c r="G17" s="23">
        <v>1.5</v>
      </c>
      <c r="H17" s="23"/>
      <c r="I17" s="23"/>
      <c r="J17" s="23" t="s">
        <v>16</v>
      </c>
      <c r="K17" s="23">
        <v>0.24</v>
      </c>
      <c r="L17" s="23"/>
      <c r="M17" s="23"/>
      <c r="N17" s="24">
        <f>C17+G17+K17</f>
        <v>1.98</v>
      </c>
    </row>
    <row r="18" spans="1:14" ht="20.25" customHeight="1" x14ac:dyDescent="0.25">
      <c r="A18" s="70"/>
      <c r="B18" s="71" t="s">
        <v>31</v>
      </c>
      <c r="C18" s="72"/>
      <c r="D18" s="71" t="s">
        <v>32</v>
      </c>
      <c r="E18" s="72"/>
      <c r="F18" s="73" t="s">
        <v>33</v>
      </c>
      <c r="G18" s="72"/>
      <c r="H18" s="71"/>
      <c r="I18" s="72"/>
      <c r="J18" s="71" t="s">
        <v>32</v>
      </c>
      <c r="K18" s="72"/>
      <c r="L18" s="74"/>
      <c r="M18" s="75"/>
      <c r="N18" s="72"/>
    </row>
    <row r="19" spans="1:14" ht="21.75" customHeight="1" x14ac:dyDescent="0.25">
      <c r="A19" s="23">
        <v>16.579999999999998</v>
      </c>
      <c r="B19" s="76" t="s">
        <v>16</v>
      </c>
      <c r="C19" s="77">
        <v>0.33</v>
      </c>
      <c r="D19" s="76" t="s">
        <v>34</v>
      </c>
      <c r="E19" s="77">
        <v>1.58</v>
      </c>
      <c r="F19" s="78" t="s">
        <v>35</v>
      </c>
      <c r="G19" s="77">
        <v>1.59</v>
      </c>
      <c r="H19" s="76"/>
      <c r="I19" s="77"/>
      <c r="J19" s="79" t="s">
        <v>16</v>
      </c>
      <c r="K19" s="77">
        <v>0.33</v>
      </c>
      <c r="L19" s="28"/>
      <c r="M19" s="80"/>
      <c r="N19" s="77">
        <f>C19+E19+G19+I19+K19+M19</f>
        <v>3.83</v>
      </c>
    </row>
    <row r="20" spans="1:14" x14ac:dyDescent="0.25">
      <c r="A20" s="81"/>
      <c r="B20" s="82"/>
      <c r="C20" s="83"/>
      <c r="D20" s="82"/>
      <c r="E20" s="83"/>
      <c r="F20" s="82" t="s">
        <v>31</v>
      </c>
      <c r="G20" s="83"/>
      <c r="H20" s="82"/>
      <c r="I20" s="83"/>
      <c r="J20" s="82"/>
      <c r="K20" s="83"/>
      <c r="L20" s="84"/>
      <c r="M20" s="85"/>
      <c r="N20" s="83"/>
    </row>
    <row r="21" spans="1:14" ht="16.5" x14ac:dyDescent="0.25">
      <c r="A21" s="23">
        <v>0.5</v>
      </c>
      <c r="B21" s="82"/>
      <c r="C21" s="83"/>
      <c r="D21" s="82"/>
      <c r="E21" s="83"/>
      <c r="F21" s="86" t="s">
        <v>36</v>
      </c>
      <c r="G21" s="83">
        <v>0.12</v>
      </c>
      <c r="H21" s="82"/>
      <c r="I21" s="83"/>
      <c r="J21" s="82"/>
      <c r="K21" s="83"/>
      <c r="L21" s="84"/>
      <c r="M21" s="85"/>
      <c r="N21" s="77">
        <f>C21+E21+G21+I21+K21+M21</f>
        <v>0.12</v>
      </c>
    </row>
    <row r="22" spans="1:14" ht="16.5" x14ac:dyDescent="0.25">
      <c r="A22" s="70"/>
      <c r="B22" s="87" t="s">
        <v>37</v>
      </c>
      <c r="C22" s="72"/>
      <c r="D22" s="73"/>
      <c r="E22" s="72"/>
      <c r="F22" s="87"/>
      <c r="G22" s="72"/>
      <c r="H22" s="73"/>
      <c r="I22" s="72"/>
      <c r="J22" s="73"/>
      <c r="K22" s="72"/>
      <c r="L22" s="74"/>
      <c r="M22" s="75"/>
      <c r="N22" s="72"/>
    </row>
    <row r="23" spans="1:14" ht="16.5" x14ac:dyDescent="0.25">
      <c r="A23" s="23">
        <v>0.25</v>
      </c>
      <c r="B23" s="79" t="s">
        <v>38</v>
      </c>
      <c r="C23" s="77">
        <v>0.06</v>
      </c>
      <c r="D23" s="88"/>
      <c r="E23" s="77"/>
      <c r="F23" s="79"/>
      <c r="G23" s="77"/>
      <c r="H23" s="88"/>
      <c r="I23" s="77"/>
      <c r="J23" s="88"/>
      <c r="K23" s="77"/>
      <c r="L23" s="28"/>
      <c r="M23" s="80"/>
      <c r="N23" s="77">
        <f>C23+E23+G23+I23+K23+M23</f>
        <v>0.06</v>
      </c>
    </row>
    <row r="24" spans="1:14" x14ac:dyDescent="0.25">
      <c r="A24" s="89">
        <v>1</v>
      </c>
      <c r="B24" s="73"/>
      <c r="C24" s="72"/>
      <c r="D24" s="71" t="s">
        <v>39</v>
      </c>
      <c r="E24" s="72">
        <v>0.23</v>
      </c>
      <c r="F24" s="71"/>
      <c r="G24" s="72"/>
      <c r="H24" s="73"/>
      <c r="I24" s="72"/>
      <c r="J24" s="73"/>
      <c r="K24" s="72"/>
      <c r="L24" s="74"/>
      <c r="M24" s="75"/>
      <c r="N24" s="77">
        <f>C24+E24+G24+I24+K24+M24</f>
        <v>0.23</v>
      </c>
    </row>
    <row r="25" spans="1:14" x14ac:dyDescent="0.25">
      <c r="A25" s="113">
        <f>SUM(A3:A24)</f>
        <v>52.87</v>
      </c>
      <c r="B25" s="32"/>
      <c r="C25" s="31">
        <f>SUM(C3:C24)</f>
        <v>0.96000000000000019</v>
      </c>
      <c r="D25" s="32"/>
      <c r="E25" s="31">
        <f>SUM(E3:E24)</f>
        <v>2.31</v>
      </c>
      <c r="F25" s="33"/>
      <c r="G25" s="31">
        <f>SUM(G3:G24)</f>
        <v>3.21</v>
      </c>
      <c r="H25" s="34"/>
      <c r="I25" s="31">
        <f>SUM(I3:I24)</f>
        <v>3.75</v>
      </c>
      <c r="J25" s="31"/>
      <c r="K25" s="31">
        <f>SUM(K3:K24)</f>
        <v>1.9700000000000002</v>
      </c>
      <c r="L25" s="34"/>
      <c r="M25" s="31">
        <f>SUM(M4:M24)</f>
        <v>0</v>
      </c>
      <c r="N25" s="31">
        <f>SUM(N3:N24)</f>
        <v>12.200000000000001</v>
      </c>
    </row>
    <row r="26" spans="1:14" x14ac:dyDescent="0.25">
      <c r="C26" s="1" t="s">
        <v>20</v>
      </c>
      <c r="F26" s="39" t="s">
        <v>187</v>
      </c>
      <c r="J26" s="1" t="s">
        <v>19</v>
      </c>
      <c r="L26" s="36">
        <f>N25*4.33</f>
        <v>52.826000000000008</v>
      </c>
    </row>
    <row r="27" spans="1:14" x14ac:dyDescent="0.25">
      <c r="A27" s="35"/>
      <c r="B27" s="36"/>
      <c r="C27" s="1" t="s">
        <v>21</v>
      </c>
      <c r="D27" s="37"/>
      <c r="E27" s="1" t="str">
        <f>B1</f>
        <v>CRISTINA SORIANO RODRIGUEZ</v>
      </c>
      <c r="F27" s="2"/>
      <c r="G27" s="36"/>
      <c r="I27" s="36"/>
      <c r="J27" s="36"/>
    </row>
    <row r="29" spans="1:14" x14ac:dyDescent="0.25">
      <c r="F29" t="s">
        <v>188</v>
      </c>
    </row>
  </sheetData>
  <pageMargins left="0" right="0" top="0" bottom="0" header="0" footer="0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A9" sqref="A9:N10"/>
    </sheetView>
  </sheetViews>
  <sheetFormatPr baseColWidth="10" defaultRowHeight="15" x14ac:dyDescent="0.25"/>
  <cols>
    <col min="1" max="1" width="5.5703125" customWidth="1"/>
    <col min="2" max="2" width="16.85546875" customWidth="1"/>
    <col min="3" max="3" width="4.7109375" customWidth="1"/>
    <col min="4" max="4" width="19.28515625" customWidth="1"/>
    <col min="5" max="5" width="5" customWidth="1"/>
    <col min="6" max="6" width="21.42578125" customWidth="1"/>
    <col min="7" max="7" width="4.28515625" customWidth="1"/>
    <col min="8" max="8" width="13.7109375" customWidth="1"/>
    <col min="9" max="9" width="4.5703125" customWidth="1"/>
    <col min="10" max="10" width="16.85546875" customWidth="1"/>
    <col min="11" max="11" width="4.42578125" customWidth="1"/>
    <col min="12" max="12" width="6.85546875" customWidth="1"/>
    <col min="13" max="13" width="5.5703125" customWidth="1"/>
    <col min="14" max="14" width="6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130"/>
      <c r="D3" s="131" t="s">
        <v>59</v>
      </c>
      <c r="E3" s="130"/>
      <c r="F3" s="131"/>
      <c r="G3" s="130"/>
      <c r="H3" s="105"/>
      <c r="I3" s="130"/>
      <c r="J3" s="48" t="s">
        <v>59</v>
      </c>
      <c r="K3" s="224"/>
      <c r="L3" s="48"/>
      <c r="M3" s="224"/>
      <c r="N3" s="130"/>
    </row>
    <row r="4" spans="1:14" ht="51.75" customHeight="1" x14ac:dyDescent="0.25">
      <c r="A4" s="142">
        <v>6.75</v>
      </c>
      <c r="B4" s="134"/>
      <c r="C4" s="133"/>
      <c r="D4" s="161" t="s">
        <v>60</v>
      </c>
      <c r="E4" s="133">
        <v>0.5</v>
      </c>
      <c r="F4" s="161"/>
      <c r="G4" s="133"/>
      <c r="H4" s="134"/>
      <c r="I4" s="133"/>
      <c r="J4" s="134" t="s">
        <v>68</v>
      </c>
      <c r="K4" s="227">
        <v>1.06</v>
      </c>
      <c r="L4" s="134"/>
      <c r="M4" s="227"/>
      <c r="N4" s="133">
        <f>C4+E4+G4+I4+K4+M4</f>
        <v>1.56</v>
      </c>
    </row>
    <row r="5" spans="1:14" ht="27.75" customHeight="1" x14ac:dyDescent="0.25">
      <c r="A5" s="74"/>
      <c r="B5" s="136"/>
      <c r="C5" s="74"/>
      <c r="D5" s="73"/>
      <c r="E5" s="74"/>
      <c r="F5" s="136"/>
      <c r="G5" s="75"/>
      <c r="H5" s="137"/>
      <c r="I5" s="74"/>
      <c r="J5" s="73" t="s">
        <v>61</v>
      </c>
      <c r="K5" s="75"/>
      <c r="L5" s="73"/>
      <c r="M5" s="75"/>
      <c r="N5" s="74"/>
    </row>
    <row r="6" spans="1:14" ht="51.75" customHeight="1" x14ac:dyDescent="0.25">
      <c r="A6" s="28">
        <v>1.5</v>
      </c>
      <c r="B6" s="28"/>
      <c r="C6" s="28"/>
      <c r="D6" s="149"/>
      <c r="E6" s="28"/>
      <c r="F6" s="138"/>
      <c r="G6" s="80"/>
      <c r="H6" s="28"/>
      <c r="I6" s="28"/>
      <c r="J6" s="180" t="s">
        <v>62</v>
      </c>
      <c r="K6" s="80">
        <v>0.34</v>
      </c>
      <c r="L6" s="180"/>
      <c r="M6" s="80"/>
      <c r="N6" s="133">
        <f>C6+E6+G6+I6+K6+M6</f>
        <v>0.34</v>
      </c>
    </row>
    <row r="7" spans="1:14" ht="15.75" customHeight="1" x14ac:dyDescent="0.25">
      <c r="A7" s="70"/>
      <c r="B7" s="20" t="s">
        <v>157</v>
      </c>
      <c r="C7" s="21"/>
      <c r="D7" s="70"/>
      <c r="E7" s="253"/>
      <c r="F7" s="20"/>
      <c r="G7" s="49"/>
      <c r="H7" s="20" t="s">
        <v>157</v>
      </c>
      <c r="I7" s="21"/>
      <c r="J7" s="70"/>
      <c r="K7" s="21"/>
      <c r="L7" s="70"/>
      <c r="M7" s="49"/>
      <c r="N7" s="166"/>
    </row>
    <row r="8" spans="1:14" x14ac:dyDescent="0.25">
      <c r="A8" s="23">
        <v>7.49</v>
      </c>
      <c r="B8" s="23" t="s">
        <v>11</v>
      </c>
      <c r="C8" s="24">
        <v>1.4</v>
      </c>
      <c r="D8" s="23"/>
      <c r="E8" s="25"/>
      <c r="F8" s="27"/>
      <c r="G8" s="58"/>
      <c r="H8" s="23" t="s">
        <v>16</v>
      </c>
      <c r="I8" s="24">
        <v>0.33</v>
      </c>
      <c r="J8" s="23"/>
      <c r="K8" s="24"/>
      <c r="L8" s="23"/>
      <c r="M8" s="58"/>
      <c r="N8" s="169">
        <f>C8+I8</f>
        <v>1.73</v>
      </c>
    </row>
    <row r="9" spans="1:14" x14ac:dyDescent="0.25">
      <c r="A9" s="19"/>
      <c r="B9" s="70"/>
      <c r="C9" s="21"/>
      <c r="D9" s="70" t="s">
        <v>162</v>
      </c>
      <c r="E9" s="70"/>
      <c r="F9" s="20"/>
      <c r="G9" s="70"/>
      <c r="H9" s="70"/>
      <c r="I9" s="21"/>
      <c r="J9" s="70" t="s">
        <v>162</v>
      </c>
      <c r="K9" s="21"/>
      <c r="L9" s="70"/>
      <c r="M9" s="70"/>
      <c r="N9" s="21"/>
    </row>
    <row r="10" spans="1:14" x14ac:dyDescent="0.25">
      <c r="A10" s="22">
        <v>8.31</v>
      </c>
      <c r="B10" s="23"/>
      <c r="C10" s="24"/>
      <c r="D10" s="23" t="s">
        <v>11</v>
      </c>
      <c r="E10" s="23">
        <v>1.5</v>
      </c>
      <c r="F10" s="27"/>
      <c r="G10" s="23"/>
      <c r="H10" s="23"/>
      <c r="I10" s="24"/>
      <c r="J10" s="23" t="s">
        <v>16</v>
      </c>
      <c r="K10" s="24">
        <v>0.42</v>
      </c>
      <c r="L10" s="23"/>
      <c r="M10" s="23"/>
      <c r="N10" s="24">
        <f>K10+E10</f>
        <v>1.92</v>
      </c>
    </row>
    <row r="11" spans="1:14" ht="15.75" customHeight="1" x14ac:dyDescent="0.25">
      <c r="A11" s="19">
        <v>10</v>
      </c>
      <c r="B11" s="132" t="s">
        <v>171</v>
      </c>
      <c r="C11" s="21"/>
      <c r="D11" s="132" t="s">
        <v>171</v>
      </c>
      <c r="E11" s="70"/>
      <c r="F11" s="132" t="s">
        <v>171</v>
      </c>
      <c r="G11" s="49"/>
      <c r="H11" s="132" t="s">
        <v>171</v>
      </c>
      <c r="I11" s="21"/>
      <c r="J11" s="132" t="s">
        <v>171</v>
      </c>
      <c r="K11" s="21"/>
      <c r="L11" s="70"/>
      <c r="M11" s="70"/>
      <c r="N11" s="166"/>
    </row>
    <row r="12" spans="1:14" x14ac:dyDescent="0.25">
      <c r="A12" s="22"/>
      <c r="B12" s="25" t="s">
        <v>11</v>
      </c>
      <c r="C12" s="24">
        <v>1.05</v>
      </c>
      <c r="D12" s="25" t="s">
        <v>116</v>
      </c>
      <c r="E12" s="25">
        <v>0.25</v>
      </c>
      <c r="F12" s="25" t="s">
        <v>16</v>
      </c>
      <c r="G12" s="58">
        <v>0.25</v>
      </c>
      <c r="H12" s="25" t="s">
        <v>16</v>
      </c>
      <c r="I12" s="24">
        <v>0.25</v>
      </c>
      <c r="J12" s="25" t="s">
        <v>172</v>
      </c>
      <c r="K12" s="24">
        <v>0.5</v>
      </c>
      <c r="L12" s="23"/>
      <c r="M12" s="23"/>
      <c r="N12" s="169">
        <f>K12+I12+G12+E12+C12</f>
        <v>2.2999999999999998</v>
      </c>
    </row>
    <row r="13" spans="1:14" x14ac:dyDescent="0.25">
      <c r="A13" s="70"/>
      <c r="B13" s="71" t="s">
        <v>31</v>
      </c>
      <c r="C13" s="72"/>
      <c r="D13" s="71" t="s">
        <v>32</v>
      </c>
      <c r="E13" s="72"/>
      <c r="F13" s="73" t="s">
        <v>33</v>
      </c>
      <c r="G13" s="72"/>
      <c r="H13" s="71"/>
      <c r="I13" s="72"/>
      <c r="J13" s="71" t="s">
        <v>32</v>
      </c>
      <c r="K13" s="72"/>
      <c r="L13" s="74"/>
      <c r="M13" s="75"/>
      <c r="N13" s="72"/>
    </row>
    <row r="14" spans="1:14" ht="16.5" x14ac:dyDescent="0.25">
      <c r="A14" s="23">
        <v>16.579999999999998</v>
      </c>
      <c r="B14" s="76" t="s">
        <v>16</v>
      </c>
      <c r="C14" s="77">
        <v>0.33</v>
      </c>
      <c r="D14" s="76" t="s">
        <v>34</v>
      </c>
      <c r="E14" s="77">
        <v>1.58</v>
      </c>
      <c r="F14" s="78" t="s">
        <v>35</v>
      </c>
      <c r="G14" s="77">
        <v>1.59</v>
      </c>
      <c r="H14" s="76"/>
      <c r="I14" s="77"/>
      <c r="J14" s="79" t="s">
        <v>16</v>
      </c>
      <c r="K14" s="77">
        <v>0.33</v>
      </c>
      <c r="L14" s="28"/>
      <c r="M14" s="80"/>
      <c r="N14" s="77">
        <f>C14+E14+G14+I14+K14+M14</f>
        <v>3.83</v>
      </c>
    </row>
    <row r="15" spans="1:14" x14ac:dyDescent="0.25">
      <c r="A15" s="81"/>
      <c r="B15" s="82"/>
      <c r="C15" s="83"/>
      <c r="D15" s="82"/>
      <c r="E15" s="83"/>
      <c r="F15" s="82" t="s">
        <v>31</v>
      </c>
      <c r="G15" s="83"/>
      <c r="H15" s="82"/>
      <c r="I15" s="83"/>
      <c r="J15" s="82"/>
      <c r="K15" s="83"/>
      <c r="L15" s="84"/>
      <c r="M15" s="85"/>
      <c r="N15" s="83"/>
    </row>
    <row r="16" spans="1:14" ht="16.5" x14ac:dyDescent="0.25">
      <c r="A16" s="23">
        <v>0.5</v>
      </c>
      <c r="B16" s="82"/>
      <c r="C16" s="83"/>
      <c r="D16" s="82"/>
      <c r="E16" s="83"/>
      <c r="F16" s="86" t="s">
        <v>36</v>
      </c>
      <c r="G16" s="83">
        <v>0.12</v>
      </c>
      <c r="H16" s="82"/>
      <c r="I16" s="83"/>
      <c r="J16" s="82"/>
      <c r="K16" s="83"/>
      <c r="L16" s="84"/>
      <c r="M16" s="85"/>
      <c r="N16" s="77">
        <f>C16+E16+G16+I16+K16+M16</f>
        <v>0.12</v>
      </c>
    </row>
    <row r="17" spans="1:14" ht="16.5" x14ac:dyDescent="0.25">
      <c r="A17" s="70"/>
      <c r="B17" s="87" t="s">
        <v>37</v>
      </c>
      <c r="C17" s="72"/>
      <c r="D17" s="73"/>
      <c r="E17" s="72"/>
      <c r="F17" s="87"/>
      <c r="G17" s="72"/>
      <c r="H17" s="73"/>
      <c r="I17" s="72"/>
      <c r="J17" s="73"/>
      <c r="K17" s="72"/>
      <c r="L17" s="74"/>
      <c r="M17" s="75"/>
      <c r="N17" s="72"/>
    </row>
    <row r="18" spans="1:14" ht="16.5" x14ac:dyDescent="0.25">
      <c r="A18" s="23">
        <v>0.25</v>
      </c>
      <c r="B18" s="79" t="s">
        <v>38</v>
      </c>
      <c r="C18" s="77">
        <v>0.06</v>
      </c>
      <c r="D18" s="88"/>
      <c r="E18" s="77"/>
      <c r="F18" s="79"/>
      <c r="G18" s="77"/>
      <c r="H18" s="88"/>
      <c r="I18" s="77"/>
      <c r="J18" s="88"/>
      <c r="K18" s="77"/>
      <c r="L18" s="28"/>
      <c r="M18" s="80"/>
      <c r="N18" s="77">
        <f>C18+E18+G18+I18+K18+M18</f>
        <v>0.06</v>
      </c>
    </row>
    <row r="19" spans="1:14" x14ac:dyDescent="0.25">
      <c r="A19" s="89">
        <v>1</v>
      </c>
      <c r="B19" s="73"/>
      <c r="C19" s="72"/>
      <c r="D19" s="73"/>
      <c r="E19" s="72"/>
      <c r="F19" s="71" t="s">
        <v>39</v>
      </c>
      <c r="G19" s="72">
        <v>0.23</v>
      </c>
      <c r="H19" s="73"/>
      <c r="I19" s="72"/>
      <c r="J19" s="73"/>
      <c r="K19" s="72"/>
      <c r="L19" s="74"/>
      <c r="M19" s="75"/>
      <c r="N19" s="77">
        <f>C19+E19+G19+I19+K19+M19</f>
        <v>0.23</v>
      </c>
    </row>
    <row r="20" spans="1:14" x14ac:dyDescent="0.25">
      <c r="A20" s="113">
        <f>SUM(A3:A19)</f>
        <v>52.379999999999995</v>
      </c>
      <c r="B20" s="32"/>
      <c r="C20" s="31">
        <f>SUM(C3:C19)</f>
        <v>2.8400000000000003</v>
      </c>
      <c r="D20" s="32"/>
      <c r="E20" s="31">
        <f>SUM(E3:E19)</f>
        <v>3.83</v>
      </c>
      <c r="F20" s="33"/>
      <c r="G20" s="31">
        <f>SUM(G3:G19)</f>
        <v>2.19</v>
      </c>
      <c r="H20" s="34"/>
      <c r="I20" s="31">
        <f>SUM(I3:I19)</f>
        <v>0.58000000000000007</v>
      </c>
      <c r="J20" s="31"/>
      <c r="K20" s="31">
        <f>SUM(K3:K19)</f>
        <v>2.6500000000000004</v>
      </c>
      <c r="L20" s="34"/>
      <c r="M20" s="31">
        <f>SUM(M3:M19)</f>
        <v>0</v>
      </c>
      <c r="N20" s="31">
        <f>SUM(N3:N19)</f>
        <v>12.09</v>
      </c>
    </row>
    <row r="21" spans="1:14" x14ac:dyDescent="0.25">
      <c r="C21" s="1" t="s">
        <v>20</v>
      </c>
      <c r="F21" s="39" t="s">
        <v>185</v>
      </c>
      <c r="J21" s="1" t="s">
        <v>19</v>
      </c>
      <c r="L21" s="36">
        <f>N20*4.33</f>
        <v>52.349699999999999</v>
      </c>
    </row>
    <row r="22" spans="1:14" x14ac:dyDescent="0.25">
      <c r="A22" s="35"/>
      <c r="B22" s="36"/>
      <c r="C22" s="1" t="s">
        <v>21</v>
      </c>
      <c r="D22" s="37"/>
      <c r="E22" s="1" t="str">
        <f>B1</f>
        <v>CRISTINA SORIANO RODRIGUEZ</v>
      </c>
      <c r="F22" s="2"/>
      <c r="G22" s="36"/>
      <c r="I22" s="36"/>
      <c r="J22" s="36"/>
    </row>
  </sheetData>
  <pageMargins left="0" right="0" top="0" bottom="0" header="0" footer="0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5" workbookViewId="0">
      <selection sqref="A1:N22"/>
    </sheetView>
  </sheetViews>
  <sheetFormatPr baseColWidth="10" defaultRowHeight="15" x14ac:dyDescent="0.25"/>
  <cols>
    <col min="1" max="1" width="6.85546875" customWidth="1"/>
    <col min="3" max="3" width="5.42578125" customWidth="1"/>
    <col min="5" max="5" width="6.28515625" customWidth="1"/>
    <col min="6" max="6" width="20.140625" customWidth="1"/>
    <col min="7" max="7" width="6.42578125" customWidth="1"/>
    <col min="9" max="9" width="5.28515625" customWidth="1"/>
    <col min="11" max="11" width="6.140625" customWidth="1"/>
    <col min="12" max="12" width="23.140625" customWidth="1"/>
    <col min="13" max="13" width="5.7109375" customWidth="1"/>
    <col min="14" max="14" width="5.5703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130"/>
      <c r="D3" s="131"/>
      <c r="E3" s="130"/>
      <c r="F3" s="131" t="s">
        <v>59</v>
      </c>
      <c r="G3" s="130"/>
      <c r="H3" s="105"/>
      <c r="I3" s="130"/>
      <c r="J3" s="48"/>
      <c r="K3" s="130"/>
      <c r="L3" s="48" t="s">
        <v>59</v>
      </c>
      <c r="M3" s="224"/>
      <c r="N3" s="130"/>
    </row>
    <row r="4" spans="1:14" ht="50.25" customHeight="1" x14ac:dyDescent="0.25">
      <c r="A4" s="142">
        <v>6.75</v>
      </c>
      <c r="B4" s="134"/>
      <c r="C4" s="133"/>
      <c r="D4" s="161"/>
      <c r="E4" s="133"/>
      <c r="F4" s="161" t="s">
        <v>60</v>
      </c>
      <c r="G4" s="133">
        <v>0.5</v>
      </c>
      <c r="H4" s="134"/>
      <c r="I4" s="133"/>
      <c r="J4" s="134"/>
      <c r="K4" s="133"/>
      <c r="L4" s="134" t="s">
        <v>68</v>
      </c>
      <c r="M4" s="227">
        <v>1.06</v>
      </c>
      <c r="N4" s="133">
        <f>C4+E4+G4+I4+K4+M4</f>
        <v>1.56</v>
      </c>
    </row>
    <row r="5" spans="1:14" ht="23.25" customHeight="1" x14ac:dyDescent="0.25">
      <c r="A5" s="74"/>
      <c r="B5" s="136"/>
      <c r="C5" s="74"/>
      <c r="D5" s="73"/>
      <c r="E5" s="74"/>
      <c r="F5" s="136"/>
      <c r="G5" s="75"/>
      <c r="H5" s="137"/>
      <c r="I5" s="74"/>
      <c r="J5" s="136"/>
      <c r="K5" s="74"/>
      <c r="L5" s="73" t="s">
        <v>61</v>
      </c>
      <c r="M5" s="75"/>
      <c r="N5" s="74"/>
    </row>
    <row r="6" spans="1:14" ht="45.75" customHeight="1" x14ac:dyDescent="0.25">
      <c r="A6" s="28">
        <v>1.5</v>
      </c>
      <c r="B6" s="28"/>
      <c r="C6" s="28"/>
      <c r="D6" s="149"/>
      <c r="E6" s="28"/>
      <c r="F6" s="138"/>
      <c r="G6" s="80"/>
      <c r="H6" s="28"/>
      <c r="I6" s="28"/>
      <c r="J6" s="138"/>
      <c r="K6" s="28"/>
      <c r="L6" s="180" t="s">
        <v>62</v>
      </c>
      <c r="M6" s="80">
        <v>0.34</v>
      </c>
      <c r="N6" s="133">
        <f>C6+E6+G6+I6+K6+M6</f>
        <v>0.34</v>
      </c>
    </row>
    <row r="7" spans="1:14" x14ac:dyDescent="0.25">
      <c r="A7" s="124"/>
      <c r="B7" s="208"/>
      <c r="C7" s="197"/>
      <c r="D7" s="208"/>
      <c r="E7" s="197"/>
      <c r="F7" s="208"/>
      <c r="G7" s="255"/>
      <c r="H7" s="208"/>
      <c r="I7" s="197"/>
      <c r="J7" s="208"/>
      <c r="K7" s="197"/>
      <c r="L7" s="106" t="s">
        <v>149</v>
      </c>
      <c r="M7" s="255"/>
      <c r="N7" s="197"/>
    </row>
    <row r="8" spans="1:14" x14ac:dyDescent="0.25">
      <c r="A8" s="252">
        <v>2.16</v>
      </c>
      <c r="B8" s="210"/>
      <c r="C8" s="199"/>
      <c r="D8" s="251"/>
      <c r="E8" s="199"/>
      <c r="F8" s="211"/>
      <c r="G8" s="256"/>
      <c r="H8" s="251"/>
      <c r="I8" s="199"/>
      <c r="J8" s="210"/>
      <c r="K8" s="199"/>
      <c r="L8" s="252" t="s">
        <v>16</v>
      </c>
      <c r="M8" s="256">
        <v>0.5</v>
      </c>
      <c r="N8" s="24">
        <f>C8+E8+G8+I8+K8+M8</f>
        <v>0.5</v>
      </c>
    </row>
    <row r="9" spans="1:14" x14ac:dyDescent="0.25">
      <c r="A9" s="70"/>
      <c r="B9" s="70"/>
      <c r="C9" s="21"/>
      <c r="D9" s="70"/>
      <c r="E9" s="125"/>
      <c r="F9" s="20"/>
      <c r="G9" s="186"/>
      <c r="H9" s="70"/>
      <c r="I9" s="21"/>
      <c r="J9" s="70"/>
      <c r="K9" s="21"/>
      <c r="L9" s="70" t="s">
        <v>154</v>
      </c>
      <c r="M9" s="49"/>
      <c r="N9" s="21"/>
    </row>
    <row r="10" spans="1:14" x14ac:dyDescent="0.25">
      <c r="A10" s="23">
        <v>1.04</v>
      </c>
      <c r="B10" s="27"/>
      <c r="C10" s="24"/>
      <c r="D10" s="27"/>
      <c r="E10" s="127"/>
      <c r="F10" s="27"/>
      <c r="G10" s="58"/>
      <c r="H10" s="27"/>
      <c r="I10" s="24"/>
      <c r="J10" s="27"/>
      <c r="K10" s="24"/>
      <c r="L10" s="27" t="s">
        <v>155</v>
      </c>
      <c r="M10" s="58">
        <v>0.24</v>
      </c>
      <c r="N10" s="24">
        <f>C10+E10+G10+I10+K10+M10</f>
        <v>0.24</v>
      </c>
    </row>
    <row r="11" spans="1:14" x14ac:dyDescent="0.25">
      <c r="A11" s="70"/>
      <c r="B11" s="2"/>
      <c r="C11" s="21"/>
      <c r="D11" s="1"/>
      <c r="E11" s="21"/>
      <c r="F11" s="2"/>
      <c r="G11" s="49"/>
      <c r="H11" s="2"/>
      <c r="I11" s="125"/>
      <c r="J11" s="2"/>
      <c r="K11" s="21"/>
      <c r="L11" s="2" t="s">
        <v>156</v>
      </c>
      <c r="M11" s="49"/>
      <c r="N11" s="21"/>
    </row>
    <row r="12" spans="1:14" x14ac:dyDescent="0.25">
      <c r="A12" s="23">
        <v>1.08</v>
      </c>
      <c r="B12" s="23"/>
      <c r="C12" s="24"/>
      <c r="D12" s="23"/>
      <c r="E12" s="92"/>
      <c r="F12" s="27"/>
      <c r="G12" s="58"/>
      <c r="H12" s="23"/>
      <c r="I12" s="24"/>
      <c r="J12" s="23"/>
      <c r="K12" s="24"/>
      <c r="L12" s="23" t="s">
        <v>16</v>
      </c>
      <c r="M12" s="58">
        <v>0.25</v>
      </c>
      <c r="N12" s="24">
        <f>C12+E12+G12+I12+K12+M12</f>
        <v>0.25</v>
      </c>
    </row>
    <row r="13" spans="1:14" ht="23.25" x14ac:dyDescent="0.25">
      <c r="A13" s="70"/>
      <c r="B13" s="20" t="s">
        <v>157</v>
      </c>
      <c r="C13" s="21"/>
      <c r="D13" s="70"/>
      <c r="E13" s="253"/>
      <c r="F13" s="20"/>
      <c r="G13" s="49"/>
      <c r="H13" s="20" t="s">
        <v>157</v>
      </c>
      <c r="I13" s="21"/>
      <c r="J13" s="70"/>
      <c r="K13" s="21"/>
      <c r="L13" s="70"/>
      <c r="M13" s="49"/>
      <c r="N13" s="166"/>
    </row>
    <row r="14" spans="1:14" x14ac:dyDescent="0.25">
      <c r="A14" s="23">
        <v>7.49</v>
      </c>
      <c r="B14" s="23" t="s">
        <v>11</v>
      </c>
      <c r="C14" s="24">
        <v>1.4</v>
      </c>
      <c r="D14" s="23"/>
      <c r="E14" s="25"/>
      <c r="F14" s="27"/>
      <c r="G14" s="58"/>
      <c r="H14" s="23" t="s">
        <v>16</v>
      </c>
      <c r="I14" s="24">
        <v>0.33</v>
      </c>
      <c r="J14" s="23"/>
      <c r="K14" s="24"/>
      <c r="L14" s="23"/>
      <c r="M14" s="58"/>
      <c r="N14" s="169">
        <f>C14+I14</f>
        <v>1.73</v>
      </c>
    </row>
    <row r="15" spans="1:14" x14ac:dyDescent="0.25">
      <c r="A15" s="19"/>
      <c r="B15" s="70"/>
      <c r="C15" s="21"/>
      <c r="D15" s="70" t="s">
        <v>162</v>
      </c>
      <c r="E15" s="70"/>
      <c r="F15" s="20"/>
      <c r="G15" s="70"/>
      <c r="H15" s="70"/>
      <c r="I15" s="21"/>
      <c r="J15" s="70" t="s">
        <v>162</v>
      </c>
      <c r="K15" s="21"/>
      <c r="L15" s="70"/>
      <c r="M15" s="70"/>
      <c r="N15" s="21"/>
    </row>
    <row r="16" spans="1:14" x14ac:dyDescent="0.25">
      <c r="A16" s="22">
        <v>8.31</v>
      </c>
      <c r="B16" s="23"/>
      <c r="C16" s="24"/>
      <c r="D16" s="23" t="s">
        <v>11</v>
      </c>
      <c r="E16" s="23">
        <v>1.5</v>
      </c>
      <c r="F16" s="27"/>
      <c r="G16" s="23"/>
      <c r="H16" s="23"/>
      <c r="I16" s="24"/>
      <c r="J16" s="23" t="s">
        <v>16</v>
      </c>
      <c r="K16" s="24">
        <v>0.42</v>
      </c>
      <c r="L16" s="23"/>
      <c r="M16" s="23"/>
      <c r="N16" s="24">
        <f>K16+E16</f>
        <v>1.92</v>
      </c>
    </row>
    <row r="17" spans="1:14" ht="23.25" x14ac:dyDescent="0.25">
      <c r="A17" s="19">
        <v>10</v>
      </c>
      <c r="B17" s="132" t="s">
        <v>171</v>
      </c>
      <c r="C17" s="21"/>
      <c r="D17" s="132" t="s">
        <v>171</v>
      </c>
      <c r="E17" s="70"/>
      <c r="F17" s="132" t="s">
        <v>171</v>
      </c>
      <c r="G17" s="49"/>
      <c r="H17" s="132" t="s">
        <v>171</v>
      </c>
      <c r="I17" s="21"/>
      <c r="J17" s="132" t="s">
        <v>171</v>
      </c>
      <c r="K17" s="21"/>
      <c r="L17" s="70"/>
      <c r="M17" s="70"/>
      <c r="N17" s="166"/>
    </row>
    <row r="18" spans="1:14" x14ac:dyDescent="0.25">
      <c r="A18" s="22"/>
      <c r="B18" s="25" t="s">
        <v>11</v>
      </c>
      <c r="C18" s="24">
        <v>1.05</v>
      </c>
      <c r="D18" s="25" t="s">
        <v>116</v>
      </c>
      <c r="E18" s="25">
        <v>0.25</v>
      </c>
      <c r="F18" s="25" t="s">
        <v>16</v>
      </c>
      <c r="G18" s="58">
        <v>0.25</v>
      </c>
      <c r="H18" s="25" t="s">
        <v>16</v>
      </c>
      <c r="I18" s="24">
        <v>0.25</v>
      </c>
      <c r="J18" s="25" t="s">
        <v>172</v>
      </c>
      <c r="K18" s="24">
        <v>0.5</v>
      </c>
      <c r="L18" s="23"/>
      <c r="M18" s="23"/>
      <c r="N18" s="169">
        <f>K18+I18+G18+E18+C18</f>
        <v>2.2999999999999998</v>
      </c>
    </row>
    <row r="19" spans="1:14" x14ac:dyDescent="0.25">
      <c r="A19" s="113">
        <f>SUM(A3:A18)</f>
        <v>38.33</v>
      </c>
      <c r="B19" s="32"/>
      <c r="C19" s="31">
        <f>SUM(C3:C18)</f>
        <v>2.4500000000000002</v>
      </c>
      <c r="D19" s="32"/>
      <c r="E19" s="31">
        <f>SUM(E3:E18)</f>
        <v>1.75</v>
      </c>
      <c r="F19" s="33"/>
      <c r="G19" s="31">
        <f>SUM(G3:G18)</f>
        <v>0.75</v>
      </c>
      <c r="H19" s="34"/>
      <c r="I19" s="31">
        <f>SUM(I3:I18)</f>
        <v>0.58000000000000007</v>
      </c>
      <c r="J19" s="31"/>
      <c r="K19" s="31">
        <f>SUM(K3:K18)</f>
        <v>0.91999999999999993</v>
      </c>
      <c r="L19" s="34"/>
      <c r="M19" s="31">
        <f>SUM(M3:M18)</f>
        <v>2.39</v>
      </c>
      <c r="N19" s="31">
        <f>SUM(N3:N18)</f>
        <v>8.84</v>
      </c>
    </row>
    <row r="20" spans="1:14" x14ac:dyDescent="0.25">
      <c r="C20" s="1" t="s">
        <v>20</v>
      </c>
      <c r="F20" s="39" t="s">
        <v>186</v>
      </c>
      <c r="J20" s="1" t="s">
        <v>19</v>
      </c>
      <c r="L20" s="36">
        <f>N19*4.33</f>
        <v>38.277200000000001</v>
      </c>
    </row>
    <row r="21" spans="1:14" x14ac:dyDescent="0.25">
      <c r="A21" s="35"/>
      <c r="B21" s="36"/>
      <c r="C21" s="1" t="s">
        <v>21</v>
      </c>
      <c r="D21" s="37"/>
      <c r="E21" s="1" t="str">
        <f>B1</f>
        <v>CRISTINA SORIANO RODRIGUEZ</v>
      </c>
      <c r="F21" s="2"/>
      <c r="G21" s="36"/>
      <c r="I21" s="36"/>
      <c r="J21" s="36"/>
    </row>
  </sheetData>
  <pageMargins left="0" right="0" top="0" bottom="0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baseColWidth="10" defaultRowHeight="15" x14ac:dyDescent="0.25"/>
  <cols>
    <col min="1" max="1" width="5.7109375" customWidth="1"/>
    <col min="2" max="2" width="11.5703125" customWidth="1"/>
    <col min="3" max="3" width="5.140625" customWidth="1"/>
    <col min="4" max="4" width="15.140625" customWidth="1"/>
    <col min="5" max="5" width="5.5703125" customWidth="1"/>
    <col min="6" max="6" width="15.5703125" customWidth="1"/>
    <col min="7" max="7" width="5.7109375" customWidth="1"/>
    <col min="8" max="8" width="15.140625" customWidth="1"/>
    <col min="9" max="9" width="4.7109375" customWidth="1"/>
    <col min="10" max="10" width="14.140625" customWidth="1"/>
    <col min="11" max="11" width="5.28515625" customWidth="1"/>
    <col min="12" max="12" width="25.140625" customWidth="1"/>
    <col min="13" max="13" width="4.5703125" customWidth="1"/>
    <col min="14" max="14" width="5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130"/>
      <c r="D3" s="131"/>
      <c r="E3" s="130"/>
      <c r="F3" s="131" t="s">
        <v>59</v>
      </c>
      <c r="G3" s="130"/>
      <c r="H3" s="105"/>
      <c r="I3" s="130"/>
      <c r="J3" s="48"/>
      <c r="K3" s="130"/>
      <c r="L3" s="48" t="s">
        <v>59</v>
      </c>
      <c r="M3" s="224"/>
      <c r="N3" s="130"/>
    </row>
    <row r="4" spans="1:14" ht="31.5" customHeight="1" x14ac:dyDescent="0.25">
      <c r="A4" s="142">
        <v>6.75</v>
      </c>
      <c r="B4" s="134"/>
      <c r="C4" s="133"/>
      <c r="D4" s="161"/>
      <c r="E4" s="133"/>
      <c r="F4" s="161" t="s">
        <v>60</v>
      </c>
      <c r="G4" s="133">
        <v>0.5</v>
      </c>
      <c r="H4" s="134"/>
      <c r="I4" s="133"/>
      <c r="J4" s="134"/>
      <c r="K4" s="133"/>
      <c r="L4" s="134" t="s">
        <v>68</v>
      </c>
      <c r="M4" s="227">
        <v>1.06</v>
      </c>
      <c r="N4" s="133">
        <f>C4+E4+G4+I4+K4+M4</f>
        <v>1.56</v>
      </c>
    </row>
    <row r="5" spans="1:14" ht="17.25" customHeight="1" x14ac:dyDescent="0.25">
      <c r="A5" s="74"/>
      <c r="B5" s="136"/>
      <c r="C5" s="74"/>
      <c r="D5" s="73"/>
      <c r="E5" s="74"/>
      <c r="F5" s="136"/>
      <c r="G5" s="75"/>
      <c r="H5" s="137"/>
      <c r="I5" s="74"/>
      <c r="J5" s="136"/>
      <c r="K5" s="74"/>
      <c r="L5" s="73" t="s">
        <v>61</v>
      </c>
      <c r="M5" s="75"/>
      <c r="N5" s="74"/>
    </row>
    <row r="6" spans="1:14" ht="39.75" customHeight="1" x14ac:dyDescent="0.25">
      <c r="A6" s="28">
        <v>1.5</v>
      </c>
      <c r="B6" s="28"/>
      <c r="C6" s="28"/>
      <c r="D6" s="149"/>
      <c r="E6" s="28"/>
      <c r="F6" s="138"/>
      <c r="G6" s="80"/>
      <c r="H6" s="28"/>
      <c r="I6" s="28"/>
      <c r="J6" s="138"/>
      <c r="K6" s="28"/>
      <c r="L6" s="180" t="s">
        <v>62</v>
      </c>
      <c r="M6" s="80">
        <v>0.34</v>
      </c>
      <c r="N6" s="133">
        <f>C6+E6+G6+I6+K6+M6</f>
        <v>0.34</v>
      </c>
    </row>
    <row r="7" spans="1:14" x14ac:dyDescent="0.25">
      <c r="A7" s="124"/>
      <c r="B7" s="208"/>
      <c r="C7" s="197"/>
      <c r="D7" s="208"/>
      <c r="E7" s="197"/>
      <c r="F7" s="208"/>
      <c r="G7" s="255"/>
      <c r="H7" s="208"/>
      <c r="I7" s="197"/>
      <c r="J7" s="208"/>
      <c r="K7" s="197"/>
      <c r="L7" s="106" t="s">
        <v>149</v>
      </c>
      <c r="M7" s="255"/>
      <c r="N7" s="197"/>
    </row>
    <row r="8" spans="1:14" x14ac:dyDescent="0.25">
      <c r="A8" s="252">
        <v>2.16</v>
      </c>
      <c r="B8" s="210"/>
      <c r="C8" s="199"/>
      <c r="D8" s="251"/>
      <c r="E8" s="199"/>
      <c r="F8" s="211"/>
      <c r="G8" s="256"/>
      <c r="H8" s="251"/>
      <c r="I8" s="199"/>
      <c r="J8" s="210"/>
      <c r="K8" s="199"/>
      <c r="L8" s="252" t="s">
        <v>16</v>
      </c>
      <c r="M8" s="256">
        <v>0.5</v>
      </c>
      <c r="N8" s="24">
        <f>C8+E8+G8+I8+K8+M8</f>
        <v>0.5</v>
      </c>
    </row>
    <row r="9" spans="1:14" x14ac:dyDescent="0.25">
      <c r="A9" s="70"/>
      <c r="B9" s="70"/>
      <c r="C9" s="21"/>
      <c r="D9" s="70"/>
      <c r="E9" s="125"/>
      <c r="F9" s="20"/>
      <c r="G9" s="186"/>
      <c r="H9" s="70"/>
      <c r="I9" s="21"/>
      <c r="J9" s="70"/>
      <c r="K9" s="21"/>
      <c r="L9" s="70" t="s">
        <v>154</v>
      </c>
      <c r="M9" s="49"/>
      <c r="N9" s="21"/>
    </row>
    <row r="10" spans="1:14" ht="12.75" customHeight="1" x14ac:dyDescent="0.25">
      <c r="A10" s="23">
        <v>1.04</v>
      </c>
      <c r="B10" s="27"/>
      <c r="C10" s="24"/>
      <c r="D10" s="27"/>
      <c r="E10" s="127"/>
      <c r="F10" s="27"/>
      <c r="G10" s="58"/>
      <c r="H10" s="27"/>
      <c r="I10" s="24"/>
      <c r="J10" s="27"/>
      <c r="K10" s="24"/>
      <c r="L10" s="27" t="s">
        <v>155</v>
      </c>
      <c r="M10" s="58">
        <v>0.24</v>
      </c>
      <c r="N10" s="24">
        <f>C10+E10+G10+I10+K10+M10</f>
        <v>0.24</v>
      </c>
    </row>
    <row r="11" spans="1:14" x14ac:dyDescent="0.25">
      <c r="A11" s="70"/>
      <c r="B11" s="2"/>
      <c r="C11" s="21"/>
      <c r="D11" s="1"/>
      <c r="E11" s="21"/>
      <c r="F11" s="2"/>
      <c r="G11" s="49"/>
      <c r="H11" s="2"/>
      <c r="I11" s="125"/>
      <c r="J11" s="2"/>
      <c r="K11" s="21"/>
      <c r="L11" s="2" t="s">
        <v>156</v>
      </c>
      <c r="M11" s="49"/>
      <c r="N11" s="21"/>
    </row>
    <row r="12" spans="1:14" x14ac:dyDescent="0.25">
      <c r="A12" s="23">
        <v>1.08</v>
      </c>
      <c r="B12" s="23"/>
      <c r="C12" s="24"/>
      <c r="D12" s="23"/>
      <c r="E12" s="92"/>
      <c r="F12" s="27"/>
      <c r="G12" s="58"/>
      <c r="H12" s="23"/>
      <c r="I12" s="24"/>
      <c r="J12" s="23"/>
      <c r="K12" s="24"/>
      <c r="L12" s="23" t="s">
        <v>16</v>
      </c>
      <c r="M12" s="58">
        <v>0.25</v>
      </c>
      <c r="N12" s="24">
        <f>C12+E12+G12+I12+K12+M12</f>
        <v>0.25</v>
      </c>
    </row>
    <row r="13" spans="1:14" ht="12.75" customHeight="1" x14ac:dyDescent="0.25">
      <c r="A13" s="70"/>
      <c r="B13" s="20" t="s">
        <v>157</v>
      </c>
      <c r="C13" s="21"/>
      <c r="D13" s="70"/>
      <c r="E13" s="253"/>
      <c r="F13" s="20"/>
      <c r="G13" s="49"/>
      <c r="H13" s="20" t="s">
        <v>157</v>
      </c>
      <c r="I13" s="21"/>
      <c r="J13" s="70"/>
      <c r="K13" s="21"/>
      <c r="L13" s="70"/>
      <c r="M13" s="49"/>
      <c r="N13" s="166"/>
    </row>
    <row r="14" spans="1:14" x14ac:dyDescent="0.25">
      <c r="A14" s="23">
        <v>7.49</v>
      </c>
      <c r="B14" s="23" t="s">
        <v>11</v>
      </c>
      <c r="C14" s="24">
        <v>1.4</v>
      </c>
      <c r="D14" s="23"/>
      <c r="E14" s="25"/>
      <c r="F14" s="27"/>
      <c r="G14" s="58"/>
      <c r="H14" s="23" t="s">
        <v>16</v>
      </c>
      <c r="I14" s="24">
        <v>0.33</v>
      </c>
      <c r="J14" s="23"/>
      <c r="K14" s="24"/>
      <c r="L14" s="23"/>
      <c r="M14" s="58"/>
      <c r="N14" s="169">
        <f>C14+I14</f>
        <v>1.73</v>
      </c>
    </row>
    <row r="15" spans="1:14" x14ac:dyDescent="0.25">
      <c r="A15" s="19"/>
      <c r="B15" s="70"/>
      <c r="C15" s="21"/>
      <c r="D15" s="70" t="s">
        <v>162</v>
      </c>
      <c r="E15" s="70"/>
      <c r="F15" s="20"/>
      <c r="G15" s="70"/>
      <c r="H15" s="70"/>
      <c r="I15" s="21"/>
      <c r="J15" s="70" t="s">
        <v>162</v>
      </c>
      <c r="K15" s="21"/>
      <c r="L15" s="70"/>
      <c r="M15" s="70"/>
      <c r="N15" s="21"/>
    </row>
    <row r="16" spans="1:14" x14ac:dyDescent="0.25">
      <c r="A16" s="22">
        <v>8.31</v>
      </c>
      <c r="B16" s="23"/>
      <c r="C16" s="24"/>
      <c r="D16" s="23" t="s">
        <v>11</v>
      </c>
      <c r="E16" s="23">
        <v>1.5</v>
      </c>
      <c r="F16" s="27"/>
      <c r="G16" s="23"/>
      <c r="H16" s="23"/>
      <c r="I16" s="24"/>
      <c r="J16" s="23" t="s">
        <v>16</v>
      </c>
      <c r="K16" s="24">
        <v>0.42</v>
      </c>
      <c r="L16" s="23"/>
      <c r="M16" s="23"/>
      <c r="N16" s="24">
        <f>K16+E16</f>
        <v>1.92</v>
      </c>
    </row>
    <row r="17" spans="1:14" ht="22.5" customHeight="1" x14ac:dyDescent="0.25">
      <c r="A17" s="19">
        <v>10</v>
      </c>
      <c r="B17" s="132" t="s">
        <v>171</v>
      </c>
      <c r="C17" s="21"/>
      <c r="D17" s="132" t="s">
        <v>171</v>
      </c>
      <c r="E17" s="70"/>
      <c r="F17" s="132" t="s">
        <v>171</v>
      </c>
      <c r="G17" s="49"/>
      <c r="H17" s="132" t="s">
        <v>171</v>
      </c>
      <c r="I17" s="21"/>
      <c r="J17" s="132" t="s">
        <v>171</v>
      </c>
      <c r="K17" s="21"/>
      <c r="L17" s="70"/>
      <c r="M17" s="70"/>
      <c r="N17" s="166"/>
    </row>
    <row r="18" spans="1:14" x14ac:dyDescent="0.25">
      <c r="A18" s="22"/>
      <c r="B18" s="25" t="s">
        <v>11</v>
      </c>
      <c r="C18" s="24">
        <v>1.05</v>
      </c>
      <c r="D18" s="25" t="s">
        <v>116</v>
      </c>
      <c r="E18" s="25">
        <v>0.25</v>
      </c>
      <c r="F18" s="25" t="s">
        <v>16</v>
      </c>
      <c r="G18" s="58">
        <v>0.25</v>
      </c>
      <c r="H18" s="25" t="s">
        <v>16</v>
      </c>
      <c r="I18" s="24">
        <v>0.25</v>
      </c>
      <c r="J18" s="25" t="s">
        <v>172</v>
      </c>
      <c r="K18" s="24">
        <v>0.5</v>
      </c>
      <c r="L18" s="23"/>
      <c r="M18" s="23"/>
      <c r="N18" s="169">
        <f>K18+I18+G18+E18+C18</f>
        <v>2.2999999999999998</v>
      </c>
    </row>
    <row r="19" spans="1:14" x14ac:dyDescent="0.25">
      <c r="A19" s="6"/>
      <c r="B19" s="173" t="s">
        <v>182</v>
      </c>
      <c r="C19" s="264"/>
      <c r="D19" s="265"/>
      <c r="E19" s="264"/>
      <c r="F19" s="265" t="s">
        <v>182</v>
      </c>
      <c r="G19" s="264"/>
      <c r="H19" s="265"/>
      <c r="I19" s="264"/>
      <c r="J19" s="266" t="s">
        <v>182</v>
      </c>
      <c r="K19" s="264"/>
      <c r="L19" s="267"/>
      <c r="M19" s="8"/>
      <c r="N19" s="8"/>
    </row>
    <row r="20" spans="1:14" x14ac:dyDescent="0.25">
      <c r="A20" s="10">
        <v>7.36</v>
      </c>
      <c r="B20" s="27" t="s">
        <v>16</v>
      </c>
      <c r="C20" s="268">
        <v>0.33</v>
      </c>
      <c r="D20" s="269"/>
      <c r="E20" s="270"/>
      <c r="F20" s="271" t="s">
        <v>11</v>
      </c>
      <c r="G20" s="268">
        <v>1.03</v>
      </c>
      <c r="H20" s="271"/>
      <c r="I20" s="268"/>
      <c r="J20" s="272" t="s">
        <v>16</v>
      </c>
      <c r="K20" s="268">
        <v>0.33</v>
      </c>
      <c r="L20" s="268"/>
      <c r="M20" s="12"/>
      <c r="N20" s="12">
        <f>C20+E20+G20+I20+K20+M20</f>
        <v>1.6900000000000002</v>
      </c>
    </row>
    <row r="21" spans="1:14" x14ac:dyDescent="0.25">
      <c r="A21" s="166"/>
      <c r="B21" s="273"/>
      <c r="C21" s="274"/>
      <c r="D21" s="275" t="s">
        <v>183</v>
      </c>
      <c r="E21" s="276"/>
      <c r="F21" s="277"/>
      <c r="G21" s="278"/>
      <c r="H21" s="279"/>
      <c r="I21" s="264"/>
      <c r="J21" s="280" t="s">
        <v>184</v>
      </c>
      <c r="K21" s="264"/>
      <c r="L21" s="264"/>
      <c r="M21" s="8"/>
      <c r="N21" s="91"/>
    </row>
    <row r="22" spans="1:14" x14ac:dyDescent="0.25">
      <c r="A22" s="169">
        <v>5.76</v>
      </c>
      <c r="B22" s="281"/>
      <c r="C22" s="282"/>
      <c r="D22" s="283" t="s">
        <v>11</v>
      </c>
      <c r="E22" s="284">
        <v>1</v>
      </c>
      <c r="F22" s="285"/>
      <c r="G22" s="286"/>
      <c r="H22" s="283"/>
      <c r="I22" s="268"/>
      <c r="J22" s="55" t="s">
        <v>16</v>
      </c>
      <c r="K22" s="268">
        <v>0.33</v>
      </c>
      <c r="L22" s="268"/>
      <c r="M22" s="12"/>
      <c r="N22" s="93">
        <f t="shared" ref="N22" si="0">C22+E22+G22+I22+K22</f>
        <v>1.33</v>
      </c>
    </row>
    <row r="23" spans="1:14" x14ac:dyDescent="0.25">
      <c r="A23" s="113">
        <f>SUM(A3:A22)</f>
        <v>51.449999999999996</v>
      </c>
      <c r="B23" s="32"/>
      <c r="C23" s="31">
        <f>SUM(C3:C22)</f>
        <v>2.7800000000000002</v>
      </c>
      <c r="D23" s="32"/>
      <c r="E23" s="31">
        <f>SUM(E3:E22)</f>
        <v>2.75</v>
      </c>
      <c r="F23" s="33"/>
      <c r="G23" s="31">
        <f>SUM(G3:G22)</f>
        <v>1.78</v>
      </c>
      <c r="H23" s="34"/>
      <c r="I23" s="31">
        <f>SUM(I3:I22)</f>
        <v>0.58000000000000007</v>
      </c>
      <c r="J23" s="31"/>
      <c r="K23" s="31">
        <f>SUM(K3:K22)</f>
        <v>1.58</v>
      </c>
      <c r="L23" s="34"/>
      <c r="M23" s="31">
        <f>SUM(M3:M22)</f>
        <v>2.39</v>
      </c>
      <c r="N23" s="31">
        <f>SUM(N3:N22)</f>
        <v>11.86</v>
      </c>
    </row>
    <row r="24" spans="1:14" x14ac:dyDescent="0.25">
      <c r="C24" s="1" t="s">
        <v>20</v>
      </c>
      <c r="F24" s="39" t="s">
        <v>181</v>
      </c>
      <c r="J24" s="1" t="s">
        <v>19</v>
      </c>
      <c r="L24" s="36">
        <f>N23*4.33</f>
        <v>51.3538</v>
      </c>
    </row>
    <row r="25" spans="1:14" x14ac:dyDescent="0.25">
      <c r="A25" s="35"/>
      <c r="B25" s="36"/>
      <c r="C25" s="1" t="s">
        <v>21</v>
      </c>
      <c r="D25" s="37"/>
      <c r="E25" s="1" t="str">
        <f>B1</f>
        <v>CRISTINA SORIANO RODRIGUEZ</v>
      </c>
      <c r="F25" s="2"/>
      <c r="G25" s="36"/>
      <c r="I25" s="36"/>
      <c r="J25" s="36"/>
    </row>
  </sheetData>
  <pageMargins left="0" right="0" top="0" bottom="0" header="0" footer="0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7" workbookViewId="0">
      <selection sqref="A1:N29"/>
    </sheetView>
  </sheetViews>
  <sheetFormatPr baseColWidth="10" defaultRowHeight="15" x14ac:dyDescent="0.25"/>
  <cols>
    <col min="1" max="1" width="5" customWidth="1"/>
    <col min="2" max="2" width="16.140625" customWidth="1"/>
    <col min="3" max="3" width="4.28515625" customWidth="1"/>
    <col min="4" max="4" width="16.140625" customWidth="1"/>
    <col min="5" max="5" width="4.7109375" customWidth="1"/>
    <col min="6" max="6" width="22.140625" customWidth="1"/>
    <col min="7" max="7" width="4.42578125" customWidth="1"/>
    <col min="8" max="8" width="15.5703125" customWidth="1"/>
    <col min="9" max="9" width="4.7109375" customWidth="1"/>
    <col min="10" max="10" width="17" customWidth="1"/>
    <col min="11" max="11" width="4.140625" customWidth="1"/>
    <col min="12" max="12" width="19.85546875" customWidth="1"/>
    <col min="13" max="13" width="4.5703125" customWidth="1"/>
    <col min="14" max="14" width="4.28515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130"/>
      <c r="D3" s="131"/>
      <c r="E3" s="130"/>
      <c r="F3" s="131" t="s">
        <v>59</v>
      </c>
      <c r="G3" s="130"/>
      <c r="H3" s="105"/>
      <c r="I3" s="130"/>
      <c r="J3" s="48"/>
      <c r="K3" s="130"/>
      <c r="L3" s="48" t="s">
        <v>59</v>
      </c>
      <c r="M3" s="224"/>
      <c r="N3" s="130"/>
    </row>
    <row r="4" spans="1:14" ht="39.75" customHeight="1" x14ac:dyDescent="0.25">
      <c r="A4" s="142">
        <v>6.75</v>
      </c>
      <c r="B4" s="134"/>
      <c r="C4" s="133"/>
      <c r="D4" s="161"/>
      <c r="E4" s="133"/>
      <c r="F4" s="161" t="s">
        <v>60</v>
      </c>
      <c r="G4" s="133">
        <v>0.5</v>
      </c>
      <c r="H4" s="134"/>
      <c r="I4" s="133"/>
      <c r="J4" s="134"/>
      <c r="K4" s="133"/>
      <c r="L4" s="134" t="s">
        <v>68</v>
      </c>
      <c r="M4" s="227">
        <v>1.06</v>
      </c>
      <c r="N4" s="133">
        <f>C4+E4+G4+I4+K4+M4</f>
        <v>1.56</v>
      </c>
    </row>
    <row r="5" spans="1:14" ht="24" customHeight="1" x14ac:dyDescent="0.25">
      <c r="A5" s="74"/>
      <c r="B5" s="136"/>
      <c r="C5" s="74"/>
      <c r="D5" s="73"/>
      <c r="E5" s="74"/>
      <c r="F5" s="136"/>
      <c r="G5" s="75"/>
      <c r="H5" s="137"/>
      <c r="I5" s="74"/>
      <c r="J5" s="136"/>
      <c r="K5" s="74"/>
      <c r="L5" s="73" t="s">
        <v>61</v>
      </c>
      <c r="M5" s="75"/>
      <c r="N5" s="74"/>
    </row>
    <row r="6" spans="1:14" ht="45" customHeight="1" x14ac:dyDescent="0.25">
      <c r="A6" s="28">
        <v>1.5</v>
      </c>
      <c r="B6" s="28"/>
      <c r="C6" s="28"/>
      <c r="D6" s="149"/>
      <c r="E6" s="28"/>
      <c r="F6" s="138"/>
      <c r="G6" s="80"/>
      <c r="H6" s="28"/>
      <c r="I6" s="28"/>
      <c r="J6" s="138"/>
      <c r="K6" s="28"/>
      <c r="L6" s="180" t="s">
        <v>62</v>
      </c>
      <c r="M6" s="80">
        <v>0.34</v>
      </c>
      <c r="N6" s="133">
        <f>C6+E6+G6+I6+K6+M6</f>
        <v>0.34</v>
      </c>
    </row>
    <row r="7" spans="1:14" x14ac:dyDescent="0.25">
      <c r="A7" s="124"/>
      <c r="B7" s="208"/>
      <c r="C7" s="197"/>
      <c r="D7" s="208"/>
      <c r="E7" s="197"/>
      <c r="F7" s="208"/>
      <c r="G7" s="255"/>
      <c r="H7" s="208"/>
      <c r="I7" s="197"/>
      <c r="J7" s="208"/>
      <c r="K7" s="197"/>
      <c r="L7" s="106" t="s">
        <v>149</v>
      </c>
      <c r="M7" s="255"/>
      <c r="N7" s="197"/>
    </row>
    <row r="8" spans="1:14" x14ac:dyDescent="0.25">
      <c r="A8" s="252">
        <v>2.16</v>
      </c>
      <c r="B8" s="210"/>
      <c r="C8" s="199"/>
      <c r="D8" s="251"/>
      <c r="E8" s="199"/>
      <c r="F8" s="211"/>
      <c r="G8" s="256"/>
      <c r="H8" s="251"/>
      <c r="I8" s="199"/>
      <c r="J8" s="210"/>
      <c r="K8" s="199"/>
      <c r="L8" s="252" t="s">
        <v>16</v>
      </c>
      <c r="M8" s="256">
        <v>0.5</v>
      </c>
      <c r="N8" s="24">
        <f>C8+E8+G8+I8+K8+M8</f>
        <v>0.5</v>
      </c>
    </row>
    <row r="9" spans="1:14" x14ac:dyDescent="0.25">
      <c r="A9" s="70"/>
      <c r="B9" s="70"/>
      <c r="C9" s="21"/>
      <c r="D9" s="70"/>
      <c r="E9" s="125"/>
      <c r="F9" s="20"/>
      <c r="G9" s="186"/>
      <c r="H9" s="70"/>
      <c r="I9" s="21"/>
      <c r="J9" s="70"/>
      <c r="K9" s="21"/>
      <c r="L9" s="70" t="s">
        <v>154</v>
      </c>
      <c r="M9" s="49"/>
      <c r="N9" s="21"/>
    </row>
    <row r="10" spans="1:14" x14ac:dyDescent="0.25">
      <c r="A10" s="23">
        <v>1.04</v>
      </c>
      <c r="B10" s="27"/>
      <c r="C10" s="24"/>
      <c r="D10" s="27"/>
      <c r="E10" s="127"/>
      <c r="F10" s="27"/>
      <c r="G10" s="58"/>
      <c r="H10" s="27"/>
      <c r="I10" s="24"/>
      <c r="J10" s="27"/>
      <c r="K10" s="24"/>
      <c r="L10" s="27" t="s">
        <v>155</v>
      </c>
      <c r="M10" s="58">
        <v>0.24</v>
      </c>
      <c r="N10" s="24">
        <f>C10+E10+G10+I10+K10+M10</f>
        <v>0.24</v>
      </c>
    </row>
    <row r="11" spans="1:14" x14ac:dyDescent="0.25">
      <c r="A11" s="70"/>
      <c r="B11" s="2"/>
      <c r="C11" s="21"/>
      <c r="D11" s="1"/>
      <c r="E11" s="21"/>
      <c r="F11" s="2"/>
      <c r="G11" s="49"/>
      <c r="H11" s="2"/>
      <c r="I11" s="125"/>
      <c r="J11" s="2"/>
      <c r="K11" s="21"/>
      <c r="L11" s="2" t="s">
        <v>156</v>
      </c>
      <c r="M11" s="49"/>
      <c r="N11" s="21"/>
    </row>
    <row r="12" spans="1:14" x14ac:dyDescent="0.25">
      <c r="A12" s="23">
        <v>1.08</v>
      </c>
      <c r="B12" s="23"/>
      <c r="C12" s="24"/>
      <c r="D12" s="23"/>
      <c r="E12" s="92"/>
      <c r="F12" s="27"/>
      <c r="G12" s="58"/>
      <c r="H12" s="23"/>
      <c r="I12" s="24"/>
      <c r="J12" s="23"/>
      <c r="K12" s="24"/>
      <c r="L12" s="23" t="s">
        <v>16</v>
      </c>
      <c r="M12" s="58">
        <v>0.25</v>
      </c>
      <c r="N12" s="24">
        <f>C12+E12+G12+I12+K12+M12</f>
        <v>0.25</v>
      </c>
    </row>
    <row r="13" spans="1:14" ht="13.5" customHeight="1" x14ac:dyDescent="0.25">
      <c r="A13" s="70"/>
      <c r="B13" s="20" t="s">
        <v>157</v>
      </c>
      <c r="C13" s="21"/>
      <c r="D13" s="70"/>
      <c r="E13" s="253"/>
      <c r="F13" s="20"/>
      <c r="G13" s="49"/>
      <c r="H13" s="20" t="s">
        <v>157</v>
      </c>
      <c r="I13" s="21"/>
      <c r="J13" s="70"/>
      <c r="K13" s="21"/>
      <c r="L13" s="70"/>
      <c r="M13" s="49"/>
      <c r="N13" s="166"/>
    </row>
    <row r="14" spans="1:14" x14ac:dyDescent="0.25">
      <c r="A14" s="23">
        <v>7.49</v>
      </c>
      <c r="B14" s="23" t="s">
        <v>11</v>
      </c>
      <c r="C14" s="24">
        <v>1.4</v>
      </c>
      <c r="D14" s="23"/>
      <c r="E14" s="25"/>
      <c r="F14" s="27"/>
      <c r="G14" s="58"/>
      <c r="H14" s="23" t="s">
        <v>16</v>
      </c>
      <c r="I14" s="24">
        <v>0.33</v>
      </c>
      <c r="J14" s="23"/>
      <c r="K14" s="24"/>
      <c r="L14" s="23"/>
      <c r="M14" s="58"/>
      <c r="N14" s="169">
        <f>C14+I14</f>
        <v>1.73</v>
      </c>
    </row>
    <row r="15" spans="1:14" x14ac:dyDescent="0.25">
      <c r="A15" s="19"/>
      <c r="B15" s="70"/>
      <c r="C15" s="21"/>
      <c r="D15" s="70" t="s">
        <v>162</v>
      </c>
      <c r="E15" s="70"/>
      <c r="F15" s="20"/>
      <c r="G15" s="70"/>
      <c r="H15" s="70"/>
      <c r="I15" s="21"/>
      <c r="J15" s="70" t="s">
        <v>162</v>
      </c>
      <c r="K15" s="21"/>
      <c r="L15" s="70"/>
      <c r="M15" s="70"/>
      <c r="N15" s="21"/>
    </row>
    <row r="16" spans="1:14" x14ac:dyDescent="0.25">
      <c r="A16" s="22">
        <v>8.31</v>
      </c>
      <c r="B16" s="23"/>
      <c r="C16" s="24"/>
      <c r="D16" s="23" t="s">
        <v>11</v>
      </c>
      <c r="E16" s="23">
        <v>1.5</v>
      </c>
      <c r="F16" s="27"/>
      <c r="G16" s="23"/>
      <c r="H16" s="23"/>
      <c r="I16" s="24"/>
      <c r="J16" s="23" t="s">
        <v>16</v>
      </c>
      <c r="K16" s="24">
        <v>0.42</v>
      </c>
      <c r="L16" s="23"/>
      <c r="M16" s="23"/>
      <c r="N16" s="24">
        <f>K16+E16</f>
        <v>1.92</v>
      </c>
    </row>
    <row r="17" spans="1:14" ht="15.75" customHeight="1" x14ac:dyDescent="0.25">
      <c r="A17" s="19">
        <v>10</v>
      </c>
      <c r="B17" s="132" t="s">
        <v>171</v>
      </c>
      <c r="C17" s="21"/>
      <c r="D17" s="132" t="s">
        <v>171</v>
      </c>
      <c r="E17" s="70"/>
      <c r="F17" s="132" t="s">
        <v>171</v>
      </c>
      <c r="G17" s="49"/>
      <c r="H17" s="132" t="s">
        <v>171</v>
      </c>
      <c r="I17" s="21"/>
      <c r="J17" s="132" t="s">
        <v>171</v>
      </c>
      <c r="K17" s="21"/>
      <c r="L17" s="70"/>
      <c r="M17" s="70"/>
      <c r="N17" s="166"/>
    </row>
    <row r="18" spans="1:14" x14ac:dyDescent="0.25">
      <c r="A18" s="22"/>
      <c r="B18" s="25" t="s">
        <v>11</v>
      </c>
      <c r="C18" s="24">
        <v>1.05</v>
      </c>
      <c r="D18" s="25" t="s">
        <v>116</v>
      </c>
      <c r="E18" s="25">
        <v>0.25</v>
      </c>
      <c r="F18" s="25" t="s">
        <v>16</v>
      </c>
      <c r="G18" s="58">
        <v>0.25</v>
      </c>
      <c r="H18" s="25" t="s">
        <v>16</v>
      </c>
      <c r="I18" s="24">
        <v>0.25</v>
      </c>
      <c r="J18" s="25" t="s">
        <v>172</v>
      </c>
      <c r="K18" s="24">
        <v>0.5</v>
      </c>
      <c r="L18" s="23"/>
      <c r="M18" s="23"/>
      <c r="N18" s="169">
        <f>K18+I18+G18+E18+C18</f>
        <v>2.2999999999999998</v>
      </c>
    </row>
    <row r="19" spans="1:14" x14ac:dyDescent="0.25">
      <c r="A19" s="215"/>
      <c r="B19" s="15" t="s">
        <v>173</v>
      </c>
      <c r="C19" s="104"/>
      <c r="D19" s="15"/>
      <c r="E19" s="214"/>
      <c r="F19" s="151"/>
      <c r="G19" s="154"/>
      <c r="H19" s="213" t="s">
        <v>174</v>
      </c>
      <c r="I19" s="236"/>
      <c r="K19" s="259"/>
      <c r="L19" s="15"/>
      <c r="M19" s="15"/>
      <c r="N19" s="166"/>
    </row>
    <row r="20" spans="1:14" x14ac:dyDescent="0.25">
      <c r="A20" s="10">
        <v>8.01</v>
      </c>
      <c r="B20" s="12" t="s">
        <v>16</v>
      </c>
      <c r="C20" s="93">
        <v>0.33</v>
      </c>
      <c r="D20" s="12"/>
      <c r="E20" s="162"/>
      <c r="F20" s="13"/>
      <c r="G20" s="157"/>
      <c r="H20" s="11" t="s">
        <v>11</v>
      </c>
      <c r="I20" s="232">
        <v>1.52</v>
      </c>
      <c r="J20" s="260"/>
      <c r="K20" s="261"/>
      <c r="L20" s="12"/>
      <c r="M20" s="12"/>
      <c r="N20" s="262">
        <f>I20+C20</f>
        <v>1.85</v>
      </c>
    </row>
    <row r="21" spans="1:14" x14ac:dyDescent="0.25">
      <c r="A21" s="215"/>
      <c r="B21" s="15" t="s">
        <v>175</v>
      </c>
      <c r="C21" s="104"/>
      <c r="D21" s="15"/>
      <c r="E21" s="214"/>
      <c r="F21" s="151"/>
      <c r="G21" s="154"/>
      <c r="H21" s="213" t="s">
        <v>175</v>
      </c>
      <c r="I21" s="236"/>
      <c r="K21" s="259"/>
      <c r="L21" s="15"/>
      <c r="M21" s="15"/>
      <c r="N21" s="166"/>
    </row>
    <row r="22" spans="1:14" x14ac:dyDescent="0.25">
      <c r="A22" s="10">
        <v>8.01</v>
      </c>
      <c r="B22" s="12" t="s">
        <v>16</v>
      </c>
      <c r="C22" s="93">
        <v>0.33</v>
      </c>
      <c r="D22" s="12"/>
      <c r="E22" s="162"/>
      <c r="F22" s="13"/>
      <c r="G22" s="157"/>
      <c r="H22" s="11" t="s">
        <v>11</v>
      </c>
      <c r="I22" s="232">
        <v>1.52</v>
      </c>
      <c r="J22" s="260"/>
      <c r="K22" s="261"/>
      <c r="L22" s="12"/>
      <c r="M22" s="12"/>
      <c r="N22" s="169">
        <f>C22+E22+G22+I22+K22</f>
        <v>1.85</v>
      </c>
    </row>
    <row r="23" spans="1:14" x14ac:dyDescent="0.25">
      <c r="A23" s="215"/>
      <c r="B23" s="15"/>
      <c r="C23" s="104"/>
      <c r="D23" s="15"/>
      <c r="E23" s="214"/>
      <c r="F23" s="263" t="s">
        <v>176</v>
      </c>
      <c r="G23" s="259"/>
      <c r="H23" s="263"/>
      <c r="I23" s="259"/>
      <c r="J23" s="263"/>
      <c r="K23" s="259"/>
      <c r="L23" s="15"/>
      <c r="M23" s="15"/>
      <c r="N23" s="166"/>
    </row>
    <row r="24" spans="1:14" x14ac:dyDescent="0.25">
      <c r="A24" s="10">
        <v>3</v>
      </c>
      <c r="B24" s="12"/>
      <c r="C24" s="93"/>
      <c r="D24" s="12"/>
      <c r="E24" s="162"/>
      <c r="F24" s="126" t="s">
        <v>177</v>
      </c>
      <c r="G24" s="24">
        <v>0.69</v>
      </c>
      <c r="H24" s="126"/>
      <c r="I24" s="24"/>
      <c r="J24" s="126"/>
      <c r="K24" s="24"/>
      <c r="L24" s="12"/>
      <c r="M24" s="12"/>
      <c r="N24" s="262">
        <f>C24+E24+G24+I24+K24</f>
        <v>0.69</v>
      </c>
    </row>
    <row r="25" spans="1:14" x14ac:dyDescent="0.25">
      <c r="A25" s="215"/>
      <c r="B25" s="15"/>
      <c r="C25" s="104"/>
      <c r="D25" s="15"/>
      <c r="E25" s="214"/>
      <c r="F25" s="263" t="s">
        <v>178</v>
      </c>
      <c r="G25" s="236"/>
      <c r="H25" s="263"/>
      <c r="I25" s="236"/>
      <c r="J25" s="213"/>
      <c r="K25" s="259"/>
      <c r="L25" s="15"/>
      <c r="M25" s="15"/>
      <c r="N25" s="166"/>
    </row>
    <row r="26" spans="1:14" x14ac:dyDescent="0.25">
      <c r="A26" s="215">
        <v>1</v>
      </c>
      <c r="B26" s="15"/>
      <c r="C26" s="104"/>
      <c r="D26" s="15"/>
      <c r="E26" s="214"/>
      <c r="F26" s="263" t="s">
        <v>179</v>
      </c>
      <c r="G26" s="236">
        <v>0.23</v>
      </c>
      <c r="H26" s="263"/>
      <c r="I26" s="236"/>
      <c r="J26" s="213"/>
      <c r="K26" s="259"/>
      <c r="L26" s="15"/>
      <c r="M26" s="15"/>
      <c r="N26" s="169">
        <f>C26+E26+G26+I26+K26</f>
        <v>0.23</v>
      </c>
    </row>
    <row r="27" spans="1:14" x14ac:dyDescent="0.25">
      <c r="A27" s="113">
        <f>SUM(A3:A26)</f>
        <v>58.349999999999994</v>
      </c>
      <c r="B27" s="32"/>
      <c r="C27" s="31">
        <f>SUM(C3:C26)</f>
        <v>3.1100000000000003</v>
      </c>
      <c r="D27" s="32"/>
      <c r="E27" s="31">
        <f>SUM(E3:E26)</f>
        <v>1.75</v>
      </c>
      <c r="F27" s="33"/>
      <c r="G27" s="31">
        <f>SUM(G3:G26)</f>
        <v>1.67</v>
      </c>
      <c r="H27" s="34"/>
      <c r="I27" s="31">
        <f>SUM(I3:I26)</f>
        <v>3.62</v>
      </c>
      <c r="J27" s="31"/>
      <c r="K27" s="31">
        <f>SUM(K3:K26)</f>
        <v>0.91999999999999993</v>
      </c>
      <c r="L27" s="34"/>
      <c r="M27" s="31">
        <f>SUM(M3:M26)</f>
        <v>2.39</v>
      </c>
      <c r="N27" s="31">
        <f>SUM(N3:N26)</f>
        <v>13.459999999999999</v>
      </c>
    </row>
    <row r="28" spans="1:14" x14ac:dyDescent="0.25">
      <c r="C28" s="1" t="s">
        <v>20</v>
      </c>
      <c r="F28" s="39" t="s">
        <v>180</v>
      </c>
      <c r="J28" s="1" t="s">
        <v>19</v>
      </c>
      <c r="L28" s="36">
        <f>N27*4.33</f>
        <v>58.281799999999997</v>
      </c>
    </row>
    <row r="29" spans="1:14" x14ac:dyDescent="0.25">
      <c r="A29" s="35"/>
      <c r="B29" s="36"/>
      <c r="C29" s="1" t="s">
        <v>21</v>
      </c>
      <c r="D29" s="37"/>
      <c r="E29" s="1" t="str">
        <f>B1</f>
        <v>CRISTINA SORIANO RODRIGUEZ</v>
      </c>
      <c r="F29" s="2"/>
      <c r="G29" s="36"/>
      <c r="I29" s="36"/>
      <c r="J29" s="36"/>
    </row>
  </sheetData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2"/>
  <sheetViews>
    <sheetView workbookViewId="0">
      <selection sqref="A1:N30"/>
    </sheetView>
  </sheetViews>
  <sheetFormatPr baseColWidth="10" defaultRowHeight="15" x14ac:dyDescent="0.25"/>
  <cols>
    <col min="1" max="1" width="8.42578125" customWidth="1"/>
    <col min="3" max="3" width="8.28515625" customWidth="1"/>
    <col min="5" max="5" width="7.5703125" customWidth="1"/>
    <col min="6" max="6" width="10.140625" customWidth="1"/>
    <col min="7" max="7" width="9" customWidth="1"/>
    <col min="9" max="9" width="6.42578125" customWidth="1"/>
    <col min="11" max="11" width="7" customWidth="1"/>
    <col min="13" max="13" width="8.28515625" customWidth="1"/>
    <col min="14" max="14" width="8.5703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224"/>
      <c r="D3" s="131" t="s">
        <v>59</v>
      </c>
      <c r="E3" s="130"/>
      <c r="F3" s="131"/>
      <c r="G3" s="224"/>
      <c r="H3" s="105"/>
      <c r="I3" s="224"/>
      <c r="J3" s="48" t="s">
        <v>59</v>
      </c>
      <c r="K3" s="130"/>
      <c r="L3" s="48"/>
      <c r="M3" s="130"/>
      <c r="N3" s="224"/>
    </row>
    <row r="4" spans="1:14" ht="57.75" x14ac:dyDescent="0.25">
      <c r="A4" s="133">
        <v>6.75</v>
      </c>
      <c r="B4" s="134"/>
      <c r="C4" s="227"/>
      <c r="D4" s="193" t="s">
        <v>60</v>
      </c>
      <c r="E4" s="133">
        <v>0.5</v>
      </c>
      <c r="F4" s="161"/>
      <c r="G4" s="227"/>
      <c r="H4" s="134"/>
      <c r="I4" s="227"/>
      <c r="J4" s="134" t="s">
        <v>68</v>
      </c>
      <c r="K4" s="133">
        <v>1.06</v>
      </c>
      <c r="L4" s="134"/>
      <c r="M4" s="133"/>
      <c r="N4" s="227">
        <f>C4+E4+G4+I4+K4+M4</f>
        <v>1.56</v>
      </c>
    </row>
    <row r="5" spans="1:14" ht="33.75" x14ac:dyDescent="0.25">
      <c r="A5" s="343"/>
      <c r="B5" s="327" t="s">
        <v>61</v>
      </c>
      <c r="C5" s="325"/>
      <c r="D5" s="327"/>
      <c r="E5" s="325"/>
      <c r="F5" s="326"/>
      <c r="G5" s="328"/>
      <c r="H5" s="329"/>
      <c r="I5" s="325"/>
      <c r="J5" s="327"/>
      <c r="K5" s="328"/>
      <c r="L5" s="327"/>
      <c r="M5" s="328"/>
      <c r="N5" s="325"/>
    </row>
    <row r="6" spans="1:14" ht="74.25" x14ac:dyDescent="0.25">
      <c r="A6" s="344">
        <v>1.5</v>
      </c>
      <c r="B6" s="335" t="s">
        <v>62</v>
      </c>
      <c r="C6" s="334">
        <v>0.34</v>
      </c>
      <c r="D6" s="332"/>
      <c r="E6" s="331"/>
      <c r="F6" s="333"/>
      <c r="G6" s="334"/>
      <c r="H6" s="331"/>
      <c r="I6" s="331"/>
      <c r="J6" s="335"/>
      <c r="K6" s="334"/>
      <c r="L6" s="335"/>
      <c r="M6" s="334"/>
      <c r="N6" s="336">
        <f>C6+E6+G6+I6+K6+M6</f>
        <v>0.34</v>
      </c>
    </row>
    <row r="7" spans="1:14" ht="22.5" x14ac:dyDescent="0.25">
      <c r="A7" s="60"/>
      <c r="B7" s="84"/>
      <c r="C7" s="85"/>
      <c r="D7" s="84"/>
      <c r="E7" s="322"/>
      <c r="F7" s="84"/>
      <c r="G7" s="188"/>
      <c r="H7" s="84" t="s">
        <v>56</v>
      </c>
      <c r="I7" s="85"/>
      <c r="J7" s="84"/>
      <c r="K7" s="83"/>
      <c r="L7" s="84"/>
      <c r="M7" s="83"/>
      <c r="N7" s="315"/>
    </row>
    <row r="8" spans="1:14" x14ac:dyDescent="0.25">
      <c r="A8" s="60">
        <v>4.55</v>
      </c>
      <c r="B8" s="84"/>
      <c r="C8" s="85"/>
      <c r="D8" s="84"/>
      <c r="E8" s="322"/>
      <c r="F8" s="84"/>
      <c r="G8" s="188"/>
      <c r="H8" s="84" t="s">
        <v>11</v>
      </c>
      <c r="I8" s="85">
        <v>1.05</v>
      </c>
      <c r="J8" s="84"/>
      <c r="K8" s="83"/>
      <c r="L8" s="84"/>
      <c r="M8" s="83"/>
      <c r="N8" s="316">
        <f>C8+E8+G8+I8+K8+M8</f>
        <v>1.05</v>
      </c>
    </row>
    <row r="9" spans="1:14" ht="22.5" x14ac:dyDescent="0.25">
      <c r="A9" s="21"/>
      <c r="B9" s="137"/>
      <c r="C9" s="317"/>
      <c r="D9" s="137"/>
      <c r="E9" s="75"/>
      <c r="F9" s="137"/>
      <c r="G9" s="186"/>
      <c r="H9" s="137" t="s">
        <v>57</v>
      </c>
      <c r="I9" s="75"/>
      <c r="J9" s="137"/>
      <c r="K9" s="72"/>
      <c r="L9" s="137"/>
      <c r="M9" s="72"/>
      <c r="N9" s="317"/>
    </row>
    <row r="10" spans="1:14" ht="22.5" x14ac:dyDescent="0.25">
      <c r="A10" s="24">
        <v>2.79</v>
      </c>
      <c r="B10" s="88"/>
      <c r="C10" s="316"/>
      <c r="D10" s="88"/>
      <c r="E10" s="80"/>
      <c r="F10" s="88"/>
      <c r="G10" s="318"/>
      <c r="H10" s="88" t="s">
        <v>58</v>
      </c>
      <c r="I10" s="80">
        <v>0.64</v>
      </c>
      <c r="J10" s="88"/>
      <c r="K10" s="77"/>
      <c r="L10" s="88"/>
      <c r="M10" s="77"/>
      <c r="N10" s="80">
        <f>C10+E10+G10+I10+K10+M10</f>
        <v>0.64</v>
      </c>
    </row>
    <row r="11" spans="1:14" ht="18" x14ac:dyDescent="0.25">
      <c r="A11" s="21"/>
      <c r="B11" s="1"/>
      <c r="C11" s="49"/>
      <c r="D11" s="304"/>
      <c r="E11" s="49"/>
      <c r="F11" s="304"/>
      <c r="G11" s="49"/>
      <c r="H11" s="309" t="s">
        <v>194</v>
      </c>
      <c r="I11" s="49"/>
      <c r="J11" s="20"/>
      <c r="K11" s="21"/>
      <c r="L11" s="70"/>
      <c r="M11" s="21"/>
      <c r="N11" s="49"/>
    </row>
    <row r="12" spans="1:14" ht="51" x14ac:dyDescent="0.25">
      <c r="A12" s="24">
        <v>1.52</v>
      </c>
      <c r="B12" s="23"/>
      <c r="C12" s="58"/>
      <c r="D12" s="27"/>
      <c r="E12" s="58"/>
      <c r="F12" s="27"/>
      <c r="G12" s="58"/>
      <c r="H12" s="102" t="s">
        <v>195</v>
      </c>
      <c r="I12" s="58">
        <v>0.35</v>
      </c>
      <c r="J12" s="27"/>
      <c r="K12" s="24"/>
      <c r="L12" s="23"/>
      <c r="M12" s="24"/>
      <c r="N12" s="58">
        <f>C12+E12+G12+I12+K12+M12</f>
        <v>0.35</v>
      </c>
    </row>
    <row r="13" spans="1:14" x14ac:dyDescent="0.25">
      <c r="A13" s="197"/>
      <c r="B13" s="208"/>
      <c r="C13" s="255"/>
      <c r="D13" s="208"/>
      <c r="E13" s="255"/>
      <c r="F13" s="208"/>
      <c r="G13" s="255"/>
      <c r="H13" s="208"/>
      <c r="I13" s="255"/>
      <c r="J13" s="208"/>
      <c r="K13" s="197"/>
      <c r="L13" s="105" t="s">
        <v>149</v>
      </c>
      <c r="M13" s="130"/>
      <c r="N13" s="224"/>
    </row>
    <row r="14" spans="1:14" x14ac:dyDescent="0.25">
      <c r="A14" s="199">
        <v>2.16</v>
      </c>
      <c r="B14" s="210"/>
      <c r="C14" s="256"/>
      <c r="D14" s="251"/>
      <c r="E14" s="256"/>
      <c r="F14" s="211"/>
      <c r="G14" s="256"/>
      <c r="H14" s="251"/>
      <c r="I14" s="256"/>
      <c r="J14" s="210"/>
      <c r="K14" s="199"/>
      <c r="L14" s="142" t="s">
        <v>16</v>
      </c>
      <c r="M14" s="133">
        <v>0.5</v>
      </c>
      <c r="N14" s="58">
        <f>C14+E14+G14+I14+K14+M14</f>
        <v>0.5</v>
      </c>
    </row>
    <row r="15" spans="1:14" x14ac:dyDescent="0.25">
      <c r="A15" s="21"/>
      <c r="B15" s="70"/>
      <c r="C15" s="49"/>
      <c r="D15" s="70"/>
      <c r="E15" s="186"/>
      <c r="F15" s="20"/>
      <c r="G15" s="186"/>
      <c r="H15" s="70"/>
      <c r="I15" s="49"/>
      <c r="J15" s="70"/>
      <c r="K15" s="21"/>
      <c r="L15" s="70" t="s">
        <v>154</v>
      </c>
      <c r="M15" s="21"/>
      <c r="N15" s="49"/>
    </row>
    <row r="16" spans="1:14" ht="18" x14ac:dyDescent="0.25">
      <c r="A16" s="24">
        <v>1.04</v>
      </c>
      <c r="B16" s="27"/>
      <c r="C16" s="58"/>
      <c r="D16" s="27"/>
      <c r="E16" s="318"/>
      <c r="F16" s="27"/>
      <c r="G16" s="58"/>
      <c r="H16" s="27"/>
      <c r="I16" s="58"/>
      <c r="J16" s="27"/>
      <c r="K16" s="24"/>
      <c r="L16" s="308" t="s">
        <v>155</v>
      </c>
      <c r="M16" s="24">
        <v>0.24</v>
      </c>
      <c r="N16" s="58">
        <f>C16+E16+G16+I16+K16+M16</f>
        <v>0.24</v>
      </c>
    </row>
    <row r="17" spans="1:14" x14ac:dyDescent="0.25">
      <c r="A17" s="21"/>
      <c r="B17" s="2"/>
      <c r="C17" s="49"/>
      <c r="D17" s="1"/>
      <c r="E17" s="49"/>
      <c r="F17" s="2"/>
      <c r="G17" s="49"/>
      <c r="H17" s="2"/>
      <c r="I17" s="186"/>
      <c r="J17" s="2"/>
      <c r="K17" s="21"/>
      <c r="L17" s="2" t="s">
        <v>156</v>
      </c>
      <c r="M17" s="21"/>
      <c r="N17" s="49"/>
    </row>
    <row r="18" spans="1:14" x14ac:dyDescent="0.25">
      <c r="A18" s="24">
        <v>1.08</v>
      </c>
      <c r="B18" s="23"/>
      <c r="C18" s="58"/>
      <c r="D18" s="23"/>
      <c r="E18" s="258"/>
      <c r="F18" s="27"/>
      <c r="G18" s="58"/>
      <c r="H18" s="23"/>
      <c r="I18" s="58"/>
      <c r="J18" s="23"/>
      <c r="K18" s="24"/>
      <c r="L18" s="23" t="s">
        <v>16</v>
      </c>
      <c r="M18" s="24">
        <v>0.25</v>
      </c>
      <c r="N18" s="58">
        <f>C18+E18+G18+I18+K18+M18</f>
        <v>0.25</v>
      </c>
    </row>
    <row r="19" spans="1:14" x14ac:dyDescent="0.25">
      <c r="A19" s="21"/>
      <c r="B19" s="70"/>
      <c r="C19" s="21"/>
      <c r="D19" s="70" t="s">
        <v>162</v>
      </c>
      <c r="E19" s="49"/>
      <c r="F19" s="20"/>
      <c r="G19" s="70"/>
      <c r="H19" s="70"/>
      <c r="I19" s="21"/>
      <c r="J19" s="70" t="s">
        <v>162</v>
      </c>
      <c r="K19" s="21"/>
      <c r="L19" s="70"/>
      <c r="M19" s="70"/>
      <c r="N19" s="21"/>
    </row>
    <row r="20" spans="1:14" x14ac:dyDescent="0.25">
      <c r="A20" s="24">
        <v>8.31</v>
      </c>
      <c r="B20" s="23"/>
      <c r="C20" s="24"/>
      <c r="D20" s="23" t="s">
        <v>11</v>
      </c>
      <c r="E20" s="58">
        <v>1.5</v>
      </c>
      <c r="F20" s="27"/>
      <c r="G20" s="23"/>
      <c r="H20" s="23"/>
      <c r="I20" s="24"/>
      <c r="J20" s="23" t="s">
        <v>16</v>
      </c>
      <c r="K20" s="24">
        <v>0.42</v>
      </c>
      <c r="L20" s="23"/>
      <c r="M20" s="23"/>
      <c r="N20" s="24">
        <f>K20+E20</f>
        <v>1.92</v>
      </c>
    </row>
    <row r="21" spans="1:14" x14ac:dyDescent="0.25">
      <c r="A21" s="91"/>
      <c r="B21" s="9"/>
      <c r="C21" s="158"/>
      <c r="D21" s="165"/>
      <c r="E21" s="323"/>
      <c r="F21" s="9"/>
      <c r="G21" s="158"/>
      <c r="H21" s="9"/>
      <c r="I21" s="158"/>
      <c r="J21" s="165"/>
      <c r="K21" s="91"/>
      <c r="L21" s="90" t="s">
        <v>202</v>
      </c>
      <c r="M21" s="91"/>
      <c r="N21" s="158"/>
    </row>
    <row r="22" spans="1:14" x14ac:dyDescent="0.25">
      <c r="A22" s="93">
        <v>4.33</v>
      </c>
      <c r="B22" s="13"/>
      <c r="C22" s="157"/>
      <c r="D22" s="168"/>
      <c r="E22" s="324"/>
      <c r="F22" s="13"/>
      <c r="G22" s="157"/>
      <c r="H22" s="13"/>
      <c r="I22" s="157"/>
      <c r="J22" s="168"/>
      <c r="K22" s="93"/>
      <c r="L22" s="12"/>
      <c r="M22" s="93">
        <v>1</v>
      </c>
      <c r="N22" s="157">
        <f>M22+K22+I22+G22+E22+C22</f>
        <v>1</v>
      </c>
    </row>
    <row r="23" spans="1:14" x14ac:dyDescent="0.25">
      <c r="A23" s="91"/>
      <c r="B23" s="7"/>
      <c r="C23" s="158"/>
      <c r="D23" s="7"/>
      <c r="E23" s="341"/>
      <c r="F23" s="7"/>
      <c r="G23" s="158"/>
      <c r="H23" s="7" t="s">
        <v>231</v>
      </c>
      <c r="I23" s="91"/>
      <c r="J23" s="166"/>
      <c r="K23" s="166"/>
      <c r="L23" s="7"/>
      <c r="M23" s="8"/>
      <c r="N23" s="91"/>
    </row>
    <row r="24" spans="1:14" ht="100.5" x14ac:dyDescent="0.25">
      <c r="A24" s="93">
        <v>0.74</v>
      </c>
      <c r="B24" s="342"/>
      <c r="C24" s="157"/>
      <c r="D24" s="156"/>
      <c r="E24" s="155"/>
      <c r="F24" s="342"/>
      <c r="G24" s="157"/>
      <c r="H24" s="342" t="s">
        <v>232</v>
      </c>
      <c r="I24" s="93">
        <v>0.17</v>
      </c>
      <c r="J24" s="169"/>
      <c r="K24" s="169"/>
      <c r="L24" s="156"/>
      <c r="M24" s="12"/>
      <c r="N24" s="93">
        <v>0.17</v>
      </c>
    </row>
    <row r="25" spans="1:14" ht="33.75" x14ac:dyDescent="0.25">
      <c r="A25" s="351">
        <v>51.96</v>
      </c>
      <c r="B25" s="114" t="s">
        <v>50</v>
      </c>
      <c r="C25" s="105">
        <v>4</v>
      </c>
      <c r="D25" s="105"/>
      <c r="E25" s="105"/>
      <c r="F25" s="114" t="s">
        <v>50</v>
      </c>
      <c r="G25" s="105">
        <v>4</v>
      </c>
      <c r="H25" s="105"/>
      <c r="I25" s="105"/>
      <c r="J25" s="114" t="s">
        <v>50</v>
      </c>
      <c r="K25" s="105">
        <v>4</v>
      </c>
      <c r="L25" s="106"/>
      <c r="M25" s="106"/>
      <c r="N25" s="106">
        <f>C25+E25+G25+I25+K25</f>
        <v>12</v>
      </c>
    </row>
    <row r="26" spans="1:14" ht="33.75" x14ac:dyDescent="0.25">
      <c r="A26" s="143"/>
      <c r="B26" s="43"/>
      <c r="C26" s="21"/>
      <c r="D26" s="114" t="s">
        <v>50</v>
      </c>
      <c r="E26" s="21"/>
      <c r="F26" s="43"/>
      <c r="G26" s="21"/>
      <c r="H26" s="114" t="s">
        <v>50</v>
      </c>
      <c r="I26" s="21"/>
      <c r="J26" s="21"/>
      <c r="K26" s="49"/>
      <c r="L26" s="46"/>
      <c r="M26" s="47"/>
      <c r="N26" s="21"/>
    </row>
    <row r="27" spans="1:14" x14ac:dyDescent="0.25">
      <c r="A27" s="144">
        <v>17.32</v>
      </c>
      <c r="B27" s="52"/>
      <c r="C27" s="24"/>
      <c r="D27" s="52"/>
      <c r="E27" s="24">
        <v>2</v>
      </c>
      <c r="F27" s="55"/>
      <c r="G27" s="24"/>
      <c r="H27" s="52"/>
      <c r="I27" s="24">
        <v>2</v>
      </c>
      <c r="J27" s="60"/>
      <c r="K27" s="58"/>
      <c r="L27" s="56"/>
      <c r="M27" s="57"/>
      <c r="N27" s="93">
        <f>C27+E27+G27+I27+K27</f>
        <v>4</v>
      </c>
    </row>
    <row r="28" spans="1:14" x14ac:dyDescent="0.25">
      <c r="A28" s="347">
        <f>SUM(A3:A27)</f>
        <v>104.05000000000001</v>
      </c>
      <c r="B28" s="32"/>
      <c r="C28" s="31">
        <f>SUM(C3:C27)</f>
        <v>4.34</v>
      </c>
      <c r="D28" s="32"/>
      <c r="E28" s="31">
        <f>SUM(E3:E27)</f>
        <v>4</v>
      </c>
      <c r="F28" s="33"/>
      <c r="G28" s="31">
        <f>SUM(G6:G27)</f>
        <v>4</v>
      </c>
      <c r="H28" s="34"/>
      <c r="I28" s="31">
        <f>SUM(I3:I27)</f>
        <v>4.21</v>
      </c>
      <c r="J28" s="31"/>
      <c r="K28" s="31">
        <f>SUM(K3:K27)</f>
        <v>5.48</v>
      </c>
      <c r="L28" s="34"/>
      <c r="M28" s="321">
        <f>SUM(M3:M27)</f>
        <v>1.99</v>
      </c>
      <c r="N28" s="31">
        <f>SUM(N3:N27)</f>
        <v>24.020000000000003</v>
      </c>
    </row>
    <row r="29" spans="1:14" x14ac:dyDescent="0.25">
      <c r="C29" s="1" t="s">
        <v>253</v>
      </c>
      <c r="F29" s="39">
        <v>44935</v>
      </c>
      <c r="J29" s="1" t="s">
        <v>19</v>
      </c>
      <c r="L29" s="36">
        <f>N28*4.33</f>
        <v>104.00660000000002</v>
      </c>
    </row>
    <row r="30" spans="1:14" x14ac:dyDescent="0.25">
      <c r="A30" s="35"/>
      <c r="B30" s="36"/>
      <c r="C30" s="1" t="s">
        <v>21</v>
      </c>
      <c r="D30" s="37"/>
      <c r="E30" s="1" t="str">
        <f>B1</f>
        <v>CRISTINA SORIANO RODRIGUEZ</v>
      </c>
      <c r="F30" s="2"/>
      <c r="G30" s="36"/>
      <c r="I30" s="36"/>
      <c r="J30" s="36"/>
    </row>
    <row r="32" spans="1:14" x14ac:dyDescent="0.25">
      <c r="F32" t="s">
        <v>258</v>
      </c>
    </row>
  </sheetData>
  <pageMargins left="0.7" right="0.7" top="0.75" bottom="0.75" header="0.3" footer="0.3"/>
  <pageSetup paperSize="9" orientation="landscape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7" workbookViewId="0">
      <selection sqref="A1:N29"/>
    </sheetView>
  </sheetViews>
  <sheetFormatPr baseColWidth="10" defaultRowHeight="15" x14ac:dyDescent="0.25"/>
  <cols>
    <col min="1" max="1" width="5.5703125" customWidth="1"/>
    <col min="2" max="2" width="17.85546875" customWidth="1"/>
    <col min="3" max="3" width="4.5703125" customWidth="1"/>
    <col min="4" max="4" width="21.5703125" customWidth="1"/>
    <col min="5" max="5" width="4.5703125" customWidth="1"/>
    <col min="6" max="6" width="18" customWidth="1"/>
    <col min="7" max="7" width="4.28515625" customWidth="1"/>
    <col min="8" max="8" width="17.28515625" customWidth="1"/>
    <col min="9" max="9" width="4.42578125" customWidth="1"/>
    <col min="10" max="10" width="16.42578125" customWidth="1"/>
    <col min="11" max="11" width="4.85546875" customWidth="1"/>
    <col min="12" max="12" width="13.85546875" customWidth="1"/>
    <col min="13" max="13" width="5.28515625" customWidth="1"/>
    <col min="14" max="14" width="5.855468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130"/>
      <c r="D3" s="131"/>
      <c r="E3" s="130"/>
      <c r="F3" s="131" t="s">
        <v>59</v>
      </c>
      <c r="G3" s="130"/>
      <c r="H3" s="105"/>
      <c r="I3" s="130"/>
      <c r="J3" s="48"/>
      <c r="K3" s="130"/>
      <c r="L3" s="48" t="s">
        <v>59</v>
      </c>
      <c r="M3" s="224"/>
      <c r="N3" s="130"/>
    </row>
    <row r="4" spans="1:14" ht="37.5" customHeight="1" x14ac:dyDescent="0.25">
      <c r="A4" s="142">
        <v>6.75</v>
      </c>
      <c r="B4" s="134"/>
      <c r="C4" s="133"/>
      <c r="D4" s="161"/>
      <c r="E4" s="133"/>
      <c r="F4" s="161" t="s">
        <v>60</v>
      </c>
      <c r="G4" s="133">
        <v>0.5</v>
      </c>
      <c r="H4" s="134"/>
      <c r="I4" s="133"/>
      <c r="J4" s="134"/>
      <c r="K4" s="133"/>
      <c r="L4" s="134" t="s">
        <v>68</v>
      </c>
      <c r="M4" s="227">
        <v>1.06</v>
      </c>
      <c r="N4" s="133">
        <f>C4+E4+G4+I4+K4+M4</f>
        <v>1.56</v>
      </c>
    </row>
    <row r="5" spans="1:14" ht="32.25" customHeight="1" x14ac:dyDescent="0.25">
      <c r="A5" s="74"/>
      <c r="B5" s="136"/>
      <c r="C5" s="74"/>
      <c r="D5" s="73"/>
      <c r="E5" s="74"/>
      <c r="F5" s="136"/>
      <c r="G5" s="75"/>
      <c r="H5" s="137"/>
      <c r="I5" s="74"/>
      <c r="J5" s="136"/>
      <c r="K5" s="74"/>
      <c r="L5" s="73" t="s">
        <v>61</v>
      </c>
      <c r="M5" s="75"/>
      <c r="N5" s="74"/>
    </row>
    <row r="6" spans="1:14" ht="57.75" x14ac:dyDescent="0.25">
      <c r="A6" s="28">
        <v>1.5</v>
      </c>
      <c r="B6" s="28"/>
      <c r="C6" s="28"/>
      <c r="D6" s="149"/>
      <c r="E6" s="28"/>
      <c r="F6" s="138"/>
      <c r="G6" s="80"/>
      <c r="H6" s="28"/>
      <c r="I6" s="28"/>
      <c r="J6" s="138"/>
      <c r="K6" s="28"/>
      <c r="L6" s="180" t="s">
        <v>62</v>
      </c>
      <c r="M6" s="80">
        <v>0.34</v>
      </c>
      <c r="N6" s="133">
        <f>C6+E6+G6+I6+K6+M6</f>
        <v>0.34</v>
      </c>
    </row>
    <row r="7" spans="1:14" x14ac:dyDescent="0.25">
      <c r="A7" s="124"/>
      <c r="B7" s="208"/>
      <c r="C7" s="197"/>
      <c r="D7" s="208"/>
      <c r="E7" s="197"/>
      <c r="F7" s="208"/>
      <c r="G7" s="255"/>
      <c r="H7" s="208"/>
      <c r="I7" s="197"/>
      <c r="J7" s="208"/>
      <c r="K7" s="197"/>
      <c r="L7" s="106" t="s">
        <v>149</v>
      </c>
      <c r="M7" s="255"/>
      <c r="N7" s="197"/>
    </row>
    <row r="8" spans="1:14" x14ac:dyDescent="0.25">
      <c r="A8" s="252">
        <v>2.16</v>
      </c>
      <c r="B8" s="210"/>
      <c r="C8" s="199"/>
      <c r="D8" s="251"/>
      <c r="E8" s="199"/>
      <c r="F8" s="211"/>
      <c r="G8" s="256"/>
      <c r="H8" s="251"/>
      <c r="I8" s="199"/>
      <c r="J8" s="210"/>
      <c r="K8" s="199"/>
      <c r="L8" s="252" t="s">
        <v>16</v>
      </c>
      <c r="M8" s="256">
        <v>0.5</v>
      </c>
      <c r="N8" s="24">
        <f>C8+E8+G8+I8+K8+M8</f>
        <v>0.5</v>
      </c>
    </row>
    <row r="9" spans="1:14" x14ac:dyDescent="0.25">
      <c r="A9" s="70"/>
      <c r="B9" s="70"/>
      <c r="C9" s="21"/>
      <c r="D9" s="70"/>
      <c r="E9" s="125"/>
      <c r="F9" s="20"/>
      <c r="G9" s="186"/>
      <c r="H9" s="70"/>
      <c r="I9" s="21"/>
      <c r="J9" s="70"/>
      <c r="K9" s="21"/>
      <c r="L9" s="70" t="s">
        <v>154</v>
      </c>
      <c r="M9" s="49"/>
      <c r="N9" s="21"/>
    </row>
    <row r="10" spans="1:14" ht="23.25" x14ac:dyDescent="0.25">
      <c r="A10" s="23">
        <v>1.04</v>
      </c>
      <c r="B10" s="27"/>
      <c r="C10" s="24"/>
      <c r="D10" s="27"/>
      <c r="E10" s="127"/>
      <c r="F10" s="27"/>
      <c r="G10" s="58"/>
      <c r="H10" s="27"/>
      <c r="I10" s="24"/>
      <c r="J10" s="27"/>
      <c r="K10" s="24"/>
      <c r="L10" s="27" t="s">
        <v>155</v>
      </c>
      <c r="M10" s="58">
        <v>0.24</v>
      </c>
      <c r="N10" s="24">
        <f>C10+E10+G10+I10+K10+M10</f>
        <v>0.24</v>
      </c>
    </row>
    <row r="11" spans="1:14" x14ac:dyDescent="0.25">
      <c r="A11" s="70"/>
      <c r="B11" s="2"/>
      <c r="C11" s="21"/>
      <c r="D11" s="1"/>
      <c r="E11" s="21"/>
      <c r="F11" s="2"/>
      <c r="G11" s="49"/>
      <c r="H11" s="2"/>
      <c r="I11" s="125"/>
      <c r="J11" s="2"/>
      <c r="K11" s="21"/>
      <c r="L11" s="2" t="s">
        <v>156</v>
      </c>
      <c r="M11" s="49"/>
      <c r="N11" s="21"/>
    </row>
    <row r="12" spans="1:14" x14ac:dyDescent="0.25">
      <c r="A12" s="23">
        <v>1.08</v>
      </c>
      <c r="B12" s="23"/>
      <c r="C12" s="24"/>
      <c r="D12" s="23"/>
      <c r="E12" s="92"/>
      <c r="F12" s="27"/>
      <c r="G12" s="58"/>
      <c r="H12" s="23"/>
      <c r="I12" s="24"/>
      <c r="J12" s="23"/>
      <c r="K12" s="24"/>
      <c r="L12" s="23" t="s">
        <v>16</v>
      </c>
      <c r="M12" s="58">
        <v>0.25</v>
      </c>
      <c r="N12" s="24">
        <f>C12+E12+G12+I12+K12+M12</f>
        <v>0.25</v>
      </c>
    </row>
    <row r="13" spans="1:14" ht="13.5" customHeight="1" x14ac:dyDescent="0.25">
      <c r="A13" s="70"/>
      <c r="B13" s="20" t="s">
        <v>157</v>
      </c>
      <c r="C13" s="21"/>
      <c r="D13" s="70"/>
      <c r="E13" s="253"/>
      <c r="F13" s="20"/>
      <c r="G13" s="49"/>
      <c r="H13" s="20" t="s">
        <v>157</v>
      </c>
      <c r="I13" s="21"/>
      <c r="J13" s="70"/>
      <c r="K13" s="21"/>
      <c r="L13" s="70"/>
      <c r="M13" s="49"/>
      <c r="N13" s="166"/>
    </row>
    <row r="14" spans="1:14" x14ac:dyDescent="0.25">
      <c r="A14" s="23">
        <v>7.49</v>
      </c>
      <c r="B14" s="23" t="s">
        <v>11</v>
      </c>
      <c r="C14" s="24">
        <v>1.4</v>
      </c>
      <c r="D14" s="23"/>
      <c r="E14" s="25"/>
      <c r="F14" s="27"/>
      <c r="G14" s="58"/>
      <c r="H14" s="23" t="s">
        <v>16</v>
      </c>
      <c r="I14" s="24">
        <v>0.33</v>
      </c>
      <c r="J14" s="23"/>
      <c r="K14" s="24"/>
      <c r="L14" s="23"/>
      <c r="M14" s="58"/>
      <c r="N14" s="169">
        <f>C14+I14</f>
        <v>1.73</v>
      </c>
    </row>
    <row r="15" spans="1:14" x14ac:dyDescent="0.25">
      <c r="A15" s="19"/>
      <c r="B15" s="70"/>
      <c r="C15" s="21"/>
      <c r="D15" s="70" t="s">
        <v>162</v>
      </c>
      <c r="E15" s="70"/>
      <c r="F15" s="20"/>
      <c r="G15" s="70"/>
      <c r="H15" s="70"/>
      <c r="I15" s="21"/>
      <c r="J15" s="70" t="s">
        <v>162</v>
      </c>
      <c r="K15" s="21"/>
      <c r="L15" s="70"/>
      <c r="M15" s="70"/>
      <c r="N15" s="21"/>
    </row>
    <row r="16" spans="1:14" x14ac:dyDescent="0.25">
      <c r="A16" s="22">
        <v>8.31</v>
      </c>
      <c r="B16" s="23"/>
      <c r="C16" s="24"/>
      <c r="D16" s="23" t="s">
        <v>11</v>
      </c>
      <c r="E16" s="23">
        <v>1.5</v>
      </c>
      <c r="F16" s="27"/>
      <c r="G16" s="23"/>
      <c r="H16" s="23"/>
      <c r="I16" s="24"/>
      <c r="J16" s="23" t="s">
        <v>16</v>
      </c>
      <c r="K16" s="24">
        <v>0.42</v>
      </c>
      <c r="L16" s="23"/>
      <c r="M16" s="23"/>
      <c r="N16" s="24">
        <f>K16+E16</f>
        <v>1.92</v>
      </c>
    </row>
    <row r="17" spans="1:14" x14ac:dyDescent="0.25">
      <c r="A17" s="197"/>
      <c r="B17" s="208"/>
      <c r="C17" s="197"/>
      <c r="D17" s="208" t="s">
        <v>149</v>
      </c>
      <c r="E17" s="197"/>
      <c r="F17" s="208"/>
      <c r="G17" s="197"/>
      <c r="H17" s="208" t="s">
        <v>149</v>
      </c>
      <c r="I17" s="197"/>
      <c r="J17" s="208" t="s">
        <v>149</v>
      </c>
      <c r="K17" s="197"/>
      <c r="L17" s="106"/>
      <c r="M17" s="197"/>
      <c r="N17" s="255"/>
    </row>
    <row r="18" spans="1:14" ht="16.5" x14ac:dyDescent="0.25">
      <c r="A18" s="199">
        <v>10.130000000000001</v>
      </c>
      <c r="B18" s="210"/>
      <c r="C18" s="199"/>
      <c r="D18" s="251" t="s">
        <v>165</v>
      </c>
      <c r="E18" s="199">
        <v>0.6</v>
      </c>
      <c r="F18" s="211"/>
      <c r="G18" s="199"/>
      <c r="H18" s="251" t="s">
        <v>166</v>
      </c>
      <c r="I18" s="199">
        <v>1.24</v>
      </c>
      <c r="J18" s="211" t="s">
        <v>16</v>
      </c>
      <c r="K18" s="199">
        <v>0.5</v>
      </c>
      <c r="L18" s="252"/>
      <c r="M18" s="199"/>
      <c r="N18" s="58">
        <f>E18+G18+I18</f>
        <v>1.8399999999999999</v>
      </c>
    </row>
    <row r="19" spans="1:14" x14ac:dyDescent="0.25">
      <c r="A19" s="21"/>
      <c r="B19" s="70" t="s">
        <v>154</v>
      </c>
      <c r="C19" s="21"/>
      <c r="D19" s="70" t="s">
        <v>154</v>
      </c>
      <c r="E19" s="125"/>
      <c r="F19" s="20" t="s">
        <v>154</v>
      </c>
      <c r="G19" s="125"/>
      <c r="H19" s="70" t="s">
        <v>154</v>
      </c>
      <c r="I19" s="21"/>
      <c r="J19" s="70" t="s">
        <v>154</v>
      </c>
      <c r="K19" s="21"/>
      <c r="L19" s="70"/>
      <c r="M19" s="21"/>
      <c r="N19" s="49"/>
    </row>
    <row r="20" spans="1:14" ht="16.5" customHeight="1" x14ac:dyDescent="0.25">
      <c r="A20" s="24">
        <v>7.45</v>
      </c>
      <c r="B20" s="27" t="s">
        <v>167</v>
      </c>
      <c r="C20" s="24">
        <v>0.24</v>
      </c>
      <c r="D20" s="27" t="s">
        <v>16</v>
      </c>
      <c r="E20" s="127">
        <v>0.25</v>
      </c>
      <c r="F20" s="27" t="s">
        <v>167</v>
      </c>
      <c r="G20" s="24">
        <v>0.24</v>
      </c>
      <c r="H20" s="27" t="s">
        <v>16</v>
      </c>
      <c r="I20" s="24">
        <v>0.24</v>
      </c>
      <c r="J20" s="27" t="s">
        <v>11</v>
      </c>
      <c r="K20" s="24">
        <v>0.75</v>
      </c>
      <c r="L20" s="27"/>
      <c r="M20" s="24"/>
      <c r="N20" s="58">
        <f>C20+E20+G20+I20+K20</f>
        <v>1.72</v>
      </c>
    </row>
    <row r="21" spans="1:14" x14ac:dyDescent="0.25">
      <c r="A21" s="21"/>
      <c r="B21" s="2" t="s">
        <v>156</v>
      </c>
      <c r="C21" s="21"/>
      <c r="D21" s="1" t="s">
        <v>156</v>
      </c>
      <c r="E21" s="21"/>
      <c r="F21" s="2" t="s">
        <v>156</v>
      </c>
      <c r="G21" s="21"/>
      <c r="H21" s="2" t="s">
        <v>156</v>
      </c>
      <c r="I21" s="125"/>
      <c r="J21" s="2" t="s">
        <v>156</v>
      </c>
      <c r="K21" s="21"/>
      <c r="L21" s="2"/>
      <c r="M21" s="21"/>
      <c r="N21" s="49"/>
    </row>
    <row r="22" spans="1:14" x14ac:dyDescent="0.25">
      <c r="A22" s="24">
        <v>7.88</v>
      </c>
      <c r="B22" s="23" t="s">
        <v>16</v>
      </c>
      <c r="C22" s="24">
        <v>0.25</v>
      </c>
      <c r="D22" s="23" t="s">
        <v>16</v>
      </c>
      <c r="E22" s="92">
        <v>0.25</v>
      </c>
      <c r="F22" s="27" t="s">
        <v>16</v>
      </c>
      <c r="G22" s="24">
        <v>0.25</v>
      </c>
      <c r="H22" s="23" t="s">
        <v>11</v>
      </c>
      <c r="I22" s="24">
        <v>0.82</v>
      </c>
      <c r="J22" s="23" t="s">
        <v>16</v>
      </c>
      <c r="K22" s="24">
        <v>0.25</v>
      </c>
      <c r="L22" s="23"/>
      <c r="M22" s="24"/>
      <c r="N22" s="58">
        <f>C22+E22+G22+I22+K22+M22</f>
        <v>1.8199999999999998</v>
      </c>
    </row>
    <row r="23" spans="1:14" x14ac:dyDescent="0.25">
      <c r="A23" s="165"/>
      <c r="B23" s="229" t="s">
        <v>168</v>
      </c>
      <c r="C23" s="237"/>
      <c r="D23" s="229" t="s">
        <v>168</v>
      </c>
      <c r="E23" s="237"/>
      <c r="F23" s="229" t="s">
        <v>168</v>
      </c>
      <c r="G23" s="237"/>
      <c r="H23" s="229" t="s">
        <v>168</v>
      </c>
      <c r="I23" s="237"/>
      <c r="J23" s="229" t="s">
        <v>168</v>
      </c>
      <c r="K23" s="237"/>
      <c r="L23" s="229"/>
      <c r="M23" s="239"/>
      <c r="N23" s="231"/>
    </row>
    <row r="24" spans="1:14" ht="16.5" x14ac:dyDescent="0.25">
      <c r="A24" s="168">
        <v>10</v>
      </c>
      <c r="B24" s="167" t="s">
        <v>169</v>
      </c>
      <c r="C24" s="233">
        <v>0.44</v>
      </c>
      <c r="D24" s="76" t="s">
        <v>170</v>
      </c>
      <c r="E24" s="233">
        <v>0.5</v>
      </c>
      <c r="F24" s="167" t="s">
        <v>11</v>
      </c>
      <c r="G24" s="233">
        <v>0.87</v>
      </c>
      <c r="H24" s="167" t="s">
        <v>16</v>
      </c>
      <c r="I24" s="233">
        <v>0.25</v>
      </c>
      <c r="J24" s="167" t="s">
        <v>16</v>
      </c>
      <c r="K24" s="233">
        <v>0.25</v>
      </c>
      <c r="L24" s="167"/>
      <c r="M24" s="168"/>
      <c r="N24" s="234">
        <f>C24+E24+G24+I24+K24+M24</f>
        <v>2.31</v>
      </c>
    </row>
    <row r="25" spans="1:14" ht="15.75" customHeight="1" x14ac:dyDescent="0.25">
      <c r="A25" s="19">
        <v>10</v>
      </c>
      <c r="B25" s="132" t="s">
        <v>171</v>
      </c>
      <c r="C25" s="21"/>
      <c r="D25" s="132" t="s">
        <v>171</v>
      </c>
      <c r="E25" s="70"/>
      <c r="F25" s="132" t="s">
        <v>171</v>
      </c>
      <c r="G25" s="49"/>
      <c r="H25" s="132" t="s">
        <v>171</v>
      </c>
      <c r="I25" s="21"/>
      <c r="J25" s="132" t="s">
        <v>171</v>
      </c>
      <c r="K25" s="21"/>
      <c r="L25" s="70"/>
      <c r="M25" s="70"/>
      <c r="N25" s="166"/>
    </row>
    <row r="26" spans="1:14" x14ac:dyDescent="0.25">
      <c r="A26" s="22"/>
      <c r="B26" s="25" t="s">
        <v>11</v>
      </c>
      <c r="C26" s="24">
        <v>1.05</v>
      </c>
      <c r="D26" s="25" t="s">
        <v>116</v>
      </c>
      <c r="E26" s="25">
        <v>0.25</v>
      </c>
      <c r="F26" s="25" t="s">
        <v>16</v>
      </c>
      <c r="G26" s="58">
        <v>0.25</v>
      </c>
      <c r="H26" s="25" t="s">
        <v>16</v>
      </c>
      <c r="I26" s="24">
        <v>0.25</v>
      </c>
      <c r="J26" s="25" t="s">
        <v>172</v>
      </c>
      <c r="K26" s="24">
        <v>0.5</v>
      </c>
      <c r="L26" s="23"/>
      <c r="M26" s="23"/>
      <c r="N26" s="169">
        <f>K26+I26+G26+E26+C26</f>
        <v>2.2999999999999998</v>
      </c>
    </row>
    <row r="27" spans="1:14" x14ac:dyDescent="0.25">
      <c r="A27" s="113">
        <f>SUM(A3:A26)</f>
        <v>73.790000000000006</v>
      </c>
      <c r="B27" s="32"/>
      <c r="C27" s="31">
        <f>SUM(C3:C26)</f>
        <v>3.38</v>
      </c>
      <c r="D27" s="32"/>
      <c r="E27" s="31">
        <f>SUM(E3:E26)</f>
        <v>3.35</v>
      </c>
      <c r="F27" s="33"/>
      <c r="G27" s="31">
        <f>SUM(G3:G26)</f>
        <v>2.11</v>
      </c>
      <c r="H27" s="34"/>
      <c r="I27" s="31">
        <f>SUM(I3:I26)</f>
        <v>3.13</v>
      </c>
      <c r="J27" s="31"/>
      <c r="K27" s="31">
        <f>SUM(K3:K26)</f>
        <v>2.67</v>
      </c>
      <c r="L27" s="34"/>
      <c r="M27" s="31">
        <f>SUM(M3:M26)</f>
        <v>2.39</v>
      </c>
      <c r="N27" s="31">
        <f>SUM(N3:N26)</f>
        <v>16.53</v>
      </c>
    </row>
    <row r="28" spans="1:14" x14ac:dyDescent="0.25">
      <c r="C28" s="1" t="s">
        <v>20</v>
      </c>
      <c r="F28" s="39" t="s">
        <v>164</v>
      </c>
      <c r="J28" s="1" t="s">
        <v>19</v>
      </c>
      <c r="L28" s="36">
        <f>N27*4.33</f>
        <v>71.5749</v>
      </c>
    </row>
    <row r="29" spans="1:14" x14ac:dyDescent="0.25">
      <c r="A29" s="35"/>
      <c r="B29" s="36"/>
      <c r="C29" s="1" t="s">
        <v>21</v>
      </c>
      <c r="D29" s="37"/>
      <c r="E29" s="1" t="str">
        <f>B1</f>
        <v>CRISTINA SORIANO RODRIGUEZ</v>
      </c>
      <c r="F29" s="2"/>
      <c r="G29" s="36"/>
      <c r="I29" s="36"/>
      <c r="J29" s="36"/>
    </row>
  </sheetData>
  <pageMargins left="0" right="0" top="0" bottom="0" header="0" footer="0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1" workbookViewId="0">
      <selection activeCell="D39" sqref="D39"/>
    </sheetView>
  </sheetViews>
  <sheetFormatPr baseColWidth="10" defaultRowHeight="15" x14ac:dyDescent="0.25"/>
  <cols>
    <col min="1" max="1" width="6.28515625" customWidth="1"/>
    <col min="2" max="2" width="13.28515625" customWidth="1"/>
    <col min="3" max="3" width="5.42578125" customWidth="1"/>
    <col min="4" max="4" width="21.42578125" customWidth="1"/>
    <col min="5" max="5" width="5.42578125" customWidth="1"/>
    <col min="6" max="6" width="13.42578125" customWidth="1"/>
    <col min="7" max="7" width="5.5703125" customWidth="1"/>
    <col min="8" max="8" width="19.28515625" customWidth="1"/>
    <col min="9" max="9" width="6" customWidth="1"/>
    <col min="10" max="10" width="16.140625" customWidth="1"/>
    <col min="11" max="11" width="5.7109375" customWidth="1"/>
    <col min="12" max="12" width="14.42578125" customWidth="1"/>
    <col min="13" max="13" width="5.42578125" customWidth="1"/>
    <col min="14" max="14" width="6.5703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8"/>
      <c r="B3" s="105"/>
      <c r="C3" s="130"/>
      <c r="D3" s="131" t="s">
        <v>59</v>
      </c>
      <c r="E3" s="130"/>
      <c r="F3" s="132"/>
      <c r="G3" s="224"/>
      <c r="H3" s="105"/>
      <c r="I3" s="130"/>
      <c r="J3" s="48"/>
      <c r="K3" s="130"/>
      <c r="L3" s="48" t="s">
        <v>59</v>
      </c>
      <c r="M3" s="224"/>
      <c r="N3" s="130"/>
    </row>
    <row r="4" spans="1:14" ht="33.75" customHeight="1" x14ac:dyDescent="0.25">
      <c r="A4" s="142">
        <v>6.75</v>
      </c>
      <c r="B4" s="134"/>
      <c r="C4" s="133"/>
      <c r="D4" s="161" t="s">
        <v>60</v>
      </c>
      <c r="E4" s="133">
        <v>0.5</v>
      </c>
      <c r="F4" s="55"/>
      <c r="G4" s="227"/>
      <c r="H4" s="134"/>
      <c r="I4" s="133"/>
      <c r="J4" s="134"/>
      <c r="K4" s="133"/>
      <c r="L4" s="134" t="s">
        <v>68</v>
      </c>
      <c r="M4" s="227">
        <v>1.06</v>
      </c>
      <c r="N4" s="133">
        <f>C4+E4+G4+I4+K4+M4</f>
        <v>1.56</v>
      </c>
    </row>
    <row r="5" spans="1:14" ht="19.5" customHeight="1" x14ac:dyDescent="0.25">
      <c r="A5" s="74"/>
      <c r="B5" s="136"/>
      <c r="C5" s="74"/>
      <c r="D5" s="73"/>
      <c r="E5" s="74"/>
      <c r="F5" s="136"/>
      <c r="G5" s="75"/>
      <c r="H5" s="137"/>
      <c r="I5" s="74"/>
      <c r="J5" s="136"/>
      <c r="K5" s="74"/>
      <c r="L5" s="73" t="s">
        <v>61</v>
      </c>
      <c r="M5" s="75"/>
      <c r="N5" s="74"/>
    </row>
    <row r="6" spans="1:14" ht="60.75" customHeight="1" x14ac:dyDescent="0.25">
      <c r="A6" s="28">
        <v>1.5</v>
      </c>
      <c r="B6" s="28"/>
      <c r="C6" s="28"/>
      <c r="D6" s="149"/>
      <c r="E6" s="28"/>
      <c r="F6" s="138"/>
      <c r="G6" s="80"/>
      <c r="H6" s="28"/>
      <c r="I6" s="28"/>
      <c r="J6" s="138"/>
      <c r="K6" s="28"/>
      <c r="L6" s="180" t="s">
        <v>62</v>
      </c>
      <c r="M6" s="80">
        <v>0.34</v>
      </c>
      <c r="N6" s="133">
        <f>C6+E6+G6+I6+K6+M6</f>
        <v>0.34</v>
      </c>
    </row>
    <row r="7" spans="1:14" x14ac:dyDescent="0.25">
      <c r="A7" s="124"/>
      <c r="B7" s="208"/>
      <c r="C7" s="197"/>
      <c r="D7" s="208"/>
      <c r="E7" s="197"/>
      <c r="F7" s="208"/>
      <c r="G7" s="255"/>
      <c r="H7" s="208"/>
      <c r="I7" s="197"/>
      <c r="J7" s="208"/>
      <c r="K7" s="197"/>
      <c r="L7" s="106" t="s">
        <v>149</v>
      </c>
      <c r="M7" s="255"/>
      <c r="N7" s="197"/>
    </row>
    <row r="8" spans="1:14" x14ac:dyDescent="0.25">
      <c r="A8" s="252">
        <v>2.16</v>
      </c>
      <c r="B8" s="210"/>
      <c r="C8" s="199"/>
      <c r="D8" s="251"/>
      <c r="E8" s="199"/>
      <c r="F8" s="211"/>
      <c r="G8" s="256"/>
      <c r="H8" s="251"/>
      <c r="I8" s="199"/>
      <c r="J8" s="210"/>
      <c r="K8" s="199"/>
      <c r="L8" s="252" t="s">
        <v>16</v>
      </c>
      <c r="M8" s="256">
        <v>0.5</v>
      </c>
      <c r="N8" s="24">
        <f>C8+E8+G8+I8+K8+M8</f>
        <v>0.5</v>
      </c>
    </row>
    <row r="9" spans="1:14" x14ac:dyDescent="0.25">
      <c r="A9" s="70"/>
      <c r="B9" s="70"/>
      <c r="C9" s="21"/>
      <c r="D9" s="70"/>
      <c r="E9" s="125"/>
      <c r="F9" s="20"/>
      <c r="G9" s="186"/>
      <c r="H9" s="70"/>
      <c r="I9" s="21"/>
      <c r="J9" s="70"/>
      <c r="K9" s="21"/>
      <c r="L9" s="70" t="s">
        <v>154</v>
      </c>
      <c r="M9" s="49"/>
      <c r="N9" s="21"/>
    </row>
    <row r="10" spans="1:14" ht="23.25" x14ac:dyDescent="0.25">
      <c r="A10" s="23">
        <v>1.04</v>
      </c>
      <c r="B10" s="27"/>
      <c r="C10" s="24"/>
      <c r="D10" s="27"/>
      <c r="E10" s="127"/>
      <c r="F10" s="27"/>
      <c r="G10" s="58"/>
      <c r="H10" s="27"/>
      <c r="I10" s="24"/>
      <c r="J10" s="27"/>
      <c r="K10" s="24"/>
      <c r="L10" s="27" t="s">
        <v>155</v>
      </c>
      <c r="M10" s="58">
        <v>0.24</v>
      </c>
      <c r="N10" s="24">
        <f>C10+E10+G10+I10+K10+M10</f>
        <v>0.24</v>
      </c>
    </row>
    <row r="11" spans="1:14" x14ac:dyDescent="0.25">
      <c r="A11" s="70"/>
      <c r="B11" s="2"/>
      <c r="C11" s="21"/>
      <c r="D11" s="1"/>
      <c r="E11" s="21"/>
      <c r="F11" s="2"/>
      <c r="G11" s="49"/>
      <c r="H11" s="2"/>
      <c r="I11" s="125"/>
      <c r="J11" s="2"/>
      <c r="K11" s="21"/>
      <c r="L11" s="2" t="s">
        <v>156</v>
      </c>
      <c r="M11" s="49"/>
      <c r="N11" s="21"/>
    </row>
    <row r="12" spans="1:14" x14ac:dyDescent="0.25">
      <c r="A12" s="23">
        <v>1.08</v>
      </c>
      <c r="B12" s="23"/>
      <c r="C12" s="24"/>
      <c r="D12" s="23"/>
      <c r="E12" s="92"/>
      <c r="F12" s="27"/>
      <c r="G12" s="58"/>
      <c r="H12" s="23"/>
      <c r="I12" s="24"/>
      <c r="J12" s="23"/>
      <c r="K12" s="24"/>
      <c r="L12" s="23" t="s">
        <v>16</v>
      </c>
      <c r="M12" s="58">
        <v>0.25</v>
      </c>
      <c r="N12" s="24">
        <f>C12+E12+G12+I12+K12+M12</f>
        <v>0.25</v>
      </c>
    </row>
    <row r="13" spans="1:14" x14ac:dyDescent="0.25">
      <c r="A13" s="48"/>
      <c r="B13" s="48" t="s">
        <v>142</v>
      </c>
      <c r="C13" s="130"/>
      <c r="D13" s="105"/>
      <c r="E13" s="130"/>
      <c r="F13" s="132" t="s">
        <v>142</v>
      </c>
      <c r="G13" s="224"/>
      <c r="H13" s="223"/>
      <c r="I13" s="224"/>
      <c r="J13" s="225" t="s">
        <v>143</v>
      </c>
      <c r="K13" s="224"/>
      <c r="L13" s="223"/>
      <c r="M13" s="224"/>
      <c r="N13" s="224"/>
    </row>
    <row r="14" spans="1:14" x14ac:dyDescent="0.25">
      <c r="A14" s="142">
        <v>7.94</v>
      </c>
      <c r="B14" s="142" t="s">
        <v>16</v>
      </c>
      <c r="C14" s="133">
        <v>0.41</v>
      </c>
      <c r="D14" s="134"/>
      <c r="E14" s="133"/>
      <c r="F14" s="55" t="s">
        <v>11</v>
      </c>
      <c r="G14" s="227">
        <v>1.01</v>
      </c>
      <c r="H14" s="226"/>
      <c r="I14" s="227"/>
      <c r="J14" s="228" t="s">
        <v>16</v>
      </c>
      <c r="K14" s="227">
        <v>0.41</v>
      </c>
      <c r="L14" s="226"/>
      <c r="M14" s="227"/>
      <c r="N14" s="227">
        <f>C14+E14+G14+I14+K14</f>
        <v>1.8299999999999998</v>
      </c>
    </row>
    <row r="15" spans="1:14" x14ac:dyDescent="0.25">
      <c r="A15" s="165"/>
      <c r="B15" s="229" t="s">
        <v>144</v>
      </c>
      <c r="C15" s="194"/>
      <c r="D15" s="229" t="s">
        <v>144</v>
      </c>
      <c r="E15" s="230"/>
      <c r="F15" s="229" t="s">
        <v>144</v>
      </c>
      <c r="G15" s="231"/>
      <c r="H15" s="229" t="s">
        <v>144</v>
      </c>
      <c r="I15" s="231"/>
      <c r="J15" s="229" t="s">
        <v>144</v>
      </c>
      <c r="K15" s="231"/>
      <c r="L15" s="165"/>
      <c r="M15" s="231"/>
      <c r="N15" s="231">
        <f>C15+E15+G15+I15+K15+M15</f>
        <v>0</v>
      </c>
    </row>
    <row r="16" spans="1:14" x14ac:dyDescent="0.25">
      <c r="A16" s="168">
        <v>8</v>
      </c>
      <c r="B16" s="168" t="s">
        <v>16</v>
      </c>
      <c r="C16" s="232">
        <v>0.3</v>
      </c>
      <c r="D16" s="168" t="s">
        <v>16</v>
      </c>
      <c r="E16" s="233">
        <v>0.3</v>
      </c>
      <c r="F16" s="168" t="s">
        <v>145</v>
      </c>
      <c r="G16" s="234">
        <v>0.64</v>
      </c>
      <c r="H16" s="168" t="s">
        <v>16</v>
      </c>
      <c r="I16" s="234">
        <v>0.3</v>
      </c>
      <c r="J16" s="168" t="s">
        <v>16</v>
      </c>
      <c r="K16" s="234">
        <v>0.3</v>
      </c>
      <c r="L16" s="168"/>
      <c r="M16" s="234"/>
      <c r="N16" s="234">
        <f>C16+E16+G16+I16+K16+M16</f>
        <v>1.84</v>
      </c>
    </row>
    <row r="17" spans="1:14" x14ac:dyDescent="0.25">
      <c r="A17" s="165"/>
      <c r="B17" s="235"/>
      <c r="C17" s="236"/>
      <c r="D17" s="229" t="s">
        <v>146</v>
      </c>
      <c r="E17" s="237"/>
      <c r="F17" s="229"/>
      <c r="G17" s="238"/>
      <c r="H17" s="229"/>
      <c r="I17" s="238"/>
      <c r="J17" s="229" t="s">
        <v>146</v>
      </c>
      <c r="K17" s="238"/>
      <c r="L17" s="229"/>
      <c r="M17" s="238"/>
      <c r="N17" s="231"/>
    </row>
    <row r="18" spans="1:14" x14ac:dyDescent="0.25">
      <c r="A18" s="168">
        <v>4</v>
      </c>
      <c r="B18" s="167"/>
      <c r="C18" s="232"/>
      <c r="D18" s="168" t="s">
        <v>16</v>
      </c>
      <c r="E18" s="233">
        <v>0.33</v>
      </c>
      <c r="F18" s="168"/>
      <c r="G18" s="234"/>
      <c r="H18" s="168"/>
      <c r="I18" s="234"/>
      <c r="J18" s="167" t="s">
        <v>11</v>
      </c>
      <c r="K18" s="234">
        <v>0.59</v>
      </c>
      <c r="L18" s="168"/>
      <c r="M18" s="234"/>
      <c r="N18" s="234">
        <f>C18+E18+G18+I18+K18+M18</f>
        <v>0.91999999999999993</v>
      </c>
    </row>
    <row r="19" spans="1:14" ht="15" customHeight="1" x14ac:dyDescent="0.25">
      <c r="A19" s="239"/>
      <c r="B19" s="84"/>
      <c r="C19" s="236"/>
      <c r="D19" s="239" t="s">
        <v>147</v>
      </c>
      <c r="E19" s="240"/>
      <c r="F19" s="239"/>
      <c r="G19" s="238"/>
      <c r="H19" s="239"/>
      <c r="I19" s="238"/>
      <c r="J19" s="239" t="s">
        <v>147</v>
      </c>
      <c r="K19" s="238"/>
      <c r="L19" s="239"/>
      <c r="M19" s="238"/>
      <c r="N19" s="238"/>
    </row>
    <row r="20" spans="1:14" x14ac:dyDescent="0.25">
      <c r="A20" s="241">
        <v>4.5</v>
      </c>
      <c r="B20" s="28"/>
      <c r="C20" s="232"/>
      <c r="D20" s="168" t="s">
        <v>116</v>
      </c>
      <c r="E20" s="233">
        <v>0.25</v>
      </c>
      <c r="F20" s="242"/>
      <c r="G20" s="234"/>
      <c r="H20" s="168"/>
      <c r="I20" s="234"/>
      <c r="J20" s="168" t="s">
        <v>11</v>
      </c>
      <c r="K20" s="234">
        <v>0.79</v>
      </c>
      <c r="L20" s="168"/>
      <c r="M20" s="234"/>
      <c r="N20" s="234">
        <f>E20+K20</f>
        <v>1.04</v>
      </c>
    </row>
    <row r="21" spans="1:14" x14ac:dyDescent="0.25">
      <c r="A21" s="254"/>
      <c r="B21" s="48" t="s">
        <v>148</v>
      </c>
      <c r="C21" s="130"/>
      <c r="D21" s="105"/>
      <c r="E21" s="130"/>
      <c r="F21" s="132" t="s">
        <v>148</v>
      </c>
      <c r="G21" s="224"/>
      <c r="H21" s="223"/>
      <c r="I21" s="224"/>
      <c r="J21" s="225" t="s">
        <v>148</v>
      </c>
      <c r="K21" s="224"/>
      <c r="L21" s="223"/>
      <c r="M21" s="224"/>
      <c r="N21" s="224"/>
    </row>
    <row r="22" spans="1:14" x14ac:dyDescent="0.25">
      <c r="A22" s="142">
        <v>5</v>
      </c>
      <c r="B22" s="142" t="s">
        <v>16</v>
      </c>
      <c r="C22" s="133">
        <v>0.25</v>
      </c>
      <c r="D22" s="134"/>
      <c r="E22" s="133"/>
      <c r="F22" s="55" t="s">
        <v>11</v>
      </c>
      <c r="G22" s="227">
        <v>0.65</v>
      </c>
      <c r="H22" s="226"/>
      <c r="I22" s="227"/>
      <c r="J22" s="228" t="s">
        <v>16</v>
      </c>
      <c r="K22" s="227">
        <v>0.25</v>
      </c>
      <c r="L22" s="226"/>
      <c r="M22" s="227"/>
      <c r="N22" s="227">
        <f>C22+E22+G22+I22+K22</f>
        <v>1.1499999999999999</v>
      </c>
    </row>
    <row r="23" spans="1:14" ht="12.75" customHeight="1" x14ac:dyDescent="0.25">
      <c r="A23" s="243"/>
      <c r="B23" s="243" t="s">
        <v>149</v>
      </c>
      <c r="C23" s="244"/>
      <c r="D23" s="243" t="s">
        <v>149</v>
      </c>
      <c r="E23" s="245"/>
      <c r="F23" s="243" t="s">
        <v>149</v>
      </c>
      <c r="G23" s="246"/>
      <c r="H23" s="243" t="s">
        <v>149</v>
      </c>
      <c r="I23" s="246"/>
      <c r="J23" s="243"/>
      <c r="K23" s="246"/>
      <c r="L23" s="243"/>
      <c r="M23" s="246"/>
      <c r="N23" s="246"/>
    </row>
    <row r="24" spans="1:14" ht="30" customHeight="1" x14ac:dyDescent="0.25">
      <c r="A24" s="247">
        <v>12.33</v>
      </c>
      <c r="B24" s="247" t="s">
        <v>16</v>
      </c>
      <c r="C24" s="248">
        <v>0.5</v>
      </c>
      <c r="D24" s="150" t="s">
        <v>150</v>
      </c>
      <c r="E24" s="249">
        <v>0.5</v>
      </c>
      <c r="F24" s="247" t="s">
        <v>16</v>
      </c>
      <c r="G24" s="250">
        <v>0.5</v>
      </c>
      <c r="H24" s="150" t="s">
        <v>151</v>
      </c>
      <c r="I24" s="250">
        <v>1.36</v>
      </c>
      <c r="J24" s="247"/>
      <c r="K24" s="250"/>
      <c r="L24" s="247"/>
      <c r="M24" s="250"/>
      <c r="N24" s="250">
        <f>K24+I24+G24+E24+C24</f>
        <v>2.8600000000000003</v>
      </c>
    </row>
    <row r="25" spans="1:14" ht="12.75" customHeight="1" x14ac:dyDescent="0.25">
      <c r="A25" s="70"/>
      <c r="B25" s="20"/>
      <c r="C25" s="21"/>
      <c r="D25" s="70" t="s">
        <v>152</v>
      </c>
      <c r="E25" s="204"/>
      <c r="F25" s="70"/>
      <c r="G25" s="257"/>
      <c r="H25" s="70"/>
      <c r="I25" s="204"/>
      <c r="J25" s="20" t="s">
        <v>152</v>
      </c>
      <c r="K25" s="204"/>
      <c r="L25" s="20"/>
      <c r="M25" s="257"/>
      <c r="N25" s="49"/>
    </row>
    <row r="26" spans="1:14" ht="20.25" customHeight="1" x14ac:dyDescent="0.25">
      <c r="A26" s="23">
        <v>4.3600000000000003</v>
      </c>
      <c r="B26" s="27"/>
      <c r="C26" s="24"/>
      <c r="D26" s="23" t="s">
        <v>16</v>
      </c>
      <c r="E26" s="92">
        <v>0.35</v>
      </c>
      <c r="F26" s="23"/>
      <c r="G26" s="258"/>
      <c r="H26" s="23"/>
      <c r="I26" s="92"/>
      <c r="J26" s="27" t="s">
        <v>153</v>
      </c>
      <c r="K26" s="92">
        <v>0.66</v>
      </c>
      <c r="L26" s="27"/>
      <c r="M26" s="258"/>
      <c r="N26" s="58">
        <f>C26+E26+G26+I26+K26+M26</f>
        <v>1.01</v>
      </c>
    </row>
    <row r="27" spans="1:14" ht="12.75" customHeight="1" x14ac:dyDescent="0.25">
      <c r="A27" s="70"/>
      <c r="B27" s="20" t="s">
        <v>157</v>
      </c>
      <c r="C27" s="21"/>
      <c r="D27" s="70"/>
      <c r="E27" s="253"/>
      <c r="F27" s="20"/>
      <c r="G27" s="49"/>
      <c r="H27" s="20" t="s">
        <v>157</v>
      </c>
      <c r="I27" s="21"/>
      <c r="J27" s="70"/>
      <c r="K27" s="21"/>
      <c r="L27" s="70"/>
      <c r="M27" s="49"/>
      <c r="N27" s="166"/>
    </row>
    <row r="28" spans="1:14" x14ac:dyDescent="0.25">
      <c r="A28" s="23">
        <v>7.49</v>
      </c>
      <c r="B28" s="23" t="s">
        <v>11</v>
      </c>
      <c r="C28" s="24">
        <v>1.4</v>
      </c>
      <c r="D28" s="23"/>
      <c r="E28" s="25"/>
      <c r="F28" s="27"/>
      <c r="G28" s="58"/>
      <c r="H28" s="23" t="s">
        <v>16</v>
      </c>
      <c r="I28" s="24">
        <v>0.33</v>
      </c>
      <c r="J28" s="23"/>
      <c r="K28" s="24"/>
      <c r="L28" s="23"/>
      <c r="M28" s="58"/>
      <c r="N28" s="169">
        <f>C28+I28</f>
        <v>1.73</v>
      </c>
    </row>
    <row r="29" spans="1:14" x14ac:dyDescent="0.25">
      <c r="A29" s="19"/>
      <c r="B29" s="70"/>
      <c r="C29" s="21"/>
      <c r="D29" s="70" t="s">
        <v>162</v>
      </c>
      <c r="E29" s="70"/>
      <c r="F29" s="20"/>
      <c r="G29" s="70"/>
      <c r="H29" s="70"/>
      <c r="I29" s="21"/>
      <c r="J29" s="70" t="s">
        <v>162</v>
      </c>
      <c r="K29" s="21"/>
      <c r="L29" s="70"/>
      <c r="M29" s="70"/>
      <c r="N29" s="21"/>
    </row>
    <row r="30" spans="1:14" x14ac:dyDescent="0.25">
      <c r="A30" s="22">
        <v>8.31</v>
      </c>
      <c r="B30" s="23"/>
      <c r="C30" s="24"/>
      <c r="D30" s="23" t="s">
        <v>11</v>
      </c>
      <c r="E30" s="23">
        <v>1.5</v>
      </c>
      <c r="F30" s="27"/>
      <c r="G30" s="23"/>
      <c r="H30" s="23"/>
      <c r="I30" s="24"/>
      <c r="J30" s="23" t="s">
        <v>16</v>
      </c>
      <c r="K30" s="24">
        <v>0.42</v>
      </c>
      <c r="L30" s="23"/>
      <c r="M30" s="23"/>
      <c r="N30" s="24">
        <f>K30+E30</f>
        <v>1.92</v>
      </c>
    </row>
    <row r="31" spans="1:14" x14ac:dyDescent="0.25">
      <c r="A31" s="113">
        <f>SUM(A3:A30)</f>
        <v>74.459999999999994</v>
      </c>
      <c r="B31" s="32"/>
      <c r="C31" s="31">
        <f>SUM(C3:C30)</f>
        <v>2.86</v>
      </c>
      <c r="D31" s="32"/>
      <c r="E31" s="31">
        <f>SUM(E3:E30)</f>
        <v>3.73</v>
      </c>
      <c r="F31" s="33"/>
      <c r="G31" s="31">
        <f>SUM(G3:G30)</f>
        <v>2.8</v>
      </c>
      <c r="H31" s="34"/>
      <c r="I31" s="31">
        <f>SUM(I3:I30)</f>
        <v>1.9900000000000002</v>
      </c>
      <c r="J31" s="31"/>
      <c r="K31" s="31">
        <f>SUM(K3:K30)</f>
        <v>3.42</v>
      </c>
      <c r="L31" s="34"/>
      <c r="M31" s="31">
        <f>SUM(M3:M30)</f>
        <v>2.39</v>
      </c>
      <c r="N31" s="31">
        <f>SUM(N3:N30)</f>
        <v>17.190000000000001</v>
      </c>
    </row>
    <row r="32" spans="1:14" x14ac:dyDescent="0.25">
      <c r="C32" s="1" t="s">
        <v>20</v>
      </c>
      <c r="F32" s="39" t="s">
        <v>158</v>
      </c>
      <c r="J32" s="1" t="s">
        <v>19</v>
      </c>
      <c r="L32" s="36">
        <f>N31*4.33</f>
        <v>74.432700000000011</v>
      </c>
    </row>
    <row r="33" spans="1:11" x14ac:dyDescent="0.25">
      <c r="A33" s="35"/>
      <c r="B33" s="36"/>
      <c r="C33" s="1" t="s">
        <v>21</v>
      </c>
      <c r="D33" s="37"/>
      <c r="E33" s="1" t="str">
        <f>B1</f>
        <v>CRISTINA SORIANO RODRIGUEZ</v>
      </c>
      <c r="F33" s="2"/>
      <c r="G33" s="36"/>
      <c r="I33" s="36"/>
      <c r="J33" s="36"/>
    </row>
    <row r="34" spans="1:11" x14ac:dyDescent="0.25">
      <c r="A34" s="1"/>
      <c r="B34" s="1"/>
      <c r="D34" s="1"/>
      <c r="E34" s="1"/>
      <c r="G34" s="40"/>
      <c r="I34" s="1"/>
      <c r="K34" s="1"/>
    </row>
    <row r="35" spans="1:11" x14ac:dyDescent="0.25">
      <c r="F35" t="s">
        <v>159</v>
      </c>
    </row>
    <row r="36" spans="1:11" x14ac:dyDescent="0.25">
      <c r="F36" t="s">
        <v>160</v>
      </c>
      <c r="I36" t="s">
        <v>161</v>
      </c>
    </row>
  </sheetData>
  <pageMargins left="0" right="0" top="0" bottom="0" header="0" footer="0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2"/>
    </sheetView>
  </sheetViews>
  <sheetFormatPr baseColWidth="10" defaultRowHeight="15" x14ac:dyDescent="0.25"/>
  <cols>
    <col min="1" max="1" width="7.42578125" customWidth="1"/>
    <col min="2" max="2" width="8.85546875" customWidth="1"/>
    <col min="3" max="3" width="6.42578125" customWidth="1"/>
    <col min="4" max="4" width="20.28515625" customWidth="1"/>
    <col min="5" max="5" width="6.7109375" customWidth="1"/>
    <col min="7" max="7" width="5.5703125" customWidth="1"/>
    <col min="8" max="8" width="5" customWidth="1"/>
    <col min="9" max="9" width="6" customWidth="1"/>
    <col min="10" max="10" width="5.140625" customWidth="1"/>
    <col min="11" max="11" width="6.85546875" customWidth="1"/>
    <col min="12" max="12" width="20.5703125" customWidth="1"/>
    <col min="13" max="13" width="5.7109375" customWidth="1"/>
    <col min="14" max="14" width="7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130"/>
      <c r="D3" s="131" t="s">
        <v>59</v>
      </c>
      <c r="E3" s="130"/>
      <c r="F3" s="132"/>
      <c r="G3" s="130"/>
      <c r="H3" s="105"/>
      <c r="I3" s="130"/>
      <c r="J3" s="48"/>
      <c r="K3" s="130"/>
      <c r="L3" s="48" t="s">
        <v>59</v>
      </c>
      <c r="M3" s="130"/>
      <c r="N3" s="130"/>
    </row>
    <row r="4" spans="1:14" ht="36.75" customHeight="1" x14ac:dyDescent="0.25">
      <c r="A4" s="133">
        <v>6.75</v>
      </c>
      <c r="B4" s="134"/>
      <c r="C4" s="133"/>
      <c r="D4" s="193" t="s">
        <v>60</v>
      </c>
      <c r="E4" s="133">
        <v>0.5</v>
      </c>
      <c r="F4" s="55"/>
      <c r="G4" s="133"/>
      <c r="H4" s="134"/>
      <c r="I4" s="133"/>
      <c r="J4" s="134"/>
      <c r="K4" s="133"/>
      <c r="L4" s="134" t="s">
        <v>68</v>
      </c>
      <c r="M4" s="133">
        <v>1.06</v>
      </c>
      <c r="N4" s="133">
        <f>C4+E4+G4+I4+K4+M4</f>
        <v>1.56</v>
      </c>
    </row>
    <row r="5" spans="1:14" ht="24" customHeight="1" x14ac:dyDescent="0.25">
      <c r="A5" s="74"/>
      <c r="B5" s="136"/>
      <c r="C5" s="74"/>
      <c r="D5" s="73"/>
      <c r="E5" s="74"/>
      <c r="F5" s="136"/>
      <c r="G5" s="74"/>
      <c r="H5" s="137"/>
      <c r="I5" s="74"/>
      <c r="J5" s="136"/>
      <c r="K5" s="74"/>
      <c r="L5" s="73" t="s">
        <v>61</v>
      </c>
      <c r="M5" s="74"/>
      <c r="N5" s="74"/>
    </row>
    <row r="6" spans="1:14" ht="45.75" customHeight="1" x14ac:dyDescent="0.25">
      <c r="A6" s="28">
        <v>1.5</v>
      </c>
      <c r="B6" s="28"/>
      <c r="C6" s="28"/>
      <c r="D6" s="149"/>
      <c r="E6" s="28"/>
      <c r="F6" s="138"/>
      <c r="G6" s="28"/>
      <c r="H6" s="28"/>
      <c r="I6" s="28"/>
      <c r="J6" s="138"/>
      <c r="K6" s="28"/>
      <c r="L6" s="180" t="s">
        <v>62</v>
      </c>
      <c r="M6" s="28">
        <v>0.34</v>
      </c>
      <c r="N6" s="133">
        <f>C6+E6+G6+I6+K6+M6</f>
        <v>0.34</v>
      </c>
    </row>
    <row r="7" spans="1:14" x14ac:dyDescent="0.25">
      <c r="A7" s="113">
        <f>SUM(A3:A6)</f>
        <v>8.25</v>
      </c>
      <c r="B7" s="32"/>
      <c r="C7" s="31">
        <f>SUM(C3:C6)</f>
        <v>0</v>
      </c>
      <c r="D7" s="32"/>
      <c r="E7" s="31">
        <f>SUM(E3:E6)</f>
        <v>0.5</v>
      </c>
      <c r="F7" s="33"/>
      <c r="G7" s="31">
        <f>SUM(G3:G6)</f>
        <v>0</v>
      </c>
      <c r="H7" s="34"/>
      <c r="I7" s="31">
        <f>SUM(I3:I6)</f>
        <v>0</v>
      </c>
      <c r="J7" s="31"/>
      <c r="K7" s="31">
        <f>SUM(K3:K6)</f>
        <v>0</v>
      </c>
      <c r="L7" s="34"/>
      <c r="M7" s="31">
        <f>SUM(M3:M6)</f>
        <v>1.4000000000000001</v>
      </c>
      <c r="N7" s="31">
        <f>SUM(N3:N6)</f>
        <v>1.9000000000000001</v>
      </c>
    </row>
    <row r="8" spans="1:14" x14ac:dyDescent="0.25">
      <c r="C8" s="1" t="s">
        <v>20</v>
      </c>
      <c r="F8" s="39" t="s">
        <v>163</v>
      </c>
      <c r="J8" s="1" t="s">
        <v>19</v>
      </c>
      <c r="L8" s="36">
        <f>N7*4.33</f>
        <v>8.2270000000000003</v>
      </c>
    </row>
    <row r="9" spans="1:14" x14ac:dyDescent="0.25">
      <c r="A9" s="35"/>
      <c r="B9" s="36"/>
      <c r="C9" s="1" t="s">
        <v>21</v>
      </c>
      <c r="D9" s="37"/>
      <c r="E9" s="1" t="str">
        <f>B1</f>
        <v>CRISTINA SORIANO RODRIGUEZ</v>
      </c>
      <c r="F9" s="2"/>
      <c r="G9" s="36"/>
      <c r="I9" s="36"/>
      <c r="J9" s="36"/>
    </row>
    <row r="10" spans="1:14" x14ac:dyDescent="0.25">
      <c r="A10" s="1"/>
      <c r="B10" s="1"/>
      <c r="D10" s="1"/>
      <c r="E10" s="1"/>
      <c r="G10" s="40"/>
      <c r="I10" s="1"/>
      <c r="K10" s="1"/>
    </row>
  </sheetData>
  <pageMargins left="0.7" right="0.7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0" workbookViewId="0">
      <selection activeCell="C28" sqref="C28"/>
    </sheetView>
  </sheetViews>
  <sheetFormatPr baseColWidth="10" defaultRowHeight="15" x14ac:dyDescent="0.25"/>
  <cols>
    <col min="1" max="1" width="5" customWidth="1"/>
    <col min="2" max="2" width="20" customWidth="1"/>
    <col min="3" max="3" width="4.140625" customWidth="1"/>
    <col min="4" max="4" width="17.7109375" customWidth="1"/>
    <col min="5" max="5" width="4.85546875" customWidth="1"/>
    <col min="6" max="6" width="19" customWidth="1"/>
    <col min="7" max="7" width="4.42578125" customWidth="1"/>
    <col min="8" max="8" width="18.7109375" customWidth="1"/>
    <col min="9" max="9" width="4.140625" customWidth="1"/>
    <col min="10" max="10" width="19.28515625" customWidth="1"/>
    <col min="11" max="11" width="5.28515625" customWidth="1"/>
    <col min="12" max="12" width="16.28515625" customWidth="1"/>
    <col min="13" max="13" width="4.140625" customWidth="1"/>
    <col min="14" max="14" width="5.42578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130"/>
      <c r="D3" s="131" t="s">
        <v>59</v>
      </c>
      <c r="E3" s="130"/>
      <c r="F3" s="132"/>
      <c r="G3" s="130"/>
      <c r="H3" s="105"/>
      <c r="I3" s="130"/>
      <c r="J3" s="48"/>
      <c r="K3" s="130"/>
      <c r="L3" s="48" t="s">
        <v>59</v>
      </c>
      <c r="M3" s="130"/>
      <c r="N3" s="130"/>
    </row>
    <row r="4" spans="1:14" ht="35.25" customHeight="1" x14ac:dyDescent="0.25">
      <c r="A4" s="133">
        <v>6.75</v>
      </c>
      <c r="B4" s="134"/>
      <c r="C4" s="133"/>
      <c r="D4" s="193" t="s">
        <v>60</v>
      </c>
      <c r="E4" s="133">
        <v>0.5</v>
      </c>
      <c r="F4" s="55"/>
      <c r="G4" s="133"/>
      <c r="H4" s="134"/>
      <c r="I4" s="133"/>
      <c r="J4" s="134"/>
      <c r="K4" s="133"/>
      <c r="L4" s="134" t="s">
        <v>68</v>
      </c>
      <c r="M4" s="133">
        <v>1.06</v>
      </c>
      <c r="N4" s="133">
        <f>C4+E4+G4+I4+K4+M4</f>
        <v>1.56</v>
      </c>
    </row>
    <row r="5" spans="1:14" ht="39" customHeight="1" x14ac:dyDescent="0.25">
      <c r="A5" s="74"/>
      <c r="B5" s="136"/>
      <c r="C5" s="74"/>
      <c r="D5" s="73"/>
      <c r="E5" s="74"/>
      <c r="F5" s="136"/>
      <c r="G5" s="74"/>
      <c r="H5" s="137"/>
      <c r="I5" s="74"/>
      <c r="J5" s="136"/>
      <c r="K5" s="74"/>
      <c r="L5" s="73" t="s">
        <v>61</v>
      </c>
      <c r="M5" s="74"/>
      <c r="N5" s="74"/>
    </row>
    <row r="6" spans="1:14" ht="61.5" customHeight="1" x14ac:dyDescent="0.25">
      <c r="A6" s="28">
        <v>1.5</v>
      </c>
      <c r="B6" s="28"/>
      <c r="C6" s="28"/>
      <c r="D6" s="149"/>
      <c r="E6" s="28"/>
      <c r="F6" s="138"/>
      <c r="G6" s="28"/>
      <c r="H6" s="28"/>
      <c r="I6" s="28"/>
      <c r="J6" s="138"/>
      <c r="K6" s="28"/>
      <c r="L6" s="180" t="s">
        <v>62</v>
      </c>
      <c r="M6" s="28">
        <v>0.34</v>
      </c>
      <c r="N6" s="133">
        <f>C6+E6+G6+I6+K6+M6</f>
        <v>0.34</v>
      </c>
    </row>
    <row r="7" spans="1:14" ht="12" customHeight="1" x14ac:dyDescent="0.25">
      <c r="A7" s="6"/>
      <c r="B7" s="173" t="s">
        <v>137</v>
      </c>
      <c r="C7" s="15"/>
      <c r="D7" s="14" t="s">
        <v>137</v>
      </c>
      <c r="E7" s="151"/>
      <c r="F7" s="14" t="s">
        <v>137</v>
      </c>
      <c r="G7" s="15"/>
      <c r="H7" s="14" t="s">
        <v>137</v>
      </c>
      <c r="I7" s="15"/>
      <c r="J7" s="14" t="s">
        <v>137</v>
      </c>
      <c r="K7" s="8"/>
      <c r="L7" s="192"/>
      <c r="M7" s="84"/>
      <c r="N7" s="139"/>
    </row>
    <row r="8" spans="1:14" ht="15" customHeight="1" x14ac:dyDescent="0.25">
      <c r="A8" s="10">
        <v>16</v>
      </c>
      <c r="B8" s="126" t="s">
        <v>138</v>
      </c>
      <c r="C8" s="12">
        <v>0.5</v>
      </c>
      <c r="D8" s="11" t="s">
        <v>16</v>
      </c>
      <c r="E8" s="13">
        <v>0.33</v>
      </c>
      <c r="F8" s="11" t="s">
        <v>16</v>
      </c>
      <c r="G8" s="12">
        <v>0.33</v>
      </c>
      <c r="H8" s="11" t="s">
        <v>11</v>
      </c>
      <c r="I8" s="12">
        <v>2.0299999999999998</v>
      </c>
      <c r="J8" s="11" t="s">
        <v>138</v>
      </c>
      <c r="K8" s="12">
        <v>0.5</v>
      </c>
      <c r="L8" s="192"/>
      <c r="M8" s="84"/>
      <c r="N8" s="133">
        <f>C8+E8+G8+I8+K8+M8</f>
        <v>3.69</v>
      </c>
    </row>
    <row r="9" spans="1:14" ht="16.5" customHeight="1" x14ac:dyDescent="0.25">
      <c r="A9" s="6"/>
      <c r="B9" s="173" t="s">
        <v>139</v>
      </c>
      <c r="C9" s="15"/>
      <c r="D9" s="14" t="s">
        <v>139</v>
      </c>
      <c r="E9" s="151"/>
      <c r="F9" s="14" t="s">
        <v>139</v>
      </c>
      <c r="G9" s="15"/>
      <c r="H9" s="14" t="s">
        <v>139</v>
      </c>
      <c r="I9" s="15"/>
      <c r="J9" s="14" t="s">
        <v>139</v>
      </c>
      <c r="K9" s="8"/>
      <c r="L9" s="218"/>
      <c r="M9" s="74"/>
      <c r="N9" s="130"/>
    </row>
    <row r="10" spans="1:14" ht="15.75" customHeight="1" x14ac:dyDescent="0.25">
      <c r="A10" s="10">
        <v>16</v>
      </c>
      <c r="B10" s="126" t="s">
        <v>11</v>
      </c>
      <c r="C10" s="12">
        <v>2.0299999999999998</v>
      </c>
      <c r="D10" s="126" t="s">
        <v>16</v>
      </c>
      <c r="E10" s="12">
        <v>0.33</v>
      </c>
      <c r="F10" s="11" t="s">
        <v>140</v>
      </c>
      <c r="G10" s="12">
        <v>0.5</v>
      </c>
      <c r="H10" s="11" t="s">
        <v>16</v>
      </c>
      <c r="I10" s="12">
        <v>0.33</v>
      </c>
      <c r="J10" s="11" t="s">
        <v>140</v>
      </c>
      <c r="K10" s="12">
        <v>0.5</v>
      </c>
      <c r="L10" s="149"/>
      <c r="M10" s="28"/>
      <c r="N10" s="133">
        <f>C10+E10+G10+I10+K10+M10</f>
        <v>3.69</v>
      </c>
    </row>
    <row r="11" spans="1:14" ht="15.75" customHeight="1" x14ac:dyDescent="0.25">
      <c r="A11" s="6"/>
      <c r="B11" s="173" t="s">
        <v>141</v>
      </c>
      <c r="C11" s="8"/>
      <c r="D11" s="14" t="s">
        <v>141</v>
      </c>
      <c r="E11" s="8"/>
      <c r="F11" s="14" t="s">
        <v>141</v>
      </c>
      <c r="G11" s="8"/>
      <c r="H11" s="14" t="s">
        <v>141</v>
      </c>
      <c r="I11" s="9"/>
      <c r="J11" s="14" t="s">
        <v>141</v>
      </c>
      <c r="K11" s="8"/>
      <c r="L11" s="8"/>
      <c r="M11" s="8"/>
      <c r="N11" s="8"/>
    </row>
    <row r="12" spans="1:14" ht="13.5" customHeight="1" x14ac:dyDescent="0.25">
      <c r="A12" s="10">
        <v>13</v>
      </c>
      <c r="B12" s="27" t="s">
        <v>16</v>
      </c>
      <c r="C12" s="12">
        <v>0.33</v>
      </c>
      <c r="D12" s="12" t="s">
        <v>11</v>
      </c>
      <c r="E12" s="162">
        <v>1.68</v>
      </c>
      <c r="F12" s="13" t="s">
        <v>16</v>
      </c>
      <c r="G12" s="12">
        <v>0.33</v>
      </c>
      <c r="H12" s="12" t="s">
        <v>16</v>
      </c>
      <c r="I12" s="12">
        <v>0.33</v>
      </c>
      <c r="J12" s="12" t="s">
        <v>16</v>
      </c>
      <c r="K12" s="12">
        <v>0.33</v>
      </c>
      <c r="L12" s="12"/>
      <c r="M12" s="12"/>
      <c r="N12" s="12">
        <f>C12+E12+G12+I12+K12+M12</f>
        <v>3</v>
      </c>
    </row>
    <row r="13" spans="1:14" ht="14.25" customHeight="1" x14ac:dyDescent="0.25">
      <c r="A13" s="6"/>
      <c r="B13" s="213" t="s">
        <v>133</v>
      </c>
      <c r="C13" s="15"/>
      <c r="D13" s="213"/>
      <c r="E13" s="214"/>
      <c r="F13" s="213" t="s">
        <v>133</v>
      </c>
      <c r="G13" s="15"/>
      <c r="H13" s="153"/>
      <c r="I13" s="15"/>
      <c r="J13" s="213" t="s">
        <v>133</v>
      </c>
      <c r="K13" s="15"/>
      <c r="L13" s="15"/>
      <c r="M13" s="15"/>
      <c r="N13" s="15"/>
    </row>
    <row r="14" spans="1:14" x14ac:dyDescent="0.25">
      <c r="A14" s="215">
        <v>9.2799999999999994</v>
      </c>
      <c r="B14" s="213" t="s">
        <v>16</v>
      </c>
      <c r="C14" s="15">
        <v>0.32</v>
      </c>
      <c r="D14" s="153"/>
      <c r="E14" s="214"/>
      <c r="F14" s="153" t="s">
        <v>11</v>
      </c>
      <c r="G14" s="15">
        <v>1.5</v>
      </c>
      <c r="H14" s="153"/>
      <c r="I14" s="15"/>
      <c r="J14" s="153" t="s">
        <v>16</v>
      </c>
      <c r="K14" s="15">
        <v>0.32</v>
      </c>
      <c r="L14" s="15"/>
      <c r="M14" s="15"/>
      <c r="N14" s="15">
        <f>C14+G14+K14</f>
        <v>2.14</v>
      </c>
    </row>
    <row r="15" spans="1:14" ht="13.5" customHeight="1" x14ac:dyDescent="0.25">
      <c r="A15" s="6"/>
      <c r="B15" s="17" t="s">
        <v>134</v>
      </c>
      <c r="C15" s="9"/>
      <c r="D15" s="17"/>
      <c r="E15" s="9"/>
      <c r="F15" s="17"/>
      <c r="G15" s="9"/>
      <c r="H15" s="17"/>
      <c r="I15" s="9"/>
      <c r="J15" s="17" t="s">
        <v>134</v>
      </c>
      <c r="K15" s="9"/>
      <c r="L15" s="9"/>
      <c r="M15" s="8"/>
      <c r="N15" s="8"/>
    </row>
    <row r="16" spans="1:14" ht="36" customHeight="1" x14ac:dyDescent="0.25">
      <c r="A16" s="10">
        <v>4.33</v>
      </c>
      <c r="B16" s="216" t="s">
        <v>135</v>
      </c>
      <c r="C16" s="13">
        <v>0.5</v>
      </c>
      <c r="D16" s="217"/>
      <c r="E16" s="13"/>
      <c r="F16" s="11"/>
      <c r="G16" s="13"/>
      <c r="H16" s="11"/>
      <c r="I16" s="13"/>
      <c r="J16" s="216" t="s">
        <v>135</v>
      </c>
      <c r="K16" s="13">
        <v>0.5</v>
      </c>
      <c r="L16" s="13"/>
      <c r="M16" s="12"/>
      <c r="N16" s="12">
        <f>C16+E16+G16+I16+K16</f>
        <v>1</v>
      </c>
    </row>
    <row r="17" spans="1:14" x14ac:dyDescent="0.25">
      <c r="A17" s="21"/>
      <c r="B17" s="119"/>
      <c r="C17" s="119"/>
      <c r="D17" s="219"/>
      <c r="E17" s="119"/>
      <c r="F17" s="74" t="s">
        <v>136</v>
      </c>
      <c r="G17" s="119"/>
      <c r="H17" s="119"/>
      <c r="I17" s="119"/>
      <c r="J17" s="220"/>
      <c r="K17" s="119"/>
      <c r="L17" s="119"/>
      <c r="M17" s="119"/>
      <c r="N17" s="119"/>
    </row>
    <row r="18" spans="1:14" x14ac:dyDescent="0.25">
      <c r="A18" s="24">
        <v>2</v>
      </c>
      <c r="B18" s="117"/>
      <c r="C18" s="117"/>
      <c r="D18" s="221"/>
      <c r="E18" s="117"/>
      <c r="F18" s="138" t="s">
        <v>67</v>
      </c>
      <c r="G18" s="117">
        <v>0.46</v>
      </c>
      <c r="H18" s="117"/>
      <c r="I18" s="117"/>
      <c r="J18" s="222"/>
      <c r="K18" s="117"/>
      <c r="L18" s="117"/>
      <c r="M18" s="117"/>
      <c r="N18" s="117">
        <f>C18+E18+G18+I18+K18+M18</f>
        <v>0.46</v>
      </c>
    </row>
    <row r="19" spans="1:14" ht="18.75" customHeight="1" x14ac:dyDescent="0.25">
      <c r="A19" s="60"/>
      <c r="B19" s="84"/>
      <c r="C19" s="84"/>
      <c r="D19" s="84"/>
      <c r="E19" s="179"/>
      <c r="F19" s="84"/>
      <c r="G19" s="84"/>
      <c r="H19" s="84" t="s">
        <v>56</v>
      </c>
      <c r="I19" s="84"/>
      <c r="J19" s="84"/>
      <c r="K19" s="84"/>
      <c r="L19" s="84"/>
      <c r="M19" s="84"/>
      <c r="N19" s="120"/>
    </row>
    <row r="20" spans="1:14" x14ac:dyDescent="0.25">
      <c r="A20" s="60">
        <v>4.55</v>
      </c>
      <c r="B20" s="84"/>
      <c r="C20" s="84"/>
      <c r="D20" s="84"/>
      <c r="E20" s="179"/>
      <c r="F20" s="84"/>
      <c r="G20" s="84"/>
      <c r="H20" s="84" t="s">
        <v>11</v>
      </c>
      <c r="I20" s="84">
        <v>1.05</v>
      </c>
      <c r="J20" s="84"/>
      <c r="K20" s="84"/>
      <c r="L20" s="84"/>
      <c r="M20" s="84"/>
      <c r="N20" s="117">
        <f>C20+E20+G20+I20+K20+M20</f>
        <v>1.05</v>
      </c>
    </row>
    <row r="21" spans="1:14" ht="13.5" customHeight="1" x14ac:dyDescent="0.25">
      <c r="A21" s="21"/>
      <c r="B21" s="137"/>
      <c r="C21" s="119"/>
      <c r="D21" s="137"/>
      <c r="E21" s="74"/>
      <c r="F21" s="137" t="s">
        <v>57</v>
      </c>
      <c r="G21" s="74"/>
      <c r="H21" s="137"/>
      <c r="I21" s="74"/>
      <c r="J21" s="137"/>
      <c r="K21" s="74"/>
      <c r="L21" s="137"/>
      <c r="M21" s="74"/>
      <c r="N21" s="119"/>
    </row>
    <row r="22" spans="1:14" ht="13.5" customHeight="1" x14ac:dyDescent="0.25">
      <c r="A22" s="24">
        <v>2.29</v>
      </c>
      <c r="B22" s="88"/>
      <c r="C22" s="117"/>
      <c r="D22" s="88"/>
      <c r="E22" s="28"/>
      <c r="F22" s="88" t="s">
        <v>58</v>
      </c>
      <c r="G22" s="28">
        <v>0.53</v>
      </c>
      <c r="H22" s="88"/>
      <c r="I22" s="28"/>
      <c r="J22" s="88"/>
      <c r="K22" s="28"/>
      <c r="L22" s="88"/>
      <c r="M22" s="28"/>
      <c r="N22" s="28">
        <f>C22+E22+G22+I22+K22+M22</f>
        <v>0.53</v>
      </c>
    </row>
    <row r="23" spans="1:14" x14ac:dyDescent="0.25">
      <c r="A23" s="113">
        <f>SUM(A3:A22)</f>
        <v>75.7</v>
      </c>
      <c r="B23" s="32"/>
      <c r="C23" s="31">
        <f>SUM(C3:C22)</f>
        <v>3.6799999999999997</v>
      </c>
      <c r="D23" s="32"/>
      <c r="E23" s="31">
        <f>SUM(E3:E22)</f>
        <v>2.84</v>
      </c>
      <c r="F23" s="33"/>
      <c r="G23" s="31">
        <f>SUM(G3:G22)</f>
        <v>3.6500000000000004</v>
      </c>
      <c r="H23" s="34"/>
      <c r="I23" s="31">
        <f>SUM(I3:I22)</f>
        <v>3.74</v>
      </c>
      <c r="J23" s="31"/>
      <c r="K23" s="31">
        <f>SUM(K3:K22)</f>
        <v>2.1500000000000004</v>
      </c>
      <c r="L23" s="34"/>
      <c r="M23" s="31">
        <f>SUM(M3:M22)</f>
        <v>1.4000000000000001</v>
      </c>
      <c r="N23" s="31">
        <f>SUM(N3:N22)</f>
        <v>17.46</v>
      </c>
    </row>
    <row r="24" spans="1:14" x14ac:dyDescent="0.25">
      <c r="C24" s="1" t="s">
        <v>20</v>
      </c>
      <c r="F24" s="39" t="s">
        <v>132</v>
      </c>
      <c r="J24" s="1" t="s">
        <v>19</v>
      </c>
      <c r="L24" s="36">
        <f>N23*4.33</f>
        <v>75.601800000000011</v>
      </c>
    </row>
    <row r="25" spans="1:14" x14ac:dyDescent="0.25">
      <c r="A25" s="35"/>
      <c r="B25" s="36"/>
      <c r="C25" s="1" t="s">
        <v>21</v>
      </c>
      <c r="D25" s="37"/>
      <c r="E25" s="1" t="str">
        <f>B1</f>
        <v>CRISTINA SORIANO RODRIGUEZ</v>
      </c>
      <c r="F25" s="2"/>
      <c r="G25" s="36"/>
      <c r="I25" s="36"/>
      <c r="J25" s="36"/>
    </row>
    <row r="26" spans="1:14" x14ac:dyDescent="0.25">
      <c r="A26" s="1"/>
      <c r="B26" s="1"/>
      <c r="D26" s="1"/>
      <c r="E26" s="1"/>
      <c r="G26" s="40"/>
      <c r="I26" s="1"/>
      <c r="K26" s="1"/>
    </row>
    <row r="27" spans="1:14" x14ac:dyDescent="0.25">
      <c r="A27" s="1"/>
      <c r="B27" s="1"/>
      <c r="D27" s="1"/>
      <c r="G27" s="1"/>
      <c r="I27" s="1"/>
      <c r="J27" s="35"/>
      <c r="K27" s="41"/>
    </row>
    <row r="28" spans="1:14" x14ac:dyDescent="0.25">
      <c r="C28" s="1"/>
    </row>
  </sheetData>
  <pageMargins left="0" right="0" top="0" bottom="0" header="0" footer="0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0" workbookViewId="0">
      <selection sqref="A1:N32"/>
    </sheetView>
  </sheetViews>
  <sheetFormatPr baseColWidth="10" defaultRowHeight="15" x14ac:dyDescent="0.25"/>
  <cols>
    <col min="1" max="1" width="6.85546875" customWidth="1"/>
    <col min="2" max="2" width="14.42578125" customWidth="1"/>
    <col min="3" max="3" width="5.7109375" customWidth="1"/>
    <col min="4" max="4" width="20.5703125" customWidth="1"/>
    <col min="5" max="5" width="5.140625" customWidth="1"/>
    <col min="6" max="6" width="14.42578125" customWidth="1"/>
    <col min="7" max="7" width="5.5703125" customWidth="1"/>
    <col min="8" max="8" width="14.5703125" customWidth="1"/>
    <col min="9" max="9" width="5.85546875" customWidth="1"/>
    <col min="10" max="10" width="13.7109375" customWidth="1"/>
    <col min="11" max="11" width="4.140625" customWidth="1"/>
    <col min="12" max="12" width="21.140625" customWidth="1"/>
    <col min="13" max="13" width="4.42578125" customWidth="1"/>
    <col min="14" max="14" width="7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130"/>
      <c r="D3" s="131" t="s">
        <v>59</v>
      </c>
      <c r="E3" s="130"/>
      <c r="F3" s="132"/>
      <c r="G3" s="130"/>
      <c r="H3" s="105"/>
      <c r="I3" s="130"/>
      <c r="J3" s="48"/>
      <c r="K3" s="130"/>
      <c r="L3" s="48" t="s">
        <v>59</v>
      </c>
      <c r="M3" s="130"/>
      <c r="N3" s="130"/>
    </row>
    <row r="4" spans="1:14" ht="39.75" customHeight="1" x14ac:dyDescent="0.25">
      <c r="A4" s="133">
        <v>6.75</v>
      </c>
      <c r="B4" s="134"/>
      <c r="C4" s="133"/>
      <c r="D4" s="193" t="s">
        <v>60</v>
      </c>
      <c r="E4" s="133">
        <v>0.5</v>
      </c>
      <c r="F4" s="55"/>
      <c r="G4" s="133"/>
      <c r="H4" s="134"/>
      <c r="I4" s="133"/>
      <c r="J4" s="134"/>
      <c r="K4" s="133"/>
      <c r="L4" s="134" t="s">
        <v>68</v>
      </c>
      <c r="M4" s="133">
        <v>1.06</v>
      </c>
      <c r="N4" s="133">
        <f>C4+E4+G4+I4+K4+M4</f>
        <v>1.56</v>
      </c>
    </row>
    <row r="5" spans="1:14" ht="23.25" customHeight="1" x14ac:dyDescent="0.25">
      <c r="A5" s="74"/>
      <c r="B5" s="136"/>
      <c r="C5" s="74"/>
      <c r="D5" s="73"/>
      <c r="E5" s="74"/>
      <c r="F5" s="136"/>
      <c r="G5" s="74"/>
      <c r="H5" s="137"/>
      <c r="I5" s="74"/>
      <c r="J5" s="136"/>
      <c r="K5" s="74"/>
      <c r="L5" s="73" t="s">
        <v>61</v>
      </c>
      <c r="M5" s="74"/>
      <c r="N5" s="74"/>
    </row>
    <row r="6" spans="1:14" ht="48" customHeight="1" x14ac:dyDescent="0.25">
      <c r="A6" s="28">
        <v>1.5</v>
      </c>
      <c r="B6" s="28"/>
      <c r="C6" s="28"/>
      <c r="D6" s="149"/>
      <c r="E6" s="28"/>
      <c r="F6" s="138"/>
      <c r="G6" s="28"/>
      <c r="H6" s="28"/>
      <c r="I6" s="28"/>
      <c r="J6" s="138"/>
      <c r="K6" s="28"/>
      <c r="L6" s="149" t="s">
        <v>62</v>
      </c>
      <c r="M6" s="28">
        <v>0.34</v>
      </c>
      <c r="N6" s="133">
        <f>C6+E6+G6+I6+K6</f>
        <v>0</v>
      </c>
    </row>
    <row r="7" spans="1:14" ht="26.25" customHeight="1" x14ac:dyDescent="0.25">
      <c r="A7" s="106"/>
      <c r="B7" s="105"/>
      <c r="C7" s="106"/>
      <c r="D7" s="208"/>
      <c r="E7" s="106"/>
      <c r="F7" s="209"/>
      <c r="G7" s="106"/>
      <c r="H7" s="209" t="s">
        <v>130</v>
      </c>
      <c r="I7" s="106"/>
      <c r="J7" s="208"/>
      <c r="K7" s="106"/>
      <c r="L7" s="208"/>
      <c r="M7" s="106"/>
      <c r="N7" s="106"/>
    </row>
    <row r="8" spans="1:14" ht="26.25" customHeight="1" x14ac:dyDescent="0.25">
      <c r="A8" s="148">
        <v>3.75</v>
      </c>
      <c r="B8" s="134"/>
      <c r="C8" s="148"/>
      <c r="D8" s="210"/>
      <c r="E8" s="148"/>
      <c r="F8" s="211"/>
      <c r="G8" s="148"/>
      <c r="H8" s="212" t="s">
        <v>131</v>
      </c>
      <c r="I8" s="148">
        <v>0.86</v>
      </c>
      <c r="J8" s="210"/>
      <c r="K8" s="148"/>
      <c r="L8" s="210"/>
      <c r="M8" s="148"/>
      <c r="N8" s="93">
        <f>C8+E8+G8+I8+K8+M8</f>
        <v>0.86</v>
      </c>
    </row>
    <row r="9" spans="1:14" ht="15.75" customHeight="1" x14ac:dyDescent="0.25">
      <c r="A9" s="6"/>
      <c r="B9" s="17" t="s">
        <v>115</v>
      </c>
      <c r="C9" s="9"/>
      <c r="D9" s="17"/>
      <c r="E9" s="9"/>
      <c r="F9" s="17" t="s">
        <v>115</v>
      </c>
      <c r="G9" s="8"/>
      <c r="H9" s="17"/>
      <c r="I9" s="8"/>
      <c r="J9" s="9" t="s">
        <v>115</v>
      </c>
      <c r="K9" s="8"/>
      <c r="L9" s="9"/>
      <c r="M9" s="8"/>
      <c r="N9" s="166"/>
    </row>
    <row r="10" spans="1:14" ht="16.5" customHeight="1" x14ac:dyDescent="0.25">
      <c r="A10" s="10">
        <v>8</v>
      </c>
      <c r="B10" s="11" t="s">
        <v>116</v>
      </c>
      <c r="C10" s="13">
        <v>0.33</v>
      </c>
      <c r="D10" s="11"/>
      <c r="E10" s="13"/>
      <c r="F10" s="11" t="s">
        <v>11</v>
      </c>
      <c r="G10" s="12">
        <v>1.19</v>
      </c>
      <c r="H10" s="11"/>
      <c r="I10" s="12"/>
      <c r="J10" s="13" t="s">
        <v>16</v>
      </c>
      <c r="K10" s="12">
        <v>0.33</v>
      </c>
      <c r="L10" s="13"/>
      <c r="M10" s="12"/>
      <c r="N10" s="169">
        <f>M10+K10+I10++G10+E10+C10</f>
        <v>1.85</v>
      </c>
    </row>
    <row r="11" spans="1:14" x14ac:dyDescent="0.25">
      <c r="A11" s="15"/>
      <c r="B11" s="7" t="s">
        <v>117</v>
      </c>
      <c r="C11" s="158"/>
      <c r="D11" s="7" t="s">
        <v>117</v>
      </c>
      <c r="E11" s="91"/>
      <c r="F11" s="7" t="s">
        <v>117</v>
      </c>
      <c r="G11" s="91"/>
      <c r="H11" s="7" t="s">
        <v>117</v>
      </c>
      <c r="I11" s="194"/>
      <c r="J11" s="7" t="s">
        <v>117</v>
      </c>
      <c r="K11" s="91"/>
      <c r="L11" s="195"/>
      <c r="M11" s="8"/>
      <c r="N11" s="166"/>
    </row>
    <row r="12" spans="1:14" ht="21" customHeight="1" x14ac:dyDescent="0.25">
      <c r="A12" s="12">
        <v>18.07</v>
      </c>
      <c r="B12" s="11" t="s">
        <v>16</v>
      </c>
      <c r="C12" s="157">
        <v>0.5</v>
      </c>
      <c r="D12" s="156" t="s">
        <v>16</v>
      </c>
      <c r="E12" s="196">
        <v>0.5</v>
      </c>
      <c r="F12" s="156" t="s">
        <v>16</v>
      </c>
      <c r="G12" s="93">
        <v>0.5</v>
      </c>
      <c r="H12" s="156" t="s">
        <v>11</v>
      </c>
      <c r="I12" s="93">
        <v>2.17</v>
      </c>
      <c r="J12" s="156" t="s">
        <v>16</v>
      </c>
      <c r="K12" s="93">
        <v>0.5</v>
      </c>
      <c r="L12" s="12"/>
      <c r="M12" s="12"/>
      <c r="N12" s="169">
        <f>M12+K12+I12++G12+E12+C12</f>
        <v>4.17</v>
      </c>
    </row>
    <row r="13" spans="1:14" ht="15" customHeight="1" x14ac:dyDescent="0.25">
      <c r="A13" s="106"/>
      <c r="B13" s="105"/>
      <c r="C13" s="197"/>
      <c r="D13" s="198" t="s">
        <v>118</v>
      </c>
      <c r="E13" s="197"/>
      <c r="F13" s="198"/>
      <c r="G13" s="197"/>
      <c r="H13" s="106"/>
      <c r="I13" s="197"/>
      <c r="J13" s="198" t="s">
        <v>118</v>
      </c>
      <c r="K13" s="197"/>
      <c r="L13" s="198"/>
      <c r="M13" s="197"/>
      <c r="N13" s="197"/>
    </row>
    <row r="14" spans="1:14" ht="18.75" customHeight="1" x14ac:dyDescent="0.25">
      <c r="A14" s="148">
        <v>3.25</v>
      </c>
      <c r="B14" s="134"/>
      <c r="C14" s="199"/>
      <c r="D14" s="148" t="s">
        <v>11</v>
      </c>
      <c r="E14" s="199">
        <v>0.5</v>
      </c>
      <c r="F14" s="200"/>
      <c r="G14" s="199"/>
      <c r="H14" s="148"/>
      <c r="I14" s="199"/>
      <c r="J14" s="148" t="s">
        <v>16</v>
      </c>
      <c r="K14" s="199">
        <v>0.25</v>
      </c>
      <c r="L14" s="148"/>
      <c r="M14" s="199"/>
      <c r="N14" s="199">
        <f>K14+E14</f>
        <v>0.75</v>
      </c>
    </row>
    <row r="15" spans="1:14" ht="15" customHeight="1" x14ac:dyDescent="0.25">
      <c r="A15" s="106"/>
      <c r="B15" s="105"/>
      <c r="C15" s="197"/>
      <c r="D15" s="198" t="s">
        <v>119</v>
      </c>
      <c r="E15" s="197"/>
      <c r="F15" s="198"/>
      <c r="G15" s="197"/>
      <c r="H15" s="106"/>
      <c r="I15" s="197"/>
      <c r="J15" s="198" t="s">
        <v>119</v>
      </c>
      <c r="K15" s="197"/>
      <c r="L15" s="198"/>
      <c r="M15" s="197"/>
      <c r="N15" s="197"/>
    </row>
    <row r="16" spans="1:14" x14ac:dyDescent="0.25">
      <c r="A16" s="148">
        <v>4.33</v>
      </c>
      <c r="B16" s="134"/>
      <c r="C16" s="199"/>
      <c r="D16" s="148" t="s">
        <v>11</v>
      </c>
      <c r="E16" s="199">
        <v>0.75</v>
      </c>
      <c r="F16" s="200"/>
      <c r="G16" s="199"/>
      <c r="H16" s="148"/>
      <c r="I16" s="199"/>
      <c r="J16" s="148" t="s">
        <v>16</v>
      </c>
      <c r="K16" s="199">
        <v>0.25</v>
      </c>
      <c r="L16" s="148"/>
      <c r="M16" s="199"/>
      <c r="N16" s="199">
        <f>E16+K16</f>
        <v>1</v>
      </c>
    </row>
    <row r="17" spans="1:14" x14ac:dyDescent="0.25">
      <c r="A17" s="106"/>
      <c r="B17" s="105"/>
      <c r="C17" s="197"/>
      <c r="D17" s="106" t="s">
        <v>120</v>
      </c>
      <c r="E17" s="197"/>
      <c r="F17" s="198"/>
      <c r="G17" s="197"/>
      <c r="H17" s="106"/>
      <c r="I17" s="197"/>
      <c r="J17" s="106" t="s">
        <v>120</v>
      </c>
      <c r="K17" s="197"/>
      <c r="L17" s="106"/>
      <c r="M17" s="197"/>
      <c r="N17" s="197"/>
    </row>
    <row r="18" spans="1:14" x14ac:dyDescent="0.25">
      <c r="A18" s="148">
        <v>4.33</v>
      </c>
      <c r="B18" s="134"/>
      <c r="C18" s="199"/>
      <c r="D18" s="148" t="s">
        <v>11</v>
      </c>
      <c r="E18" s="199">
        <v>0.75</v>
      </c>
      <c r="F18" s="200"/>
      <c r="G18" s="199"/>
      <c r="H18" s="148"/>
      <c r="I18" s="199"/>
      <c r="J18" s="148" t="s">
        <v>16</v>
      </c>
      <c r="K18" s="199">
        <v>0.25</v>
      </c>
      <c r="L18" s="148"/>
      <c r="M18" s="199"/>
      <c r="N18" s="199">
        <f>E18+K18</f>
        <v>1</v>
      </c>
    </row>
    <row r="19" spans="1:14" x14ac:dyDescent="0.25">
      <c r="A19" s="201"/>
      <c r="B19" s="140"/>
      <c r="C19" s="202"/>
      <c r="D19" s="201" t="s">
        <v>121</v>
      </c>
      <c r="E19" s="202"/>
      <c r="F19" s="203"/>
      <c r="G19" s="202"/>
      <c r="H19" s="201"/>
      <c r="I19" s="202"/>
      <c r="J19" s="201"/>
      <c r="K19" s="201"/>
      <c r="L19" s="201"/>
      <c r="M19" s="201"/>
      <c r="N19" s="202"/>
    </row>
    <row r="20" spans="1:14" x14ac:dyDescent="0.25">
      <c r="A20" s="201">
        <v>1.83</v>
      </c>
      <c r="B20" s="140"/>
      <c r="C20" s="202"/>
      <c r="D20" s="201" t="s">
        <v>122</v>
      </c>
      <c r="E20" s="202">
        <v>0.42</v>
      </c>
      <c r="F20" s="203"/>
      <c r="G20" s="202"/>
      <c r="H20" s="201"/>
      <c r="I20" s="202"/>
      <c r="J20" s="201"/>
      <c r="K20" s="201"/>
      <c r="L20" s="201"/>
      <c r="M20" s="201"/>
      <c r="N20" s="202">
        <f>C20+E20+G20+I20+K20</f>
        <v>0.42</v>
      </c>
    </row>
    <row r="21" spans="1:14" x14ac:dyDescent="0.25">
      <c r="A21" s="19"/>
      <c r="B21" s="70" t="s">
        <v>124</v>
      </c>
      <c r="C21" s="21"/>
      <c r="D21" s="70" t="s">
        <v>124</v>
      </c>
      <c r="E21" s="21"/>
      <c r="F21" s="70" t="s">
        <v>124</v>
      </c>
      <c r="G21" s="21"/>
      <c r="H21" s="70" t="s">
        <v>124</v>
      </c>
      <c r="I21" s="21"/>
      <c r="J21" s="70" t="s">
        <v>124</v>
      </c>
      <c r="K21" s="21"/>
      <c r="L21" s="74"/>
      <c r="M21" s="74"/>
      <c r="N21" s="21"/>
    </row>
    <row r="22" spans="1:14" x14ac:dyDescent="0.25">
      <c r="A22" s="22">
        <v>13.94</v>
      </c>
      <c r="B22" s="122" t="s">
        <v>16</v>
      </c>
      <c r="C22" s="60">
        <v>0.5</v>
      </c>
      <c r="D22" s="122" t="s">
        <v>116</v>
      </c>
      <c r="E22" s="60">
        <v>0.33</v>
      </c>
      <c r="F22" s="122" t="s">
        <v>11</v>
      </c>
      <c r="G22" s="60">
        <v>1.56</v>
      </c>
      <c r="H22" s="122" t="s">
        <v>116</v>
      </c>
      <c r="I22" s="60">
        <v>0.33</v>
      </c>
      <c r="J22" s="122" t="s">
        <v>116</v>
      </c>
      <c r="K22" s="60">
        <v>0.5</v>
      </c>
      <c r="L22" s="28"/>
      <c r="M22" s="28"/>
      <c r="N22" s="24">
        <f>C22+E22+G22+I22+K22</f>
        <v>3.22</v>
      </c>
    </row>
    <row r="23" spans="1:14" x14ac:dyDescent="0.25">
      <c r="A23" s="19"/>
      <c r="B23" s="137" t="s">
        <v>125</v>
      </c>
      <c r="C23" s="204"/>
      <c r="D23" s="137"/>
      <c r="E23" s="205"/>
      <c r="F23" s="137" t="s">
        <v>126</v>
      </c>
      <c r="G23" s="72"/>
      <c r="H23" s="137"/>
      <c r="I23" s="72"/>
      <c r="J23" s="137" t="s">
        <v>127</v>
      </c>
      <c r="K23" s="72"/>
      <c r="L23" s="137"/>
      <c r="M23" s="74"/>
      <c r="N23" s="21"/>
    </row>
    <row r="24" spans="1:14" x14ac:dyDescent="0.25">
      <c r="A24" s="22">
        <v>17.32</v>
      </c>
      <c r="B24" s="138" t="s">
        <v>11</v>
      </c>
      <c r="C24" s="92">
        <v>1.75</v>
      </c>
      <c r="D24" s="138"/>
      <c r="E24" s="206"/>
      <c r="F24" s="138" t="s">
        <v>116</v>
      </c>
      <c r="G24" s="77">
        <v>0.5</v>
      </c>
      <c r="H24" s="138"/>
      <c r="I24" s="77"/>
      <c r="J24" s="138" t="s">
        <v>11</v>
      </c>
      <c r="K24" s="77">
        <v>1.75</v>
      </c>
      <c r="L24" s="138"/>
      <c r="M24" s="28"/>
      <c r="N24" s="24">
        <f>C24+G24+K24</f>
        <v>4</v>
      </c>
    </row>
    <row r="25" spans="1:14" x14ac:dyDescent="0.25">
      <c r="A25" s="21"/>
      <c r="B25" s="137" t="s">
        <v>128</v>
      </c>
      <c r="C25" s="21"/>
      <c r="D25" s="207"/>
      <c r="E25" s="21"/>
      <c r="F25" s="137" t="s">
        <v>128</v>
      </c>
      <c r="G25" s="21"/>
      <c r="H25" s="207"/>
      <c r="I25" s="21"/>
      <c r="J25" s="137" t="s">
        <v>128</v>
      </c>
      <c r="K25" s="21"/>
      <c r="L25" s="207"/>
      <c r="M25" s="70"/>
      <c r="N25" s="21"/>
    </row>
    <row r="26" spans="1:14" ht="23.25" x14ac:dyDescent="0.25">
      <c r="A26" s="24">
        <v>7</v>
      </c>
      <c r="B26" s="27" t="s">
        <v>116</v>
      </c>
      <c r="C26" s="24">
        <v>0.33</v>
      </c>
      <c r="D26" s="23"/>
      <c r="E26" s="92"/>
      <c r="F26" s="27" t="s">
        <v>129</v>
      </c>
      <c r="G26" s="24">
        <v>0.95</v>
      </c>
      <c r="H26" s="27"/>
      <c r="I26" s="24"/>
      <c r="J26" s="27" t="s">
        <v>116</v>
      </c>
      <c r="K26" s="24">
        <v>0.33</v>
      </c>
      <c r="L26" s="23"/>
      <c r="M26" s="23"/>
      <c r="N26" s="24">
        <f>C26+E26+G26+I26+K26+M26</f>
        <v>1.61</v>
      </c>
    </row>
    <row r="27" spans="1:14" x14ac:dyDescent="0.25">
      <c r="A27" s="113">
        <f>SUM(A3:A26)</f>
        <v>90.07</v>
      </c>
      <c r="B27" s="32"/>
      <c r="C27" s="31">
        <f>SUM(C3:C26)</f>
        <v>3.41</v>
      </c>
      <c r="D27" s="32"/>
      <c r="E27" s="31">
        <f>SUM(E3:E26)</f>
        <v>3.75</v>
      </c>
      <c r="F27" s="33"/>
      <c r="G27" s="31">
        <f>SUM(G3:G26)</f>
        <v>4.7</v>
      </c>
      <c r="H27" s="34"/>
      <c r="I27" s="31">
        <f>SUM(I3:I26)</f>
        <v>3.36</v>
      </c>
      <c r="J27" s="31"/>
      <c r="K27" s="31">
        <f>SUM(K3:K26)</f>
        <v>4.16</v>
      </c>
      <c r="L27" s="34"/>
      <c r="M27" s="31">
        <f>SUM(M4:M26)</f>
        <v>1.4000000000000001</v>
      </c>
      <c r="N27" s="31">
        <f>SUM(N4:N26)</f>
        <v>20.439999999999998</v>
      </c>
    </row>
    <row r="29" spans="1:14" x14ac:dyDescent="0.25">
      <c r="A29" s="35"/>
      <c r="B29" s="36"/>
      <c r="C29" s="36"/>
      <c r="D29" s="37"/>
      <c r="E29" s="36"/>
      <c r="F29" s="38"/>
      <c r="G29" s="36"/>
      <c r="H29" s="1" t="s">
        <v>19</v>
      </c>
      <c r="I29" s="36"/>
      <c r="J29" s="36"/>
      <c r="K29" s="36">
        <f>N27*4.33</f>
        <v>88.505199999999988</v>
      </c>
    </row>
    <row r="30" spans="1:14" x14ac:dyDescent="0.25">
      <c r="A30" s="1"/>
      <c r="B30" s="1"/>
      <c r="C30" s="1" t="s">
        <v>20</v>
      </c>
      <c r="D30" s="1"/>
      <c r="E30" s="1"/>
      <c r="F30" s="39" t="s">
        <v>123</v>
      </c>
      <c r="G30" s="40"/>
      <c r="I30" s="1"/>
      <c r="K30" s="1"/>
    </row>
    <row r="31" spans="1:14" x14ac:dyDescent="0.25">
      <c r="A31" s="1"/>
      <c r="B31" s="1"/>
      <c r="C31" s="1" t="s">
        <v>21</v>
      </c>
      <c r="D31" s="1"/>
      <c r="E31" s="1" t="str">
        <f>B1</f>
        <v>CRISTINA SORIANO RODRIGUEZ</v>
      </c>
      <c r="F31" s="2"/>
      <c r="G31" s="1"/>
      <c r="I31" s="1"/>
      <c r="J31" s="35"/>
      <c r="K31" s="41"/>
    </row>
    <row r="32" spans="1:14" x14ac:dyDescent="0.25">
      <c r="C32" s="1" t="s">
        <v>22</v>
      </c>
    </row>
  </sheetData>
  <pageMargins left="0" right="0" top="0" bottom="0" header="0" footer="0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2"/>
    </sheetView>
  </sheetViews>
  <sheetFormatPr baseColWidth="10" defaultRowHeight="15" x14ac:dyDescent="0.25"/>
  <cols>
    <col min="1" max="1" width="7.85546875" customWidth="1"/>
    <col min="2" max="2" width="6.28515625" customWidth="1"/>
    <col min="3" max="3" width="5.28515625" customWidth="1"/>
    <col min="4" max="4" width="17.85546875" customWidth="1"/>
    <col min="5" max="5" width="6.42578125" customWidth="1"/>
    <col min="7" max="7" width="3.85546875" customWidth="1"/>
    <col min="8" max="8" width="10.42578125" customWidth="1"/>
    <col min="9" max="9" width="5.42578125" customWidth="1"/>
    <col min="10" max="10" width="10.140625" customWidth="1"/>
    <col min="11" max="11" width="4.85546875" customWidth="1"/>
    <col min="12" max="12" width="16.42578125" customWidth="1"/>
    <col min="13" max="13" width="5.140625" customWidth="1"/>
    <col min="14" max="14" width="7.28515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130"/>
      <c r="D3" s="131" t="s">
        <v>59</v>
      </c>
      <c r="E3" s="130"/>
      <c r="F3" s="132"/>
      <c r="G3" s="130"/>
      <c r="H3" s="105"/>
      <c r="I3" s="130"/>
      <c r="J3" s="48"/>
      <c r="K3" s="130"/>
      <c r="L3" s="48" t="s">
        <v>59</v>
      </c>
      <c r="M3" s="130"/>
      <c r="N3" s="130"/>
    </row>
    <row r="4" spans="1:14" ht="33" x14ac:dyDescent="0.25">
      <c r="A4" s="133">
        <v>6.75</v>
      </c>
      <c r="B4" s="134"/>
      <c r="C4" s="133"/>
      <c r="D4" s="134" t="s">
        <v>68</v>
      </c>
      <c r="E4" s="133">
        <v>1.06</v>
      </c>
      <c r="F4" s="55"/>
      <c r="G4" s="133"/>
      <c r="H4" s="134"/>
      <c r="I4" s="133"/>
      <c r="J4" s="135"/>
      <c r="K4" s="133"/>
      <c r="L4" s="193" t="s">
        <v>60</v>
      </c>
      <c r="M4" s="133">
        <v>0.5</v>
      </c>
      <c r="N4" s="133">
        <f>C4+E4+G4+I4+K4+M4</f>
        <v>1.56</v>
      </c>
    </row>
    <row r="5" spans="1:14" ht="22.5" x14ac:dyDescent="0.25">
      <c r="A5" s="74"/>
      <c r="B5" s="136"/>
      <c r="C5" s="74"/>
      <c r="D5" s="73" t="s">
        <v>61</v>
      </c>
      <c r="E5" s="74"/>
      <c r="F5" s="136"/>
      <c r="G5" s="74"/>
      <c r="H5" s="137"/>
      <c r="I5" s="74"/>
      <c r="J5" s="136"/>
      <c r="K5" s="74"/>
      <c r="L5" s="74"/>
      <c r="M5" s="74"/>
      <c r="N5" s="74"/>
    </row>
    <row r="6" spans="1:14" ht="49.5" x14ac:dyDescent="0.25">
      <c r="A6" s="28">
        <v>1.5</v>
      </c>
      <c r="B6" s="28"/>
      <c r="C6" s="28"/>
      <c r="D6" s="149" t="s">
        <v>62</v>
      </c>
      <c r="E6" s="28">
        <v>0.34</v>
      </c>
      <c r="F6" s="138"/>
      <c r="G6" s="28"/>
      <c r="H6" s="28"/>
      <c r="I6" s="28"/>
      <c r="J6" s="138"/>
      <c r="K6" s="28"/>
      <c r="L6" s="28"/>
      <c r="M6" s="28"/>
      <c r="N6" s="133">
        <f>C6+E6+G6+I6+K6</f>
        <v>0.34</v>
      </c>
    </row>
    <row r="7" spans="1:14" x14ac:dyDescent="0.25">
      <c r="A7" s="113">
        <f>SUM(A3:A6)</f>
        <v>8.25</v>
      </c>
      <c r="B7" s="32"/>
      <c r="C7" s="31">
        <f>SUM(C3:C6)</f>
        <v>0</v>
      </c>
      <c r="D7" s="32"/>
      <c r="E7" s="31">
        <f>SUM(E3:E6)</f>
        <v>1.4000000000000001</v>
      </c>
      <c r="F7" s="33"/>
      <c r="G7" s="31">
        <f>SUM(G3:G6)</f>
        <v>0</v>
      </c>
      <c r="H7" s="34"/>
      <c r="I7" s="31">
        <f>SUM(I3:I6)</f>
        <v>0</v>
      </c>
      <c r="J7" s="31"/>
      <c r="K7" s="31">
        <f>SUM(K3:K6)</f>
        <v>0</v>
      </c>
      <c r="L7" s="34"/>
      <c r="M7" s="31">
        <f>SUM(M4:M6)</f>
        <v>0.5</v>
      </c>
      <c r="N7" s="31">
        <f>SUM(N4:N6)</f>
        <v>1.9000000000000001</v>
      </c>
    </row>
    <row r="9" spans="1:14" x14ac:dyDescent="0.25">
      <c r="A9" s="35"/>
      <c r="B9" s="36"/>
      <c r="C9" s="36"/>
      <c r="D9" s="37"/>
      <c r="E9" s="36"/>
      <c r="F9" s="38"/>
      <c r="G9" s="36"/>
      <c r="H9" s="1" t="s">
        <v>19</v>
      </c>
      <c r="I9" s="36"/>
      <c r="J9" s="36"/>
      <c r="K9" s="36">
        <f>N7*4.33</f>
        <v>8.2270000000000003</v>
      </c>
    </row>
    <row r="10" spans="1:14" x14ac:dyDescent="0.25">
      <c r="A10" s="1"/>
      <c r="B10" s="1"/>
      <c r="C10" s="1" t="s">
        <v>20</v>
      </c>
      <c r="D10" s="1"/>
      <c r="E10" s="1"/>
      <c r="F10" s="39" t="s">
        <v>113</v>
      </c>
      <c r="G10" s="40"/>
      <c r="I10" s="1"/>
      <c r="K10" s="1"/>
    </row>
    <row r="11" spans="1:14" x14ac:dyDescent="0.25">
      <c r="A11" s="1"/>
      <c r="B11" s="1"/>
      <c r="C11" s="1" t="s">
        <v>21</v>
      </c>
      <c r="D11" s="1"/>
      <c r="E11" s="1" t="str">
        <f>B1</f>
        <v>CRISTINA SORIANO RODRIGUEZ</v>
      </c>
      <c r="F11" s="2"/>
      <c r="G11" s="1"/>
      <c r="I11" s="1"/>
      <c r="J11" s="35"/>
      <c r="K11" s="41"/>
    </row>
    <row r="12" spans="1:14" x14ac:dyDescent="0.25">
      <c r="C12" s="1" t="s">
        <v>22</v>
      </c>
    </row>
  </sheetData>
  <pageMargins left="0.7" right="0.7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7" workbookViewId="0">
      <selection sqref="A1:N23"/>
    </sheetView>
  </sheetViews>
  <sheetFormatPr baseColWidth="10" defaultRowHeight="15" x14ac:dyDescent="0.25"/>
  <cols>
    <col min="1" max="1" width="5.7109375" customWidth="1"/>
    <col min="2" max="2" width="16.7109375" customWidth="1"/>
    <col min="3" max="3" width="5.28515625" customWidth="1"/>
    <col min="4" max="4" width="18" customWidth="1"/>
    <col min="5" max="5" width="4.85546875" customWidth="1"/>
    <col min="6" max="6" width="16.42578125" customWidth="1"/>
    <col min="7" max="7" width="4.28515625" customWidth="1"/>
    <col min="8" max="8" width="16.85546875" customWidth="1"/>
    <col min="9" max="9" width="4.28515625" customWidth="1"/>
    <col min="10" max="10" width="16.7109375" customWidth="1"/>
    <col min="11" max="11" width="5" customWidth="1"/>
    <col min="12" max="12" width="18.28515625" customWidth="1"/>
    <col min="13" max="13" width="5.5703125" customWidth="1"/>
    <col min="14" max="14" width="6.42578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130"/>
      <c r="D3" s="131" t="s">
        <v>59</v>
      </c>
      <c r="E3" s="130"/>
      <c r="F3" s="132"/>
      <c r="G3" s="130"/>
      <c r="H3" s="105"/>
      <c r="I3" s="130"/>
      <c r="J3" s="48"/>
      <c r="K3" s="130"/>
      <c r="L3" s="48" t="s">
        <v>59</v>
      </c>
      <c r="M3" s="130"/>
      <c r="N3" s="130"/>
    </row>
    <row r="4" spans="1:14" ht="33" customHeight="1" x14ac:dyDescent="0.25">
      <c r="A4" s="133">
        <v>6.75</v>
      </c>
      <c r="B4" s="134"/>
      <c r="C4" s="133"/>
      <c r="D4" s="134" t="s">
        <v>68</v>
      </c>
      <c r="E4" s="133">
        <v>1.06</v>
      </c>
      <c r="F4" s="55"/>
      <c r="G4" s="133"/>
      <c r="H4" s="134"/>
      <c r="I4" s="133"/>
      <c r="J4" s="135"/>
      <c r="K4" s="133"/>
      <c r="L4" s="193" t="s">
        <v>60</v>
      </c>
      <c r="M4" s="133">
        <v>0.5</v>
      </c>
      <c r="N4" s="133">
        <f>C4+E4+G4+I4+K4+M4</f>
        <v>1.56</v>
      </c>
    </row>
    <row r="5" spans="1:14" ht="22.5" x14ac:dyDescent="0.25">
      <c r="A5" s="74"/>
      <c r="B5" s="136"/>
      <c r="C5" s="74"/>
      <c r="D5" s="73" t="s">
        <v>61</v>
      </c>
      <c r="E5" s="74"/>
      <c r="F5" s="136"/>
      <c r="G5" s="74"/>
      <c r="H5" s="137"/>
      <c r="I5" s="74"/>
      <c r="J5" s="136"/>
      <c r="K5" s="74"/>
      <c r="L5" s="74"/>
      <c r="M5" s="74"/>
      <c r="N5" s="74"/>
    </row>
    <row r="6" spans="1:14" ht="58.5" customHeight="1" x14ac:dyDescent="0.25">
      <c r="A6" s="28">
        <v>1.5</v>
      </c>
      <c r="B6" s="28"/>
      <c r="C6" s="28"/>
      <c r="D6" s="149" t="s">
        <v>62</v>
      </c>
      <c r="E6" s="28">
        <v>0.34</v>
      </c>
      <c r="F6" s="138"/>
      <c r="G6" s="28"/>
      <c r="H6" s="28"/>
      <c r="I6" s="28"/>
      <c r="J6" s="138"/>
      <c r="K6" s="28"/>
      <c r="L6" s="28"/>
      <c r="M6" s="28"/>
      <c r="N6" s="133">
        <f>C6+E6+G6+I6+K6</f>
        <v>0.34</v>
      </c>
    </row>
    <row r="7" spans="1:14" ht="15" customHeight="1" x14ac:dyDescent="0.25">
      <c r="A7" s="19"/>
      <c r="B7" s="173" t="s">
        <v>98</v>
      </c>
      <c r="C7" s="70"/>
      <c r="D7" s="173" t="s">
        <v>98</v>
      </c>
      <c r="E7" s="70"/>
      <c r="F7" s="173" t="s">
        <v>98</v>
      </c>
      <c r="G7" s="70"/>
      <c r="H7" s="173" t="s">
        <v>98</v>
      </c>
      <c r="I7" s="70"/>
      <c r="J7" s="20" t="s">
        <v>98</v>
      </c>
      <c r="K7" s="70"/>
      <c r="L7" s="173" t="s">
        <v>98</v>
      </c>
      <c r="M7" s="70"/>
      <c r="N7" s="70"/>
    </row>
    <row r="8" spans="1:14" ht="42" customHeight="1" x14ac:dyDescent="0.25">
      <c r="A8" s="22">
        <v>21</v>
      </c>
      <c r="B8" s="28" t="s">
        <v>99</v>
      </c>
      <c r="C8" s="28">
        <v>0.34</v>
      </c>
      <c r="D8" s="28" t="s">
        <v>99</v>
      </c>
      <c r="E8" s="185">
        <v>0.34</v>
      </c>
      <c r="F8" s="28" t="s">
        <v>100</v>
      </c>
      <c r="G8" s="28">
        <v>2.5</v>
      </c>
      <c r="H8" s="28" t="s">
        <v>101</v>
      </c>
      <c r="I8" s="185">
        <v>1</v>
      </c>
      <c r="J8" s="28" t="s">
        <v>99</v>
      </c>
      <c r="K8" s="185">
        <v>0.34</v>
      </c>
      <c r="L8" s="28" t="s">
        <v>99</v>
      </c>
      <c r="M8" s="95">
        <v>0.33</v>
      </c>
      <c r="N8" s="23">
        <f>C8+E8+G8+I8+K8+M8</f>
        <v>4.8499999999999996</v>
      </c>
    </row>
    <row r="9" spans="1:14" ht="24.75" customHeight="1" x14ac:dyDescent="0.25">
      <c r="A9" s="175">
        <v>1.43</v>
      </c>
      <c r="B9" s="74"/>
      <c r="C9" s="74"/>
      <c r="D9" s="74"/>
      <c r="E9" s="182"/>
      <c r="F9" s="137"/>
      <c r="G9" s="74"/>
      <c r="H9" s="74"/>
      <c r="I9" s="182"/>
      <c r="J9" s="74" t="s">
        <v>102</v>
      </c>
      <c r="K9" s="183">
        <v>0.33</v>
      </c>
      <c r="L9" s="74"/>
      <c r="M9" s="94"/>
      <c r="N9" s="184">
        <f>C9+E9+G9+I9+K9+M9</f>
        <v>0.33</v>
      </c>
    </row>
    <row r="10" spans="1:14" ht="15.75" customHeight="1" x14ac:dyDescent="0.25">
      <c r="A10" s="19"/>
      <c r="B10" s="20"/>
      <c r="C10" s="19"/>
      <c r="D10" s="20" t="s">
        <v>103</v>
      </c>
      <c r="E10" s="186"/>
      <c r="F10" s="20"/>
      <c r="G10" s="186"/>
      <c r="H10" s="20"/>
      <c r="I10" s="19"/>
      <c r="J10" s="20" t="s">
        <v>103</v>
      </c>
      <c r="K10" s="187"/>
      <c r="L10" s="20"/>
      <c r="M10" s="49"/>
      <c r="N10" s="70"/>
    </row>
    <row r="11" spans="1:14" ht="15.75" customHeight="1" x14ac:dyDescent="0.25">
      <c r="A11" s="175">
        <v>8.08</v>
      </c>
      <c r="B11" s="176"/>
      <c r="C11" s="175"/>
      <c r="D11" s="176" t="s">
        <v>104</v>
      </c>
      <c r="E11" s="67">
        <v>0.6</v>
      </c>
      <c r="F11" s="176"/>
      <c r="G11" s="188"/>
      <c r="H11" s="176"/>
      <c r="I11" s="175"/>
      <c r="J11" s="176" t="s">
        <v>105</v>
      </c>
      <c r="K11" s="67">
        <v>1.26</v>
      </c>
      <c r="L11" s="189"/>
      <c r="M11" s="67"/>
      <c r="N11" s="15">
        <f>C11+E11+G11+I11+K11+M11</f>
        <v>1.8599999999999999</v>
      </c>
    </row>
    <row r="12" spans="1:14" ht="15.75" customHeight="1" x14ac:dyDescent="0.25">
      <c r="A12" s="19"/>
      <c r="B12" s="73"/>
      <c r="C12" s="74"/>
      <c r="D12" s="137" t="s">
        <v>106</v>
      </c>
      <c r="E12" s="74"/>
      <c r="F12" s="137"/>
      <c r="G12" s="74"/>
      <c r="H12" s="137" t="s">
        <v>106</v>
      </c>
      <c r="I12" s="74"/>
      <c r="J12" s="137"/>
      <c r="K12" s="74"/>
      <c r="L12" s="137"/>
      <c r="M12" s="137"/>
      <c r="N12" s="70"/>
    </row>
    <row r="13" spans="1:14" ht="31.5" customHeight="1" x14ac:dyDescent="0.25">
      <c r="A13" s="22">
        <v>8.66</v>
      </c>
      <c r="B13" s="28"/>
      <c r="C13" s="28"/>
      <c r="D13" s="149" t="s">
        <v>107</v>
      </c>
      <c r="E13" s="181">
        <v>0.67</v>
      </c>
      <c r="F13" s="149"/>
      <c r="G13" s="149"/>
      <c r="H13" s="149" t="s">
        <v>108</v>
      </c>
      <c r="I13" s="185">
        <v>1.33</v>
      </c>
      <c r="J13" s="28"/>
      <c r="K13" s="185"/>
      <c r="L13" s="28"/>
      <c r="M13" s="28"/>
      <c r="N13" s="23">
        <f>M13+K13+I13+G13+E13+C13</f>
        <v>2</v>
      </c>
    </row>
    <row r="14" spans="1:14" x14ac:dyDescent="0.25">
      <c r="A14" s="175"/>
      <c r="B14" s="179"/>
      <c r="C14" s="84"/>
      <c r="D14" s="190"/>
      <c r="E14" s="191"/>
      <c r="F14" s="190"/>
      <c r="G14" s="192"/>
      <c r="H14" s="190" t="s">
        <v>109</v>
      </c>
      <c r="I14" s="183"/>
      <c r="J14" s="179"/>
      <c r="K14" s="183"/>
      <c r="L14" s="84"/>
      <c r="M14" s="84"/>
      <c r="N14" s="122"/>
    </row>
    <row r="15" spans="1:14" x14ac:dyDescent="0.25">
      <c r="A15" s="175">
        <v>2</v>
      </c>
      <c r="B15" s="179"/>
      <c r="C15" s="84"/>
      <c r="D15" s="190"/>
      <c r="E15" s="191"/>
      <c r="F15" s="190"/>
      <c r="G15" s="192"/>
      <c r="H15" s="190" t="s">
        <v>67</v>
      </c>
      <c r="I15" s="185">
        <v>0.46</v>
      </c>
      <c r="J15" s="179"/>
      <c r="K15" s="183"/>
      <c r="L15" s="84"/>
      <c r="M15" s="84"/>
      <c r="N15" s="23">
        <f>M15+K15+I15+G15+E15+C15</f>
        <v>0.46</v>
      </c>
    </row>
    <row r="16" spans="1:14" x14ac:dyDescent="0.25">
      <c r="A16" s="19"/>
      <c r="B16" s="137"/>
      <c r="C16" s="74"/>
      <c r="D16" s="137"/>
      <c r="E16" s="74"/>
      <c r="F16" s="137"/>
      <c r="G16" s="74"/>
      <c r="H16" s="137" t="s">
        <v>110</v>
      </c>
      <c r="I16" s="74"/>
      <c r="J16" s="137"/>
      <c r="K16" s="74"/>
      <c r="L16" s="74"/>
      <c r="M16" s="74"/>
      <c r="N16" s="70"/>
    </row>
    <row r="17" spans="1:14" ht="49.5" x14ac:dyDescent="0.25">
      <c r="A17" s="22">
        <v>1.08</v>
      </c>
      <c r="B17" s="28"/>
      <c r="C17" s="28"/>
      <c r="D17" s="28"/>
      <c r="E17" s="185"/>
      <c r="F17" s="28"/>
      <c r="G17" s="28"/>
      <c r="H17" s="180" t="s">
        <v>111</v>
      </c>
      <c r="I17" s="185">
        <v>0.25</v>
      </c>
      <c r="J17" s="28" t="s">
        <v>112</v>
      </c>
      <c r="K17" s="28"/>
      <c r="L17" s="28"/>
      <c r="M17" s="28"/>
      <c r="N17" s="23">
        <f>M17+K17+I17+G17+E17+C17</f>
        <v>0.25</v>
      </c>
    </row>
    <row r="18" spans="1:14" x14ac:dyDescent="0.25">
      <c r="A18" s="113">
        <f>SUM(A3:A17)</f>
        <v>50.5</v>
      </c>
      <c r="B18" s="32"/>
      <c r="C18" s="31">
        <f>SUM(C3:C17)</f>
        <v>0.34</v>
      </c>
      <c r="D18" s="32"/>
      <c r="E18" s="31">
        <f>SUM(E3:E17)</f>
        <v>3.0100000000000002</v>
      </c>
      <c r="F18" s="33"/>
      <c r="G18" s="31">
        <f>SUM(G3:G17)</f>
        <v>2.5</v>
      </c>
      <c r="H18" s="34"/>
      <c r="I18" s="31">
        <f>SUM(I3:I17)</f>
        <v>3.04</v>
      </c>
      <c r="J18" s="31"/>
      <c r="K18" s="31">
        <f>SUM(K3:K17)</f>
        <v>1.9300000000000002</v>
      </c>
      <c r="L18" s="34"/>
      <c r="M18" s="31">
        <f>SUM(M3:M17)</f>
        <v>0.83000000000000007</v>
      </c>
      <c r="N18" s="31">
        <f>SUM(N3:N17)</f>
        <v>11.65</v>
      </c>
    </row>
    <row r="20" spans="1:14" x14ac:dyDescent="0.25">
      <c r="A20" s="35"/>
      <c r="B20" s="36"/>
      <c r="C20" s="36"/>
      <c r="D20" s="37"/>
      <c r="E20" s="36"/>
      <c r="F20" s="38"/>
      <c r="G20" s="36"/>
      <c r="H20" s="1" t="s">
        <v>19</v>
      </c>
      <c r="I20" s="36"/>
      <c r="J20" s="36"/>
      <c r="K20" s="36">
        <f>N18*4.33</f>
        <v>50.444500000000005</v>
      </c>
    </row>
    <row r="21" spans="1:14" x14ac:dyDescent="0.25">
      <c r="A21" s="1"/>
      <c r="B21" s="1"/>
      <c r="C21" s="1" t="s">
        <v>20</v>
      </c>
      <c r="D21" s="1"/>
      <c r="E21" s="1"/>
      <c r="F21" s="39" t="s">
        <v>97</v>
      </c>
      <c r="G21" s="40"/>
      <c r="I21" s="1"/>
      <c r="K21" s="1"/>
    </row>
    <row r="22" spans="1:14" x14ac:dyDescent="0.25">
      <c r="A22" s="1"/>
      <c r="B22" s="1"/>
      <c r="C22" s="1" t="s">
        <v>21</v>
      </c>
      <c r="D22" s="1"/>
      <c r="E22" s="1" t="str">
        <f>B1</f>
        <v>CRISTINA SORIANO RODRIGUEZ</v>
      </c>
      <c r="F22" s="2"/>
      <c r="G22" s="1"/>
      <c r="I22" s="1"/>
      <c r="J22" s="35"/>
      <c r="K22" s="41"/>
    </row>
    <row r="23" spans="1:14" x14ac:dyDescent="0.25">
      <c r="C23" s="1" t="s">
        <v>22</v>
      </c>
    </row>
  </sheetData>
  <pageMargins left="0" right="0" top="0" bottom="0" header="0" footer="0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3"/>
    </sheetView>
  </sheetViews>
  <sheetFormatPr baseColWidth="10" defaultRowHeight="15" x14ac:dyDescent="0.25"/>
  <cols>
    <col min="1" max="1" width="6.42578125" customWidth="1"/>
    <col min="3" max="3" width="5.5703125" customWidth="1"/>
    <col min="4" max="4" width="23.5703125" customWidth="1"/>
    <col min="5" max="5" width="4.85546875" customWidth="1"/>
    <col min="7" max="7" width="3.42578125" customWidth="1"/>
    <col min="8" max="8" width="9" customWidth="1"/>
    <col min="9" max="9" width="4.28515625" customWidth="1"/>
    <col min="10" max="10" width="8.42578125" customWidth="1"/>
    <col min="11" max="11" width="4.5703125" customWidth="1"/>
    <col min="12" max="12" width="20.28515625" customWidth="1"/>
    <col min="13" max="13" width="5.28515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130"/>
      <c r="D3" s="131" t="s">
        <v>59</v>
      </c>
      <c r="E3" s="130"/>
      <c r="F3" s="132"/>
      <c r="G3" s="130"/>
      <c r="H3" s="105"/>
      <c r="I3" s="130"/>
      <c r="J3" s="48"/>
      <c r="K3" s="130"/>
      <c r="L3" s="48" t="s">
        <v>59</v>
      </c>
      <c r="M3" s="130"/>
      <c r="N3" s="130"/>
    </row>
    <row r="4" spans="1:14" ht="48.75" customHeight="1" x14ac:dyDescent="0.25">
      <c r="A4" s="133">
        <v>6.75</v>
      </c>
      <c r="B4" s="134"/>
      <c r="C4" s="133"/>
      <c r="D4" s="134" t="s">
        <v>68</v>
      </c>
      <c r="E4" s="133">
        <v>1.06</v>
      </c>
      <c r="F4" s="55"/>
      <c r="G4" s="133"/>
      <c r="H4" s="134"/>
      <c r="I4" s="133"/>
      <c r="J4" s="135"/>
      <c r="K4" s="133"/>
      <c r="L4" s="161" t="s">
        <v>60</v>
      </c>
      <c r="M4" s="133">
        <v>0.5</v>
      </c>
      <c r="N4" s="133">
        <f>C4+E4+G4+I4+K4+M4</f>
        <v>1.56</v>
      </c>
    </row>
    <row r="5" spans="1:14" ht="22.5" x14ac:dyDescent="0.25">
      <c r="A5" s="74"/>
      <c r="B5" s="136"/>
      <c r="C5" s="74"/>
      <c r="D5" s="73" t="s">
        <v>61</v>
      </c>
      <c r="E5" s="74"/>
      <c r="F5" s="136"/>
      <c r="G5" s="74"/>
      <c r="H5" s="137"/>
      <c r="I5" s="74"/>
      <c r="J5" s="136"/>
      <c r="K5" s="74"/>
      <c r="L5" s="74"/>
      <c r="M5" s="74"/>
      <c r="N5" s="74"/>
    </row>
    <row r="6" spans="1:14" ht="60" customHeight="1" x14ac:dyDescent="0.25">
      <c r="A6" s="28">
        <v>1.5</v>
      </c>
      <c r="B6" s="28"/>
      <c r="C6" s="28"/>
      <c r="D6" s="28" t="s">
        <v>62</v>
      </c>
      <c r="E6" s="28">
        <v>0.34</v>
      </c>
      <c r="F6" s="138"/>
      <c r="G6" s="28"/>
      <c r="H6" s="28"/>
      <c r="I6" s="28"/>
      <c r="J6" s="138"/>
      <c r="K6" s="28"/>
      <c r="L6" s="28"/>
      <c r="M6" s="28"/>
      <c r="N6" s="133">
        <f>C6+E6+G6+I6+K6</f>
        <v>0.34</v>
      </c>
    </row>
    <row r="7" spans="1:14" x14ac:dyDescent="0.25">
      <c r="A7" s="113">
        <f>SUM(A3:A6)</f>
        <v>8.25</v>
      </c>
      <c r="B7" s="32"/>
      <c r="C7" s="31">
        <f>SUM(C3:C6)</f>
        <v>0</v>
      </c>
      <c r="D7" s="32"/>
      <c r="E7" s="31">
        <f>SUM(E3:E6)</f>
        <v>1.4000000000000001</v>
      </c>
      <c r="F7" s="33"/>
      <c r="G7" s="31">
        <f>SUM(G3:G6)</f>
        <v>0</v>
      </c>
      <c r="H7" s="34"/>
      <c r="I7" s="31">
        <f>SUM(I3:I6)</f>
        <v>0</v>
      </c>
      <c r="J7" s="31"/>
      <c r="K7" s="31">
        <f>SUM(K3:K6)</f>
        <v>0</v>
      </c>
      <c r="L7" s="34"/>
      <c r="M7" s="31">
        <f>SUM(M4:M6)</f>
        <v>0.5</v>
      </c>
      <c r="N7" s="31">
        <f>SUM(N4:N6)</f>
        <v>1.9000000000000001</v>
      </c>
    </row>
    <row r="9" spans="1:14" x14ac:dyDescent="0.25">
      <c r="A9" s="35"/>
      <c r="B9" s="36"/>
      <c r="C9" s="36"/>
      <c r="D9" s="37"/>
      <c r="E9" s="36"/>
      <c r="F9" s="38"/>
      <c r="G9" s="36"/>
      <c r="H9" s="1" t="s">
        <v>19</v>
      </c>
      <c r="I9" s="36"/>
      <c r="J9" s="36"/>
      <c r="K9" s="36">
        <f>N7*4.33</f>
        <v>8.2270000000000003</v>
      </c>
    </row>
    <row r="10" spans="1:14" x14ac:dyDescent="0.25">
      <c r="A10" s="1"/>
      <c r="B10" s="1"/>
      <c r="C10" s="1" t="s">
        <v>20</v>
      </c>
      <c r="D10" s="1"/>
      <c r="E10" s="1"/>
      <c r="F10" s="39" t="s">
        <v>96</v>
      </c>
      <c r="G10" s="40"/>
      <c r="I10" s="1"/>
      <c r="K10" s="1"/>
    </row>
    <row r="11" spans="1:14" x14ac:dyDescent="0.25">
      <c r="A11" s="1"/>
      <c r="B11" s="1"/>
      <c r="C11" s="1" t="s">
        <v>21</v>
      </c>
      <c r="D11" s="1"/>
      <c r="E11" s="1" t="str">
        <f>B1</f>
        <v>CRISTINA SORIANO RODRIGUEZ</v>
      </c>
      <c r="F11" s="2"/>
      <c r="G11" s="1"/>
      <c r="I11" s="1"/>
      <c r="J11" s="35"/>
      <c r="K11" s="41"/>
    </row>
    <row r="12" spans="1:14" x14ac:dyDescent="0.25">
      <c r="C12" s="1" t="s">
        <v>22</v>
      </c>
    </row>
  </sheetData>
  <pageMargins left="0.7" right="0.7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7" workbookViewId="0">
      <selection activeCell="D25" sqref="D25"/>
    </sheetView>
  </sheetViews>
  <sheetFormatPr baseColWidth="10" defaultRowHeight="15" x14ac:dyDescent="0.25"/>
  <cols>
    <col min="1" max="1" width="5.140625" customWidth="1"/>
    <col min="2" max="2" width="14.7109375" customWidth="1"/>
    <col min="3" max="3" width="6.28515625" customWidth="1"/>
    <col min="4" max="4" width="25.28515625" customWidth="1"/>
    <col min="5" max="5" width="4.140625" customWidth="1"/>
    <col min="6" max="6" width="14.140625" customWidth="1"/>
    <col min="7" max="7" width="5.42578125" customWidth="1"/>
    <col min="8" max="8" width="17" customWidth="1"/>
    <col min="9" max="9" width="4.42578125" bestFit="1" customWidth="1"/>
    <col min="10" max="10" width="13.7109375" customWidth="1"/>
    <col min="11" max="11" width="4.7109375" customWidth="1"/>
    <col min="12" max="12" width="17.42578125" customWidth="1"/>
    <col min="13" max="13" width="5.5703125" customWidth="1"/>
    <col min="14" max="14" width="5.855468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130"/>
      <c r="D3" s="131" t="s">
        <v>59</v>
      </c>
      <c r="E3" s="130"/>
      <c r="F3" s="132"/>
      <c r="G3" s="130"/>
      <c r="H3" s="105"/>
      <c r="I3" s="130"/>
      <c r="J3" s="48"/>
      <c r="K3" s="130"/>
      <c r="L3" s="48" t="s">
        <v>59</v>
      </c>
      <c r="M3" s="130"/>
      <c r="N3" s="130"/>
    </row>
    <row r="4" spans="1:14" ht="60.75" customHeight="1" x14ac:dyDescent="0.25">
      <c r="A4" s="133">
        <v>6.75</v>
      </c>
      <c r="B4" s="134"/>
      <c r="C4" s="133"/>
      <c r="D4" s="134" t="s">
        <v>68</v>
      </c>
      <c r="E4" s="133">
        <v>1.06</v>
      </c>
      <c r="F4" s="55"/>
      <c r="G4" s="133"/>
      <c r="H4" s="134"/>
      <c r="I4" s="133"/>
      <c r="J4" s="135"/>
      <c r="K4" s="133"/>
      <c r="L4" s="161" t="s">
        <v>60</v>
      </c>
      <c r="M4" s="133">
        <v>0.5</v>
      </c>
      <c r="N4" s="133">
        <f>C4+E4+G4+I4+K4+M4</f>
        <v>1.56</v>
      </c>
    </row>
    <row r="5" spans="1:14" ht="24.75" customHeight="1" x14ac:dyDescent="0.25">
      <c r="A5" s="74"/>
      <c r="B5" s="136"/>
      <c r="C5" s="74"/>
      <c r="D5" s="73" t="s">
        <v>61</v>
      </c>
      <c r="E5" s="74"/>
      <c r="F5" s="136"/>
      <c r="G5" s="74"/>
      <c r="H5" s="137"/>
      <c r="I5" s="74"/>
      <c r="J5" s="136"/>
      <c r="K5" s="74"/>
      <c r="L5" s="74"/>
      <c r="M5" s="74"/>
      <c r="N5" s="74"/>
    </row>
    <row r="6" spans="1:14" ht="66.75" customHeight="1" x14ac:dyDescent="0.25">
      <c r="A6" s="28">
        <v>1.5</v>
      </c>
      <c r="B6" s="28"/>
      <c r="C6" s="28"/>
      <c r="D6" s="28" t="s">
        <v>62</v>
      </c>
      <c r="E6" s="28">
        <v>0.34</v>
      </c>
      <c r="F6" s="138"/>
      <c r="G6" s="28"/>
      <c r="H6" s="28"/>
      <c r="I6" s="28"/>
      <c r="J6" s="138"/>
      <c r="K6" s="28"/>
      <c r="L6" s="28"/>
      <c r="M6" s="28"/>
      <c r="N6" s="133">
        <f>C6+E6+G6+I6+K6</f>
        <v>0.34</v>
      </c>
    </row>
    <row r="7" spans="1:14" ht="23.25" customHeight="1" x14ac:dyDescent="0.25">
      <c r="A7" s="6"/>
      <c r="B7" s="7" t="s">
        <v>88</v>
      </c>
      <c r="C7" s="8"/>
      <c r="D7" s="7" t="s">
        <v>88</v>
      </c>
      <c r="E7" s="8"/>
      <c r="F7" s="7" t="s">
        <v>88</v>
      </c>
      <c r="G7" s="8"/>
      <c r="H7" s="7" t="s">
        <v>88</v>
      </c>
      <c r="I7" s="8"/>
      <c r="J7" s="7" t="s">
        <v>88</v>
      </c>
      <c r="K7" s="8"/>
      <c r="L7" s="8"/>
      <c r="M7" s="84"/>
      <c r="N7" s="139"/>
    </row>
    <row r="8" spans="1:14" x14ac:dyDescent="0.25">
      <c r="A8" s="10">
        <v>36</v>
      </c>
      <c r="B8" s="13"/>
      <c r="C8" s="12">
        <v>1.6</v>
      </c>
      <c r="D8" s="12"/>
      <c r="E8" s="162">
        <v>1.6</v>
      </c>
      <c r="F8" s="13"/>
      <c r="G8" s="12">
        <v>1.7</v>
      </c>
      <c r="H8" s="13"/>
      <c r="I8" s="12">
        <v>1.61</v>
      </c>
      <c r="J8" s="13"/>
      <c r="K8" s="12">
        <v>1.8</v>
      </c>
      <c r="L8" s="163"/>
      <c r="M8" s="28"/>
      <c r="N8" s="163">
        <f>K8+I8+G8+E8+C8</f>
        <v>8.31</v>
      </c>
    </row>
    <row r="9" spans="1:14" x14ac:dyDescent="0.25">
      <c r="A9" s="6"/>
      <c r="B9" s="164"/>
      <c r="C9" s="165"/>
      <c r="D9" s="164"/>
      <c r="E9" s="165"/>
      <c r="F9" s="164" t="s">
        <v>89</v>
      </c>
      <c r="G9" s="165"/>
      <c r="H9" s="164"/>
      <c r="I9" s="165"/>
      <c r="J9" s="164"/>
      <c r="K9" s="166"/>
      <c r="L9" s="165"/>
      <c r="M9" s="84"/>
      <c r="N9" s="139"/>
    </row>
    <row r="10" spans="1:14" x14ac:dyDescent="0.25">
      <c r="A10" s="10">
        <v>10.83</v>
      </c>
      <c r="B10" s="167"/>
      <c r="C10" s="168"/>
      <c r="D10" s="167"/>
      <c r="E10" s="168"/>
      <c r="F10" s="167" t="s">
        <v>90</v>
      </c>
      <c r="G10" s="168">
        <v>2.5</v>
      </c>
      <c r="H10" s="167"/>
      <c r="I10" s="168"/>
      <c r="J10" s="167"/>
      <c r="K10" s="169"/>
      <c r="L10" s="170"/>
      <c r="M10" s="28"/>
      <c r="N10" s="163">
        <f>K10+I10+G10+E10+C10</f>
        <v>2.5</v>
      </c>
    </row>
    <row r="11" spans="1:14" ht="25.5" customHeight="1" x14ac:dyDescent="0.25">
      <c r="A11" s="19">
        <v>14.66</v>
      </c>
      <c r="B11" s="173" t="s">
        <v>92</v>
      </c>
      <c r="C11" s="174" t="s">
        <v>93</v>
      </c>
      <c r="D11" s="70"/>
      <c r="E11" s="20"/>
      <c r="F11" s="20"/>
      <c r="G11" s="20"/>
      <c r="H11" s="173" t="s">
        <v>92</v>
      </c>
      <c r="I11" s="70"/>
      <c r="J11" s="70"/>
      <c r="K11" s="20"/>
      <c r="L11" s="70"/>
      <c r="M11" s="20"/>
      <c r="N11" s="70"/>
    </row>
    <row r="12" spans="1:14" x14ac:dyDescent="0.25">
      <c r="A12" s="175"/>
      <c r="B12" s="176" t="s">
        <v>16</v>
      </c>
      <c r="C12" s="122">
        <v>0.5</v>
      </c>
      <c r="D12" s="176"/>
      <c r="E12" s="176"/>
      <c r="F12" s="176"/>
      <c r="G12" s="176"/>
      <c r="H12" s="176" t="s">
        <v>11</v>
      </c>
      <c r="I12" s="122">
        <v>2.89</v>
      </c>
      <c r="J12" s="176"/>
      <c r="K12" s="176"/>
      <c r="L12" s="176"/>
      <c r="M12" s="176"/>
      <c r="N12" s="122">
        <f>C12+E12+G12+I12+K12+M12</f>
        <v>3.39</v>
      </c>
    </row>
    <row r="13" spans="1:14" ht="36" customHeight="1" x14ac:dyDescent="0.25">
      <c r="A13" s="22"/>
      <c r="B13" s="177"/>
      <c r="C13" s="23"/>
      <c r="D13" s="177"/>
      <c r="E13" s="27"/>
      <c r="F13" s="177"/>
      <c r="G13" s="27"/>
      <c r="H13" s="178" t="s">
        <v>94</v>
      </c>
      <c r="I13" s="23"/>
      <c r="J13" s="177"/>
      <c r="K13" s="27"/>
      <c r="L13" s="177"/>
      <c r="M13" s="27"/>
      <c r="N13" s="23"/>
    </row>
    <row r="14" spans="1:14" x14ac:dyDescent="0.25">
      <c r="A14" s="113">
        <f>SUM(A3:A13)</f>
        <v>69.739999999999995</v>
      </c>
      <c r="B14" s="32"/>
      <c r="C14" s="31">
        <f>SUM(C3:C13)</f>
        <v>2.1</v>
      </c>
      <c r="D14" s="32"/>
      <c r="E14" s="31">
        <f>SUM(E3:E13)</f>
        <v>3</v>
      </c>
      <c r="F14" s="33"/>
      <c r="G14" s="31">
        <f>SUM(G3:G13)</f>
        <v>4.2</v>
      </c>
      <c r="H14" s="34"/>
      <c r="I14" s="31">
        <f>SUM(I3:I13)</f>
        <v>4.5</v>
      </c>
      <c r="J14" s="31"/>
      <c r="K14" s="31">
        <f>SUM(K3:K13)</f>
        <v>1.8</v>
      </c>
      <c r="L14" s="34"/>
      <c r="M14" s="31">
        <f>SUM(M3:M13)</f>
        <v>0.5</v>
      </c>
      <c r="N14" s="31">
        <f>SUM(N3:N13)</f>
        <v>16.100000000000001</v>
      </c>
    </row>
    <row r="16" spans="1:14" x14ac:dyDescent="0.25">
      <c r="A16" s="35"/>
      <c r="B16" s="36"/>
      <c r="C16" s="36"/>
      <c r="D16" s="37"/>
      <c r="E16" s="36"/>
      <c r="F16" s="38"/>
      <c r="G16" s="36"/>
      <c r="H16" s="1" t="s">
        <v>19</v>
      </c>
      <c r="I16" s="36"/>
      <c r="J16" s="36"/>
      <c r="K16" s="36">
        <f>N14*4.33</f>
        <v>69.713000000000008</v>
      </c>
    </row>
    <row r="17" spans="1:11" x14ac:dyDescent="0.25">
      <c r="A17" s="1"/>
      <c r="B17" s="1"/>
      <c r="C17" s="1" t="s">
        <v>20</v>
      </c>
      <c r="D17" s="1"/>
      <c r="E17" s="1"/>
      <c r="F17" s="39" t="s">
        <v>95</v>
      </c>
      <c r="G17" s="40"/>
      <c r="I17" s="1"/>
      <c r="K17" s="1"/>
    </row>
    <row r="18" spans="1:11" x14ac:dyDescent="0.25">
      <c r="A18" s="1"/>
      <c r="B18" s="1"/>
      <c r="C18" s="1" t="s">
        <v>21</v>
      </c>
      <c r="D18" s="1"/>
      <c r="E18" s="1" t="str">
        <f>B1</f>
        <v>CRISTINA SORIANO RODRIGUEZ</v>
      </c>
      <c r="F18" s="2"/>
      <c r="G18" s="1"/>
      <c r="I18" s="1"/>
      <c r="J18" s="35"/>
      <c r="K18" s="41"/>
    </row>
    <row r="19" spans="1:11" x14ac:dyDescent="0.25">
      <c r="C19" s="1" t="s">
        <v>22</v>
      </c>
    </row>
  </sheetData>
  <pageMargins left="0" right="0" top="0" bottom="0" header="0" footer="0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7" workbookViewId="0">
      <selection activeCell="H20" sqref="H20"/>
    </sheetView>
  </sheetViews>
  <sheetFormatPr baseColWidth="10" defaultRowHeight="15" x14ac:dyDescent="0.25"/>
  <cols>
    <col min="1" max="1" width="7.42578125" customWidth="1"/>
    <col min="2" max="2" width="13" customWidth="1"/>
    <col min="3" max="3" width="5.28515625" customWidth="1"/>
    <col min="4" max="4" width="24.28515625" customWidth="1"/>
    <col min="5" max="5" width="4.85546875" customWidth="1"/>
    <col min="6" max="6" width="13.42578125" customWidth="1"/>
    <col min="7" max="7" width="4.85546875" customWidth="1"/>
    <col min="8" max="8" width="17.28515625" customWidth="1"/>
    <col min="9" max="9" width="4.5703125" customWidth="1"/>
    <col min="10" max="10" width="14.42578125" customWidth="1"/>
    <col min="11" max="11" width="5.140625" customWidth="1"/>
    <col min="12" max="12" width="13.5703125" customWidth="1"/>
    <col min="13" max="13" width="5.5703125" customWidth="1"/>
    <col min="14" max="14" width="6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130"/>
      <c r="D3" s="131" t="s">
        <v>59</v>
      </c>
      <c r="E3" s="130"/>
      <c r="F3" s="132"/>
      <c r="G3" s="130"/>
      <c r="H3" s="105"/>
      <c r="I3" s="130"/>
      <c r="J3" s="48"/>
      <c r="K3" s="130"/>
      <c r="L3" s="48" t="s">
        <v>59</v>
      </c>
      <c r="M3" s="130"/>
      <c r="N3" s="130"/>
    </row>
    <row r="4" spans="1:14" ht="66" customHeight="1" x14ac:dyDescent="0.25">
      <c r="A4" s="133">
        <v>6.75</v>
      </c>
      <c r="B4" s="134"/>
      <c r="C4" s="133"/>
      <c r="D4" s="134" t="s">
        <v>68</v>
      </c>
      <c r="E4" s="133">
        <v>1.06</v>
      </c>
      <c r="F4" s="55"/>
      <c r="G4" s="133"/>
      <c r="H4" s="134"/>
      <c r="I4" s="133"/>
      <c r="J4" s="135"/>
      <c r="K4" s="133"/>
      <c r="L4" s="161" t="s">
        <v>60</v>
      </c>
      <c r="M4" s="133">
        <v>0.5</v>
      </c>
      <c r="N4" s="133">
        <f>C4+E4+G4+I4+K4+M4</f>
        <v>1.56</v>
      </c>
    </row>
    <row r="5" spans="1:14" ht="22.5" x14ac:dyDescent="0.25">
      <c r="A5" s="74"/>
      <c r="B5" s="136"/>
      <c r="C5" s="74"/>
      <c r="D5" s="73" t="s">
        <v>61</v>
      </c>
      <c r="E5" s="74"/>
      <c r="F5" s="136"/>
      <c r="G5" s="74"/>
      <c r="H5" s="137"/>
      <c r="I5" s="74"/>
      <c r="J5" s="136"/>
      <c r="K5" s="74"/>
      <c r="L5" s="74"/>
      <c r="M5" s="74"/>
      <c r="N5" s="74"/>
    </row>
    <row r="6" spans="1:14" ht="51" customHeight="1" x14ac:dyDescent="0.25">
      <c r="A6" s="28">
        <v>1.5</v>
      </c>
      <c r="B6" s="28"/>
      <c r="C6" s="28"/>
      <c r="D6" s="28" t="s">
        <v>62</v>
      </c>
      <c r="E6" s="28">
        <v>0.34</v>
      </c>
      <c r="F6" s="138"/>
      <c r="G6" s="28"/>
      <c r="H6" s="28"/>
      <c r="I6" s="28"/>
      <c r="J6" s="138"/>
      <c r="K6" s="28"/>
      <c r="L6" s="28"/>
      <c r="M6" s="28"/>
      <c r="N6" s="133">
        <f>C6+E6+G6+I6+K6</f>
        <v>0.34</v>
      </c>
    </row>
    <row r="7" spans="1:14" ht="30.75" customHeight="1" x14ac:dyDescent="0.25">
      <c r="A7" s="6"/>
      <c r="B7" s="7" t="s">
        <v>88</v>
      </c>
      <c r="C7" s="8"/>
      <c r="D7" s="7" t="s">
        <v>88</v>
      </c>
      <c r="E7" s="8"/>
      <c r="F7" s="7" t="s">
        <v>88</v>
      </c>
      <c r="G7" s="8"/>
      <c r="H7" s="7" t="s">
        <v>88</v>
      </c>
      <c r="I7" s="8"/>
      <c r="J7" s="7" t="s">
        <v>88</v>
      </c>
      <c r="K7" s="8"/>
      <c r="L7" s="8"/>
      <c r="M7" s="84"/>
      <c r="N7" s="139"/>
    </row>
    <row r="8" spans="1:14" ht="24.75" customHeight="1" x14ac:dyDescent="0.25">
      <c r="A8" s="10">
        <v>36</v>
      </c>
      <c r="B8" s="13"/>
      <c r="C8" s="12">
        <v>1.6</v>
      </c>
      <c r="D8" s="12"/>
      <c r="E8" s="162">
        <v>1.6</v>
      </c>
      <c r="F8" s="13"/>
      <c r="G8" s="12">
        <v>1.7</v>
      </c>
      <c r="H8" s="13"/>
      <c r="I8" s="12">
        <v>1.61</v>
      </c>
      <c r="J8" s="13"/>
      <c r="K8" s="12">
        <v>1.8</v>
      </c>
      <c r="L8" s="163"/>
      <c r="M8" s="28"/>
      <c r="N8" s="163">
        <f>K8+I8+G8+E8+C8</f>
        <v>8.31</v>
      </c>
    </row>
    <row r="9" spans="1:14" ht="16.5" customHeight="1" x14ac:dyDescent="0.25">
      <c r="A9" s="6"/>
      <c r="B9" s="164"/>
      <c r="C9" s="165"/>
      <c r="D9" s="164"/>
      <c r="E9" s="165"/>
      <c r="F9" s="164" t="s">
        <v>89</v>
      </c>
      <c r="G9" s="165"/>
      <c r="H9" s="164"/>
      <c r="I9" s="165"/>
      <c r="J9" s="164"/>
      <c r="K9" s="166"/>
      <c r="L9" s="165"/>
      <c r="M9" s="84"/>
      <c r="N9" s="139"/>
    </row>
    <row r="10" spans="1:14" ht="15.75" customHeight="1" x14ac:dyDescent="0.25">
      <c r="A10" s="10">
        <v>10.83</v>
      </c>
      <c r="B10" s="167"/>
      <c r="C10" s="168"/>
      <c r="D10" s="167"/>
      <c r="E10" s="168"/>
      <c r="F10" s="167" t="s">
        <v>90</v>
      </c>
      <c r="G10" s="168">
        <v>2.5</v>
      </c>
      <c r="H10" s="167"/>
      <c r="I10" s="168"/>
      <c r="J10" s="167"/>
      <c r="K10" s="169"/>
      <c r="L10" s="170"/>
      <c r="M10" s="28"/>
      <c r="N10" s="163">
        <f>K10+I10+G10+E10+C10</f>
        <v>2.5</v>
      </c>
    </row>
    <row r="11" spans="1:14" ht="15.75" customHeight="1" x14ac:dyDescent="0.25">
      <c r="A11" s="19">
        <v>6</v>
      </c>
      <c r="B11" s="171"/>
      <c r="C11" s="70"/>
      <c r="D11" s="172" t="s">
        <v>91</v>
      </c>
      <c r="E11" s="70"/>
      <c r="F11" s="90"/>
      <c r="G11" s="70"/>
      <c r="H11" s="90"/>
      <c r="I11" s="20"/>
      <c r="J11" s="90" t="s">
        <v>91</v>
      </c>
      <c r="K11" s="70"/>
      <c r="L11" s="172"/>
      <c r="M11" s="70"/>
      <c r="N11" s="70"/>
    </row>
    <row r="12" spans="1:14" ht="15.75" customHeight="1" x14ac:dyDescent="0.25">
      <c r="A12" s="22"/>
      <c r="B12" s="27"/>
      <c r="C12" s="23"/>
      <c r="D12" s="23" t="s">
        <v>11</v>
      </c>
      <c r="E12" s="95">
        <v>0.69</v>
      </c>
      <c r="F12" s="27"/>
      <c r="G12" s="23"/>
      <c r="H12" s="23"/>
      <c r="I12" s="23"/>
      <c r="J12" s="23" t="s">
        <v>11</v>
      </c>
      <c r="K12" s="95">
        <v>0.69</v>
      </c>
      <c r="L12" s="23"/>
      <c r="M12" s="23"/>
      <c r="N12" s="23">
        <f>C12+E12+G12+I12+K12+M12</f>
        <v>1.38</v>
      </c>
    </row>
    <row r="13" spans="1:14" ht="15.75" customHeight="1" x14ac:dyDescent="0.25">
      <c r="A13" s="19">
        <v>14.66</v>
      </c>
      <c r="B13" s="173" t="s">
        <v>92</v>
      </c>
      <c r="C13" s="174" t="s">
        <v>93</v>
      </c>
      <c r="D13" s="70"/>
      <c r="E13" s="20"/>
      <c r="F13" s="20"/>
      <c r="G13" s="20"/>
      <c r="H13" s="173" t="s">
        <v>92</v>
      </c>
      <c r="I13" s="70"/>
      <c r="J13" s="70"/>
      <c r="K13" s="20"/>
      <c r="L13" s="70"/>
      <c r="M13" s="20"/>
      <c r="N13" s="70"/>
    </row>
    <row r="14" spans="1:14" ht="15.75" customHeight="1" x14ac:dyDescent="0.25">
      <c r="A14" s="175"/>
      <c r="B14" s="176" t="s">
        <v>16</v>
      </c>
      <c r="C14" s="122">
        <v>0.5</v>
      </c>
      <c r="D14" s="176"/>
      <c r="E14" s="176"/>
      <c r="F14" s="176"/>
      <c r="G14" s="176"/>
      <c r="H14" s="176" t="s">
        <v>11</v>
      </c>
      <c r="I14" s="122">
        <v>2.89</v>
      </c>
      <c r="J14" s="176"/>
      <c r="K14" s="176"/>
      <c r="L14" s="176"/>
      <c r="M14" s="176"/>
      <c r="N14" s="122">
        <f>C14+E14+G14+I14+K14+M14</f>
        <v>3.39</v>
      </c>
    </row>
    <row r="15" spans="1:14" ht="27" customHeight="1" x14ac:dyDescent="0.25">
      <c r="A15" s="22"/>
      <c r="B15" s="177"/>
      <c r="C15" s="23"/>
      <c r="D15" s="177"/>
      <c r="E15" s="27"/>
      <c r="F15" s="177"/>
      <c r="G15" s="27"/>
      <c r="H15" s="178" t="s">
        <v>94</v>
      </c>
      <c r="I15" s="23"/>
      <c r="J15" s="177"/>
      <c r="K15" s="27"/>
      <c r="L15" s="177"/>
      <c r="M15" s="27"/>
      <c r="N15" s="23"/>
    </row>
    <row r="16" spans="1:14" x14ac:dyDescent="0.25">
      <c r="A16" s="113">
        <f>SUM(A3:A15)</f>
        <v>75.739999999999995</v>
      </c>
      <c r="B16" s="32"/>
      <c r="C16" s="31">
        <f>SUM(C3:C15)</f>
        <v>2.1</v>
      </c>
      <c r="D16" s="32"/>
      <c r="E16" s="31">
        <f>SUM(E3:E15)</f>
        <v>3.69</v>
      </c>
      <c r="F16" s="33"/>
      <c r="G16" s="31">
        <f>SUM(G3:G15)</f>
        <v>4.2</v>
      </c>
      <c r="H16" s="34"/>
      <c r="I16" s="31">
        <f>SUM(I3:I15)</f>
        <v>4.5</v>
      </c>
      <c r="J16" s="31"/>
      <c r="K16" s="31">
        <f>SUM(K3:K15)</f>
        <v>2.4900000000000002</v>
      </c>
      <c r="L16" s="34"/>
      <c r="M16" s="31">
        <f>SUM(M4:M15)</f>
        <v>0.5</v>
      </c>
      <c r="N16" s="31">
        <f>SUM(N4:N15)</f>
        <v>17.48</v>
      </c>
    </row>
    <row r="18" spans="1:11" x14ac:dyDescent="0.25">
      <c r="A18" s="35"/>
      <c r="B18" s="36"/>
      <c r="C18" s="36"/>
      <c r="D18" s="37"/>
      <c r="E18" s="36"/>
      <c r="F18" s="38"/>
      <c r="G18" s="36"/>
      <c r="H18" s="1" t="s">
        <v>19</v>
      </c>
      <c r="I18" s="36"/>
      <c r="J18" s="36"/>
      <c r="K18" s="36">
        <f>N16*4.33</f>
        <v>75.688400000000001</v>
      </c>
    </row>
    <row r="19" spans="1:11" x14ac:dyDescent="0.25">
      <c r="A19" s="1"/>
      <c r="B19" s="1"/>
      <c r="C19" s="1" t="s">
        <v>20</v>
      </c>
      <c r="D19" s="1"/>
      <c r="E19" s="1"/>
      <c r="F19" s="39" t="s">
        <v>114</v>
      </c>
      <c r="G19" s="40"/>
      <c r="I19" s="1"/>
      <c r="K19" s="1"/>
    </row>
    <row r="20" spans="1:11" x14ac:dyDescent="0.25">
      <c r="A20" s="1"/>
      <c r="B20" s="1"/>
      <c r="C20" s="1" t="s">
        <v>21</v>
      </c>
      <c r="D20" s="1"/>
      <c r="E20" s="1" t="str">
        <f>B1</f>
        <v>CRISTINA SORIANO RODRIGUEZ</v>
      </c>
      <c r="F20" s="2"/>
      <c r="G20" s="1"/>
      <c r="I20" s="1"/>
      <c r="J20" s="35"/>
      <c r="K20" s="41"/>
    </row>
    <row r="21" spans="1:11" x14ac:dyDescent="0.25">
      <c r="C21" s="1" t="s">
        <v>22</v>
      </c>
    </row>
  </sheetData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9"/>
  <sheetViews>
    <sheetView workbookViewId="0">
      <selection sqref="A1:N27"/>
    </sheetView>
  </sheetViews>
  <sheetFormatPr baseColWidth="10" defaultRowHeight="15" x14ac:dyDescent="0.25"/>
  <cols>
    <col min="1" max="1" width="6.5703125" customWidth="1"/>
    <col min="3" max="3" width="7.42578125" customWidth="1"/>
    <col min="5" max="5" width="5.5703125" customWidth="1"/>
    <col min="7" max="7" width="6.7109375" customWidth="1"/>
    <col min="9" max="9" width="6.7109375" customWidth="1"/>
    <col min="11" max="11" width="7.7109375" customWidth="1"/>
    <col min="13" max="13" width="7.5703125" customWidth="1"/>
    <col min="14" max="14" width="7.42578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224"/>
      <c r="D3" s="131" t="s">
        <v>59</v>
      </c>
      <c r="E3" s="130"/>
      <c r="F3" s="131"/>
      <c r="G3" s="224"/>
      <c r="H3" s="105"/>
      <c r="I3" s="224"/>
      <c r="J3" s="48" t="s">
        <v>59</v>
      </c>
      <c r="K3" s="130"/>
      <c r="L3" s="48"/>
      <c r="M3" s="130"/>
      <c r="N3" s="224"/>
    </row>
    <row r="4" spans="1:14" ht="57.75" x14ac:dyDescent="0.25">
      <c r="A4" s="133">
        <v>6.75</v>
      </c>
      <c r="B4" s="134"/>
      <c r="C4" s="227"/>
      <c r="D4" s="193" t="s">
        <v>60</v>
      </c>
      <c r="E4" s="133">
        <v>0.5</v>
      </c>
      <c r="F4" s="161"/>
      <c r="G4" s="227"/>
      <c r="H4" s="134"/>
      <c r="I4" s="227"/>
      <c r="J4" s="134" t="s">
        <v>68</v>
      </c>
      <c r="K4" s="133">
        <v>1.06</v>
      </c>
      <c r="L4" s="134"/>
      <c r="M4" s="133"/>
      <c r="N4" s="227">
        <f>C4+E4+G4+I4+K4+M4</f>
        <v>1.56</v>
      </c>
    </row>
    <row r="5" spans="1:14" ht="33.75" x14ac:dyDescent="0.25">
      <c r="A5" s="343"/>
      <c r="B5" s="327" t="s">
        <v>61</v>
      </c>
      <c r="C5" s="325"/>
      <c r="D5" s="327"/>
      <c r="E5" s="325"/>
      <c r="F5" s="326"/>
      <c r="G5" s="328"/>
      <c r="H5" s="329"/>
      <c r="I5" s="325"/>
      <c r="J5" s="327"/>
      <c r="K5" s="328"/>
      <c r="L5" s="327"/>
      <c r="M5" s="328"/>
      <c r="N5" s="325"/>
    </row>
    <row r="6" spans="1:14" ht="74.25" x14ac:dyDescent="0.25">
      <c r="A6" s="344">
        <v>1.5</v>
      </c>
      <c r="B6" s="335" t="s">
        <v>62</v>
      </c>
      <c r="C6" s="334">
        <v>0.34</v>
      </c>
      <c r="D6" s="332"/>
      <c r="E6" s="331"/>
      <c r="F6" s="333"/>
      <c r="G6" s="334"/>
      <c r="H6" s="331"/>
      <c r="I6" s="331"/>
      <c r="J6" s="335"/>
      <c r="K6" s="334"/>
      <c r="L6" s="335"/>
      <c r="M6" s="334"/>
      <c r="N6" s="336">
        <f>C6+E6+G6+I6+K6+M6</f>
        <v>0.34</v>
      </c>
    </row>
    <row r="7" spans="1:14" ht="22.5" x14ac:dyDescent="0.25">
      <c r="A7" s="60"/>
      <c r="B7" s="84"/>
      <c r="C7" s="85"/>
      <c r="D7" s="84"/>
      <c r="E7" s="322"/>
      <c r="F7" s="84"/>
      <c r="G7" s="188"/>
      <c r="H7" s="84" t="s">
        <v>56</v>
      </c>
      <c r="I7" s="85"/>
      <c r="J7" s="84"/>
      <c r="K7" s="83"/>
      <c r="L7" s="84"/>
      <c r="M7" s="83"/>
      <c r="N7" s="315"/>
    </row>
    <row r="8" spans="1:14" x14ac:dyDescent="0.25">
      <c r="A8" s="60">
        <v>4.55</v>
      </c>
      <c r="B8" s="84"/>
      <c r="C8" s="85"/>
      <c r="D8" s="84"/>
      <c r="E8" s="322"/>
      <c r="F8" s="84"/>
      <c r="G8" s="188"/>
      <c r="H8" s="84" t="s">
        <v>11</v>
      </c>
      <c r="I8" s="85">
        <v>1.05</v>
      </c>
      <c r="J8" s="84"/>
      <c r="K8" s="83"/>
      <c r="L8" s="84"/>
      <c r="M8" s="83"/>
      <c r="N8" s="316">
        <f>C8+E8+G8+I8+K8+M8</f>
        <v>1.05</v>
      </c>
    </row>
    <row r="9" spans="1:14" ht="22.5" x14ac:dyDescent="0.25">
      <c r="A9" s="21"/>
      <c r="B9" s="137"/>
      <c r="C9" s="317"/>
      <c r="D9" s="137"/>
      <c r="E9" s="75"/>
      <c r="F9" s="137"/>
      <c r="G9" s="186"/>
      <c r="H9" s="137" t="s">
        <v>57</v>
      </c>
      <c r="I9" s="75"/>
      <c r="J9" s="137"/>
      <c r="K9" s="72"/>
      <c r="L9" s="137"/>
      <c r="M9" s="72"/>
      <c r="N9" s="317"/>
    </row>
    <row r="10" spans="1:14" ht="22.5" x14ac:dyDescent="0.25">
      <c r="A10" s="24">
        <v>2.79</v>
      </c>
      <c r="B10" s="88"/>
      <c r="C10" s="316"/>
      <c r="D10" s="88"/>
      <c r="E10" s="80"/>
      <c r="F10" s="88"/>
      <c r="G10" s="318"/>
      <c r="H10" s="88" t="s">
        <v>58</v>
      </c>
      <c r="I10" s="80">
        <v>0.64</v>
      </c>
      <c r="J10" s="88"/>
      <c r="K10" s="77"/>
      <c r="L10" s="88"/>
      <c r="M10" s="77"/>
      <c r="N10" s="80">
        <f>C10+E10+G10+I10+K10+M10</f>
        <v>0.64</v>
      </c>
    </row>
    <row r="11" spans="1:14" ht="18" x14ac:dyDescent="0.25">
      <c r="A11" s="21"/>
      <c r="B11" s="1"/>
      <c r="C11" s="49"/>
      <c r="D11" s="304"/>
      <c r="E11" s="49"/>
      <c r="F11" s="304"/>
      <c r="G11" s="49"/>
      <c r="H11" s="309" t="s">
        <v>194</v>
      </c>
      <c r="I11" s="49"/>
      <c r="J11" s="20"/>
      <c r="K11" s="21"/>
      <c r="L11" s="70"/>
      <c r="M11" s="21"/>
      <c r="N11" s="49"/>
    </row>
    <row r="12" spans="1:14" ht="51" x14ac:dyDescent="0.25">
      <c r="A12" s="24">
        <v>1.52</v>
      </c>
      <c r="B12" s="23"/>
      <c r="C12" s="58"/>
      <c r="D12" s="27"/>
      <c r="E12" s="58"/>
      <c r="F12" s="27"/>
      <c r="G12" s="58"/>
      <c r="H12" s="102" t="s">
        <v>195</v>
      </c>
      <c r="I12" s="58">
        <v>0.35</v>
      </c>
      <c r="J12" s="27"/>
      <c r="K12" s="24"/>
      <c r="L12" s="23"/>
      <c r="M12" s="24"/>
      <c r="N12" s="58">
        <f>C12+E12+G12+I12+K12+M12</f>
        <v>0.35</v>
      </c>
    </row>
    <row r="13" spans="1:14" x14ac:dyDescent="0.25">
      <c r="A13" s="197"/>
      <c r="B13" s="208"/>
      <c r="C13" s="255"/>
      <c r="D13" s="208"/>
      <c r="E13" s="255"/>
      <c r="F13" s="208"/>
      <c r="G13" s="255"/>
      <c r="H13" s="208"/>
      <c r="I13" s="255"/>
      <c r="J13" s="208"/>
      <c r="K13" s="197"/>
      <c r="L13" s="105" t="s">
        <v>149</v>
      </c>
      <c r="M13" s="130"/>
      <c r="N13" s="224"/>
    </row>
    <row r="14" spans="1:14" x14ac:dyDescent="0.25">
      <c r="A14" s="199">
        <v>2.16</v>
      </c>
      <c r="B14" s="210"/>
      <c r="C14" s="256"/>
      <c r="D14" s="251"/>
      <c r="E14" s="256"/>
      <c r="F14" s="211"/>
      <c r="G14" s="256"/>
      <c r="H14" s="251"/>
      <c r="I14" s="256"/>
      <c r="J14" s="210"/>
      <c r="K14" s="199"/>
      <c r="L14" s="142" t="s">
        <v>16</v>
      </c>
      <c r="M14" s="133">
        <v>0.5</v>
      </c>
      <c r="N14" s="58">
        <f>C14+E14+G14+I14+K14+M14</f>
        <v>0.5</v>
      </c>
    </row>
    <row r="15" spans="1:14" x14ac:dyDescent="0.25">
      <c r="A15" s="21"/>
      <c r="B15" s="70"/>
      <c r="C15" s="49"/>
      <c r="D15" s="70"/>
      <c r="E15" s="186"/>
      <c r="F15" s="20"/>
      <c r="G15" s="186"/>
      <c r="H15" s="70"/>
      <c r="I15" s="49"/>
      <c r="J15" s="70"/>
      <c r="K15" s="21"/>
      <c r="L15" s="70" t="s">
        <v>154</v>
      </c>
      <c r="M15" s="21"/>
      <c r="N15" s="49"/>
    </row>
    <row r="16" spans="1:14" ht="18" x14ac:dyDescent="0.25">
      <c r="A16" s="24">
        <v>1.04</v>
      </c>
      <c r="B16" s="27"/>
      <c r="C16" s="58"/>
      <c r="D16" s="27"/>
      <c r="E16" s="318"/>
      <c r="F16" s="27"/>
      <c r="G16" s="58"/>
      <c r="H16" s="27"/>
      <c r="I16" s="58"/>
      <c r="J16" s="27"/>
      <c r="K16" s="24"/>
      <c r="L16" s="308" t="s">
        <v>155</v>
      </c>
      <c r="M16" s="24">
        <v>0.24</v>
      </c>
      <c r="N16" s="58">
        <f>C16+E16+G16+I16+K16+M16</f>
        <v>0.24</v>
      </c>
    </row>
    <row r="17" spans="1:14" x14ac:dyDescent="0.25">
      <c r="A17" s="21"/>
      <c r="B17" s="2"/>
      <c r="C17" s="49"/>
      <c r="D17" s="1"/>
      <c r="E17" s="49"/>
      <c r="F17" s="2"/>
      <c r="G17" s="49"/>
      <c r="H17" s="2"/>
      <c r="I17" s="186"/>
      <c r="J17" s="2"/>
      <c r="K17" s="21"/>
      <c r="L17" s="2" t="s">
        <v>156</v>
      </c>
      <c r="M17" s="21"/>
      <c r="N17" s="49"/>
    </row>
    <row r="18" spans="1:14" x14ac:dyDescent="0.25">
      <c r="A18" s="24">
        <v>1.08</v>
      </c>
      <c r="B18" s="23"/>
      <c r="C18" s="58"/>
      <c r="D18" s="23"/>
      <c r="E18" s="258"/>
      <c r="F18" s="27"/>
      <c r="G18" s="58"/>
      <c r="H18" s="23"/>
      <c r="I18" s="58"/>
      <c r="J18" s="23"/>
      <c r="K18" s="24"/>
      <c r="L18" s="23" t="s">
        <v>16</v>
      </c>
      <c r="M18" s="24">
        <v>0.25</v>
      </c>
      <c r="N18" s="58">
        <f>C18+E18+G18+I18+K18+M18</f>
        <v>0.25</v>
      </c>
    </row>
    <row r="19" spans="1:14" x14ac:dyDescent="0.25">
      <c r="A19" s="21"/>
      <c r="B19" s="70"/>
      <c r="C19" s="21"/>
      <c r="D19" s="70" t="s">
        <v>162</v>
      </c>
      <c r="E19" s="49"/>
      <c r="F19" s="20"/>
      <c r="G19" s="70"/>
      <c r="H19" s="70"/>
      <c r="I19" s="21"/>
      <c r="J19" s="70" t="s">
        <v>162</v>
      </c>
      <c r="K19" s="21"/>
      <c r="L19" s="70"/>
      <c r="M19" s="70"/>
      <c r="N19" s="21"/>
    </row>
    <row r="20" spans="1:14" x14ac:dyDescent="0.25">
      <c r="A20" s="24">
        <v>8.31</v>
      </c>
      <c r="B20" s="23"/>
      <c r="C20" s="24"/>
      <c r="D20" s="23" t="s">
        <v>11</v>
      </c>
      <c r="E20" s="58">
        <v>1.5</v>
      </c>
      <c r="F20" s="27"/>
      <c r="G20" s="23"/>
      <c r="H20" s="23"/>
      <c r="I20" s="24"/>
      <c r="J20" s="23" t="s">
        <v>16</v>
      </c>
      <c r="K20" s="24">
        <v>0.42</v>
      </c>
      <c r="L20" s="23"/>
      <c r="M20" s="23"/>
      <c r="N20" s="24">
        <f>K20+E20</f>
        <v>1.92</v>
      </c>
    </row>
    <row r="21" spans="1:14" x14ac:dyDescent="0.25">
      <c r="A21" s="91"/>
      <c r="B21" s="9"/>
      <c r="C21" s="158"/>
      <c r="D21" s="165"/>
      <c r="E21" s="323"/>
      <c r="F21" s="9"/>
      <c r="G21" s="158"/>
      <c r="H21" s="9"/>
      <c r="I21" s="158"/>
      <c r="J21" s="165"/>
      <c r="K21" s="91"/>
      <c r="L21" s="90" t="s">
        <v>202</v>
      </c>
      <c r="M21" s="91"/>
      <c r="N21" s="158"/>
    </row>
    <row r="22" spans="1:14" x14ac:dyDescent="0.25">
      <c r="A22" s="93">
        <v>4.33</v>
      </c>
      <c r="B22" s="13"/>
      <c r="C22" s="157"/>
      <c r="D22" s="168"/>
      <c r="E22" s="324"/>
      <c r="F22" s="13"/>
      <c r="G22" s="157"/>
      <c r="H22" s="13"/>
      <c r="I22" s="157"/>
      <c r="J22" s="168"/>
      <c r="K22" s="93"/>
      <c r="L22" s="12"/>
      <c r="M22" s="93">
        <v>1</v>
      </c>
      <c r="N22" s="157">
        <f>M22+K22+I22+G22+E22+C22</f>
        <v>1</v>
      </c>
    </row>
    <row r="23" spans="1:14" x14ac:dyDescent="0.25">
      <c r="A23" s="91"/>
      <c r="B23" s="7"/>
      <c r="C23" s="158"/>
      <c r="D23" s="7"/>
      <c r="E23" s="341"/>
      <c r="F23" s="7"/>
      <c r="G23" s="158"/>
      <c r="H23" s="7" t="s">
        <v>231</v>
      </c>
      <c r="I23" s="91"/>
      <c r="J23" s="166"/>
      <c r="K23" s="166"/>
      <c r="L23" s="7"/>
      <c r="M23" s="8"/>
      <c r="N23" s="91"/>
    </row>
    <row r="24" spans="1:14" ht="100.5" x14ac:dyDescent="0.25">
      <c r="A24" s="93">
        <v>0.74</v>
      </c>
      <c r="B24" s="342"/>
      <c r="C24" s="157"/>
      <c r="D24" s="156"/>
      <c r="E24" s="155"/>
      <c r="F24" s="342"/>
      <c r="G24" s="157"/>
      <c r="H24" s="342" t="s">
        <v>232</v>
      </c>
      <c r="I24" s="93">
        <v>0.17</v>
      </c>
      <c r="J24" s="169"/>
      <c r="K24" s="169"/>
      <c r="L24" s="156"/>
      <c r="M24" s="12"/>
      <c r="N24" s="93">
        <v>0.17</v>
      </c>
    </row>
    <row r="25" spans="1:14" x14ac:dyDescent="0.25">
      <c r="A25" s="347">
        <f>SUM(A3:A24)</f>
        <v>34.770000000000003</v>
      </c>
      <c r="B25" s="32"/>
      <c r="C25" s="31">
        <f>SUM(C3:C22)</f>
        <v>0.34</v>
      </c>
      <c r="D25" s="32"/>
      <c r="E25" s="31">
        <f>SUM(E3:E22)</f>
        <v>2</v>
      </c>
      <c r="F25" s="33"/>
      <c r="G25" s="31">
        <f>SUM(G3:G22)</f>
        <v>0</v>
      </c>
      <c r="H25" s="34"/>
      <c r="I25" s="31">
        <f>SUM(I3:I24)</f>
        <v>2.21</v>
      </c>
      <c r="J25" s="31"/>
      <c r="K25" s="31">
        <f>SUM(K3:K22)</f>
        <v>1.48</v>
      </c>
      <c r="L25" s="34"/>
      <c r="M25" s="321">
        <f>SUM(M3:M22)</f>
        <v>1.99</v>
      </c>
      <c r="N25" s="31">
        <f>SUM(N3:N24)</f>
        <v>8.0200000000000014</v>
      </c>
    </row>
    <row r="26" spans="1:14" x14ac:dyDescent="0.25">
      <c r="C26" s="1" t="s">
        <v>253</v>
      </c>
      <c r="F26" s="39">
        <v>44927</v>
      </c>
      <c r="J26" s="1" t="s">
        <v>19</v>
      </c>
      <c r="L26" s="36">
        <f>N25*4.33</f>
        <v>34.726600000000005</v>
      </c>
    </row>
    <row r="27" spans="1:14" x14ac:dyDescent="0.25">
      <c r="A27" s="35"/>
      <c r="B27" s="36"/>
      <c r="C27" s="1" t="s">
        <v>21</v>
      </c>
      <c r="D27" s="37"/>
      <c r="E27" s="1" t="str">
        <f>B1</f>
        <v>CRISTINA SORIANO RODRIGUEZ</v>
      </c>
      <c r="F27" s="2"/>
      <c r="G27" s="36"/>
      <c r="I27" s="36"/>
      <c r="J27" s="36"/>
    </row>
    <row r="29" spans="1:14" x14ac:dyDescent="0.25">
      <c r="F29" t="s">
        <v>259</v>
      </c>
    </row>
  </sheetData>
  <pageMargins left="0.7" right="0.7" top="0.75" bottom="0.75" header="0.3" footer="0.3"/>
  <pageSetup paperSize="9" orientation="landscape" r:id="rId1"/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2"/>
    </sheetView>
  </sheetViews>
  <sheetFormatPr baseColWidth="10" defaultRowHeight="15" x14ac:dyDescent="0.25"/>
  <cols>
    <col min="1" max="1" width="6.28515625" customWidth="1"/>
    <col min="2" max="2" width="5.42578125" customWidth="1"/>
    <col min="3" max="3" width="4.85546875" customWidth="1"/>
    <col min="4" max="4" width="26.85546875" customWidth="1"/>
    <col min="5" max="5" width="5.42578125" customWidth="1"/>
    <col min="7" max="7" width="5.5703125" customWidth="1"/>
    <col min="8" max="8" width="6.42578125" customWidth="1"/>
    <col min="9" max="9" width="4.42578125" customWidth="1"/>
    <col min="10" max="10" width="20.42578125" customWidth="1"/>
    <col min="11" max="11" width="4.7109375" customWidth="1"/>
    <col min="12" max="12" width="23.42578125" customWidth="1"/>
    <col min="13" max="13" width="5.140625" customWidth="1"/>
    <col min="14" max="14" width="5.855468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130"/>
      <c r="D3" s="131" t="s">
        <v>59</v>
      </c>
      <c r="E3" s="130"/>
      <c r="F3" s="132"/>
      <c r="G3" s="130"/>
      <c r="H3" s="105"/>
      <c r="I3" s="130"/>
      <c r="J3" s="48"/>
      <c r="K3" s="130"/>
      <c r="L3" s="48" t="s">
        <v>59</v>
      </c>
      <c r="M3" s="130"/>
      <c r="N3" s="130"/>
    </row>
    <row r="4" spans="1:14" ht="42.75" customHeight="1" x14ac:dyDescent="0.25">
      <c r="A4" s="133">
        <v>6.75</v>
      </c>
      <c r="B4" s="134"/>
      <c r="C4" s="133"/>
      <c r="D4" s="134" t="s">
        <v>68</v>
      </c>
      <c r="E4" s="133">
        <v>1.06</v>
      </c>
      <c r="F4" s="55"/>
      <c r="G4" s="133"/>
      <c r="H4" s="134"/>
      <c r="I4" s="133"/>
      <c r="J4" s="135"/>
      <c r="K4" s="133"/>
      <c r="L4" s="161" t="s">
        <v>60</v>
      </c>
      <c r="M4" s="133">
        <v>0.5</v>
      </c>
      <c r="N4" s="133">
        <f>C4+E4+G4+I4+K4+M4</f>
        <v>1.56</v>
      </c>
    </row>
    <row r="5" spans="1:14" ht="15" customHeight="1" x14ac:dyDescent="0.25">
      <c r="A5" s="74"/>
      <c r="B5" s="136"/>
      <c r="C5" s="74"/>
      <c r="D5" s="73" t="s">
        <v>61</v>
      </c>
      <c r="E5" s="74"/>
      <c r="F5" s="136"/>
      <c r="G5" s="74"/>
      <c r="H5" s="137"/>
      <c r="I5" s="74"/>
      <c r="J5" s="136"/>
      <c r="K5" s="74"/>
      <c r="L5" s="74"/>
      <c r="M5" s="74"/>
      <c r="N5" s="74"/>
    </row>
    <row r="6" spans="1:14" ht="64.5" customHeight="1" x14ac:dyDescent="0.25">
      <c r="A6" s="28">
        <v>1.5</v>
      </c>
      <c r="B6" s="28"/>
      <c r="C6" s="28"/>
      <c r="D6" s="28" t="s">
        <v>62</v>
      </c>
      <c r="E6" s="28">
        <v>0.34</v>
      </c>
      <c r="F6" s="138"/>
      <c r="G6" s="28"/>
      <c r="H6" s="28"/>
      <c r="I6" s="28"/>
      <c r="J6" s="138"/>
      <c r="K6" s="28"/>
      <c r="L6" s="28"/>
      <c r="M6" s="28"/>
      <c r="N6" s="133">
        <f>C6+E6+G6+I6+K6</f>
        <v>0.34</v>
      </c>
    </row>
    <row r="7" spans="1:14" x14ac:dyDescent="0.25">
      <c r="A7" s="113">
        <f>SUM(A3:A6)</f>
        <v>8.25</v>
      </c>
      <c r="B7" s="32"/>
      <c r="C7" s="31">
        <f>SUM(C3:C6)</f>
        <v>0</v>
      </c>
      <c r="D7" s="32"/>
      <c r="E7" s="31">
        <f>SUM(E3:E6)</f>
        <v>1.4000000000000001</v>
      </c>
      <c r="F7" s="33"/>
      <c r="G7" s="31">
        <f>SUM(G3:G6)</f>
        <v>0</v>
      </c>
      <c r="H7" s="34"/>
      <c r="I7" s="31">
        <f>SUM(I3:I6)</f>
        <v>0</v>
      </c>
      <c r="J7" s="31"/>
      <c r="K7" s="31">
        <f>SUM(K3:K6)</f>
        <v>0</v>
      </c>
      <c r="L7" s="34"/>
      <c r="M7" s="31">
        <f>SUM(M4:M6)</f>
        <v>0.5</v>
      </c>
      <c r="N7" s="31">
        <f>SUM(N4:N6)</f>
        <v>1.9000000000000001</v>
      </c>
    </row>
    <row r="9" spans="1:14" x14ac:dyDescent="0.25">
      <c r="A9" s="35"/>
      <c r="B9" s="36"/>
      <c r="C9" s="36"/>
      <c r="D9" s="37"/>
      <c r="E9" s="36"/>
      <c r="F9" s="38"/>
      <c r="G9" s="36"/>
      <c r="H9" s="1" t="s">
        <v>19</v>
      </c>
      <c r="I9" s="36"/>
      <c r="J9" s="36"/>
      <c r="K9" s="36">
        <f>N7*4.33</f>
        <v>8.2270000000000003</v>
      </c>
    </row>
    <row r="10" spans="1:14" x14ac:dyDescent="0.25">
      <c r="A10" s="1"/>
      <c r="B10" s="1"/>
      <c r="C10" s="1" t="s">
        <v>20</v>
      </c>
      <c r="D10" s="1"/>
      <c r="E10" s="1"/>
      <c r="F10" s="39" t="s">
        <v>87</v>
      </c>
      <c r="G10" s="40"/>
      <c r="I10" s="1"/>
      <c r="K10" s="1"/>
    </row>
    <row r="11" spans="1:14" x14ac:dyDescent="0.25">
      <c r="A11" s="1"/>
      <c r="B11" s="1"/>
      <c r="C11" s="1" t="s">
        <v>21</v>
      </c>
      <c r="D11" s="1"/>
      <c r="E11" s="1" t="str">
        <f>B1</f>
        <v>CRISTINA SORIANO RODRIGUEZ</v>
      </c>
      <c r="F11" s="2"/>
      <c r="G11" s="1"/>
      <c r="I11" s="1"/>
      <c r="J11" s="35"/>
      <c r="K11" s="41"/>
    </row>
    <row r="12" spans="1:14" x14ac:dyDescent="0.25">
      <c r="C12" s="1" t="s">
        <v>22</v>
      </c>
    </row>
  </sheetData>
  <pageMargins left="0" right="0" top="0" bottom="0" header="0" footer="0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6"/>
    </sheetView>
  </sheetViews>
  <sheetFormatPr baseColWidth="10" defaultRowHeight="15" x14ac:dyDescent="0.25"/>
  <cols>
    <col min="1" max="1" width="5.7109375" customWidth="1"/>
    <col min="2" max="2" width="15.42578125" customWidth="1"/>
    <col min="3" max="3" width="4.85546875" customWidth="1"/>
    <col min="4" max="4" width="22.5703125" customWidth="1"/>
    <col min="5" max="5" width="4.85546875" customWidth="1"/>
    <col min="6" max="6" width="15.7109375" customWidth="1"/>
    <col min="7" max="7" width="4.7109375" customWidth="1"/>
    <col min="8" max="8" width="15.85546875" customWidth="1"/>
    <col min="9" max="9" width="4.42578125" customWidth="1"/>
    <col min="11" max="11" width="4.42578125" customWidth="1"/>
    <col min="12" max="12" width="22.7109375" customWidth="1"/>
    <col min="13" max="13" width="6" customWidth="1"/>
    <col min="14" max="14" width="5.71093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33.75" x14ac:dyDescent="0.25">
      <c r="A3" s="109">
        <v>51.96</v>
      </c>
      <c r="B3" s="114" t="s">
        <v>50</v>
      </c>
      <c r="C3" s="105">
        <v>4</v>
      </c>
      <c r="D3" s="105"/>
      <c r="E3" s="105"/>
      <c r="F3" s="114" t="s">
        <v>50</v>
      </c>
      <c r="G3" s="105">
        <v>4</v>
      </c>
      <c r="H3" s="105"/>
      <c r="I3" s="105"/>
      <c r="J3" s="114" t="s">
        <v>50</v>
      </c>
      <c r="K3" s="105">
        <v>4</v>
      </c>
      <c r="L3" s="106"/>
      <c r="M3" s="106"/>
      <c r="N3" s="106">
        <f>C3+E3+G3+I3+K3</f>
        <v>12</v>
      </c>
    </row>
    <row r="4" spans="1:14" ht="24.75" customHeight="1" x14ac:dyDescent="0.25">
      <c r="A4" s="110"/>
      <c r="B4" s="43"/>
      <c r="C4" s="21"/>
      <c r="D4" s="114" t="s">
        <v>50</v>
      </c>
      <c r="E4" s="21"/>
      <c r="F4" s="43"/>
      <c r="G4" s="21"/>
      <c r="H4" s="114" t="s">
        <v>50</v>
      </c>
      <c r="I4" s="47"/>
      <c r="J4" s="21"/>
      <c r="K4" s="49"/>
      <c r="L4" s="46"/>
      <c r="M4" s="47"/>
      <c r="N4" s="21"/>
    </row>
    <row r="5" spans="1:14" x14ac:dyDescent="0.25">
      <c r="A5" s="111">
        <v>17.32</v>
      </c>
      <c r="B5" s="52"/>
      <c r="C5" s="24"/>
      <c r="D5" s="52"/>
      <c r="E5" s="24">
        <v>2</v>
      </c>
      <c r="F5" s="55"/>
      <c r="G5" s="24"/>
      <c r="H5" s="56"/>
      <c r="I5" s="57">
        <v>2</v>
      </c>
      <c r="J5" s="60"/>
      <c r="K5" s="58"/>
      <c r="L5" s="56"/>
      <c r="M5" s="57"/>
      <c r="N5" s="93">
        <f>C5+E5+G5+I5+K5</f>
        <v>4</v>
      </c>
    </row>
    <row r="6" spans="1:14" x14ac:dyDescent="0.25">
      <c r="A6" s="130"/>
      <c r="B6" s="105"/>
      <c r="C6" s="130"/>
      <c r="D6" s="131" t="s">
        <v>59</v>
      </c>
      <c r="E6" s="130"/>
      <c r="F6" s="132"/>
      <c r="G6" s="130"/>
      <c r="H6" s="105"/>
      <c r="I6" s="130"/>
      <c r="J6" s="48"/>
      <c r="K6" s="130"/>
      <c r="L6" s="48" t="s">
        <v>59</v>
      </c>
      <c r="M6" s="130"/>
      <c r="N6" s="130"/>
    </row>
    <row r="7" spans="1:14" ht="43.5" customHeight="1" x14ac:dyDescent="0.25">
      <c r="A7" s="133">
        <v>6.75</v>
      </c>
      <c r="B7" s="134"/>
      <c r="C7" s="133"/>
      <c r="D7" s="134" t="s">
        <v>68</v>
      </c>
      <c r="E7" s="133">
        <v>1.06</v>
      </c>
      <c r="F7" s="55"/>
      <c r="G7" s="133"/>
      <c r="H7" s="134"/>
      <c r="I7" s="133"/>
      <c r="J7" s="135"/>
      <c r="K7" s="133"/>
      <c r="L7" s="161" t="s">
        <v>60</v>
      </c>
      <c r="M7" s="133">
        <v>0.5</v>
      </c>
      <c r="N7" s="133">
        <f>C7+E7+G7+I7+K7+M7</f>
        <v>1.56</v>
      </c>
    </row>
    <row r="8" spans="1:14" ht="24.75" customHeight="1" x14ac:dyDescent="0.25">
      <c r="A8" s="74"/>
      <c r="B8" s="136"/>
      <c r="C8" s="74"/>
      <c r="D8" s="73" t="s">
        <v>61</v>
      </c>
      <c r="E8" s="74"/>
      <c r="F8" s="136"/>
      <c r="G8" s="74"/>
      <c r="H8" s="137"/>
      <c r="I8" s="74"/>
      <c r="J8" s="136"/>
      <c r="K8" s="74"/>
      <c r="L8" s="74"/>
      <c r="M8" s="74"/>
      <c r="N8" s="74"/>
    </row>
    <row r="9" spans="1:14" ht="54.75" customHeight="1" x14ac:dyDescent="0.25">
      <c r="A9" s="28">
        <v>1.5</v>
      </c>
      <c r="B9" s="28"/>
      <c r="C9" s="28"/>
      <c r="D9" s="28" t="s">
        <v>62</v>
      </c>
      <c r="E9" s="28">
        <v>0.34</v>
      </c>
      <c r="F9" s="138"/>
      <c r="G9" s="28"/>
      <c r="H9" s="28"/>
      <c r="I9" s="28"/>
      <c r="J9" s="138"/>
      <c r="K9" s="28"/>
      <c r="L9" s="28"/>
      <c r="M9" s="28"/>
      <c r="N9" s="133">
        <f>C9+E9+G9+I9+K9</f>
        <v>0.34</v>
      </c>
    </row>
    <row r="10" spans="1:14" x14ac:dyDescent="0.25">
      <c r="A10" s="113">
        <f>SUM(A3:A9)</f>
        <v>77.53</v>
      </c>
      <c r="B10" s="32"/>
      <c r="C10" s="31">
        <f>SUM(C3:C9)</f>
        <v>4</v>
      </c>
      <c r="D10" s="32"/>
      <c r="E10" s="31">
        <f>SUM(E3:E9)</f>
        <v>3.4</v>
      </c>
      <c r="F10" s="33"/>
      <c r="G10" s="31">
        <f>SUM(G3:G9)</f>
        <v>4</v>
      </c>
      <c r="H10" s="34"/>
      <c r="I10" s="31">
        <f>SUM(I3:I9)</f>
        <v>2</v>
      </c>
      <c r="J10" s="31"/>
      <c r="K10" s="31">
        <f>SUM(K3:K9)</f>
        <v>4</v>
      </c>
      <c r="L10" s="34"/>
      <c r="M10" s="31">
        <f>SUM(M3:M9)</f>
        <v>0.5</v>
      </c>
      <c r="N10" s="31">
        <f>SUM(N3:N9)</f>
        <v>17.899999999999999</v>
      </c>
    </row>
    <row r="12" spans="1:14" x14ac:dyDescent="0.25">
      <c r="A12" s="35"/>
      <c r="B12" s="36"/>
      <c r="C12" s="36"/>
      <c r="D12" s="37"/>
      <c r="E12" s="36"/>
      <c r="F12" s="38"/>
      <c r="G12" s="36"/>
      <c r="H12" s="1" t="s">
        <v>19</v>
      </c>
      <c r="I12" s="36"/>
      <c r="J12" s="36"/>
      <c r="K12" s="36">
        <f>N10*4.33</f>
        <v>77.506999999999991</v>
      </c>
    </row>
    <row r="13" spans="1:14" x14ac:dyDescent="0.25">
      <c r="A13" s="1"/>
      <c r="B13" s="1"/>
      <c r="C13" s="1" t="s">
        <v>20</v>
      </c>
      <c r="D13" s="1"/>
      <c r="E13" s="1"/>
      <c r="F13" s="39" t="s">
        <v>86</v>
      </c>
      <c r="G13" s="40"/>
      <c r="I13" s="1"/>
      <c r="K13" s="1"/>
    </row>
    <row r="14" spans="1:14" x14ac:dyDescent="0.25">
      <c r="A14" s="1"/>
      <c r="B14" s="1"/>
      <c r="C14" s="1" t="s">
        <v>21</v>
      </c>
      <c r="D14" s="1"/>
      <c r="E14" s="1" t="str">
        <f>B1</f>
        <v>CRISTINA SORIANO RODRIGUEZ</v>
      </c>
      <c r="F14" s="2"/>
      <c r="G14" s="1"/>
      <c r="I14" s="1"/>
      <c r="J14" s="35"/>
      <c r="K14" s="41"/>
    </row>
    <row r="15" spans="1:14" x14ac:dyDescent="0.25">
      <c r="C15" s="1" t="s">
        <v>22</v>
      </c>
    </row>
  </sheetData>
  <pageMargins left="0" right="0" top="0" bottom="0" header="0" footer="0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1" max="1" width="6.7109375" customWidth="1"/>
    <col min="2" max="2" width="16.5703125" customWidth="1"/>
    <col min="3" max="3" width="4.42578125" customWidth="1"/>
    <col min="4" max="4" width="21.85546875" customWidth="1"/>
    <col min="5" max="5" width="6.5703125" customWidth="1"/>
    <col min="6" max="6" width="15.5703125" customWidth="1"/>
    <col min="7" max="7" width="4.5703125" customWidth="1"/>
    <col min="8" max="8" width="14.7109375" customWidth="1"/>
    <col min="9" max="9" width="4.140625" customWidth="1"/>
    <col min="10" max="10" width="15.5703125" customWidth="1"/>
    <col min="11" max="11" width="6.140625" bestFit="1" customWidth="1"/>
    <col min="12" max="12" width="17" customWidth="1"/>
    <col min="13" max="13" width="3.7109375" customWidth="1"/>
    <col min="14" max="14" width="6.855468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2.5" x14ac:dyDescent="0.25">
      <c r="A3" s="109">
        <v>51.96</v>
      </c>
      <c r="B3" s="114" t="s">
        <v>50</v>
      </c>
      <c r="C3" s="105">
        <v>4</v>
      </c>
      <c r="D3" s="105"/>
      <c r="E3" s="105"/>
      <c r="F3" s="114" t="s">
        <v>50</v>
      </c>
      <c r="G3" s="105">
        <v>4</v>
      </c>
      <c r="H3" s="105"/>
      <c r="I3" s="105"/>
      <c r="J3" s="114" t="s">
        <v>50</v>
      </c>
      <c r="K3" s="105">
        <v>4</v>
      </c>
      <c r="L3" s="106"/>
      <c r="M3" s="106"/>
      <c r="N3" s="106">
        <f>C3+E3+G3+I3+K3</f>
        <v>12</v>
      </c>
    </row>
    <row r="4" spans="1:14" ht="23.25" customHeight="1" x14ac:dyDescent="0.25">
      <c r="A4" s="110"/>
      <c r="B4" s="43"/>
      <c r="C4" s="21"/>
      <c r="D4" s="114" t="s">
        <v>50</v>
      </c>
      <c r="E4" s="21"/>
      <c r="F4" s="43"/>
      <c r="G4" s="21"/>
      <c r="H4" s="114" t="s">
        <v>50</v>
      </c>
      <c r="I4" s="47"/>
      <c r="J4" s="21"/>
      <c r="K4" s="49"/>
      <c r="L4" s="46"/>
      <c r="M4" s="47"/>
      <c r="N4" s="21"/>
    </row>
    <row r="5" spans="1:14" x14ac:dyDescent="0.25">
      <c r="A5" s="111">
        <v>12.99</v>
      </c>
      <c r="B5" s="52"/>
      <c r="C5" s="24"/>
      <c r="D5" s="52"/>
      <c r="E5" s="24">
        <v>1.5</v>
      </c>
      <c r="F5" s="55"/>
      <c r="G5" s="24"/>
      <c r="H5" s="56"/>
      <c r="I5" s="57">
        <v>1.5</v>
      </c>
      <c r="J5" s="60"/>
      <c r="K5" s="58"/>
      <c r="L5" s="56"/>
      <c r="M5" s="57"/>
      <c r="N5" s="93">
        <f>C5+E5+G5+I5+K5</f>
        <v>3</v>
      </c>
    </row>
    <row r="6" spans="1:14" x14ac:dyDescent="0.25">
      <c r="A6" s="130"/>
      <c r="B6" s="105"/>
      <c r="C6" s="130"/>
      <c r="D6" s="131" t="s">
        <v>59</v>
      </c>
      <c r="E6" s="130"/>
      <c r="F6" s="132"/>
      <c r="G6" s="130"/>
      <c r="H6" s="105"/>
      <c r="I6" s="130"/>
      <c r="J6" s="48"/>
      <c r="K6" s="130"/>
      <c r="L6" s="48" t="s">
        <v>59</v>
      </c>
      <c r="M6" s="130"/>
      <c r="N6" s="130"/>
    </row>
    <row r="7" spans="1:14" ht="48.75" customHeight="1" x14ac:dyDescent="0.25">
      <c r="A7" s="133">
        <v>6.75</v>
      </c>
      <c r="B7" s="134"/>
      <c r="C7" s="133"/>
      <c r="D7" s="134" t="s">
        <v>68</v>
      </c>
      <c r="E7" s="133">
        <v>1.06</v>
      </c>
      <c r="F7" s="55"/>
      <c r="G7" s="133"/>
      <c r="H7" s="134"/>
      <c r="I7" s="133"/>
      <c r="J7" s="135"/>
      <c r="K7" s="133"/>
      <c r="L7" s="135" t="s">
        <v>60</v>
      </c>
      <c r="M7" s="133">
        <v>0.5</v>
      </c>
      <c r="N7" s="133">
        <f>C7+E7+G7+I7+K7+M7</f>
        <v>1.56</v>
      </c>
    </row>
    <row r="8" spans="1:14" ht="24.75" customHeight="1" x14ac:dyDescent="0.25">
      <c r="A8" s="74"/>
      <c r="B8" s="136"/>
      <c r="C8" s="74"/>
      <c r="D8" s="73" t="s">
        <v>61</v>
      </c>
      <c r="E8" s="74"/>
      <c r="F8" s="136"/>
      <c r="G8" s="74"/>
      <c r="H8" s="137"/>
      <c r="I8" s="74"/>
      <c r="J8" s="136"/>
      <c r="K8" s="74"/>
      <c r="L8" s="74"/>
      <c r="M8" s="74"/>
      <c r="N8" s="74"/>
    </row>
    <row r="9" spans="1:14" ht="62.25" customHeight="1" x14ac:dyDescent="0.25">
      <c r="A9" s="28">
        <v>1.5</v>
      </c>
      <c r="B9" s="28"/>
      <c r="C9" s="28"/>
      <c r="D9" s="28" t="s">
        <v>62</v>
      </c>
      <c r="E9" s="28">
        <v>0.34</v>
      </c>
      <c r="F9" s="138"/>
      <c r="G9" s="28"/>
      <c r="H9" s="28"/>
      <c r="I9" s="28"/>
      <c r="J9" s="138"/>
      <c r="K9" s="28"/>
      <c r="L9" s="28"/>
      <c r="M9" s="28"/>
      <c r="N9" s="133">
        <f>C9+E9+G9+I9+K9</f>
        <v>0.34</v>
      </c>
    </row>
    <row r="10" spans="1:14" x14ac:dyDescent="0.25">
      <c r="A10" s="113">
        <f>SUM(A3:A9)</f>
        <v>73.2</v>
      </c>
      <c r="B10" s="32"/>
      <c r="C10" s="31">
        <f>SUM(C3:C9)</f>
        <v>4</v>
      </c>
      <c r="D10" s="32"/>
      <c r="E10" s="31">
        <f>SUM(E3:E9)</f>
        <v>2.9</v>
      </c>
      <c r="F10" s="33"/>
      <c r="G10" s="31">
        <f>SUM(G3:G9)</f>
        <v>4</v>
      </c>
      <c r="H10" s="34"/>
      <c r="I10" s="31">
        <f>SUM(I3:I9)</f>
        <v>1.5</v>
      </c>
      <c r="J10" s="31"/>
      <c r="K10" s="31">
        <f>SUM(K3:K9)</f>
        <v>4</v>
      </c>
      <c r="L10" s="34"/>
      <c r="M10" s="31">
        <f>SUM(M3:M9)</f>
        <v>0.5</v>
      </c>
      <c r="N10" s="31">
        <f>SUM(N3:N9)</f>
        <v>16.899999999999999</v>
      </c>
    </row>
    <row r="12" spans="1:14" x14ac:dyDescent="0.25">
      <c r="A12" s="35"/>
      <c r="B12" s="36"/>
      <c r="C12" s="36"/>
      <c r="D12" s="37"/>
      <c r="E12" s="36"/>
      <c r="F12" s="38"/>
      <c r="G12" s="36"/>
      <c r="H12" s="1" t="s">
        <v>19</v>
      </c>
      <c r="I12" s="36"/>
      <c r="J12" s="36"/>
      <c r="K12" s="36">
        <f>N10*4.33</f>
        <v>73.176999999999992</v>
      </c>
    </row>
    <row r="13" spans="1:14" x14ac:dyDescent="0.25">
      <c r="A13" s="1"/>
      <c r="B13" s="1"/>
      <c r="C13" s="1" t="s">
        <v>20</v>
      </c>
      <c r="D13" s="1"/>
      <c r="E13" s="1"/>
      <c r="F13" s="39" t="s">
        <v>84</v>
      </c>
      <c r="G13" s="40"/>
      <c r="I13" s="1"/>
      <c r="K13" s="1"/>
    </row>
    <row r="14" spans="1:14" x14ac:dyDescent="0.25">
      <c r="A14" s="1"/>
      <c r="B14" s="1"/>
      <c r="C14" s="1" t="s">
        <v>21</v>
      </c>
      <c r="D14" s="1"/>
      <c r="E14" s="1" t="str">
        <f>B1</f>
        <v>CRISTINA SORIANO RODRIGUEZ</v>
      </c>
      <c r="F14" s="2"/>
      <c r="G14" s="1"/>
      <c r="I14" s="1"/>
      <c r="J14" s="35"/>
      <c r="K14" s="41"/>
    </row>
    <row r="15" spans="1:14" x14ac:dyDescent="0.25">
      <c r="C15" s="1" t="s">
        <v>22</v>
      </c>
    </row>
    <row r="16" spans="1:14" x14ac:dyDescent="0.25">
      <c r="F16" t="s">
        <v>85</v>
      </c>
    </row>
  </sheetData>
  <pageMargins left="0" right="0" top="0" bottom="0" header="0" footer="0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1" max="1" width="5.85546875" customWidth="1"/>
    <col min="3" max="3" width="5.5703125" customWidth="1"/>
    <col min="4" max="4" width="22.140625" customWidth="1"/>
    <col min="5" max="5" width="5.28515625" customWidth="1"/>
    <col min="7" max="7" width="5.85546875" customWidth="1"/>
    <col min="8" max="8" width="19.42578125" customWidth="1"/>
    <col min="9" max="9" width="5" customWidth="1"/>
    <col min="11" max="11" width="5.5703125" customWidth="1"/>
    <col min="12" max="12" width="21.140625" customWidth="1"/>
    <col min="13" max="13" width="5.42578125" customWidth="1"/>
    <col min="14" max="14" width="7.5703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33.75" x14ac:dyDescent="0.25">
      <c r="A3" s="109">
        <v>51.96</v>
      </c>
      <c r="B3" s="114" t="s">
        <v>50</v>
      </c>
      <c r="C3" s="105">
        <v>4</v>
      </c>
      <c r="D3" s="105"/>
      <c r="E3" s="105"/>
      <c r="F3" s="114" t="s">
        <v>50</v>
      </c>
      <c r="G3" s="105">
        <v>4</v>
      </c>
      <c r="H3" s="105"/>
      <c r="I3" s="105"/>
      <c r="J3" s="114" t="s">
        <v>50</v>
      </c>
      <c r="K3" s="105">
        <v>4</v>
      </c>
      <c r="L3" s="106"/>
      <c r="M3" s="106"/>
      <c r="N3" s="106">
        <f>C3+E3+G3+I3+K3</f>
        <v>12</v>
      </c>
    </row>
    <row r="4" spans="1:14" ht="18" customHeight="1" x14ac:dyDescent="0.25">
      <c r="A4" s="110"/>
      <c r="B4" s="43"/>
      <c r="C4" s="21"/>
      <c r="D4" s="114" t="s">
        <v>50</v>
      </c>
      <c r="E4" s="21"/>
      <c r="F4" s="43"/>
      <c r="G4" s="21"/>
      <c r="H4" s="114" t="s">
        <v>50</v>
      </c>
      <c r="I4" s="47"/>
      <c r="J4" s="21"/>
      <c r="K4" s="49"/>
      <c r="L4" s="46"/>
      <c r="M4" s="47"/>
      <c r="N4" s="21"/>
    </row>
    <row r="5" spans="1:14" x14ac:dyDescent="0.25">
      <c r="A5" s="111">
        <v>12.99</v>
      </c>
      <c r="B5" s="52"/>
      <c r="C5" s="24"/>
      <c r="D5" s="52"/>
      <c r="E5" s="24">
        <v>1.5</v>
      </c>
      <c r="F5" s="55"/>
      <c r="G5" s="24"/>
      <c r="H5" s="56"/>
      <c r="I5" s="57">
        <v>1.5</v>
      </c>
      <c r="J5" s="60"/>
      <c r="K5" s="58"/>
      <c r="L5" s="56"/>
      <c r="M5" s="57"/>
      <c r="N5" s="93">
        <f>C5+E5+G5+I5+K5</f>
        <v>3</v>
      </c>
    </row>
    <row r="6" spans="1:14" x14ac:dyDescent="0.25">
      <c r="A6" s="130"/>
      <c r="B6" s="105"/>
      <c r="C6" s="130"/>
      <c r="D6" s="131" t="s">
        <v>59</v>
      </c>
      <c r="E6" s="130"/>
      <c r="F6" s="132"/>
      <c r="G6" s="130"/>
      <c r="H6" s="105"/>
      <c r="I6" s="130"/>
      <c r="J6" s="48"/>
      <c r="K6" s="130"/>
      <c r="L6" s="48" t="s">
        <v>59</v>
      </c>
      <c r="M6" s="130"/>
      <c r="N6" s="130"/>
    </row>
    <row r="7" spans="1:14" ht="48.75" customHeight="1" x14ac:dyDescent="0.25">
      <c r="A7" s="133">
        <v>6.75</v>
      </c>
      <c r="B7" s="134"/>
      <c r="C7" s="133"/>
      <c r="D7" s="134" t="s">
        <v>68</v>
      </c>
      <c r="E7" s="133">
        <v>1.06</v>
      </c>
      <c r="F7" s="55"/>
      <c r="G7" s="133"/>
      <c r="H7" s="134"/>
      <c r="I7" s="133"/>
      <c r="J7" s="135"/>
      <c r="K7" s="133"/>
      <c r="L7" s="135" t="s">
        <v>60</v>
      </c>
      <c r="M7" s="133">
        <v>0.5</v>
      </c>
      <c r="N7" s="133">
        <f>C7+E7+G7+I7+K7+M7</f>
        <v>1.56</v>
      </c>
    </row>
    <row r="8" spans="1:14" ht="22.5" x14ac:dyDescent="0.25">
      <c r="A8" s="74"/>
      <c r="B8" s="136"/>
      <c r="C8" s="74"/>
      <c r="D8" s="73" t="s">
        <v>61</v>
      </c>
      <c r="E8" s="74"/>
      <c r="F8" s="136"/>
      <c r="G8" s="74"/>
      <c r="H8" s="137"/>
      <c r="I8" s="74"/>
      <c r="J8" s="136"/>
      <c r="K8" s="74"/>
      <c r="L8" s="74"/>
      <c r="M8" s="74"/>
      <c r="N8" s="74"/>
    </row>
    <row r="9" spans="1:14" ht="54" customHeight="1" x14ac:dyDescent="0.25">
      <c r="A9" s="28">
        <v>4.33</v>
      </c>
      <c r="B9" s="28"/>
      <c r="C9" s="28"/>
      <c r="D9" s="28" t="s">
        <v>62</v>
      </c>
      <c r="E9" s="28">
        <v>1</v>
      </c>
      <c r="F9" s="138"/>
      <c r="G9" s="28"/>
      <c r="H9" s="28"/>
      <c r="I9" s="28"/>
      <c r="J9" s="138"/>
      <c r="K9" s="28"/>
      <c r="L9" s="28"/>
      <c r="M9" s="28"/>
      <c r="N9" s="133">
        <f>C9+E9+G9+I9+K9</f>
        <v>1</v>
      </c>
    </row>
    <row r="10" spans="1:14" x14ac:dyDescent="0.25">
      <c r="A10" s="113">
        <f>SUM(A3:A9)</f>
        <v>76.03</v>
      </c>
      <c r="B10" s="32"/>
      <c r="C10" s="31">
        <f>SUM(C3:C9)</f>
        <v>4</v>
      </c>
      <c r="D10" s="32"/>
      <c r="E10" s="31">
        <f>SUM(E3:E9)</f>
        <v>3.56</v>
      </c>
      <c r="F10" s="33"/>
      <c r="G10" s="31">
        <f>SUM(G3:G9)</f>
        <v>4</v>
      </c>
      <c r="H10" s="34"/>
      <c r="I10" s="31">
        <f>SUM(I3:I9)</f>
        <v>1.5</v>
      </c>
      <c r="J10" s="31"/>
      <c r="K10" s="31">
        <f>SUM(K3:K9)</f>
        <v>4</v>
      </c>
      <c r="L10" s="34"/>
      <c r="M10" s="31">
        <f>SUM(M3:M9)</f>
        <v>0.5</v>
      </c>
      <c r="N10" s="31">
        <f>SUM(N3:N9)</f>
        <v>17.559999999999999</v>
      </c>
    </row>
    <row r="12" spans="1:14" x14ac:dyDescent="0.25">
      <c r="A12" s="35"/>
      <c r="B12" s="36"/>
      <c r="C12" s="36"/>
      <c r="D12" s="37"/>
      <c r="E12" s="36"/>
      <c r="F12" s="38"/>
      <c r="G12" s="36"/>
      <c r="H12" s="1" t="s">
        <v>19</v>
      </c>
      <c r="I12" s="36"/>
      <c r="J12" s="36"/>
      <c r="K12" s="36">
        <f>N10*4.33</f>
        <v>76.03479999999999</v>
      </c>
    </row>
    <row r="13" spans="1:14" x14ac:dyDescent="0.25">
      <c r="A13" s="1"/>
      <c r="B13" s="1"/>
      <c r="C13" s="1" t="s">
        <v>20</v>
      </c>
      <c r="D13" s="1"/>
      <c r="E13" s="1"/>
      <c r="F13" s="39" t="s">
        <v>83</v>
      </c>
      <c r="G13" s="40"/>
      <c r="I13" s="1"/>
      <c r="K13" s="1"/>
    </row>
    <row r="14" spans="1:14" x14ac:dyDescent="0.25">
      <c r="A14" s="1"/>
      <c r="B14" s="1"/>
      <c r="C14" s="1" t="s">
        <v>21</v>
      </c>
      <c r="D14" s="1"/>
      <c r="E14" s="1" t="str">
        <f>B1</f>
        <v>CRISTINA SORIANO RODRIGUEZ</v>
      </c>
      <c r="F14" s="2"/>
      <c r="G14" s="1"/>
      <c r="I14" s="1"/>
      <c r="J14" s="35"/>
      <c r="K14" s="41"/>
    </row>
    <row r="15" spans="1:14" x14ac:dyDescent="0.25">
      <c r="C15" s="1" t="s">
        <v>22</v>
      </c>
    </row>
  </sheetData>
  <pageMargins left="0" right="0" top="0" bottom="0" header="0" footer="0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7"/>
    </sheetView>
  </sheetViews>
  <sheetFormatPr baseColWidth="10" defaultRowHeight="15" x14ac:dyDescent="0.25"/>
  <cols>
    <col min="1" max="1" width="6.5703125" customWidth="1"/>
    <col min="3" max="3" width="5.5703125" customWidth="1"/>
    <col min="4" max="4" width="24.5703125" customWidth="1"/>
    <col min="5" max="5" width="5.42578125" customWidth="1"/>
    <col min="6" max="6" width="11.7109375" customWidth="1"/>
    <col min="7" max="7" width="5.140625" customWidth="1"/>
    <col min="8" max="8" width="22.5703125" customWidth="1"/>
    <col min="9" max="9" width="5.42578125" customWidth="1"/>
    <col min="10" max="10" width="14.42578125" customWidth="1"/>
    <col min="11" max="11" width="4.42578125" customWidth="1"/>
    <col min="12" max="12" width="15.140625" customWidth="1"/>
    <col min="13" max="13" width="4.7109375" customWidth="1"/>
    <col min="14" max="14" width="5.28515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33.75" x14ac:dyDescent="0.25">
      <c r="A3" s="109">
        <v>51.96</v>
      </c>
      <c r="B3" s="114" t="s">
        <v>50</v>
      </c>
      <c r="C3" s="105">
        <v>4</v>
      </c>
      <c r="D3" s="105"/>
      <c r="E3" s="105"/>
      <c r="F3" s="114" t="s">
        <v>50</v>
      </c>
      <c r="G3" s="105">
        <v>4</v>
      </c>
      <c r="H3" s="105"/>
      <c r="I3" s="105"/>
      <c r="J3" s="114" t="s">
        <v>50</v>
      </c>
      <c r="K3" s="105">
        <v>4</v>
      </c>
      <c r="L3" s="106"/>
      <c r="M3" s="106"/>
      <c r="N3" s="106">
        <f>C3+E3+G3+I3+K3</f>
        <v>12</v>
      </c>
    </row>
    <row r="4" spans="1:14" ht="19.5" customHeight="1" x14ac:dyDescent="0.25">
      <c r="A4" s="110"/>
      <c r="B4" s="43"/>
      <c r="C4" s="21"/>
      <c r="D4" s="114" t="s">
        <v>50</v>
      </c>
      <c r="E4" s="21"/>
      <c r="F4" s="43"/>
      <c r="G4" s="21"/>
      <c r="H4" s="114" t="s">
        <v>50</v>
      </c>
      <c r="I4" s="47"/>
      <c r="J4" s="21"/>
      <c r="K4" s="49"/>
      <c r="L4" s="46"/>
      <c r="M4" s="47"/>
      <c r="N4" s="21"/>
    </row>
    <row r="5" spans="1:14" x14ac:dyDescent="0.25">
      <c r="A5" s="111">
        <v>12.99</v>
      </c>
      <c r="B5" s="52"/>
      <c r="C5" s="24"/>
      <c r="D5" s="52"/>
      <c r="E5" s="24">
        <v>1.5</v>
      </c>
      <c r="F5" s="55"/>
      <c r="G5" s="24"/>
      <c r="H5" s="56"/>
      <c r="I5" s="57">
        <v>1.5</v>
      </c>
      <c r="J5" s="60"/>
      <c r="K5" s="58"/>
      <c r="L5" s="56"/>
      <c r="M5" s="57"/>
      <c r="N5" s="93">
        <f>C5+E5+G5+I5+K5</f>
        <v>3</v>
      </c>
    </row>
    <row r="6" spans="1:14" x14ac:dyDescent="0.25">
      <c r="A6" s="130"/>
      <c r="B6" s="105"/>
      <c r="C6" s="130"/>
      <c r="D6" s="131" t="s">
        <v>59</v>
      </c>
      <c r="E6" s="130"/>
      <c r="F6" s="132"/>
      <c r="G6" s="130"/>
      <c r="H6" s="105"/>
      <c r="I6" s="130"/>
      <c r="J6" s="48"/>
      <c r="K6" s="130"/>
      <c r="L6" s="48" t="s">
        <v>59</v>
      </c>
      <c r="M6" s="130"/>
      <c r="N6" s="130"/>
    </row>
    <row r="7" spans="1:14" ht="50.25" customHeight="1" x14ac:dyDescent="0.25">
      <c r="A7" s="133">
        <v>6.75</v>
      </c>
      <c r="B7" s="134"/>
      <c r="C7" s="133"/>
      <c r="D7" s="134" t="s">
        <v>68</v>
      </c>
      <c r="E7" s="133">
        <v>1.06</v>
      </c>
      <c r="F7" s="55"/>
      <c r="G7" s="133"/>
      <c r="H7" s="134"/>
      <c r="I7" s="133"/>
      <c r="J7" s="135"/>
      <c r="K7" s="133"/>
      <c r="L7" s="135" t="s">
        <v>60</v>
      </c>
      <c r="M7" s="133">
        <v>0.5</v>
      </c>
      <c r="N7" s="133">
        <f>C7+E7+G7+I7+K7+M7</f>
        <v>1.56</v>
      </c>
    </row>
    <row r="8" spans="1:14" ht="25.5" customHeight="1" x14ac:dyDescent="0.25">
      <c r="A8" s="74"/>
      <c r="B8" s="136"/>
      <c r="C8" s="74"/>
      <c r="D8" s="73" t="s">
        <v>61</v>
      </c>
      <c r="E8" s="74"/>
      <c r="F8" s="136"/>
      <c r="G8" s="74"/>
      <c r="H8" s="137"/>
      <c r="I8" s="74"/>
      <c r="J8" s="136"/>
      <c r="K8" s="74"/>
      <c r="L8" s="74"/>
      <c r="M8" s="74"/>
      <c r="N8" s="74"/>
    </row>
    <row r="9" spans="1:14" ht="56.25" x14ac:dyDescent="0.25">
      <c r="A9" s="28">
        <v>4.33</v>
      </c>
      <c r="B9" s="28"/>
      <c r="C9" s="28"/>
      <c r="D9" s="28" t="s">
        <v>62</v>
      </c>
      <c r="E9" s="28">
        <v>1</v>
      </c>
      <c r="F9" s="138"/>
      <c r="G9" s="28"/>
      <c r="H9" s="28"/>
      <c r="I9" s="28"/>
      <c r="J9" s="138"/>
      <c r="K9" s="28"/>
      <c r="L9" s="28"/>
      <c r="M9" s="28"/>
      <c r="N9" s="133">
        <f>C9+E9+G9+I9+K9</f>
        <v>1</v>
      </c>
    </row>
    <row r="10" spans="1:14" x14ac:dyDescent="0.25">
      <c r="A10" s="16"/>
      <c r="B10" s="20"/>
      <c r="C10" s="158"/>
      <c r="D10" s="8" t="s">
        <v>82</v>
      </c>
      <c r="E10" s="159"/>
      <c r="F10" s="9"/>
      <c r="G10" s="8"/>
      <c r="H10" s="8"/>
      <c r="I10" s="8"/>
      <c r="J10" s="8" t="s">
        <v>82</v>
      </c>
      <c r="K10" s="8"/>
      <c r="L10" s="8"/>
      <c r="M10" s="8"/>
      <c r="N10" s="158"/>
    </row>
    <row r="11" spans="1:14" x14ac:dyDescent="0.25">
      <c r="A11" s="18">
        <v>12.99</v>
      </c>
      <c r="B11" s="27"/>
      <c r="C11" s="157"/>
      <c r="D11" s="12"/>
      <c r="E11" s="160">
        <v>1.5</v>
      </c>
      <c r="F11" s="13"/>
      <c r="G11" s="12"/>
      <c r="H11" s="12"/>
      <c r="I11" s="12"/>
      <c r="J11" s="12"/>
      <c r="K11" s="12">
        <v>1.5</v>
      </c>
      <c r="L11" s="12"/>
      <c r="M11" s="12"/>
      <c r="N11" s="157">
        <f>C11+E11+G11+I11+K11</f>
        <v>3</v>
      </c>
    </row>
    <row r="12" spans="1:14" x14ac:dyDescent="0.25">
      <c r="A12" s="113">
        <f>SUM(A3:A11)</f>
        <v>89.02</v>
      </c>
      <c r="B12" s="32"/>
      <c r="C12" s="31">
        <f>SUM(C3:C11)</f>
        <v>4</v>
      </c>
      <c r="D12" s="32"/>
      <c r="E12" s="31">
        <f>SUM(E3:E11)</f>
        <v>5.0600000000000005</v>
      </c>
      <c r="F12" s="33"/>
      <c r="G12" s="31">
        <f>SUM(G3:G11)</f>
        <v>4</v>
      </c>
      <c r="H12" s="34"/>
      <c r="I12" s="31">
        <f>SUM(I3:I11)</f>
        <v>1.5</v>
      </c>
      <c r="J12" s="31"/>
      <c r="K12" s="31">
        <f>SUM(K3:K11)</f>
        <v>5.5</v>
      </c>
      <c r="L12" s="34"/>
      <c r="M12" s="31">
        <f>SUM(M3:M11)</f>
        <v>0.5</v>
      </c>
      <c r="N12" s="31">
        <f>SUM(N3:N11)</f>
        <v>20.56</v>
      </c>
    </row>
    <row r="14" spans="1:14" x14ac:dyDescent="0.25">
      <c r="A14" s="35"/>
      <c r="B14" s="36"/>
      <c r="C14" s="36"/>
      <c r="D14" s="37"/>
      <c r="E14" s="36"/>
      <c r="F14" s="38"/>
      <c r="G14" s="36"/>
      <c r="H14" s="1" t="s">
        <v>19</v>
      </c>
      <c r="I14" s="36"/>
      <c r="J14" s="36"/>
      <c r="K14" s="36">
        <f>N12*4.33</f>
        <v>89.024799999999999</v>
      </c>
    </row>
    <row r="15" spans="1:14" x14ac:dyDescent="0.25">
      <c r="A15" s="1"/>
      <c r="B15" s="1"/>
      <c r="C15" s="1" t="s">
        <v>20</v>
      </c>
      <c r="D15" s="1"/>
      <c r="E15" s="1"/>
      <c r="F15" s="39" t="s">
        <v>79</v>
      </c>
      <c r="G15" s="40"/>
      <c r="I15" s="1"/>
      <c r="K15" s="1"/>
    </row>
    <row r="16" spans="1:14" x14ac:dyDescent="0.25">
      <c r="A16" s="1"/>
      <c r="B16" s="1"/>
      <c r="C16" s="1" t="s">
        <v>21</v>
      </c>
      <c r="D16" s="1"/>
      <c r="E16" s="1" t="str">
        <f>B1</f>
        <v>CRISTINA SORIANO RODRIGUEZ</v>
      </c>
      <c r="F16" s="2"/>
      <c r="G16" s="1"/>
      <c r="I16" s="1"/>
      <c r="J16" s="35"/>
      <c r="K16" s="41"/>
    </row>
    <row r="17" spans="3:3" x14ac:dyDescent="0.25">
      <c r="C17" s="1" t="s">
        <v>22</v>
      </c>
    </row>
  </sheetData>
  <pageMargins left="0" right="0" top="0" bottom="0" header="0" footer="0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19" sqref="D19"/>
    </sheetView>
  </sheetViews>
  <sheetFormatPr baseColWidth="10" defaultRowHeight="15" x14ac:dyDescent="0.25"/>
  <cols>
    <col min="1" max="1" width="7" customWidth="1"/>
    <col min="3" max="3" width="6.42578125" customWidth="1"/>
    <col min="4" max="4" width="22.5703125" customWidth="1"/>
    <col min="5" max="5" width="6.42578125" customWidth="1"/>
    <col min="7" max="7" width="4.42578125" customWidth="1"/>
    <col min="9" max="9" width="4.7109375" customWidth="1"/>
    <col min="11" max="11" width="5" customWidth="1"/>
    <col min="12" max="12" width="7.42578125" customWidth="1"/>
    <col min="13" max="13" width="6" customWidth="1"/>
    <col min="14" max="14" width="6.28515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2.5" x14ac:dyDescent="0.25">
      <c r="A3" s="110"/>
      <c r="B3" s="43"/>
      <c r="C3" s="21"/>
      <c r="D3" s="114" t="s">
        <v>50</v>
      </c>
      <c r="E3" s="21"/>
      <c r="F3" s="43"/>
      <c r="G3" s="21"/>
      <c r="H3" s="114"/>
      <c r="I3" s="47"/>
      <c r="J3" s="21"/>
      <c r="K3" s="49"/>
      <c r="L3" s="46"/>
      <c r="M3" s="47"/>
      <c r="N3" s="21"/>
    </row>
    <row r="4" spans="1:14" ht="13.5" customHeight="1" x14ac:dyDescent="0.25">
      <c r="A4" s="111">
        <v>12.99</v>
      </c>
      <c r="B4" s="52"/>
      <c r="C4" s="24"/>
      <c r="D4" s="52"/>
      <c r="E4" s="24">
        <v>4</v>
      </c>
      <c r="F4" s="55"/>
      <c r="G4" s="24"/>
      <c r="H4" s="56"/>
      <c r="I4" s="57"/>
      <c r="J4" s="60"/>
      <c r="K4" s="58"/>
      <c r="L4" s="56"/>
      <c r="M4" s="57"/>
      <c r="N4" s="93">
        <f>C4+E4+G4+I4+K4</f>
        <v>4</v>
      </c>
    </row>
    <row r="5" spans="1:14" x14ac:dyDescent="0.25">
      <c r="A5" s="113">
        <f>SUM(A3:A4)</f>
        <v>12.99</v>
      </c>
      <c r="B5" s="32"/>
      <c r="C5" s="31">
        <f>SUM(C3:C4)</f>
        <v>0</v>
      </c>
      <c r="D5" s="32"/>
      <c r="E5" s="31">
        <f>SUM(E3:E4)</f>
        <v>4</v>
      </c>
      <c r="F5" s="33"/>
      <c r="G5" s="31">
        <f>SUM(G3:G4)</f>
        <v>0</v>
      </c>
      <c r="H5" s="34"/>
      <c r="I5" s="31">
        <f>SUM(I3:I4)</f>
        <v>0</v>
      </c>
      <c r="J5" s="31"/>
      <c r="K5" s="31">
        <f>SUM(K3:K4)</f>
        <v>0</v>
      </c>
      <c r="L5" s="34"/>
      <c r="M5" s="31">
        <f>SUM(M3:M4)</f>
        <v>0</v>
      </c>
      <c r="N5" s="31">
        <f>SUM(N3:N4)</f>
        <v>4</v>
      </c>
    </row>
    <row r="7" spans="1:14" x14ac:dyDescent="0.25">
      <c r="A7" s="35"/>
      <c r="B7" s="36"/>
      <c r="C7" s="36"/>
      <c r="D7" s="37"/>
      <c r="E7" s="36"/>
      <c r="F7" s="38"/>
      <c r="G7" s="36"/>
      <c r="H7" s="1" t="s">
        <v>19</v>
      </c>
      <c r="I7" s="36"/>
      <c r="J7" s="36"/>
      <c r="K7" s="36">
        <f>N5*4.33</f>
        <v>17.32</v>
      </c>
    </row>
    <row r="8" spans="1:14" x14ac:dyDescent="0.25">
      <c r="A8" s="1"/>
      <c r="B8" s="1"/>
      <c r="C8" s="1" t="s">
        <v>20</v>
      </c>
      <c r="D8" s="1"/>
      <c r="E8" s="1"/>
      <c r="F8" s="39" t="s">
        <v>80</v>
      </c>
      <c r="G8" s="40"/>
      <c r="I8" s="1"/>
      <c r="K8" s="1"/>
    </row>
    <row r="9" spans="1:14" x14ac:dyDescent="0.25">
      <c r="A9" s="1"/>
      <c r="B9" s="1"/>
      <c r="C9" s="1" t="s">
        <v>21</v>
      </c>
      <c r="D9" s="1"/>
      <c r="E9" s="1" t="str">
        <f>B1</f>
        <v>CRISTINA SORIANO RODRIGUEZ</v>
      </c>
      <c r="F9" s="2"/>
      <c r="G9" s="1"/>
      <c r="I9" s="1"/>
      <c r="J9" s="35"/>
      <c r="K9" s="41"/>
    </row>
    <row r="10" spans="1:14" x14ac:dyDescent="0.25">
      <c r="C10" s="1" t="s">
        <v>22</v>
      </c>
    </row>
  </sheetData>
  <pageMargins left="0.7" right="0.7" top="0.75" bottom="0.75" header="0.3" footer="0.3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2"/>
    </sheetView>
  </sheetViews>
  <sheetFormatPr baseColWidth="10" defaultRowHeight="15" x14ac:dyDescent="0.25"/>
  <cols>
    <col min="1" max="1" width="7.85546875" bestFit="1" customWidth="1"/>
    <col min="3" max="3" width="6.5703125" customWidth="1"/>
    <col min="5" max="5" width="6.28515625" customWidth="1"/>
    <col min="7" max="7" width="4.42578125" customWidth="1"/>
    <col min="9" max="9" width="6.85546875" customWidth="1"/>
    <col min="11" max="11" width="6.140625" customWidth="1"/>
    <col min="12" max="12" width="6.7109375" customWidth="1"/>
    <col min="13" max="13" width="6.85546875" customWidth="1"/>
    <col min="14" max="14" width="5.5703125" bestFit="1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48.75" x14ac:dyDescent="0.25">
      <c r="A3" s="6"/>
      <c r="B3" s="151" t="s">
        <v>75</v>
      </c>
      <c r="C3" s="152"/>
      <c r="D3" s="151" t="s">
        <v>76</v>
      </c>
      <c r="E3" s="153"/>
      <c r="F3" s="151" t="s">
        <v>75</v>
      </c>
      <c r="G3" s="154"/>
      <c r="H3" s="151" t="s">
        <v>77</v>
      </c>
      <c r="I3" s="15"/>
      <c r="J3" s="151" t="s">
        <v>75</v>
      </c>
      <c r="K3" s="153"/>
      <c r="L3" s="151"/>
      <c r="M3" s="151"/>
      <c r="N3" s="15"/>
    </row>
    <row r="4" spans="1:14" x14ac:dyDescent="0.25">
      <c r="A4" s="10">
        <v>86.6</v>
      </c>
      <c r="B4" s="13"/>
      <c r="C4" s="155">
        <v>4</v>
      </c>
      <c r="D4" s="13"/>
      <c r="E4" s="156">
        <v>4</v>
      </c>
      <c r="F4" s="13"/>
      <c r="G4" s="157">
        <v>4</v>
      </c>
      <c r="H4" s="13"/>
      <c r="I4" s="12">
        <v>4</v>
      </c>
      <c r="J4" s="13"/>
      <c r="K4" s="156">
        <v>4</v>
      </c>
      <c r="L4" s="13"/>
      <c r="M4" s="13"/>
      <c r="N4" s="12">
        <f>C4+E4+G4+I4+K4</f>
        <v>20</v>
      </c>
    </row>
    <row r="5" spans="1:14" x14ac:dyDescent="0.25">
      <c r="A5" s="113">
        <f>SUM(A3:A4)</f>
        <v>86.6</v>
      </c>
      <c r="B5" s="32"/>
      <c r="C5" s="31">
        <f>SUM(C3:C4)</f>
        <v>4</v>
      </c>
      <c r="D5" s="32"/>
      <c r="E5" s="31">
        <f>SUM(E3:E4)</f>
        <v>4</v>
      </c>
      <c r="F5" s="33"/>
      <c r="G5" s="31">
        <f>SUM(G3:G4)</f>
        <v>4</v>
      </c>
      <c r="H5" s="34"/>
      <c r="I5" s="31">
        <f>SUM(I3:I4)</f>
        <v>4</v>
      </c>
      <c r="J5" s="31"/>
      <c r="K5" s="31">
        <f>SUM(K3:K4)</f>
        <v>4</v>
      </c>
      <c r="L5" s="34"/>
      <c r="M5" s="31">
        <f>SUM(M3:M4)</f>
        <v>0</v>
      </c>
      <c r="N5" s="31">
        <f>SUM(N3:N4)</f>
        <v>20</v>
      </c>
    </row>
    <row r="7" spans="1:14" x14ac:dyDescent="0.25">
      <c r="A7" s="35"/>
      <c r="B7" s="36"/>
      <c r="C7" s="36"/>
      <c r="D7" s="37"/>
      <c r="E7" s="36"/>
      <c r="F7" s="38"/>
      <c r="G7" s="36"/>
      <c r="H7" s="1" t="s">
        <v>19</v>
      </c>
      <c r="I7" s="36"/>
      <c r="J7" s="36"/>
      <c r="K7" s="36">
        <f>N5*4.33</f>
        <v>86.6</v>
      </c>
    </row>
    <row r="8" spans="1:14" x14ac:dyDescent="0.25">
      <c r="A8" s="1"/>
      <c r="B8" s="1"/>
      <c r="C8" s="1" t="s">
        <v>20</v>
      </c>
      <c r="D8" s="1"/>
      <c r="E8" s="1"/>
      <c r="F8" s="39" t="s">
        <v>81</v>
      </c>
      <c r="G8" s="40"/>
      <c r="I8" s="1"/>
      <c r="K8" s="1"/>
    </row>
    <row r="9" spans="1:14" x14ac:dyDescent="0.25">
      <c r="A9" s="1"/>
      <c r="B9" s="1"/>
      <c r="C9" s="1" t="s">
        <v>21</v>
      </c>
      <c r="D9" s="1"/>
      <c r="E9" s="1" t="str">
        <f>B1</f>
        <v>CRISTINA SORIANO RODRIGUEZ</v>
      </c>
      <c r="F9" s="2"/>
      <c r="G9" s="1"/>
      <c r="I9" s="1"/>
      <c r="J9" s="35"/>
      <c r="K9" s="41"/>
    </row>
    <row r="10" spans="1:14" x14ac:dyDescent="0.25">
      <c r="H10" t="s">
        <v>78</v>
      </c>
    </row>
  </sheetData>
  <pageMargins left="0.7" right="0.7" top="0.75" bottom="0.75" header="0.3" footer="0.3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7" sqref="A7:N8"/>
    </sheetView>
  </sheetViews>
  <sheetFormatPr baseColWidth="10" defaultRowHeight="15" x14ac:dyDescent="0.25"/>
  <cols>
    <col min="1" max="1" width="8.28515625" customWidth="1"/>
    <col min="2" max="2" width="6.28515625" customWidth="1"/>
    <col min="3" max="3" width="5.85546875" customWidth="1"/>
    <col min="4" max="4" width="25.28515625" customWidth="1"/>
    <col min="5" max="5" width="4.5703125" customWidth="1"/>
    <col min="6" max="6" width="9.28515625" customWidth="1"/>
    <col min="7" max="7" width="5.28515625" customWidth="1"/>
    <col min="8" max="8" width="6.140625" customWidth="1"/>
    <col min="9" max="9" width="4.85546875" customWidth="1"/>
    <col min="10" max="10" width="21.28515625" customWidth="1"/>
    <col min="11" max="11" width="5.85546875" customWidth="1"/>
    <col min="12" max="12" width="13.42578125" customWidth="1"/>
    <col min="13" max="13" width="4.85546875" customWidth="1"/>
    <col min="14" max="14" width="5.5703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05"/>
      <c r="B3" s="105"/>
      <c r="C3" s="105"/>
      <c r="D3" s="105" t="s">
        <v>73</v>
      </c>
      <c r="E3" s="105"/>
      <c r="F3" s="146"/>
      <c r="G3" s="105"/>
      <c r="H3" s="105"/>
      <c r="I3" s="105"/>
      <c r="J3" s="105"/>
      <c r="K3" s="105"/>
      <c r="L3" s="105" t="s">
        <v>73</v>
      </c>
      <c r="M3" s="106"/>
      <c r="N3" s="106"/>
    </row>
    <row r="4" spans="1:14" x14ac:dyDescent="0.25">
      <c r="A4" s="134">
        <v>12.99</v>
      </c>
      <c r="B4" s="134"/>
      <c r="C4" s="134"/>
      <c r="D4" s="134" t="s">
        <v>45</v>
      </c>
      <c r="E4" s="134">
        <v>2.5</v>
      </c>
      <c r="F4" s="147"/>
      <c r="G4" s="134"/>
      <c r="H4" s="134"/>
      <c r="I4" s="134"/>
      <c r="J4" s="134"/>
      <c r="K4" s="134"/>
      <c r="L4" s="148" t="s">
        <v>16</v>
      </c>
      <c r="M4" s="148">
        <v>0.5</v>
      </c>
      <c r="N4" s="148">
        <f>M4+K4+I4+G4+E4+C4</f>
        <v>3</v>
      </c>
    </row>
    <row r="5" spans="1:14" x14ac:dyDescent="0.25">
      <c r="A5" s="130"/>
      <c r="B5" s="105"/>
      <c r="C5" s="130"/>
      <c r="D5" s="131" t="s">
        <v>59</v>
      </c>
      <c r="E5" s="130"/>
      <c r="F5" s="132"/>
      <c r="G5" s="130"/>
      <c r="H5" s="105"/>
      <c r="I5" s="130"/>
      <c r="J5" s="48" t="s">
        <v>59</v>
      </c>
      <c r="K5" s="130"/>
      <c r="L5" s="105"/>
      <c r="M5" s="130"/>
      <c r="N5" s="130"/>
    </row>
    <row r="6" spans="1:14" ht="37.5" customHeight="1" x14ac:dyDescent="0.25">
      <c r="A6" s="133">
        <v>6.75</v>
      </c>
      <c r="B6" s="134"/>
      <c r="C6" s="133"/>
      <c r="D6" s="134" t="s">
        <v>11</v>
      </c>
      <c r="E6" s="133">
        <v>1.06</v>
      </c>
      <c r="F6" s="55"/>
      <c r="G6" s="133"/>
      <c r="H6" s="134"/>
      <c r="I6" s="133"/>
      <c r="J6" s="150" t="s">
        <v>60</v>
      </c>
      <c r="K6" s="133">
        <v>0.5</v>
      </c>
      <c r="L6" s="134"/>
      <c r="M6" s="133"/>
      <c r="N6" s="133">
        <f>C6+E6+G6+I6+K6</f>
        <v>1.56</v>
      </c>
    </row>
    <row r="7" spans="1:14" ht="22.5" x14ac:dyDescent="0.25">
      <c r="A7" s="74"/>
      <c r="B7" s="136"/>
      <c r="C7" s="74"/>
      <c r="D7" s="73" t="s">
        <v>61</v>
      </c>
      <c r="E7" s="74"/>
      <c r="F7" s="136"/>
      <c r="G7" s="74"/>
      <c r="H7" s="137"/>
      <c r="I7" s="74"/>
      <c r="J7" s="136"/>
      <c r="K7" s="74"/>
      <c r="L7" s="74"/>
      <c r="M7" s="74"/>
      <c r="N7" s="74"/>
    </row>
    <row r="8" spans="1:14" ht="36.75" customHeight="1" x14ac:dyDescent="0.25">
      <c r="A8" s="28">
        <v>4.33</v>
      </c>
      <c r="B8" s="28"/>
      <c r="C8" s="28"/>
      <c r="D8" s="149" t="s">
        <v>62</v>
      </c>
      <c r="E8" s="28">
        <v>1</v>
      </c>
      <c r="F8" s="138"/>
      <c r="G8" s="28"/>
      <c r="H8" s="28"/>
      <c r="I8" s="28"/>
      <c r="J8" s="138"/>
      <c r="K8" s="28"/>
      <c r="L8" s="28"/>
      <c r="M8" s="28"/>
      <c r="N8" s="133">
        <f>C8+E8+G8+I8+K8</f>
        <v>1</v>
      </c>
    </row>
    <row r="9" spans="1:14" x14ac:dyDescent="0.25">
      <c r="A9" s="113">
        <f>SUM(A3:A8)</f>
        <v>24.07</v>
      </c>
      <c r="B9" s="32"/>
      <c r="C9" s="31">
        <f>SUM(C5:C8)</f>
        <v>0</v>
      </c>
      <c r="D9" s="32"/>
      <c r="E9" s="31">
        <f>SUM(E3:E8)</f>
        <v>4.5600000000000005</v>
      </c>
      <c r="F9" s="33"/>
      <c r="G9" s="31">
        <f>SUM(G5:G8)</f>
        <v>0</v>
      </c>
      <c r="H9" s="34"/>
      <c r="I9" s="31">
        <f>SUM(I5:I8)</f>
        <v>0</v>
      </c>
      <c r="J9" s="31"/>
      <c r="K9" s="31">
        <f>SUM(K3:K8)</f>
        <v>0.5</v>
      </c>
      <c r="L9" s="34"/>
      <c r="M9" s="31">
        <f>SUM(M4:M8)</f>
        <v>0.5</v>
      </c>
      <c r="N9" s="31">
        <f>SUM(N4:N8)</f>
        <v>5.5600000000000005</v>
      </c>
    </row>
    <row r="11" spans="1:14" x14ac:dyDescent="0.25">
      <c r="A11" s="35"/>
      <c r="B11" s="36"/>
      <c r="C11" s="36"/>
      <c r="D11" s="37"/>
      <c r="E11" s="36"/>
      <c r="F11" s="38"/>
      <c r="G11" s="36"/>
      <c r="H11" s="1" t="s">
        <v>19</v>
      </c>
      <c r="I11" s="36"/>
      <c r="J11" s="36"/>
      <c r="K11" s="36">
        <f>N9*4.33</f>
        <v>24.074800000000003</v>
      </c>
    </row>
    <row r="12" spans="1:14" x14ac:dyDescent="0.25">
      <c r="A12" s="1"/>
      <c r="B12" s="1"/>
      <c r="C12" s="1" t="s">
        <v>20</v>
      </c>
      <c r="D12" s="1"/>
      <c r="E12" s="1"/>
      <c r="F12" s="39" t="s">
        <v>74</v>
      </c>
      <c r="G12" s="40"/>
      <c r="I12" s="1"/>
      <c r="K12" s="1"/>
    </row>
    <row r="13" spans="1:14" x14ac:dyDescent="0.25">
      <c r="A13" s="1"/>
      <c r="B13" s="1"/>
      <c r="C13" s="1" t="s">
        <v>21</v>
      </c>
      <c r="D13" s="1"/>
      <c r="E13" s="1" t="str">
        <f>B1</f>
        <v>CRISTINA SORIANO RODRIGUEZ</v>
      </c>
      <c r="F13" s="2"/>
      <c r="G13" s="1"/>
      <c r="I13" s="1"/>
      <c r="J13" s="35"/>
      <c r="K13" s="41"/>
    </row>
  </sheetData>
  <pageMargins left="0.7" right="0.7" top="0.75" bottom="0.75" header="0.3" footer="0.3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M15" sqref="M15"/>
    </sheetView>
  </sheetViews>
  <sheetFormatPr baseColWidth="10" defaultRowHeight="15" x14ac:dyDescent="0.25"/>
  <cols>
    <col min="1" max="1" width="7.140625" customWidth="1"/>
    <col min="3" max="3" width="7.42578125" customWidth="1"/>
    <col min="4" max="4" width="20.85546875" customWidth="1"/>
    <col min="5" max="5" width="5.85546875" customWidth="1"/>
    <col min="6" max="6" width="9" customWidth="1"/>
    <col min="7" max="7" width="6.7109375" customWidth="1"/>
    <col min="8" max="8" width="8.42578125" customWidth="1"/>
    <col min="9" max="9" width="5.85546875" customWidth="1"/>
    <col min="10" max="10" width="24.42578125" customWidth="1"/>
    <col min="11" max="11" width="6.140625" customWidth="1"/>
    <col min="12" max="12" width="4" customWidth="1"/>
    <col min="13" max="13" width="5.140625" customWidth="1"/>
    <col min="14" max="14" width="7.5703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130"/>
      <c r="D3" s="131" t="s">
        <v>59</v>
      </c>
      <c r="E3" s="130"/>
      <c r="F3" s="132"/>
      <c r="G3" s="130"/>
      <c r="H3" s="105"/>
      <c r="I3" s="130"/>
      <c r="J3" s="48" t="s">
        <v>59</v>
      </c>
      <c r="K3" s="130"/>
      <c r="L3" s="105"/>
      <c r="M3" s="130"/>
      <c r="N3" s="130"/>
    </row>
    <row r="4" spans="1:14" ht="48" customHeight="1" x14ac:dyDescent="0.25">
      <c r="A4" s="133">
        <v>6.75</v>
      </c>
      <c r="B4" s="134"/>
      <c r="C4" s="133"/>
      <c r="D4" s="134" t="s">
        <v>11</v>
      </c>
      <c r="E4" s="133">
        <v>1.06</v>
      </c>
      <c r="F4" s="55"/>
      <c r="G4" s="133"/>
      <c r="H4" s="134"/>
      <c r="I4" s="133"/>
      <c r="J4" s="135" t="s">
        <v>60</v>
      </c>
      <c r="K4" s="133">
        <v>0.5</v>
      </c>
      <c r="L4" s="134"/>
      <c r="M4" s="133"/>
      <c r="N4" s="133">
        <f>C4+E4+G4+I4+K4</f>
        <v>1.56</v>
      </c>
    </row>
    <row r="5" spans="1:14" ht="22.5" x14ac:dyDescent="0.25">
      <c r="A5" s="74"/>
      <c r="B5" s="136"/>
      <c r="C5" s="74"/>
      <c r="D5" s="73" t="s">
        <v>61</v>
      </c>
      <c r="E5" s="74"/>
      <c r="F5" s="136"/>
      <c r="G5" s="74"/>
      <c r="H5" s="137"/>
      <c r="I5" s="74"/>
      <c r="J5" s="136"/>
      <c r="K5" s="74"/>
      <c r="L5" s="74"/>
      <c r="M5" s="74"/>
      <c r="N5" s="74"/>
    </row>
    <row r="6" spans="1:14" ht="54" customHeight="1" x14ac:dyDescent="0.25">
      <c r="A6" s="28">
        <v>4.33</v>
      </c>
      <c r="B6" s="28"/>
      <c r="C6" s="28"/>
      <c r="D6" s="28" t="s">
        <v>62</v>
      </c>
      <c r="E6" s="28">
        <v>1</v>
      </c>
      <c r="F6" s="138"/>
      <c r="G6" s="28"/>
      <c r="H6" s="28"/>
      <c r="I6" s="28"/>
      <c r="J6" s="138"/>
      <c r="K6" s="28"/>
      <c r="L6" s="28"/>
      <c r="M6" s="28"/>
      <c r="N6" s="133">
        <f>C6+E6+G6+I6+K6</f>
        <v>1</v>
      </c>
    </row>
    <row r="7" spans="1:14" x14ac:dyDescent="0.25">
      <c r="A7" s="113">
        <f>SUM(A3:A6)</f>
        <v>11.08</v>
      </c>
      <c r="B7" s="32"/>
      <c r="C7" s="31">
        <f>SUM(C3:C6)</f>
        <v>0</v>
      </c>
      <c r="D7" s="32"/>
      <c r="E7" s="31">
        <f>SUM(E3:E6)</f>
        <v>2.06</v>
      </c>
      <c r="F7" s="33"/>
      <c r="G7" s="31">
        <f>SUM(G3:G6)</f>
        <v>0</v>
      </c>
      <c r="H7" s="34"/>
      <c r="I7" s="31">
        <f>SUM(I3:I6)</f>
        <v>0</v>
      </c>
      <c r="J7" s="31"/>
      <c r="K7" s="31">
        <f>SUM(K4:K6)</f>
        <v>0.5</v>
      </c>
      <c r="L7" s="34"/>
      <c r="M7" s="31">
        <f>SUM(M4:M6)</f>
        <v>0</v>
      </c>
      <c r="N7" s="31">
        <f>SUM(N4:N6)</f>
        <v>2.56</v>
      </c>
    </row>
    <row r="9" spans="1:14" x14ac:dyDescent="0.25">
      <c r="A9" s="35"/>
      <c r="B9" s="36"/>
      <c r="C9" s="36"/>
      <c r="D9" s="37"/>
      <c r="E9" s="36"/>
      <c r="F9" s="38"/>
      <c r="G9" s="36"/>
      <c r="H9" s="1" t="s">
        <v>19</v>
      </c>
      <c r="I9" s="36"/>
      <c r="J9" s="36"/>
      <c r="K9" s="36">
        <f>N7*4.33</f>
        <v>11.0848</v>
      </c>
    </row>
    <row r="10" spans="1:14" x14ac:dyDescent="0.25">
      <c r="A10" s="1"/>
      <c r="B10" s="1"/>
      <c r="C10" s="1" t="s">
        <v>20</v>
      </c>
      <c r="D10" s="1"/>
      <c r="E10" s="1"/>
      <c r="F10" s="39" t="s">
        <v>69</v>
      </c>
      <c r="G10" s="40"/>
      <c r="I10" s="1"/>
      <c r="K10" s="1"/>
    </row>
    <row r="11" spans="1:14" x14ac:dyDescent="0.25">
      <c r="A11" s="1"/>
      <c r="B11" s="1"/>
      <c r="C11" s="1" t="s">
        <v>21</v>
      </c>
      <c r="D11" s="1"/>
      <c r="E11" s="1" t="str">
        <f>B1</f>
        <v>CRISTINA SORIANO RODRIGUEZ</v>
      </c>
      <c r="F11" s="2"/>
      <c r="G11" s="1"/>
      <c r="I11" s="1"/>
      <c r="J11" s="35"/>
      <c r="K11" s="41"/>
    </row>
    <row r="12" spans="1:14" x14ac:dyDescent="0.25">
      <c r="C12" s="1" t="s">
        <v>22</v>
      </c>
    </row>
  </sheetData>
  <pageMargins left="0.7" right="0.7" top="0.75" bottom="0.75" header="0.3" footer="0.3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1"/>
    </sheetView>
  </sheetViews>
  <sheetFormatPr baseColWidth="10" defaultRowHeight="15" x14ac:dyDescent="0.25"/>
  <cols>
    <col min="1" max="1" width="8.5703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130"/>
      <c r="D3" s="131" t="s">
        <v>59</v>
      </c>
      <c r="E3" s="130"/>
      <c r="F3" s="132"/>
      <c r="G3" s="130"/>
      <c r="H3" s="105"/>
      <c r="I3" s="130"/>
      <c r="J3" s="48" t="s">
        <v>59</v>
      </c>
      <c r="K3" s="130"/>
      <c r="L3" s="105"/>
      <c r="M3" s="130"/>
      <c r="N3" s="130"/>
    </row>
    <row r="4" spans="1:14" ht="90" x14ac:dyDescent="0.25">
      <c r="A4" s="133">
        <v>6.75</v>
      </c>
      <c r="B4" s="134"/>
      <c r="C4" s="133"/>
      <c r="D4" s="134" t="s">
        <v>11</v>
      </c>
      <c r="E4" s="133">
        <v>1.06</v>
      </c>
      <c r="F4" s="55"/>
      <c r="G4" s="133"/>
      <c r="H4" s="134"/>
      <c r="I4" s="133"/>
      <c r="J4" s="135" t="s">
        <v>60</v>
      </c>
      <c r="K4" s="133">
        <v>0.5</v>
      </c>
      <c r="L4" s="134"/>
      <c r="M4" s="133"/>
      <c r="N4" s="133">
        <f>C4+E4+G4+I4+K4</f>
        <v>1.56</v>
      </c>
    </row>
    <row r="5" spans="1:14" ht="33.75" x14ac:dyDescent="0.25">
      <c r="A5" s="72"/>
      <c r="B5" s="136"/>
      <c r="C5" s="74"/>
      <c r="D5" s="73" t="s">
        <v>61</v>
      </c>
      <c r="E5" s="74"/>
      <c r="F5" s="136"/>
      <c r="G5" s="74"/>
      <c r="H5" s="137"/>
      <c r="I5" s="74"/>
      <c r="J5" s="136"/>
      <c r="K5" s="74"/>
      <c r="L5" s="74"/>
      <c r="M5" s="74"/>
      <c r="N5" s="74"/>
    </row>
    <row r="6" spans="1:14" ht="135" x14ac:dyDescent="0.25">
      <c r="A6" s="77">
        <v>4.33</v>
      </c>
      <c r="B6" s="28"/>
      <c r="C6" s="28"/>
      <c r="D6" s="28" t="s">
        <v>62</v>
      </c>
      <c r="E6" s="28">
        <v>1</v>
      </c>
      <c r="F6" s="138"/>
      <c r="G6" s="28"/>
      <c r="H6" s="28"/>
      <c r="I6" s="28"/>
      <c r="J6" s="138"/>
      <c r="K6" s="28"/>
      <c r="L6" s="28"/>
      <c r="M6" s="28"/>
      <c r="N6" s="133">
        <f>C6+E6+G6+I6+K6</f>
        <v>1</v>
      </c>
    </row>
    <row r="7" spans="1:14" x14ac:dyDescent="0.25">
      <c r="A7" s="130"/>
      <c r="B7" s="105"/>
      <c r="C7" s="130"/>
      <c r="D7" s="132" t="s">
        <v>65</v>
      </c>
      <c r="E7" s="130"/>
      <c r="F7" s="132"/>
      <c r="G7" s="130"/>
      <c r="H7" s="105"/>
      <c r="I7" s="130"/>
      <c r="J7" s="48"/>
      <c r="K7" s="130"/>
      <c r="L7" s="105"/>
      <c r="M7" s="130"/>
      <c r="N7" s="130"/>
    </row>
    <row r="8" spans="1:14" x14ac:dyDescent="0.25">
      <c r="A8" s="139">
        <v>3.5</v>
      </c>
      <c r="B8" s="140"/>
      <c r="C8" s="139"/>
      <c r="D8" s="62" t="s">
        <v>11</v>
      </c>
      <c r="E8" s="139">
        <v>0.81</v>
      </c>
      <c r="F8" s="62"/>
      <c r="G8" s="139"/>
      <c r="H8" s="140"/>
      <c r="I8" s="139"/>
      <c r="J8" s="141"/>
      <c r="K8" s="139"/>
      <c r="L8" s="140"/>
      <c r="M8" s="139"/>
      <c r="N8" s="139">
        <f>C8+E8+G8+I8+K8</f>
        <v>0.81</v>
      </c>
    </row>
    <row r="9" spans="1:14" x14ac:dyDescent="0.25">
      <c r="A9" s="130"/>
      <c r="B9" s="105"/>
      <c r="C9" s="130"/>
      <c r="D9" s="132" t="s">
        <v>66</v>
      </c>
      <c r="E9" s="130"/>
      <c r="F9" s="132"/>
      <c r="G9" s="130"/>
      <c r="H9" s="105"/>
      <c r="I9" s="130"/>
      <c r="J9" s="48"/>
      <c r="K9" s="130"/>
      <c r="L9" s="105"/>
      <c r="M9" s="130"/>
      <c r="N9" s="130"/>
    </row>
    <row r="10" spans="1:14" x14ac:dyDescent="0.25">
      <c r="A10" s="133">
        <v>0.65</v>
      </c>
      <c r="B10" s="134"/>
      <c r="C10" s="133"/>
      <c r="D10" s="55" t="s">
        <v>67</v>
      </c>
      <c r="E10" s="133">
        <v>0.15</v>
      </c>
      <c r="F10" s="55"/>
      <c r="G10" s="133"/>
      <c r="H10" s="134"/>
      <c r="I10" s="133"/>
      <c r="J10" s="142"/>
      <c r="K10" s="133"/>
      <c r="L10" s="134"/>
      <c r="M10" s="133"/>
      <c r="N10" s="139">
        <f>C10+E10+G10+I10+K10</f>
        <v>0.15</v>
      </c>
    </row>
    <row r="11" spans="1:14" ht="22.5" x14ac:dyDescent="0.25">
      <c r="A11" s="21"/>
      <c r="B11" s="74"/>
      <c r="C11" s="72"/>
      <c r="D11" s="74"/>
      <c r="E11" s="128"/>
      <c r="F11" s="74"/>
      <c r="G11" s="72"/>
      <c r="H11" s="74" t="s">
        <v>56</v>
      </c>
      <c r="I11" s="72"/>
      <c r="J11" s="74"/>
      <c r="K11" s="125"/>
      <c r="L11" s="74"/>
      <c r="M11" s="72"/>
      <c r="N11" s="21"/>
    </row>
    <row r="12" spans="1:14" x14ac:dyDescent="0.25">
      <c r="A12" s="24">
        <v>4.55</v>
      </c>
      <c r="B12" s="28"/>
      <c r="C12" s="77"/>
      <c r="D12" s="28"/>
      <c r="E12" s="129"/>
      <c r="F12" s="28"/>
      <c r="G12" s="77"/>
      <c r="H12" s="28" t="s">
        <v>11</v>
      </c>
      <c r="I12" s="77">
        <v>1.05</v>
      </c>
      <c r="J12" s="28"/>
      <c r="K12" s="127"/>
      <c r="L12" s="28"/>
      <c r="M12" s="77"/>
      <c r="N12" s="24">
        <f>C12+E12+G12+I12+K12+M12</f>
        <v>1.05</v>
      </c>
    </row>
    <row r="13" spans="1:14" ht="23.25" x14ac:dyDescent="0.25">
      <c r="A13" s="21"/>
      <c r="B13" s="90"/>
      <c r="C13" s="21"/>
      <c r="D13" s="90"/>
      <c r="E13" s="125"/>
      <c r="F13" s="90"/>
      <c r="G13" s="125"/>
      <c r="H13" s="90" t="s">
        <v>57</v>
      </c>
      <c r="I13" s="125"/>
      <c r="J13" s="90"/>
      <c r="K13" s="125"/>
      <c r="L13" s="90"/>
      <c r="M13" s="125"/>
      <c r="N13" s="21"/>
    </row>
    <row r="14" spans="1:14" ht="23.25" x14ac:dyDescent="0.25">
      <c r="A14" s="24">
        <v>2.29</v>
      </c>
      <c r="B14" s="126"/>
      <c r="C14" s="24"/>
      <c r="D14" s="126"/>
      <c r="E14" s="127"/>
      <c r="F14" s="126"/>
      <c r="G14" s="127"/>
      <c r="H14" s="126" t="s">
        <v>58</v>
      </c>
      <c r="I14" s="127">
        <v>0.53</v>
      </c>
      <c r="J14" s="126"/>
      <c r="K14" s="127"/>
      <c r="L14" s="126"/>
      <c r="M14" s="127"/>
      <c r="N14" s="77">
        <f>C14+E14+G14+I14+K14+M14</f>
        <v>0.53</v>
      </c>
    </row>
    <row r="15" spans="1:14" x14ac:dyDescent="0.25">
      <c r="A15" s="145">
        <f>SUM(A3:A14)</f>
        <v>22.07</v>
      </c>
      <c r="B15" s="32"/>
      <c r="C15" s="31" t="e">
        <f>SUM(#REF!)</f>
        <v>#REF!</v>
      </c>
      <c r="D15" s="32"/>
      <c r="E15" s="31">
        <f>SUM(E3:E14)</f>
        <v>3.02</v>
      </c>
      <c r="F15" s="33"/>
      <c r="G15" s="31" t="e">
        <f>SUM(#REF!)</f>
        <v>#REF!</v>
      </c>
      <c r="H15" s="34"/>
      <c r="I15" s="31">
        <f>SUM(I3:I14)</f>
        <v>1.58</v>
      </c>
      <c r="J15" s="31"/>
      <c r="K15" s="31">
        <f>SUM(K3:K14)</f>
        <v>0.5</v>
      </c>
      <c r="L15" s="34"/>
      <c r="M15" s="31">
        <f>SUM(M3:M14)</f>
        <v>0</v>
      </c>
      <c r="N15" s="31">
        <f>SUM(N3:N14)</f>
        <v>5.1000000000000005</v>
      </c>
    </row>
    <row r="17" spans="1:11" x14ac:dyDescent="0.25">
      <c r="A17" s="35"/>
      <c r="B17" s="36"/>
      <c r="C17" s="36"/>
      <c r="D17" s="37"/>
      <c r="E17" s="36"/>
      <c r="F17" s="38"/>
      <c r="G17" s="36"/>
      <c r="H17" s="1" t="s">
        <v>19</v>
      </c>
      <c r="I17" s="36"/>
      <c r="J17" s="36"/>
      <c r="K17" s="36">
        <f>N15*4.33</f>
        <v>22.083000000000002</v>
      </c>
    </row>
    <row r="18" spans="1:11" x14ac:dyDescent="0.25">
      <c r="A18" s="1"/>
      <c r="B18" s="1"/>
      <c r="C18" s="1" t="s">
        <v>20</v>
      </c>
      <c r="D18" s="1"/>
      <c r="E18" s="1"/>
      <c r="F18" s="39" t="s">
        <v>72</v>
      </c>
      <c r="G18" s="40"/>
      <c r="I18" s="1"/>
      <c r="K18" s="1"/>
    </row>
    <row r="19" spans="1:11" x14ac:dyDescent="0.25">
      <c r="A19" s="1"/>
      <c r="B19" s="1"/>
      <c r="C19" s="1" t="s">
        <v>21</v>
      </c>
      <c r="D19" s="1"/>
      <c r="E19" s="1" t="str">
        <f>B1</f>
        <v>CRISTINA SORIANO RODRIGUEZ</v>
      </c>
      <c r="F19" s="2"/>
      <c r="G19" s="1"/>
      <c r="I19" s="1"/>
      <c r="J19" s="35"/>
      <c r="K19" s="41"/>
    </row>
    <row r="20" spans="1:11" x14ac:dyDescent="0.25">
      <c r="C20" s="1" t="s">
        <v>22</v>
      </c>
    </row>
    <row r="21" spans="1:11" x14ac:dyDescent="0.25">
      <c r="F21" t="s">
        <v>70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2"/>
  <sheetViews>
    <sheetView topLeftCell="A13" workbookViewId="0">
      <selection sqref="A1:N30"/>
    </sheetView>
  </sheetViews>
  <sheetFormatPr baseColWidth="10" defaultRowHeight="15" x14ac:dyDescent="0.25"/>
  <cols>
    <col min="1" max="1" width="8" customWidth="1"/>
    <col min="3" max="3" width="7.85546875" customWidth="1"/>
    <col min="5" max="5" width="7.140625" customWidth="1"/>
    <col min="7" max="7" width="7.5703125" customWidth="1"/>
    <col min="9" max="9" width="7.28515625" customWidth="1"/>
    <col min="11" max="11" width="7.28515625" customWidth="1"/>
    <col min="13" max="13" width="7.140625" customWidth="1"/>
    <col min="14" max="14" width="8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224"/>
      <c r="D3" s="131" t="s">
        <v>59</v>
      </c>
      <c r="E3" s="130"/>
      <c r="F3" s="131"/>
      <c r="G3" s="224"/>
      <c r="H3" s="105"/>
      <c r="I3" s="224"/>
      <c r="J3" s="48" t="s">
        <v>59</v>
      </c>
      <c r="K3" s="130"/>
      <c r="L3" s="48"/>
      <c r="M3" s="130"/>
      <c r="N3" s="224"/>
    </row>
    <row r="4" spans="1:14" ht="57.75" x14ac:dyDescent="0.25">
      <c r="A4" s="133">
        <v>6.75</v>
      </c>
      <c r="B4" s="134"/>
      <c r="C4" s="227"/>
      <c r="D4" s="193" t="s">
        <v>60</v>
      </c>
      <c r="E4" s="133">
        <v>0.5</v>
      </c>
      <c r="F4" s="161"/>
      <c r="G4" s="227"/>
      <c r="H4" s="134"/>
      <c r="I4" s="227"/>
      <c r="J4" s="134" t="s">
        <v>68</v>
      </c>
      <c r="K4" s="133">
        <v>1.06</v>
      </c>
      <c r="L4" s="134"/>
      <c r="M4" s="133"/>
      <c r="N4" s="227">
        <f>C4+E4+G4+I4+K4+M4</f>
        <v>1.56</v>
      </c>
    </row>
    <row r="5" spans="1:14" ht="33.75" x14ac:dyDescent="0.25">
      <c r="A5" s="343"/>
      <c r="B5" s="327" t="s">
        <v>61</v>
      </c>
      <c r="C5" s="325"/>
      <c r="D5" s="327"/>
      <c r="E5" s="325"/>
      <c r="F5" s="326"/>
      <c r="G5" s="328"/>
      <c r="H5" s="329"/>
      <c r="I5" s="325"/>
      <c r="J5" s="327"/>
      <c r="K5" s="328"/>
      <c r="L5" s="327"/>
      <c r="M5" s="328"/>
      <c r="N5" s="325"/>
    </row>
    <row r="6" spans="1:14" ht="74.25" x14ac:dyDescent="0.25">
      <c r="A6" s="344">
        <v>1.5</v>
      </c>
      <c r="B6" s="335" t="s">
        <v>62</v>
      </c>
      <c r="C6" s="334">
        <v>0.34</v>
      </c>
      <c r="D6" s="332"/>
      <c r="E6" s="331"/>
      <c r="F6" s="333"/>
      <c r="G6" s="334"/>
      <c r="H6" s="331"/>
      <c r="I6" s="331"/>
      <c r="J6" s="335"/>
      <c r="K6" s="334"/>
      <c r="L6" s="335"/>
      <c r="M6" s="334"/>
      <c r="N6" s="336">
        <f>C6+E6+G6+I6+K6+M6</f>
        <v>0.34</v>
      </c>
    </row>
    <row r="7" spans="1:14" ht="22.5" x14ac:dyDescent="0.25">
      <c r="A7" s="60"/>
      <c r="B7" s="84"/>
      <c r="C7" s="85"/>
      <c r="D7" s="84"/>
      <c r="E7" s="322"/>
      <c r="F7" s="84"/>
      <c r="G7" s="188"/>
      <c r="H7" s="84" t="s">
        <v>56</v>
      </c>
      <c r="I7" s="85"/>
      <c r="J7" s="84"/>
      <c r="K7" s="83"/>
      <c r="L7" s="84"/>
      <c r="M7" s="83"/>
      <c r="N7" s="315"/>
    </row>
    <row r="8" spans="1:14" x14ac:dyDescent="0.25">
      <c r="A8" s="60">
        <v>4.55</v>
      </c>
      <c r="B8" s="84"/>
      <c r="C8" s="85"/>
      <c r="D8" s="84"/>
      <c r="E8" s="322"/>
      <c r="F8" s="84"/>
      <c r="G8" s="188"/>
      <c r="H8" s="84" t="s">
        <v>11</v>
      </c>
      <c r="I8" s="85">
        <v>1.05</v>
      </c>
      <c r="J8" s="84"/>
      <c r="K8" s="83"/>
      <c r="L8" s="84"/>
      <c r="M8" s="83"/>
      <c r="N8" s="316">
        <f>C8+E8+G8+I8+K8+M8</f>
        <v>1.05</v>
      </c>
    </row>
    <row r="9" spans="1:14" ht="22.5" x14ac:dyDescent="0.25">
      <c r="A9" s="21"/>
      <c r="B9" s="137"/>
      <c r="C9" s="317"/>
      <c r="D9" s="137"/>
      <c r="E9" s="75"/>
      <c r="F9" s="137"/>
      <c r="G9" s="186"/>
      <c r="H9" s="137" t="s">
        <v>57</v>
      </c>
      <c r="I9" s="75"/>
      <c r="J9" s="137"/>
      <c r="K9" s="72"/>
      <c r="L9" s="137"/>
      <c r="M9" s="72"/>
      <c r="N9" s="317"/>
    </row>
    <row r="10" spans="1:14" ht="22.5" x14ac:dyDescent="0.25">
      <c r="A10" s="24">
        <v>2.79</v>
      </c>
      <c r="B10" s="88"/>
      <c r="C10" s="316"/>
      <c r="D10" s="88"/>
      <c r="E10" s="80"/>
      <c r="F10" s="88"/>
      <c r="G10" s="318"/>
      <c r="H10" s="88" t="s">
        <v>58</v>
      </c>
      <c r="I10" s="80">
        <v>0.64</v>
      </c>
      <c r="J10" s="88"/>
      <c r="K10" s="77"/>
      <c r="L10" s="88"/>
      <c r="M10" s="77"/>
      <c r="N10" s="80">
        <f>C10+E10+G10+I10+K10+M10</f>
        <v>0.64</v>
      </c>
    </row>
    <row r="11" spans="1:14" ht="18" x14ac:dyDescent="0.25">
      <c r="A11" s="21"/>
      <c r="B11" s="1"/>
      <c r="C11" s="49"/>
      <c r="D11" s="304"/>
      <c r="E11" s="49"/>
      <c r="F11" s="304"/>
      <c r="G11" s="49"/>
      <c r="H11" s="309" t="s">
        <v>194</v>
      </c>
      <c r="I11" s="49"/>
      <c r="J11" s="20"/>
      <c r="K11" s="21"/>
      <c r="L11" s="70"/>
      <c r="M11" s="21"/>
      <c r="N11" s="49"/>
    </row>
    <row r="12" spans="1:14" ht="51" x14ac:dyDescent="0.25">
      <c r="A12" s="24">
        <v>1.52</v>
      </c>
      <c r="B12" s="23"/>
      <c r="C12" s="58"/>
      <c r="D12" s="27"/>
      <c r="E12" s="58"/>
      <c r="F12" s="27"/>
      <c r="G12" s="58"/>
      <c r="H12" s="102" t="s">
        <v>195</v>
      </c>
      <c r="I12" s="58">
        <v>0.35</v>
      </c>
      <c r="J12" s="27"/>
      <c r="K12" s="24"/>
      <c r="L12" s="23"/>
      <c r="M12" s="24"/>
      <c r="N12" s="58">
        <f>C12+E12+G12+I12+K12+M12</f>
        <v>0.35</v>
      </c>
    </row>
    <row r="13" spans="1:14" x14ac:dyDescent="0.25">
      <c r="A13" s="197"/>
      <c r="B13" s="208"/>
      <c r="C13" s="255"/>
      <c r="D13" s="208"/>
      <c r="E13" s="255"/>
      <c r="F13" s="208"/>
      <c r="G13" s="255"/>
      <c r="H13" s="208"/>
      <c r="I13" s="255"/>
      <c r="J13" s="208"/>
      <c r="K13" s="197"/>
      <c r="L13" s="105" t="s">
        <v>149</v>
      </c>
      <c r="M13" s="130"/>
      <c r="N13" s="224"/>
    </row>
    <row r="14" spans="1:14" x14ac:dyDescent="0.25">
      <c r="A14" s="199">
        <v>2.16</v>
      </c>
      <c r="B14" s="210"/>
      <c r="C14" s="256"/>
      <c r="D14" s="251"/>
      <c r="E14" s="256"/>
      <c r="F14" s="211"/>
      <c r="G14" s="256"/>
      <c r="H14" s="251"/>
      <c r="I14" s="256"/>
      <c r="J14" s="210"/>
      <c r="K14" s="199"/>
      <c r="L14" s="142" t="s">
        <v>16</v>
      </c>
      <c r="M14" s="133">
        <v>0.5</v>
      </c>
      <c r="N14" s="58">
        <f>C14+E14+G14+I14+K14+M14</f>
        <v>0.5</v>
      </c>
    </row>
    <row r="15" spans="1:14" x14ac:dyDescent="0.25">
      <c r="A15" s="21"/>
      <c r="B15" s="70"/>
      <c r="C15" s="49"/>
      <c r="D15" s="70"/>
      <c r="E15" s="186"/>
      <c r="F15" s="20"/>
      <c r="G15" s="186"/>
      <c r="H15" s="70"/>
      <c r="I15" s="49"/>
      <c r="J15" s="70"/>
      <c r="K15" s="21"/>
      <c r="L15" s="70" t="s">
        <v>154</v>
      </c>
      <c r="M15" s="21"/>
      <c r="N15" s="49"/>
    </row>
    <row r="16" spans="1:14" ht="18" x14ac:dyDescent="0.25">
      <c r="A16" s="24">
        <v>1.04</v>
      </c>
      <c r="B16" s="27"/>
      <c r="C16" s="58"/>
      <c r="D16" s="27"/>
      <c r="E16" s="318"/>
      <c r="F16" s="27"/>
      <c r="G16" s="58"/>
      <c r="H16" s="27"/>
      <c r="I16" s="58"/>
      <c r="J16" s="27"/>
      <c r="K16" s="24"/>
      <c r="L16" s="308" t="s">
        <v>155</v>
      </c>
      <c r="M16" s="24">
        <v>0.24</v>
      </c>
      <c r="N16" s="58">
        <f>C16+E16+G16+I16+K16+M16</f>
        <v>0.24</v>
      </c>
    </row>
    <row r="17" spans="1:14" x14ac:dyDescent="0.25">
      <c r="A17" s="21"/>
      <c r="B17" s="2"/>
      <c r="C17" s="49"/>
      <c r="D17" s="1"/>
      <c r="E17" s="49"/>
      <c r="F17" s="2"/>
      <c r="G17" s="49"/>
      <c r="H17" s="2"/>
      <c r="I17" s="186"/>
      <c r="J17" s="2"/>
      <c r="K17" s="21"/>
      <c r="L17" s="2" t="s">
        <v>156</v>
      </c>
      <c r="M17" s="21"/>
      <c r="N17" s="49"/>
    </row>
    <row r="18" spans="1:14" x14ac:dyDescent="0.25">
      <c r="A18" s="24">
        <v>1.08</v>
      </c>
      <c r="B18" s="23"/>
      <c r="C18" s="58"/>
      <c r="D18" s="23"/>
      <c r="E18" s="258"/>
      <c r="F18" s="27"/>
      <c r="G18" s="58"/>
      <c r="H18" s="23"/>
      <c r="I18" s="58"/>
      <c r="J18" s="23"/>
      <c r="K18" s="24"/>
      <c r="L18" s="23" t="s">
        <v>16</v>
      </c>
      <c r="M18" s="24">
        <v>0.25</v>
      </c>
      <c r="N18" s="58">
        <f>C18+E18+G18+I18+K18+M18</f>
        <v>0.25</v>
      </c>
    </row>
    <row r="19" spans="1:14" x14ac:dyDescent="0.25">
      <c r="A19" s="21"/>
      <c r="B19" s="70"/>
      <c r="C19" s="21"/>
      <c r="D19" s="70" t="s">
        <v>162</v>
      </c>
      <c r="E19" s="49"/>
      <c r="F19" s="20"/>
      <c r="G19" s="70"/>
      <c r="H19" s="70"/>
      <c r="I19" s="21"/>
      <c r="J19" s="70" t="s">
        <v>162</v>
      </c>
      <c r="K19" s="21"/>
      <c r="L19" s="70"/>
      <c r="M19" s="70"/>
      <c r="N19" s="21"/>
    </row>
    <row r="20" spans="1:14" x14ac:dyDescent="0.25">
      <c r="A20" s="24">
        <v>8.31</v>
      </c>
      <c r="B20" s="23"/>
      <c r="C20" s="24"/>
      <c r="D20" s="23" t="s">
        <v>11</v>
      </c>
      <c r="E20" s="58">
        <v>1.5</v>
      </c>
      <c r="F20" s="27"/>
      <c r="G20" s="23"/>
      <c r="H20" s="23"/>
      <c r="I20" s="24"/>
      <c r="J20" s="23" t="s">
        <v>16</v>
      </c>
      <c r="K20" s="24">
        <v>0.42</v>
      </c>
      <c r="L20" s="23"/>
      <c r="M20" s="23"/>
      <c r="N20" s="24">
        <f>K20+E20</f>
        <v>1.92</v>
      </c>
    </row>
    <row r="21" spans="1:14" x14ac:dyDescent="0.25">
      <c r="A21" s="91"/>
      <c r="B21" s="9"/>
      <c r="C21" s="158"/>
      <c r="D21" s="165"/>
      <c r="E21" s="323"/>
      <c r="F21" s="9"/>
      <c r="G21" s="158"/>
      <c r="H21" s="9"/>
      <c r="I21" s="158"/>
      <c r="J21" s="165"/>
      <c r="K21" s="91"/>
      <c r="L21" s="90" t="s">
        <v>202</v>
      </c>
      <c r="M21" s="91"/>
      <c r="N21" s="158"/>
    </row>
    <row r="22" spans="1:14" x14ac:dyDescent="0.25">
      <c r="A22" s="93">
        <v>4.33</v>
      </c>
      <c r="B22" s="13"/>
      <c r="C22" s="157"/>
      <c r="D22" s="168"/>
      <c r="E22" s="324"/>
      <c r="F22" s="13"/>
      <c r="G22" s="157"/>
      <c r="H22" s="13"/>
      <c r="I22" s="157"/>
      <c r="J22" s="168"/>
      <c r="K22" s="93"/>
      <c r="L22" s="12"/>
      <c r="M22" s="93">
        <v>1</v>
      </c>
      <c r="N22" s="157">
        <f>M22+K22+I22+G22+E22+C22</f>
        <v>1</v>
      </c>
    </row>
    <row r="23" spans="1:14" x14ac:dyDescent="0.25">
      <c r="A23" s="91"/>
      <c r="B23" s="7"/>
      <c r="C23" s="158"/>
      <c r="D23" s="7"/>
      <c r="E23" s="341"/>
      <c r="F23" s="7"/>
      <c r="G23" s="158"/>
      <c r="H23" s="7" t="s">
        <v>231</v>
      </c>
      <c r="I23" s="91"/>
      <c r="J23" s="166"/>
      <c r="K23" s="166"/>
      <c r="L23" s="7"/>
      <c r="M23" s="8"/>
      <c r="N23" s="91"/>
    </row>
    <row r="24" spans="1:14" ht="100.5" x14ac:dyDescent="0.25">
      <c r="A24" s="93">
        <v>0.74</v>
      </c>
      <c r="B24" s="342"/>
      <c r="C24" s="157"/>
      <c r="D24" s="156"/>
      <c r="E24" s="155"/>
      <c r="F24" s="342"/>
      <c r="G24" s="157"/>
      <c r="H24" s="342" t="s">
        <v>232</v>
      </c>
      <c r="I24" s="93">
        <v>0.17</v>
      </c>
      <c r="J24" s="169"/>
      <c r="K24" s="169"/>
      <c r="L24" s="156"/>
      <c r="M24" s="12"/>
      <c r="N24" s="93">
        <v>0.17</v>
      </c>
    </row>
    <row r="25" spans="1:14" ht="33.75" x14ac:dyDescent="0.25">
      <c r="A25" s="351">
        <v>51.96</v>
      </c>
      <c r="B25" s="114" t="s">
        <v>50</v>
      </c>
      <c r="C25" s="105">
        <v>4</v>
      </c>
      <c r="D25" s="105"/>
      <c r="E25" s="105"/>
      <c r="F25" s="114" t="s">
        <v>50</v>
      </c>
      <c r="G25" s="105">
        <v>4</v>
      </c>
      <c r="H25" s="105"/>
      <c r="I25" s="105"/>
      <c r="J25" s="114" t="s">
        <v>50</v>
      </c>
      <c r="K25" s="105">
        <v>4</v>
      </c>
      <c r="L25" s="106"/>
      <c r="M25" s="106"/>
      <c r="N25" s="106">
        <f>C25+E25+G25+I25+K25</f>
        <v>12</v>
      </c>
    </row>
    <row r="26" spans="1:14" ht="33.75" x14ac:dyDescent="0.25">
      <c r="A26" s="143"/>
      <c r="B26" s="43"/>
      <c r="C26" s="21"/>
      <c r="D26" s="114" t="s">
        <v>50</v>
      </c>
      <c r="E26" s="21"/>
      <c r="F26" s="43"/>
      <c r="G26" s="21"/>
      <c r="H26" s="114" t="s">
        <v>50</v>
      </c>
      <c r="I26" s="21"/>
      <c r="J26" s="21"/>
      <c r="K26" s="49"/>
      <c r="L26" s="46"/>
      <c r="M26" s="47"/>
      <c r="N26" s="21"/>
    </row>
    <row r="27" spans="1:14" x14ac:dyDescent="0.25">
      <c r="A27" s="144">
        <v>17.32</v>
      </c>
      <c r="B27" s="52"/>
      <c r="C27" s="24"/>
      <c r="D27" s="52"/>
      <c r="E27" s="24">
        <v>2</v>
      </c>
      <c r="F27" s="55"/>
      <c r="G27" s="24"/>
      <c r="H27" s="52"/>
      <c r="I27" s="24">
        <v>2</v>
      </c>
      <c r="J27" s="60"/>
      <c r="K27" s="58"/>
      <c r="L27" s="56"/>
      <c r="M27" s="57"/>
      <c r="N27" s="93">
        <f>C27+E27+G27+I27+K27</f>
        <v>4</v>
      </c>
    </row>
    <row r="28" spans="1:14" x14ac:dyDescent="0.25">
      <c r="A28" s="347">
        <f>SUM(A3:A27)</f>
        <v>104.05000000000001</v>
      </c>
      <c r="B28" s="32"/>
      <c r="C28" s="31">
        <f>SUM(C3:C27)</f>
        <v>4.34</v>
      </c>
      <c r="D28" s="32"/>
      <c r="E28" s="31">
        <f>SUM(E3:E27)</f>
        <v>4</v>
      </c>
      <c r="F28" s="33"/>
      <c r="G28" s="31">
        <f>SUM(G6:G27)</f>
        <v>4</v>
      </c>
      <c r="H28" s="34"/>
      <c r="I28" s="31">
        <f>SUM(I3:I27)</f>
        <v>4.21</v>
      </c>
      <c r="J28" s="31"/>
      <c r="K28" s="31">
        <f>SUM(K3:K27)</f>
        <v>5.48</v>
      </c>
      <c r="L28" s="34"/>
      <c r="M28" s="321">
        <f>SUM(M3:M27)</f>
        <v>1.99</v>
      </c>
      <c r="N28" s="31">
        <f>SUM(N3:N27)</f>
        <v>24.020000000000003</v>
      </c>
    </row>
    <row r="29" spans="1:14" x14ac:dyDescent="0.25">
      <c r="C29" s="1" t="s">
        <v>253</v>
      </c>
      <c r="F29" s="39">
        <v>44918</v>
      </c>
      <c r="J29" s="1" t="s">
        <v>19</v>
      </c>
      <c r="L29" s="36">
        <f>N28*4.33</f>
        <v>104.00660000000002</v>
      </c>
    </row>
    <row r="30" spans="1:14" x14ac:dyDescent="0.25">
      <c r="A30" s="35"/>
      <c r="B30" s="36"/>
      <c r="C30" s="1" t="s">
        <v>21</v>
      </c>
      <c r="D30" s="37"/>
      <c r="E30" s="1" t="str">
        <f>B1</f>
        <v>CRISTINA SORIANO RODRIGUEZ</v>
      </c>
      <c r="F30" s="2"/>
      <c r="G30" s="36"/>
      <c r="I30" s="36"/>
      <c r="J30" s="36"/>
    </row>
    <row r="32" spans="1:14" x14ac:dyDescent="0.25">
      <c r="E32" t="s">
        <v>251</v>
      </c>
    </row>
  </sheetData>
  <pageMargins left="0.7" right="0.7" top="0.75" bottom="0.75" header="0.3" footer="0.3"/>
  <pageSetup paperSize="9" orientation="landscape" r:id="rId1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3"/>
    </sheetView>
  </sheetViews>
  <sheetFormatPr baseColWidth="10" defaultRowHeight="15" x14ac:dyDescent="0.25"/>
  <cols>
    <col min="1" max="1" width="6" customWidth="1"/>
    <col min="2" max="2" width="15.7109375" customWidth="1"/>
    <col min="3" max="3" width="4.85546875" customWidth="1"/>
    <col min="4" max="4" width="26.85546875" customWidth="1"/>
    <col min="5" max="5" width="4.42578125" customWidth="1"/>
    <col min="6" max="6" width="18.5703125" customWidth="1"/>
    <col min="7" max="7" width="4" customWidth="1"/>
    <col min="8" max="8" width="19.28515625" customWidth="1"/>
    <col min="9" max="9" width="4.5703125" customWidth="1"/>
    <col min="10" max="10" width="24.42578125" customWidth="1"/>
    <col min="11" max="11" width="4.85546875" customWidth="1"/>
    <col min="12" max="12" width="4" customWidth="1"/>
    <col min="13" max="13" width="2.28515625" customWidth="1"/>
    <col min="14" max="14" width="4.855468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0.25" customHeight="1" x14ac:dyDescent="0.25">
      <c r="A3" s="110"/>
      <c r="B3" s="43"/>
      <c r="C3" s="21"/>
      <c r="D3" s="114" t="s">
        <v>50</v>
      </c>
      <c r="E3" s="21"/>
      <c r="F3" s="43"/>
      <c r="G3" s="21"/>
      <c r="H3" s="114" t="s">
        <v>50</v>
      </c>
      <c r="I3" s="47"/>
      <c r="J3" s="21"/>
      <c r="K3" s="49"/>
      <c r="L3" s="46"/>
      <c r="M3" s="47"/>
      <c r="N3" s="21"/>
    </row>
    <row r="4" spans="1:14" x14ac:dyDescent="0.25">
      <c r="A4" s="111">
        <v>34.64</v>
      </c>
      <c r="B4" s="52"/>
      <c r="C4" s="24"/>
      <c r="D4" s="52"/>
      <c r="E4" s="24">
        <v>4</v>
      </c>
      <c r="F4" s="55"/>
      <c r="G4" s="24"/>
      <c r="H4" s="56"/>
      <c r="I4" s="57">
        <v>4</v>
      </c>
      <c r="J4" s="60"/>
      <c r="K4" s="58"/>
      <c r="L4" s="56"/>
      <c r="M4" s="57"/>
      <c r="N4" s="93">
        <f>C4+E4+G4+I4+K4</f>
        <v>8</v>
      </c>
    </row>
    <row r="5" spans="1:14" x14ac:dyDescent="0.25">
      <c r="A5" s="130"/>
      <c r="B5" s="105"/>
      <c r="C5" s="130"/>
      <c r="D5" s="131" t="s">
        <v>59</v>
      </c>
      <c r="E5" s="130"/>
      <c r="F5" s="132"/>
      <c r="G5" s="130"/>
      <c r="H5" s="105"/>
      <c r="I5" s="130"/>
      <c r="J5" s="48" t="s">
        <v>59</v>
      </c>
      <c r="K5" s="130"/>
      <c r="L5" s="105"/>
      <c r="M5" s="130"/>
      <c r="N5" s="130"/>
    </row>
    <row r="6" spans="1:14" ht="40.5" customHeight="1" x14ac:dyDescent="0.25">
      <c r="A6" s="133">
        <v>6.75</v>
      </c>
      <c r="B6" s="134"/>
      <c r="C6" s="133"/>
      <c r="D6" s="134" t="s">
        <v>11</v>
      </c>
      <c r="E6" s="133">
        <v>1.06</v>
      </c>
      <c r="F6" s="55"/>
      <c r="G6" s="133"/>
      <c r="H6" s="134"/>
      <c r="I6" s="133"/>
      <c r="J6" s="135" t="s">
        <v>60</v>
      </c>
      <c r="K6" s="133">
        <v>0.5</v>
      </c>
      <c r="L6" s="134"/>
      <c r="M6" s="133"/>
      <c r="N6" s="133">
        <f>C6+E6+G6+I6+K6</f>
        <v>1.56</v>
      </c>
    </row>
    <row r="7" spans="1:14" ht="20.25" customHeight="1" x14ac:dyDescent="0.25">
      <c r="A7" s="74"/>
      <c r="B7" s="136"/>
      <c r="C7" s="74"/>
      <c r="D7" s="73" t="s">
        <v>61</v>
      </c>
      <c r="E7" s="74"/>
      <c r="F7" s="136"/>
      <c r="G7" s="74"/>
      <c r="H7" s="137"/>
      <c r="I7" s="74"/>
      <c r="J7" s="136"/>
      <c r="K7" s="74"/>
      <c r="L7" s="74"/>
      <c r="M7" s="74"/>
      <c r="N7" s="74"/>
    </row>
    <row r="8" spans="1:14" ht="39" customHeight="1" x14ac:dyDescent="0.25">
      <c r="A8" s="28">
        <v>4.33</v>
      </c>
      <c r="B8" s="28"/>
      <c r="C8" s="28"/>
      <c r="D8" s="28" t="s">
        <v>62</v>
      </c>
      <c r="E8" s="28">
        <v>1</v>
      </c>
      <c r="F8" s="138"/>
      <c r="G8" s="28"/>
      <c r="H8" s="28"/>
      <c r="I8" s="28"/>
      <c r="J8" s="138"/>
      <c r="K8" s="28"/>
      <c r="L8" s="28"/>
      <c r="M8" s="28"/>
      <c r="N8" s="133">
        <f>C8+E8+G8+I8+K8</f>
        <v>1</v>
      </c>
    </row>
    <row r="9" spans="1:14" ht="15" customHeight="1" x14ac:dyDescent="0.25">
      <c r="A9" s="130"/>
      <c r="B9" s="105"/>
      <c r="C9" s="130"/>
      <c r="D9" s="132" t="s">
        <v>65</v>
      </c>
      <c r="E9" s="130"/>
      <c r="F9" s="132"/>
      <c r="G9" s="130"/>
      <c r="H9" s="105"/>
      <c r="I9" s="130"/>
      <c r="J9" s="48"/>
      <c r="K9" s="130"/>
      <c r="L9" s="105"/>
      <c r="M9" s="130"/>
      <c r="N9" s="130"/>
    </row>
    <row r="10" spans="1:14" ht="18" customHeight="1" x14ac:dyDescent="0.25">
      <c r="A10" s="139">
        <v>3.5</v>
      </c>
      <c r="B10" s="140"/>
      <c r="C10" s="139"/>
      <c r="D10" s="62" t="s">
        <v>11</v>
      </c>
      <c r="E10" s="139">
        <v>0.81</v>
      </c>
      <c r="F10" s="62"/>
      <c r="G10" s="139"/>
      <c r="H10" s="140"/>
      <c r="I10" s="139"/>
      <c r="J10" s="141"/>
      <c r="K10" s="139"/>
      <c r="L10" s="140"/>
      <c r="M10" s="139"/>
      <c r="N10" s="139">
        <f>C10+E10+G10+I10+K10</f>
        <v>0.81</v>
      </c>
    </row>
    <row r="11" spans="1:14" ht="18.75" customHeight="1" x14ac:dyDescent="0.25">
      <c r="A11" s="130"/>
      <c r="B11" s="105"/>
      <c r="C11" s="130"/>
      <c r="D11" s="132" t="s">
        <v>66</v>
      </c>
      <c r="E11" s="130"/>
      <c r="F11" s="132"/>
      <c r="G11" s="130"/>
      <c r="H11" s="105"/>
      <c r="I11" s="130"/>
      <c r="J11" s="48"/>
      <c r="K11" s="130"/>
      <c r="L11" s="105"/>
      <c r="M11" s="130"/>
      <c r="N11" s="130"/>
    </row>
    <row r="12" spans="1:14" ht="15" customHeight="1" x14ac:dyDescent="0.25">
      <c r="A12" s="133">
        <v>0.65</v>
      </c>
      <c r="B12" s="134"/>
      <c r="C12" s="133"/>
      <c r="D12" s="55" t="s">
        <v>67</v>
      </c>
      <c r="E12" s="133">
        <v>0.15</v>
      </c>
      <c r="F12" s="55"/>
      <c r="G12" s="133"/>
      <c r="H12" s="134"/>
      <c r="I12" s="133"/>
      <c r="J12" s="142"/>
      <c r="K12" s="133"/>
      <c r="L12" s="134"/>
      <c r="M12" s="133"/>
      <c r="N12" s="139">
        <f>C12+E12+G12+I12+K12</f>
        <v>0.15</v>
      </c>
    </row>
    <row r="13" spans="1:14" ht="15.75" customHeight="1" x14ac:dyDescent="0.25">
      <c r="A13" s="21"/>
      <c r="B13" s="74"/>
      <c r="C13" s="72"/>
      <c r="D13" s="74"/>
      <c r="E13" s="128"/>
      <c r="F13" s="74"/>
      <c r="G13" s="72"/>
      <c r="H13" s="74" t="s">
        <v>56</v>
      </c>
      <c r="I13" s="72"/>
      <c r="J13" s="74"/>
      <c r="K13" s="125"/>
      <c r="L13" s="74"/>
      <c r="M13" s="72"/>
      <c r="N13" s="21"/>
    </row>
    <row r="14" spans="1:14" x14ac:dyDescent="0.25">
      <c r="A14" s="24">
        <v>4.55</v>
      </c>
      <c r="B14" s="28"/>
      <c r="C14" s="77"/>
      <c r="D14" s="28"/>
      <c r="E14" s="129"/>
      <c r="F14" s="28"/>
      <c r="G14" s="77"/>
      <c r="H14" s="28" t="s">
        <v>11</v>
      </c>
      <c r="I14" s="77">
        <v>1.05</v>
      </c>
      <c r="J14" s="28"/>
      <c r="K14" s="127"/>
      <c r="L14" s="28"/>
      <c r="M14" s="77"/>
      <c r="N14" s="24">
        <f>C14+E14+G14+I14+K14+M14</f>
        <v>1.05</v>
      </c>
    </row>
    <row r="15" spans="1:14" ht="13.5" customHeight="1" x14ac:dyDescent="0.25">
      <c r="A15" s="21"/>
      <c r="B15" s="90"/>
      <c r="C15" s="21"/>
      <c r="D15" s="90"/>
      <c r="E15" s="125"/>
      <c r="F15" s="90"/>
      <c r="G15" s="125"/>
      <c r="H15" s="90" t="s">
        <v>57</v>
      </c>
      <c r="I15" s="125"/>
      <c r="J15" s="90"/>
      <c r="K15" s="125"/>
      <c r="L15" s="90"/>
      <c r="M15" s="125"/>
      <c r="N15" s="21"/>
    </row>
    <row r="16" spans="1:14" ht="13.5" customHeight="1" x14ac:dyDescent="0.25">
      <c r="A16" s="24">
        <v>2.29</v>
      </c>
      <c r="B16" s="126"/>
      <c r="C16" s="24"/>
      <c r="D16" s="126"/>
      <c r="E16" s="127"/>
      <c r="F16" s="126"/>
      <c r="G16" s="127"/>
      <c r="H16" s="126" t="s">
        <v>58</v>
      </c>
      <c r="I16" s="127">
        <v>0.53</v>
      </c>
      <c r="J16" s="126"/>
      <c r="K16" s="127"/>
      <c r="L16" s="126"/>
      <c r="M16" s="127"/>
      <c r="N16" s="77">
        <f>C16+E16+G16+I16+K16+M16</f>
        <v>0.53</v>
      </c>
    </row>
    <row r="17" spans="1:14" x14ac:dyDescent="0.25">
      <c r="A17" s="113">
        <f>SUM(A3:A16)</f>
        <v>56.709999999999994</v>
      </c>
      <c r="B17" s="32"/>
      <c r="C17" s="31">
        <f>SUM(C3:C4)</f>
        <v>0</v>
      </c>
      <c r="D17" s="32"/>
      <c r="E17" s="31">
        <f>SUM(E3:E16)</f>
        <v>7.0200000000000014</v>
      </c>
      <c r="F17" s="33"/>
      <c r="G17" s="31">
        <f>SUM(G3:G4)</f>
        <v>0</v>
      </c>
      <c r="H17" s="34"/>
      <c r="I17" s="31">
        <f>SUM(I3:I16)</f>
        <v>5.58</v>
      </c>
      <c r="J17" s="31"/>
      <c r="K17" s="31">
        <f>SUM(K3:K16)</f>
        <v>0.5</v>
      </c>
      <c r="L17" s="34"/>
      <c r="M17" s="31">
        <f>SUM(M3:M16)</f>
        <v>0</v>
      </c>
      <c r="N17" s="31">
        <f>SUM(N3:N16)</f>
        <v>13.100000000000001</v>
      </c>
    </row>
    <row r="19" spans="1:14" x14ac:dyDescent="0.25">
      <c r="A19" s="35"/>
      <c r="B19" s="36"/>
      <c r="C19" s="36"/>
      <c r="D19" s="37"/>
      <c r="E19" s="36"/>
      <c r="F19" s="38"/>
      <c r="G19" s="36"/>
      <c r="H19" s="1" t="s">
        <v>19</v>
      </c>
      <c r="I19" s="36"/>
      <c r="J19" s="36"/>
      <c r="K19" s="36">
        <f>N17*4.33</f>
        <v>56.723000000000006</v>
      </c>
    </row>
    <row r="20" spans="1:14" x14ac:dyDescent="0.25">
      <c r="A20" s="1"/>
      <c r="B20" s="1"/>
      <c r="C20" s="1" t="s">
        <v>20</v>
      </c>
      <c r="D20" s="1"/>
      <c r="E20" s="1"/>
      <c r="F20" s="39" t="s">
        <v>64</v>
      </c>
      <c r="G20" s="40"/>
      <c r="I20" s="1"/>
      <c r="K20" s="1"/>
    </row>
    <row r="21" spans="1:14" x14ac:dyDescent="0.25">
      <c r="A21" s="1"/>
      <c r="B21" s="1"/>
      <c r="C21" s="1" t="s">
        <v>21</v>
      </c>
      <c r="D21" s="1"/>
      <c r="E21" s="1" t="str">
        <f>B1</f>
        <v>CRISTINA SORIANO RODRIGUEZ</v>
      </c>
      <c r="F21" s="2"/>
      <c r="G21" s="1"/>
      <c r="I21" s="1"/>
      <c r="J21" s="35"/>
      <c r="K21" s="41"/>
    </row>
    <row r="22" spans="1:14" x14ac:dyDescent="0.25">
      <c r="C22" s="1" t="s">
        <v>22</v>
      </c>
    </row>
    <row r="23" spans="1:14" x14ac:dyDescent="0.25">
      <c r="F23" t="s">
        <v>70</v>
      </c>
    </row>
  </sheetData>
  <pageMargins left="0" right="0" top="0" bottom="0" header="0" footer="0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F8" sqref="F8"/>
    </sheetView>
  </sheetViews>
  <sheetFormatPr baseColWidth="10" defaultRowHeight="15" x14ac:dyDescent="0.25"/>
  <cols>
    <col min="1" max="1" width="7.7109375" customWidth="1"/>
    <col min="3" max="3" width="7.7109375" customWidth="1"/>
    <col min="5" max="5" width="7.28515625" customWidth="1"/>
    <col min="7" max="7" width="7.85546875" customWidth="1"/>
    <col min="9" max="9" width="7.140625" customWidth="1"/>
    <col min="11" max="11" width="8" customWidth="1"/>
    <col min="13" max="13" width="7" customWidth="1"/>
    <col min="14" max="14" width="7.71093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33.75" x14ac:dyDescent="0.25">
      <c r="A3" s="143"/>
      <c r="B3" s="43"/>
      <c r="C3" s="21"/>
      <c r="D3" s="114" t="s">
        <v>50</v>
      </c>
      <c r="E3" s="21"/>
      <c r="F3" s="43"/>
      <c r="G3" s="21"/>
      <c r="H3" s="114" t="s">
        <v>50</v>
      </c>
      <c r="I3" s="47"/>
      <c r="J3" s="21"/>
      <c r="K3" s="49"/>
      <c r="L3" s="46"/>
      <c r="M3" s="47"/>
      <c r="N3" s="21"/>
    </row>
    <row r="4" spans="1:14" x14ac:dyDescent="0.25">
      <c r="A4" s="144">
        <v>34.64</v>
      </c>
      <c r="B4" s="52"/>
      <c r="C4" s="24"/>
      <c r="D4" s="52"/>
      <c r="E4" s="24">
        <v>4</v>
      </c>
      <c r="F4" s="55"/>
      <c r="G4" s="24"/>
      <c r="H4" s="56"/>
      <c r="I4" s="57">
        <v>4</v>
      </c>
      <c r="J4" s="60"/>
      <c r="K4" s="58"/>
      <c r="L4" s="56"/>
      <c r="M4" s="57"/>
      <c r="N4" s="93">
        <f>C4+E4+G4+I4+K4</f>
        <v>8</v>
      </c>
    </row>
    <row r="5" spans="1:14" x14ac:dyDescent="0.25">
      <c r="A5" s="130"/>
      <c r="B5" s="105"/>
      <c r="C5" s="130"/>
      <c r="D5" s="131" t="s">
        <v>59</v>
      </c>
      <c r="E5" s="130"/>
      <c r="F5" s="132"/>
      <c r="G5" s="130"/>
      <c r="H5" s="105"/>
      <c r="I5" s="130"/>
      <c r="J5" s="48" t="s">
        <v>59</v>
      </c>
      <c r="K5" s="130"/>
      <c r="L5" s="105"/>
      <c r="M5" s="130"/>
      <c r="N5" s="130"/>
    </row>
    <row r="6" spans="1:14" ht="90" x14ac:dyDescent="0.25">
      <c r="A6" s="133">
        <v>6.75</v>
      </c>
      <c r="B6" s="134"/>
      <c r="C6" s="133"/>
      <c r="D6" s="134" t="s">
        <v>68</v>
      </c>
      <c r="E6" s="133">
        <v>1.06</v>
      </c>
      <c r="F6" s="55"/>
      <c r="G6" s="133"/>
      <c r="H6" s="134"/>
      <c r="I6" s="133"/>
      <c r="J6" s="135" t="s">
        <v>60</v>
      </c>
      <c r="K6" s="133">
        <v>0.5</v>
      </c>
      <c r="L6" s="134"/>
      <c r="M6" s="133"/>
      <c r="N6" s="133">
        <f>C6+E6+G6+I6+K6</f>
        <v>1.56</v>
      </c>
    </row>
    <row r="7" spans="1:14" ht="33.75" x14ac:dyDescent="0.25">
      <c r="A7" s="72"/>
      <c r="B7" s="136"/>
      <c r="C7" s="74"/>
      <c r="D7" s="73" t="s">
        <v>61</v>
      </c>
      <c r="E7" s="74"/>
      <c r="F7" s="136"/>
      <c r="G7" s="74"/>
      <c r="H7" s="137"/>
      <c r="I7" s="74"/>
      <c r="J7" s="136"/>
      <c r="K7" s="74"/>
      <c r="L7" s="74"/>
      <c r="M7" s="74"/>
      <c r="N7" s="74"/>
    </row>
    <row r="8" spans="1:14" ht="135" x14ac:dyDescent="0.25">
      <c r="A8" s="77">
        <v>4.33</v>
      </c>
      <c r="B8" s="28"/>
      <c r="C8" s="28"/>
      <c r="D8" s="28" t="s">
        <v>62</v>
      </c>
      <c r="E8" s="28">
        <v>1</v>
      </c>
      <c r="F8" s="138"/>
      <c r="G8" s="28"/>
      <c r="H8" s="28"/>
      <c r="I8" s="28"/>
      <c r="J8" s="138"/>
      <c r="K8" s="28"/>
      <c r="L8" s="28"/>
      <c r="M8" s="28"/>
      <c r="N8" s="133">
        <f>C8+E8+G8+I8+K8</f>
        <v>1</v>
      </c>
    </row>
    <row r="9" spans="1:14" x14ac:dyDescent="0.25">
      <c r="A9" s="145">
        <f>SUM(A3:A8)</f>
        <v>45.72</v>
      </c>
      <c r="B9" s="32"/>
      <c r="C9" s="31">
        <f>SUM(C3:C8)</f>
        <v>0</v>
      </c>
      <c r="D9" s="32"/>
      <c r="E9" s="31">
        <f>SUM(E3:E8)</f>
        <v>6.0600000000000005</v>
      </c>
      <c r="F9" s="33"/>
      <c r="G9" s="31">
        <f>SUM(G3:G8)</f>
        <v>0</v>
      </c>
      <c r="H9" s="34"/>
      <c r="I9" s="31">
        <f>SUM(I3:I8)</f>
        <v>4</v>
      </c>
      <c r="J9" s="31"/>
      <c r="K9" s="31">
        <f>SUM(K3:K8)</f>
        <v>0.5</v>
      </c>
      <c r="L9" s="34"/>
      <c r="M9" s="31">
        <f>SUM(M3:M8)</f>
        <v>0</v>
      </c>
      <c r="N9" s="31">
        <f>SUM(N3:N8)</f>
        <v>10.56</v>
      </c>
    </row>
    <row r="11" spans="1:14" x14ac:dyDescent="0.25">
      <c r="A11" s="35"/>
      <c r="B11" s="36"/>
      <c r="C11" s="36"/>
      <c r="D11" s="37"/>
      <c r="E11" s="36"/>
      <c r="F11" s="38"/>
      <c r="G11" s="36"/>
      <c r="H11" s="1" t="s">
        <v>19</v>
      </c>
      <c r="I11" s="36"/>
      <c r="J11" s="36"/>
      <c r="K11" s="36">
        <f>N9*4.33</f>
        <v>45.724800000000002</v>
      </c>
    </row>
    <row r="12" spans="1:14" x14ac:dyDescent="0.25">
      <c r="A12" s="1"/>
      <c r="B12" s="1"/>
      <c r="C12" s="1" t="s">
        <v>20</v>
      </c>
      <c r="D12" s="1"/>
      <c r="E12" s="1"/>
      <c r="F12" s="39" t="s">
        <v>71</v>
      </c>
      <c r="G12" s="40"/>
      <c r="I12" s="1"/>
      <c r="K12" s="1"/>
    </row>
    <row r="13" spans="1:14" x14ac:dyDescent="0.25">
      <c r="A13" s="1"/>
      <c r="B13" s="1"/>
      <c r="C13" s="1" t="s">
        <v>21</v>
      </c>
      <c r="D13" s="1"/>
      <c r="E13" s="1" t="str">
        <f>B1</f>
        <v>CRISTINA SORIANO RODRIGUEZ</v>
      </c>
      <c r="F13" s="2"/>
      <c r="G13" s="1"/>
      <c r="I13" s="1"/>
      <c r="J13" s="35"/>
      <c r="K13" s="41"/>
    </row>
    <row r="14" spans="1:14" x14ac:dyDescent="0.25">
      <c r="C14" s="1" t="s">
        <v>22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1" max="1" width="7.28515625" customWidth="1"/>
    <col min="3" max="3" width="6.5703125" customWidth="1"/>
    <col min="4" max="4" width="23.5703125" customWidth="1"/>
    <col min="5" max="5" width="5.42578125" customWidth="1"/>
    <col min="6" max="6" width="15.140625" customWidth="1"/>
    <col min="7" max="7" width="4.7109375" customWidth="1"/>
    <col min="8" max="8" width="16.7109375" customWidth="1"/>
    <col min="9" max="9" width="6.140625" customWidth="1"/>
    <col min="10" max="10" width="25.140625" customWidth="1"/>
    <col min="11" max="11" width="5.28515625" customWidth="1"/>
    <col min="12" max="12" width="3.5703125" customWidth="1"/>
    <col min="13" max="13" width="3" customWidth="1"/>
    <col min="14" max="14" width="7.42578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33.75" x14ac:dyDescent="0.25">
      <c r="A3" s="109">
        <v>51.96</v>
      </c>
      <c r="B3" s="114" t="s">
        <v>50</v>
      </c>
      <c r="C3" s="105">
        <v>4</v>
      </c>
      <c r="D3" s="105"/>
      <c r="E3" s="105"/>
      <c r="F3" s="114" t="s">
        <v>50</v>
      </c>
      <c r="G3" s="105">
        <v>4</v>
      </c>
      <c r="H3" s="105"/>
      <c r="I3" s="105"/>
      <c r="J3" s="114" t="s">
        <v>50</v>
      </c>
      <c r="K3" s="105">
        <v>4</v>
      </c>
      <c r="L3" s="106"/>
      <c r="M3" s="106"/>
      <c r="N3" s="106">
        <f>C3+E3+G3+I3+K3</f>
        <v>12</v>
      </c>
    </row>
    <row r="4" spans="1:14" ht="21.75" customHeight="1" x14ac:dyDescent="0.25">
      <c r="A4" s="110"/>
      <c r="B4" s="43"/>
      <c r="C4" s="21"/>
      <c r="D4" s="114" t="s">
        <v>50</v>
      </c>
      <c r="E4" s="21"/>
      <c r="F4" s="43"/>
      <c r="G4" s="21"/>
      <c r="H4" s="114" t="s">
        <v>50</v>
      </c>
      <c r="I4" s="47"/>
      <c r="J4" s="21"/>
      <c r="K4" s="49"/>
      <c r="L4" s="46"/>
      <c r="M4" s="47"/>
      <c r="N4" s="21"/>
    </row>
    <row r="5" spans="1:14" x14ac:dyDescent="0.25">
      <c r="A5" s="111">
        <v>12.99</v>
      </c>
      <c r="B5" s="52"/>
      <c r="C5" s="24"/>
      <c r="D5" s="52"/>
      <c r="E5" s="24">
        <v>1.5</v>
      </c>
      <c r="F5" s="55"/>
      <c r="G5" s="24"/>
      <c r="H5" s="56"/>
      <c r="I5" s="57">
        <v>1.5</v>
      </c>
      <c r="J5" s="60"/>
      <c r="K5" s="58"/>
      <c r="L5" s="56"/>
      <c r="M5" s="57"/>
      <c r="N5" s="93">
        <f>C5+E5+G5+I5+K5</f>
        <v>3</v>
      </c>
    </row>
    <row r="6" spans="1:14" x14ac:dyDescent="0.25">
      <c r="A6" s="130"/>
      <c r="B6" s="105"/>
      <c r="C6" s="130"/>
      <c r="D6" s="131" t="s">
        <v>59</v>
      </c>
      <c r="E6" s="130"/>
      <c r="F6" s="132"/>
      <c r="G6" s="130"/>
      <c r="H6" s="105"/>
      <c r="I6" s="130"/>
      <c r="J6" s="48" t="s">
        <v>59</v>
      </c>
      <c r="K6" s="130"/>
      <c r="L6" s="105"/>
      <c r="M6" s="130"/>
      <c r="N6" s="130"/>
    </row>
    <row r="7" spans="1:14" ht="36.75" customHeight="1" x14ac:dyDescent="0.25">
      <c r="A7" s="133">
        <v>6.75</v>
      </c>
      <c r="B7" s="134"/>
      <c r="C7" s="133"/>
      <c r="D7" s="134" t="s">
        <v>68</v>
      </c>
      <c r="E7" s="133">
        <v>1.06</v>
      </c>
      <c r="F7" s="55"/>
      <c r="G7" s="133"/>
      <c r="H7" s="134"/>
      <c r="I7" s="133"/>
      <c r="J7" s="135" t="s">
        <v>60</v>
      </c>
      <c r="K7" s="133">
        <v>0.5</v>
      </c>
      <c r="L7" s="134"/>
      <c r="M7" s="133"/>
      <c r="N7" s="133">
        <f>C7+E7+G7+I7+K7</f>
        <v>1.56</v>
      </c>
    </row>
    <row r="8" spans="1:14" ht="22.5" customHeight="1" x14ac:dyDescent="0.25">
      <c r="A8" s="74"/>
      <c r="B8" s="136"/>
      <c r="C8" s="74"/>
      <c r="D8" s="73" t="s">
        <v>61</v>
      </c>
      <c r="E8" s="74"/>
      <c r="F8" s="136"/>
      <c r="G8" s="74"/>
      <c r="H8" s="137"/>
      <c r="I8" s="74"/>
      <c r="J8" s="136"/>
      <c r="K8" s="74"/>
      <c r="L8" s="74"/>
      <c r="M8" s="74"/>
      <c r="N8" s="74"/>
    </row>
    <row r="9" spans="1:14" ht="38.25" customHeight="1" x14ac:dyDescent="0.25">
      <c r="A9" s="28">
        <v>4.33</v>
      </c>
      <c r="B9" s="28"/>
      <c r="C9" s="28"/>
      <c r="D9" s="28" t="s">
        <v>62</v>
      </c>
      <c r="E9" s="28">
        <v>1</v>
      </c>
      <c r="F9" s="138"/>
      <c r="G9" s="28"/>
      <c r="H9" s="28"/>
      <c r="I9" s="28"/>
      <c r="J9" s="138"/>
      <c r="K9" s="28"/>
      <c r="L9" s="28"/>
      <c r="M9" s="28"/>
      <c r="N9" s="133">
        <f>C9+E9+G9+I9+K9</f>
        <v>1</v>
      </c>
    </row>
    <row r="10" spans="1:14" x14ac:dyDescent="0.25">
      <c r="A10" s="113">
        <f>SUM(A3:A9)</f>
        <v>76.03</v>
      </c>
      <c r="B10" s="32"/>
      <c r="C10" s="31">
        <f>SUM(C3:C9)</f>
        <v>4</v>
      </c>
      <c r="D10" s="32"/>
      <c r="E10" s="31">
        <f>SUM(E3:E9)</f>
        <v>3.56</v>
      </c>
      <c r="F10" s="33"/>
      <c r="G10" s="31">
        <f>SUM(G3:G9)</f>
        <v>4</v>
      </c>
      <c r="H10" s="34"/>
      <c r="I10" s="31">
        <f>SUM(I3:I9)</f>
        <v>1.5</v>
      </c>
      <c r="J10" s="31"/>
      <c r="K10" s="31">
        <f>SUM(K3:K9)</f>
        <v>4.5</v>
      </c>
      <c r="L10" s="34"/>
      <c r="M10" s="31">
        <f>SUM(M3:M9)</f>
        <v>0</v>
      </c>
      <c r="N10" s="31">
        <f>SUM(N3:N9)</f>
        <v>17.559999999999999</v>
      </c>
    </row>
    <row r="12" spans="1:14" x14ac:dyDescent="0.25">
      <c r="A12" s="35"/>
      <c r="B12" s="36"/>
      <c r="C12" s="36"/>
      <c r="D12" s="37"/>
      <c r="E12" s="36"/>
      <c r="F12" s="38"/>
      <c r="G12" s="36"/>
      <c r="H12" s="1" t="s">
        <v>19</v>
      </c>
      <c r="I12" s="36"/>
      <c r="J12" s="36"/>
      <c r="K12" s="36">
        <f>N10*4.33</f>
        <v>76.03479999999999</v>
      </c>
    </row>
    <row r="13" spans="1:14" x14ac:dyDescent="0.25">
      <c r="A13" s="1"/>
      <c r="B13" s="1"/>
      <c r="C13" s="1" t="s">
        <v>20</v>
      </c>
      <c r="D13" s="1"/>
      <c r="E13" s="1"/>
      <c r="F13" s="39" t="s">
        <v>63</v>
      </c>
      <c r="G13" s="40"/>
      <c r="I13" s="1"/>
      <c r="K13" s="1"/>
    </row>
    <row r="14" spans="1:14" x14ac:dyDescent="0.25">
      <c r="A14" s="1"/>
      <c r="B14" s="1"/>
      <c r="C14" s="1" t="s">
        <v>21</v>
      </c>
      <c r="D14" s="1"/>
      <c r="E14" s="1" t="str">
        <f>B1</f>
        <v>CRISTINA SORIANO RODRIGUEZ</v>
      </c>
      <c r="F14" s="2"/>
      <c r="G14" s="1"/>
      <c r="I14" s="1"/>
      <c r="J14" s="35"/>
      <c r="K14" s="41"/>
    </row>
    <row r="15" spans="1:14" x14ac:dyDescent="0.25">
      <c r="C15" s="1" t="s">
        <v>22</v>
      </c>
    </row>
  </sheetData>
  <pageMargins left="0" right="0" top="0" bottom="0" header="0" footer="0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N12"/>
    </sheetView>
  </sheetViews>
  <sheetFormatPr baseColWidth="10" defaultRowHeight="15" x14ac:dyDescent="0.25"/>
  <cols>
    <col min="1" max="1" width="8.7109375" customWidth="1"/>
    <col min="3" max="3" width="5.5703125" customWidth="1"/>
    <col min="4" max="4" width="15.140625" customWidth="1"/>
    <col min="5" max="5" width="5.7109375" customWidth="1"/>
    <col min="7" max="7" width="6" customWidth="1"/>
    <col min="8" max="8" width="17.85546875" customWidth="1"/>
    <col min="9" max="9" width="5.140625" customWidth="1"/>
    <col min="11" max="11" width="5.5703125" customWidth="1"/>
    <col min="13" max="13" width="5.42578125" customWidth="1"/>
    <col min="14" max="14" width="7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33.75" x14ac:dyDescent="0.25">
      <c r="A3" s="109">
        <v>51.96</v>
      </c>
      <c r="B3" s="114" t="s">
        <v>50</v>
      </c>
      <c r="C3" s="105">
        <v>4</v>
      </c>
      <c r="D3" s="105"/>
      <c r="E3" s="105"/>
      <c r="F3" s="114" t="s">
        <v>50</v>
      </c>
      <c r="G3" s="105">
        <v>4</v>
      </c>
      <c r="H3" s="105"/>
      <c r="I3" s="105"/>
      <c r="J3" s="114" t="s">
        <v>50</v>
      </c>
      <c r="K3" s="105">
        <v>4</v>
      </c>
      <c r="L3" s="106"/>
      <c r="M3" s="106"/>
      <c r="N3" s="106">
        <f>C3+E3+G3+I3+K3</f>
        <v>12</v>
      </c>
    </row>
    <row r="4" spans="1:14" ht="33.75" x14ac:dyDescent="0.25">
      <c r="A4" s="110"/>
      <c r="B4" s="43"/>
      <c r="C4" s="21"/>
      <c r="D4" s="114" t="s">
        <v>50</v>
      </c>
      <c r="E4" s="21"/>
      <c r="F4" s="43"/>
      <c r="G4" s="21"/>
      <c r="H4" s="114" t="s">
        <v>50</v>
      </c>
      <c r="I4" s="47"/>
      <c r="J4" s="21"/>
      <c r="K4" s="49"/>
      <c r="L4" s="46"/>
      <c r="M4" s="47"/>
      <c r="N4" s="21"/>
    </row>
    <row r="5" spans="1:14" x14ac:dyDescent="0.25">
      <c r="A5" s="111">
        <v>12.99</v>
      </c>
      <c r="B5" s="52"/>
      <c r="C5" s="24"/>
      <c r="D5" s="52"/>
      <c r="E5" s="24">
        <v>1.5</v>
      </c>
      <c r="F5" s="55"/>
      <c r="G5" s="24"/>
      <c r="H5" s="56"/>
      <c r="I5" s="57">
        <v>1.5</v>
      </c>
      <c r="J5" s="60"/>
      <c r="K5" s="58"/>
      <c r="L5" s="56"/>
      <c r="M5" s="57"/>
      <c r="N5" s="93">
        <f>C5+E5+G5+I5+K5</f>
        <v>3</v>
      </c>
    </row>
    <row r="6" spans="1:14" x14ac:dyDescent="0.25">
      <c r="A6" s="113">
        <f>SUM(A3:A5)</f>
        <v>64.95</v>
      </c>
      <c r="B6" s="32"/>
      <c r="C6" s="31">
        <f>SUM(C3:C5)</f>
        <v>4</v>
      </c>
      <c r="D6" s="32"/>
      <c r="E6" s="31">
        <f>SUM(E5:E5)</f>
        <v>1.5</v>
      </c>
      <c r="F6" s="33"/>
      <c r="G6" s="31">
        <f>SUM(G3:G5)</f>
        <v>4</v>
      </c>
      <c r="H6" s="34"/>
      <c r="I6" s="31">
        <f>SUM(I3:I5)</f>
        <v>1.5</v>
      </c>
      <c r="J6" s="31"/>
      <c r="K6" s="31">
        <f>SUM(K3:K5)</f>
        <v>4</v>
      </c>
      <c r="L6" s="34"/>
      <c r="M6" s="31">
        <f>SUM(M3:M5)</f>
        <v>0</v>
      </c>
      <c r="N6" s="31">
        <f>SUM(N3:N5)</f>
        <v>15</v>
      </c>
    </row>
    <row r="8" spans="1:14" x14ac:dyDescent="0.25">
      <c r="A8" s="35"/>
      <c r="B8" s="36"/>
      <c r="C8" s="36"/>
      <c r="D8" s="37"/>
      <c r="E8" s="36"/>
      <c r="F8" s="38"/>
      <c r="G8" s="36"/>
      <c r="H8" s="1" t="s">
        <v>19</v>
      </c>
      <c r="I8" s="36"/>
      <c r="J8" s="36"/>
      <c r="K8" s="36">
        <f>N6*4.33</f>
        <v>64.95</v>
      </c>
    </row>
    <row r="9" spans="1:14" x14ac:dyDescent="0.25">
      <c r="A9" s="1"/>
      <c r="B9" s="1"/>
      <c r="C9" s="1" t="s">
        <v>20</v>
      </c>
      <c r="D9" s="1"/>
      <c r="E9" s="1"/>
      <c r="F9" s="39" t="s">
        <v>54</v>
      </c>
      <c r="G9" s="40"/>
      <c r="I9" s="1"/>
      <c r="K9" s="1"/>
    </row>
    <row r="10" spans="1:14" x14ac:dyDescent="0.25">
      <c r="A10" s="1"/>
      <c r="B10" s="1"/>
      <c r="C10" s="1" t="s">
        <v>21</v>
      </c>
      <c r="D10" s="1"/>
      <c r="E10" s="1" t="str">
        <f>B1</f>
        <v>CRISTINA SORIANO RODRIGUEZ</v>
      </c>
      <c r="F10" s="2"/>
      <c r="G10" s="1"/>
      <c r="I10" s="1"/>
      <c r="J10" s="35"/>
      <c r="K10" s="41"/>
    </row>
    <row r="11" spans="1:14" x14ac:dyDescent="0.25">
      <c r="C11" s="1" t="s">
        <v>22</v>
      </c>
    </row>
  </sheetData>
  <pageMargins left="0.7" right="0.7" top="0.75" bottom="0.75" header="0.3" footer="0.3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F8" sqref="F8"/>
    </sheetView>
  </sheetViews>
  <sheetFormatPr baseColWidth="10" defaultRowHeight="15" x14ac:dyDescent="0.25"/>
  <cols>
    <col min="3" max="3" width="5.85546875" customWidth="1"/>
    <col min="5" max="5" width="6" customWidth="1"/>
    <col min="7" max="7" width="6" customWidth="1"/>
    <col min="9" max="9" width="4.85546875" customWidth="1"/>
    <col min="11" max="11" width="6" customWidth="1"/>
    <col min="12" max="12" width="5.7109375" customWidth="1"/>
    <col min="13" max="13" width="7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33.75" x14ac:dyDescent="0.25">
      <c r="A3" s="109">
        <v>51.96</v>
      </c>
      <c r="B3" s="114" t="s">
        <v>50</v>
      </c>
      <c r="C3" s="105">
        <v>4</v>
      </c>
      <c r="D3" s="105"/>
      <c r="E3" s="105"/>
      <c r="F3" s="114" t="s">
        <v>50</v>
      </c>
      <c r="G3" s="105">
        <v>4</v>
      </c>
      <c r="H3" s="105"/>
      <c r="I3" s="105"/>
      <c r="J3" s="114" t="s">
        <v>50</v>
      </c>
      <c r="K3" s="105">
        <v>4</v>
      </c>
      <c r="L3" s="106"/>
      <c r="M3" s="106"/>
      <c r="N3" s="106">
        <f>C3+E3+G3+I3+K3</f>
        <v>12</v>
      </c>
    </row>
    <row r="4" spans="1:14" x14ac:dyDescent="0.25">
      <c r="A4" s="113">
        <f>SUM(A3:A3)</f>
        <v>51.96</v>
      </c>
      <c r="B4" s="32"/>
      <c r="C4" s="31">
        <f>SUM(C3:C3)</f>
        <v>4</v>
      </c>
      <c r="D4" s="32"/>
      <c r="E4" s="31">
        <f>SUM(E3:E3)</f>
        <v>0</v>
      </c>
      <c r="F4" s="33"/>
      <c r="G4" s="31">
        <f>SUM(G3:G3)</f>
        <v>4</v>
      </c>
      <c r="H4" s="34"/>
      <c r="I4" s="31">
        <f>SUM(I3:I3)</f>
        <v>0</v>
      </c>
      <c r="J4" s="31"/>
      <c r="K4" s="31">
        <f>SUM(K3:K3)</f>
        <v>4</v>
      </c>
      <c r="L4" s="34"/>
      <c r="M4" s="31">
        <f>SUM(M3:M3)</f>
        <v>0</v>
      </c>
      <c r="N4" s="31">
        <f>SUM(N3:N3)</f>
        <v>12</v>
      </c>
    </row>
    <row r="6" spans="1:14" x14ac:dyDescent="0.25">
      <c r="A6" s="35"/>
      <c r="B6" s="36"/>
      <c r="C6" s="36"/>
      <c r="D6" s="37"/>
      <c r="E6" s="36"/>
      <c r="F6" s="38"/>
      <c r="G6" s="36"/>
      <c r="H6" s="1" t="s">
        <v>19</v>
      </c>
      <c r="I6" s="36"/>
      <c r="J6" s="36"/>
      <c r="K6" s="36">
        <f>N4*4.33</f>
        <v>51.96</v>
      </c>
    </row>
    <row r="7" spans="1:14" x14ac:dyDescent="0.25">
      <c r="A7" s="1"/>
      <c r="B7" s="1"/>
      <c r="C7" s="1" t="s">
        <v>20</v>
      </c>
      <c r="D7" s="1"/>
      <c r="E7" s="1"/>
      <c r="F7" s="39" t="s">
        <v>55</v>
      </c>
      <c r="G7" s="40"/>
      <c r="I7" s="1"/>
      <c r="K7" s="1"/>
    </row>
    <row r="8" spans="1:14" x14ac:dyDescent="0.25">
      <c r="A8" s="1"/>
      <c r="B8" s="1"/>
      <c r="C8" s="1" t="s">
        <v>21</v>
      </c>
      <c r="D8" s="1"/>
      <c r="E8" s="1" t="str">
        <f>B1</f>
        <v>CRISTINA SORIANO RODRIGUEZ</v>
      </c>
      <c r="F8" s="2"/>
      <c r="G8" s="1"/>
      <c r="I8" s="1"/>
      <c r="J8" s="35"/>
      <c r="K8" s="41"/>
    </row>
    <row r="9" spans="1:14" x14ac:dyDescent="0.25">
      <c r="C9" s="1" t="s">
        <v>22</v>
      </c>
    </row>
  </sheetData>
  <pageMargins left="0.7" right="0.7" top="0.75" bottom="0.75" header="0.3" footer="0.3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6"/>
    </sheetView>
  </sheetViews>
  <sheetFormatPr baseColWidth="10" defaultRowHeight="15" x14ac:dyDescent="0.25"/>
  <cols>
    <col min="1" max="1" width="7.28515625" customWidth="1"/>
    <col min="3" max="3" width="6.7109375" customWidth="1"/>
    <col min="5" max="5" width="7.28515625" customWidth="1"/>
    <col min="7" max="7" width="6.140625" customWidth="1"/>
    <col min="8" max="8" width="6.42578125" customWidth="1"/>
    <col min="9" max="9" width="7.140625" customWidth="1"/>
    <col min="11" max="11" width="5.5703125" customWidth="1"/>
    <col min="13" max="13" width="6.85546875" customWidth="1"/>
    <col min="14" max="14" width="8.28515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33.75" x14ac:dyDescent="0.25">
      <c r="A3" s="109">
        <v>51.96</v>
      </c>
      <c r="B3" s="114" t="s">
        <v>50</v>
      </c>
      <c r="C3" s="105">
        <v>4</v>
      </c>
      <c r="D3" s="105"/>
      <c r="E3" s="105"/>
      <c r="F3" s="114" t="s">
        <v>50</v>
      </c>
      <c r="G3" s="105">
        <v>4</v>
      </c>
      <c r="H3" s="105"/>
      <c r="I3" s="105"/>
      <c r="J3" s="114" t="s">
        <v>50</v>
      </c>
      <c r="K3" s="105">
        <v>4</v>
      </c>
      <c r="L3" s="106"/>
      <c r="M3" s="106"/>
      <c r="N3" s="106">
        <f>C3+E3+G3+I3+K3</f>
        <v>12</v>
      </c>
    </row>
    <row r="4" spans="1:14" x14ac:dyDescent="0.25">
      <c r="A4" s="110"/>
      <c r="B4" s="43"/>
      <c r="C4" s="21"/>
      <c r="D4" s="43" t="s">
        <v>27</v>
      </c>
      <c r="E4" s="21"/>
      <c r="F4" s="43"/>
      <c r="G4" s="21"/>
      <c r="H4" s="46"/>
      <c r="I4" s="47"/>
      <c r="J4" s="21"/>
      <c r="K4" s="49"/>
      <c r="L4" s="46" t="s">
        <v>27</v>
      </c>
      <c r="M4" s="47"/>
      <c r="N4" s="21"/>
    </row>
    <row r="5" spans="1:14" ht="42.75" x14ac:dyDescent="0.25">
      <c r="A5" s="111">
        <v>5.3</v>
      </c>
      <c r="B5" s="52"/>
      <c r="C5" s="24"/>
      <c r="D5" s="52" t="s">
        <v>28</v>
      </c>
      <c r="E5" s="24">
        <v>0.47</v>
      </c>
      <c r="F5" s="55"/>
      <c r="G5" s="24"/>
      <c r="H5" s="56"/>
      <c r="I5" s="57"/>
      <c r="J5" s="60"/>
      <c r="K5" s="58"/>
      <c r="L5" s="56" t="s">
        <v>11</v>
      </c>
      <c r="M5" s="57">
        <v>0.75</v>
      </c>
      <c r="N5" s="93">
        <f>C5+E5+G5+I5+K5+M5</f>
        <v>1.22</v>
      </c>
    </row>
    <row r="6" spans="1:14" x14ac:dyDescent="0.25">
      <c r="A6" s="112"/>
      <c r="B6" s="62"/>
      <c r="C6" s="60"/>
      <c r="D6" s="62" t="s">
        <v>29</v>
      </c>
      <c r="E6" s="60"/>
      <c r="F6" s="62"/>
      <c r="G6" s="60"/>
      <c r="H6" s="65"/>
      <c r="I6" s="66"/>
      <c r="J6" s="21"/>
      <c r="K6" s="67"/>
      <c r="L6" s="65" t="s">
        <v>29</v>
      </c>
      <c r="M6" s="66"/>
      <c r="N6" s="21"/>
    </row>
    <row r="7" spans="1:14" x14ac:dyDescent="0.25">
      <c r="A7" s="112">
        <v>6.49</v>
      </c>
      <c r="B7" s="62"/>
      <c r="C7" s="60"/>
      <c r="D7" s="62" t="s">
        <v>11</v>
      </c>
      <c r="E7" s="60">
        <v>0.75</v>
      </c>
      <c r="F7" s="62"/>
      <c r="G7" s="60"/>
      <c r="H7" s="69"/>
      <c r="I7" s="66"/>
      <c r="J7" s="60"/>
      <c r="K7" s="67"/>
      <c r="L7" s="69" t="s">
        <v>11</v>
      </c>
      <c r="M7" s="66">
        <v>0.75</v>
      </c>
      <c r="N7" s="93">
        <f>C7+E7+G7+I7+K7+M7</f>
        <v>1.5</v>
      </c>
    </row>
    <row r="8" spans="1:14" x14ac:dyDescent="0.25">
      <c r="A8" s="113">
        <f>SUM(A3:A7)</f>
        <v>63.75</v>
      </c>
      <c r="B8" s="32"/>
      <c r="C8" s="31">
        <f>SUM(C3:C7)</f>
        <v>4</v>
      </c>
      <c r="D8" s="32"/>
      <c r="E8" s="31">
        <f>SUM(E3:E7)</f>
        <v>1.22</v>
      </c>
      <c r="F8" s="33"/>
      <c r="G8" s="31">
        <f>SUM(G3:G7)</f>
        <v>4</v>
      </c>
      <c r="H8" s="34"/>
      <c r="I8" s="31">
        <f>SUM(I3:I7)</f>
        <v>0</v>
      </c>
      <c r="J8" s="31"/>
      <c r="K8" s="31">
        <f>SUM(K3:K7)</f>
        <v>4</v>
      </c>
      <c r="L8" s="34"/>
      <c r="M8" s="31">
        <f>SUM(M3:M7)</f>
        <v>1.5</v>
      </c>
      <c r="N8" s="31">
        <f>SUM(N3:N7)</f>
        <v>14.72</v>
      </c>
    </row>
    <row r="10" spans="1:14" x14ac:dyDescent="0.25">
      <c r="A10" s="35"/>
      <c r="B10" s="36"/>
      <c r="C10" s="36"/>
      <c r="D10" s="37"/>
      <c r="E10" s="36"/>
      <c r="F10" s="38"/>
      <c r="G10" s="36"/>
      <c r="H10" s="1" t="s">
        <v>19</v>
      </c>
      <c r="I10" s="36"/>
      <c r="J10" s="36"/>
      <c r="K10" s="36">
        <f>N8*4.33</f>
        <v>63.7376</v>
      </c>
    </row>
    <row r="11" spans="1:14" x14ac:dyDescent="0.25">
      <c r="A11" s="1"/>
      <c r="B11" s="1"/>
      <c r="C11" s="1" t="s">
        <v>20</v>
      </c>
      <c r="D11" s="1"/>
      <c r="E11" s="1"/>
      <c r="F11" s="39" t="s">
        <v>51</v>
      </c>
      <c r="G11" s="40"/>
      <c r="I11" s="1"/>
      <c r="K11" s="1"/>
    </row>
    <row r="12" spans="1:14" x14ac:dyDescent="0.25">
      <c r="A12" s="1"/>
      <c r="B12" s="1"/>
      <c r="C12" s="1" t="s">
        <v>21</v>
      </c>
      <c r="D12" s="1"/>
      <c r="E12" s="1" t="str">
        <f>B1</f>
        <v>CRISTINA SORIANO RODRIGUEZ</v>
      </c>
      <c r="F12" s="2"/>
      <c r="G12" s="1"/>
      <c r="H12" t="s">
        <v>42</v>
      </c>
      <c r="I12" s="1"/>
      <c r="J12" s="35"/>
      <c r="K12" s="41"/>
    </row>
    <row r="13" spans="1:14" x14ac:dyDescent="0.25">
      <c r="C13" s="1" t="s">
        <v>22</v>
      </c>
      <c r="H13" t="s">
        <v>30</v>
      </c>
    </row>
  </sheetData>
  <pageMargins left="0.7" right="0.7" top="0.75" bottom="0.75" header="0.3" footer="0.3"/>
  <pageSetup paperSize="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1"/>
    </sheetView>
  </sheetViews>
  <sheetFormatPr baseColWidth="10" defaultRowHeight="15" x14ac:dyDescent="0.25"/>
  <cols>
    <col min="1" max="1" width="8.42578125" customWidth="1"/>
    <col min="3" max="3" width="8.85546875" customWidth="1"/>
    <col min="5" max="5" width="6.140625" customWidth="1"/>
    <col min="7" max="7" width="5.28515625" customWidth="1"/>
    <col min="9" max="9" width="5.7109375" customWidth="1"/>
    <col min="11" max="11" width="5.7109375" customWidth="1"/>
    <col min="13" max="13" width="4.42578125" bestFit="1" customWidth="1"/>
    <col min="14" max="14" width="6.855468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33.75" x14ac:dyDescent="0.25">
      <c r="A3" s="109">
        <v>51.96</v>
      </c>
      <c r="B3" s="114" t="s">
        <v>50</v>
      </c>
      <c r="C3" s="115">
        <v>4</v>
      </c>
      <c r="D3" s="105"/>
      <c r="E3" s="115"/>
      <c r="F3" s="114" t="s">
        <v>50</v>
      </c>
      <c r="G3" s="115">
        <v>4</v>
      </c>
      <c r="H3" s="105"/>
      <c r="I3" s="48"/>
      <c r="J3" s="114" t="s">
        <v>50</v>
      </c>
      <c r="K3" s="48">
        <v>4</v>
      </c>
      <c r="L3" s="106"/>
      <c r="M3" s="124"/>
      <c r="N3" s="124">
        <f>C3+E3+G3+I3+K3</f>
        <v>12</v>
      </c>
    </row>
    <row r="4" spans="1:14" x14ac:dyDescent="0.25">
      <c r="A4" s="107"/>
      <c r="B4" s="97"/>
      <c r="C4" s="116"/>
      <c r="D4" s="97" t="s">
        <v>43</v>
      </c>
      <c r="E4" s="116"/>
      <c r="F4" s="99"/>
      <c r="G4" s="116"/>
      <c r="H4" s="97"/>
      <c r="I4" s="97"/>
      <c r="J4" s="98"/>
      <c r="K4" s="97"/>
      <c r="L4" s="97" t="s">
        <v>43</v>
      </c>
      <c r="M4" s="97"/>
      <c r="N4" s="97"/>
    </row>
    <row r="5" spans="1:14" x14ac:dyDescent="0.25">
      <c r="A5" s="108">
        <v>15.75</v>
      </c>
      <c r="B5" s="101"/>
      <c r="C5" s="117"/>
      <c r="D5" s="101" t="s">
        <v>44</v>
      </c>
      <c r="E5" s="117">
        <v>2.25</v>
      </c>
      <c r="F5" s="102"/>
      <c r="G5" s="118"/>
      <c r="H5" s="101"/>
      <c r="I5" s="23"/>
      <c r="J5" s="93"/>
      <c r="K5" s="101"/>
      <c r="L5" s="101" t="s">
        <v>45</v>
      </c>
      <c r="M5" s="23">
        <v>1.39</v>
      </c>
      <c r="N5" s="12">
        <f>C5+E5+G5+I5+K5+M5</f>
        <v>3.6399999999999997</v>
      </c>
    </row>
    <row r="6" spans="1:14" x14ac:dyDescent="0.25">
      <c r="A6" s="108">
        <v>2.17</v>
      </c>
      <c r="B6" s="101"/>
      <c r="C6" s="118"/>
      <c r="D6" s="101"/>
      <c r="E6" s="118"/>
      <c r="F6" s="102"/>
      <c r="G6" s="118"/>
      <c r="H6" s="101"/>
      <c r="I6" s="122"/>
      <c r="J6" s="104"/>
      <c r="K6" s="101"/>
      <c r="L6" s="101" t="s">
        <v>46</v>
      </c>
      <c r="M6" s="122">
        <v>0.5</v>
      </c>
      <c r="N6" s="12">
        <f>C6+E6+G6+I6+K6+M6</f>
        <v>0.5</v>
      </c>
    </row>
    <row r="7" spans="1:14" x14ac:dyDescent="0.25">
      <c r="A7" s="110"/>
      <c r="B7" s="43"/>
      <c r="C7" s="119"/>
      <c r="D7" s="43" t="s">
        <v>27</v>
      </c>
      <c r="E7" s="119"/>
      <c r="F7" s="43"/>
      <c r="G7" s="119"/>
      <c r="H7" s="46"/>
      <c r="I7" s="50"/>
      <c r="J7" s="21"/>
      <c r="K7" s="70"/>
      <c r="L7" s="46" t="s">
        <v>27</v>
      </c>
      <c r="M7" s="50"/>
      <c r="N7" s="70"/>
    </row>
    <row r="8" spans="1:14" ht="42.75" x14ac:dyDescent="0.25">
      <c r="A8" s="111">
        <v>5.3</v>
      </c>
      <c r="B8" s="52"/>
      <c r="C8" s="117"/>
      <c r="D8" s="52" t="s">
        <v>28</v>
      </c>
      <c r="E8" s="117">
        <v>0.47</v>
      </c>
      <c r="F8" s="55"/>
      <c r="G8" s="117"/>
      <c r="H8" s="56"/>
      <c r="I8" s="59"/>
      <c r="J8" s="60"/>
      <c r="K8" s="23"/>
      <c r="L8" s="56" t="s">
        <v>11</v>
      </c>
      <c r="M8" s="59">
        <v>0.75</v>
      </c>
      <c r="N8" s="12">
        <f>C8+E8+G8+I8+K8+M8</f>
        <v>1.22</v>
      </c>
    </row>
    <row r="9" spans="1:14" x14ac:dyDescent="0.25">
      <c r="A9" s="112"/>
      <c r="B9" s="62"/>
      <c r="C9" s="120"/>
      <c r="D9" s="62" t="s">
        <v>29</v>
      </c>
      <c r="E9" s="120"/>
      <c r="F9" s="62"/>
      <c r="G9" s="120"/>
      <c r="H9" s="65"/>
      <c r="I9" s="68"/>
      <c r="J9" s="21"/>
      <c r="K9" s="122"/>
      <c r="L9" s="65" t="s">
        <v>29</v>
      </c>
      <c r="M9" s="68"/>
      <c r="N9" s="70"/>
    </row>
    <row r="10" spans="1:14" x14ac:dyDescent="0.25">
      <c r="A10" s="112">
        <v>6.49</v>
      </c>
      <c r="B10" s="62"/>
      <c r="C10" s="120"/>
      <c r="D10" s="62" t="s">
        <v>11</v>
      </c>
      <c r="E10" s="120">
        <v>0.75</v>
      </c>
      <c r="F10" s="62"/>
      <c r="G10" s="120"/>
      <c r="H10" s="69"/>
      <c r="I10" s="68"/>
      <c r="J10" s="60"/>
      <c r="K10" s="122"/>
      <c r="L10" s="69" t="s">
        <v>11</v>
      </c>
      <c r="M10" s="68">
        <v>0.75</v>
      </c>
      <c r="N10" s="12">
        <f>C10+E10+G10+I10+K10+M10</f>
        <v>1.5</v>
      </c>
    </row>
    <row r="11" spans="1:14" x14ac:dyDescent="0.25">
      <c r="A11" s="113">
        <f>SUM(A3:A10)</f>
        <v>81.67</v>
      </c>
      <c r="B11" s="32"/>
      <c r="C11" s="121">
        <f>SUM(C3:C10)</f>
        <v>4</v>
      </c>
      <c r="D11" s="32"/>
      <c r="E11" s="121">
        <f>SUM(E3:E10)</f>
        <v>3.4699999999999998</v>
      </c>
      <c r="F11" s="33"/>
      <c r="G11" s="121">
        <f>SUM(G3:G10)</f>
        <v>4</v>
      </c>
      <c r="H11" s="34"/>
      <c r="I11" s="123">
        <f>SUM(I3:I10)</f>
        <v>0</v>
      </c>
      <c r="J11" s="31"/>
      <c r="K11" s="123">
        <f>SUM(K3:K10)</f>
        <v>4</v>
      </c>
      <c r="L11" s="34"/>
      <c r="M11" s="123">
        <f>SUM(M3:M10)</f>
        <v>3.3899999999999997</v>
      </c>
      <c r="N11" s="123">
        <f>SUM(N3:N10)</f>
        <v>18.86</v>
      </c>
    </row>
    <row r="13" spans="1:14" x14ac:dyDescent="0.25">
      <c r="A13" s="35"/>
      <c r="B13" s="36"/>
      <c r="C13" s="36"/>
      <c r="D13" s="37"/>
      <c r="E13" s="36"/>
      <c r="F13" s="38"/>
      <c r="G13" s="36"/>
      <c r="H13" s="1" t="s">
        <v>19</v>
      </c>
      <c r="I13" s="36"/>
      <c r="J13" s="36"/>
      <c r="K13" s="36">
        <f>N11*4.33</f>
        <v>81.663799999999995</v>
      </c>
    </row>
    <row r="14" spans="1:14" x14ac:dyDescent="0.25">
      <c r="A14" s="1"/>
      <c r="B14" s="1"/>
      <c r="C14" s="1" t="s">
        <v>20</v>
      </c>
      <c r="D14" s="1"/>
      <c r="E14" s="1"/>
      <c r="F14" s="39" t="s">
        <v>52</v>
      </c>
      <c r="G14" s="40"/>
      <c r="I14" s="1"/>
      <c r="K14" s="1"/>
    </row>
    <row r="15" spans="1:14" x14ac:dyDescent="0.25">
      <c r="A15" s="1"/>
      <c r="B15" s="1"/>
      <c r="C15" s="1" t="s">
        <v>21</v>
      </c>
      <c r="D15" s="1"/>
      <c r="E15" s="1" t="str">
        <f>B1</f>
        <v>CRISTINA SORIANO RODRIGUEZ</v>
      </c>
      <c r="F15" s="2"/>
      <c r="G15" s="1"/>
      <c r="H15" t="s">
        <v>42</v>
      </c>
      <c r="I15" s="1"/>
      <c r="J15" s="35"/>
      <c r="K15" s="41"/>
    </row>
    <row r="16" spans="1:14" x14ac:dyDescent="0.25">
      <c r="C16" s="1" t="s">
        <v>22</v>
      </c>
      <c r="H16" t="s">
        <v>30</v>
      </c>
    </row>
    <row r="20" spans="6:6" x14ac:dyDescent="0.25">
      <c r="F20" t="s">
        <v>53</v>
      </c>
    </row>
  </sheetData>
  <pageMargins left="0.7" right="0.7" top="0.75" bottom="0.75" header="0.3" footer="0.3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9"/>
    </sheetView>
  </sheetViews>
  <sheetFormatPr baseColWidth="10" defaultRowHeight="15" x14ac:dyDescent="0.25"/>
  <cols>
    <col min="1" max="1" width="8.42578125" customWidth="1"/>
    <col min="2" max="2" width="15.5703125" customWidth="1"/>
    <col min="3" max="3" width="6.140625" customWidth="1"/>
    <col min="4" max="4" width="16.5703125" customWidth="1"/>
    <col min="5" max="5" width="7.42578125" customWidth="1"/>
    <col min="7" max="7" width="5.7109375" customWidth="1"/>
    <col min="9" max="9" width="7.42578125" customWidth="1"/>
    <col min="11" max="11" width="5.140625" customWidth="1"/>
    <col min="12" max="12" width="7.42578125" customWidth="1"/>
    <col min="13" max="13" width="7.28515625" customWidth="1"/>
    <col min="14" max="14" width="6.28515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33.75" x14ac:dyDescent="0.25">
      <c r="A3" s="109">
        <v>51.96</v>
      </c>
      <c r="B3" s="114" t="s">
        <v>50</v>
      </c>
      <c r="C3" s="105">
        <v>4</v>
      </c>
      <c r="D3" s="105"/>
      <c r="E3" s="105"/>
      <c r="F3" s="114" t="s">
        <v>50</v>
      </c>
      <c r="G3" s="105">
        <v>4</v>
      </c>
      <c r="H3" s="105"/>
      <c r="I3" s="105"/>
      <c r="J3" s="114" t="s">
        <v>50</v>
      </c>
      <c r="K3" s="105">
        <v>4</v>
      </c>
      <c r="L3" s="106"/>
      <c r="M3" s="106"/>
      <c r="N3" s="106">
        <f>C3+E3+G3+I3+K3</f>
        <v>12</v>
      </c>
    </row>
    <row r="4" spans="1:14" x14ac:dyDescent="0.25">
      <c r="A4" s="107"/>
      <c r="B4" s="97" t="s">
        <v>43</v>
      </c>
      <c r="C4" s="98"/>
      <c r="D4" s="97"/>
      <c r="E4" s="98"/>
      <c r="F4" s="99"/>
      <c r="G4" s="98"/>
      <c r="H4" s="97" t="s">
        <v>43</v>
      </c>
      <c r="I4" s="98"/>
      <c r="J4" s="98"/>
      <c r="K4" s="98"/>
      <c r="L4" s="97"/>
      <c r="M4" s="98"/>
      <c r="N4" s="98"/>
    </row>
    <row r="5" spans="1:14" x14ac:dyDescent="0.25">
      <c r="A5" s="108">
        <v>15.75</v>
      </c>
      <c r="B5" s="101" t="s">
        <v>44</v>
      </c>
      <c r="C5" s="24">
        <v>2.25</v>
      </c>
      <c r="D5" s="101"/>
      <c r="E5" s="24"/>
      <c r="F5" s="102"/>
      <c r="G5" s="103"/>
      <c r="H5" s="101" t="s">
        <v>45</v>
      </c>
      <c r="I5" s="24">
        <v>1.39</v>
      </c>
      <c r="J5" s="93"/>
      <c r="K5" s="103"/>
      <c r="L5" s="101"/>
      <c r="M5" s="24"/>
      <c r="N5" s="93">
        <f>C5+E5+G5+I5+K5+M5</f>
        <v>3.6399999999999997</v>
      </c>
    </row>
    <row r="6" spans="1:14" x14ac:dyDescent="0.25">
      <c r="A6" s="108">
        <v>2.17</v>
      </c>
      <c r="B6" s="101"/>
      <c r="C6" s="103"/>
      <c r="D6" s="101"/>
      <c r="E6" s="103"/>
      <c r="F6" s="102"/>
      <c r="G6" s="103"/>
      <c r="H6" s="101" t="s">
        <v>46</v>
      </c>
      <c r="I6" s="60">
        <v>0.5</v>
      </c>
      <c r="J6" s="104"/>
      <c r="K6" s="103"/>
      <c r="L6" s="101"/>
      <c r="M6" s="60"/>
      <c r="N6" s="104">
        <f>C6+E6+G6+I6+K6+M6</f>
        <v>0.5</v>
      </c>
    </row>
    <row r="7" spans="1:14" x14ac:dyDescent="0.25">
      <c r="A7" s="110"/>
      <c r="B7" s="43" t="s">
        <v>27</v>
      </c>
      <c r="C7" s="21"/>
      <c r="D7" s="43"/>
      <c r="E7" s="21"/>
      <c r="F7" s="43"/>
      <c r="G7" s="21"/>
      <c r="H7" s="46" t="s">
        <v>27</v>
      </c>
      <c r="I7" s="47"/>
      <c r="J7" s="21"/>
      <c r="K7" s="49"/>
      <c r="L7" s="46"/>
      <c r="M7" s="47"/>
      <c r="N7" s="21"/>
    </row>
    <row r="8" spans="1:14" ht="30.75" customHeight="1" x14ac:dyDescent="0.25">
      <c r="A8" s="111">
        <v>5.3</v>
      </c>
      <c r="B8" s="52" t="s">
        <v>28</v>
      </c>
      <c r="C8" s="24">
        <v>0.47</v>
      </c>
      <c r="D8" s="52"/>
      <c r="E8" s="24"/>
      <c r="F8" s="55"/>
      <c r="G8" s="24"/>
      <c r="H8" s="56" t="s">
        <v>11</v>
      </c>
      <c r="I8" s="57">
        <v>0.75</v>
      </c>
      <c r="J8" s="60"/>
      <c r="K8" s="58"/>
      <c r="L8" s="56"/>
      <c r="M8" s="57"/>
      <c r="N8" s="60">
        <f>C8+E8+G8+I8+K8+M8</f>
        <v>1.22</v>
      </c>
    </row>
    <row r="9" spans="1:14" x14ac:dyDescent="0.25">
      <c r="A9" s="112"/>
      <c r="B9" s="62" t="s">
        <v>29</v>
      </c>
      <c r="C9" s="60"/>
      <c r="D9" s="62"/>
      <c r="E9" s="60"/>
      <c r="F9" s="62"/>
      <c r="G9" s="60"/>
      <c r="H9" s="65" t="s">
        <v>29</v>
      </c>
      <c r="I9" s="66"/>
      <c r="J9" s="21"/>
      <c r="K9" s="67"/>
      <c r="L9" s="65"/>
      <c r="M9" s="66"/>
      <c r="N9" s="21"/>
    </row>
    <row r="10" spans="1:14" x14ac:dyDescent="0.25">
      <c r="A10" s="112">
        <v>6.49</v>
      </c>
      <c r="B10" s="62" t="s">
        <v>11</v>
      </c>
      <c r="C10" s="60">
        <v>0.75</v>
      </c>
      <c r="D10" s="62"/>
      <c r="E10" s="60"/>
      <c r="F10" s="62"/>
      <c r="G10" s="60"/>
      <c r="H10" s="69" t="s">
        <v>11</v>
      </c>
      <c r="I10" s="66">
        <v>0.75</v>
      </c>
      <c r="J10" s="60"/>
      <c r="K10" s="67"/>
      <c r="L10" s="69"/>
      <c r="M10" s="66"/>
      <c r="N10" s="60">
        <f>C10+E10+G10+I10+K10</f>
        <v>1.5</v>
      </c>
    </row>
    <row r="11" spans="1:14" x14ac:dyDescent="0.25">
      <c r="A11" s="113">
        <f>SUM(A3:A10)</f>
        <v>81.67</v>
      </c>
      <c r="B11" s="32"/>
      <c r="C11" s="31">
        <f>SUM(C3:C10)</f>
        <v>7.47</v>
      </c>
      <c r="D11" s="32"/>
      <c r="E11" s="31"/>
      <c r="F11" s="33"/>
      <c r="G11" s="31">
        <f>SUM(G3:G10)</f>
        <v>4</v>
      </c>
      <c r="H11" s="34"/>
      <c r="I11" s="31">
        <f>SUM(I3:I10)</f>
        <v>3.3899999999999997</v>
      </c>
      <c r="J11" s="31"/>
      <c r="K11" s="31">
        <f>SUM(K3:K10)</f>
        <v>4</v>
      </c>
      <c r="L11" s="34"/>
      <c r="M11" s="31"/>
      <c r="N11" s="31">
        <f>SUM(N3:N10)</f>
        <v>18.86</v>
      </c>
    </row>
    <row r="13" spans="1:14" x14ac:dyDescent="0.25">
      <c r="A13" s="35"/>
      <c r="B13" s="36"/>
      <c r="C13" s="36"/>
      <c r="D13" s="37"/>
      <c r="E13" s="36"/>
      <c r="F13" s="38"/>
      <c r="G13" s="36"/>
      <c r="H13" s="1" t="s">
        <v>19</v>
      </c>
      <c r="I13" s="36"/>
      <c r="J13" s="36"/>
      <c r="K13" s="36">
        <f>N11*4.33</f>
        <v>81.663799999999995</v>
      </c>
    </row>
    <row r="14" spans="1:14" x14ac:dyDescent="0.25">
      <c r="A14" s="1"/>
      <c r="B14" s="1"/>
      <c r="C14" s="1" t="s">
        <v>20</v>
      </c>
      <c r="D14" s="1"/>
      <c r="E14" s="1"/>
      <c r="F14" s="39" t="s">
        <v>48</v>
      </c>
      <c r="G14" s="40"/>
      <c r="I14" s="1"/>
      <c r="K14" s="1"/>
    </row>
    <row r="15" spans="1:14" x14ac:dyDescent="0.25">
      <c r="A15" s="1"/>
      <c r="B15" s="1"/>
      <c r="C15" s="1" t="s">
        <v>21</v>
      </c>
      <c r="D15" s="1"/>
      <c r="E15" s="1" t="str">
        <f>B1</f>
        <v>CRISTINA SORIANO RODRIGUEZ</v>
      </c>
      <c r="F15" s="2"/>
      <c r="G15" s="1"/>
      <c r="H15" t="s">
        <v>42</v>
      </c>
      <c r="I15" s="1"/>
      <c r="J15" s="35"/>
      <c r="K15" s="41"/>
    </row>
    <row r="16" spans="1:14" x14ac:dyDescent="0.25">
      <c r="C16" s="1" t="s">
        <v>22</v>
      </c>
      <c r="H16" t="s">
        <v>30</v>
      </c>
    </row>
    <row r="17" spans="8:8" x14ac:dyDescent="0.25">
      <c r="H17" t="s">
        <v>49</v>
      </c>
    </row>
  </sheetData>
  <pageMargins left="0.7" right="0.7" top="0.75" bottom="0.75" header="0.3" footer="0.3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7"/>
    </sheetView>
  </sheetViews>
  <sheetFormatPr baseColWidth="10" defaultRowHeight="15" x14ac:dyDescent="0.25"/>
  <cols>
    <col min="1" max="1" width="7" customWidth="1"/>
    <col min="2" max="2" width="15.140625" customWidth="1"/>
    <col min="3" max="3" width="7.42578125" customWidth="1"/>
    <col min="4" max="4" width="15.5703125" customWidth="1"/>
    <col min="5" max="5" width="6" customWidth="1"/>
    <col min="6" max="6" width="18.28515625" customWidth="1"/>
    <col min="7" max="7" width="6.42578125" customWidth="1"/>
    <col min="9" max="9" width="7.140625" customWidth="1"/>
    <col min="10" max="10" width="13.7109375" customWidth="1"/>
    <col min="11" max="11" width="5.85546875" customWidth="1"/>
    <col min="12" max="12" width="7.7109375" customWidth="1"/>
    <col min="13" max="13" width="6" customWidth="1"/>
    <col min="14" max="14" width="7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17.25" customHeight="1" x14ac:dyDescent="0.25">
      <c r="A3" s="70"/>
      <c r="B3" s="71" t="s">
        <v>31</v>
      </c>
      <c r="C3" s="72"/>
      <c r="D3" s="71" t="s">
        <v>32</v>
      </c>
      <c r="E3" s="72"/>
      <c r="F3" s="73" t="s">
        <v>33</v>
      </c>
      <c r="G3" s="72"/>
      <c r="H3" s="71"/>
      <c r="I3" s="72"/>
      <c r="J3" s="71" t="s">
        <v>32</v>
      </c>
      <c r="K3" s="72"/>
      <c r="L3" s="74"/>
      <c r="M3" s="75"/>
      <c r="N3" s="72"/>
    </row>
    <row r="4" spans="1:14" ht="16.5" x14ac:dyDescent="0.25">
      <c r="A4" s="23">
        <v>16.579999999999998</v>
      </c>
      <c r="B4" s="76" t="s">
        <v>16</v>
      </c>
      <c r="C4" s="77">
        <v>0.33</v>
      </c>
      <c r="D4" s="76" t="s">
        <v>34</v>
      </c>
      <c r="E4" s="77">
        <v>1.58</v>
      </c>
      <c r="F4" s="78" t="s">
        <v>35</v>
      </c>
      <c r="G4" s="77">
        <v>1.59</v>
      </c>
      <c r="H4" s="76"/>
      <c r="I4" s="77"/>
      <c r="J4" s="79" t="s">
        <v>16</v>
      </c>
      <c r="K4" s="77">
        <v>0.33</v>
      </c>
      <c r="L4" s="28"/>
      <c r="M4" s="80"/>
      <c r="N4" s="77">
        <f>C4+E4+G4+I4+K4+M4</f>
        <v>3.83</v>
      </c>
    </row>
    <row r="5" spans="1:14" ht="18.75" customHeight="1" x14ac:dyDescent="0.25">
      <c r="A5" s="81"/>
      <c r="B5" s="82"/>
      <c r="C5" s="83"/>
      <c r="D5" s="82"/>
      <c r="E5" s="83"/>
      <c r="F5" s="82" t="s">
        <v>31</v>
      </c>
      <c r="G5" s="83"/>
      <c r="H5" s="82"/>
      <c r="I5" s="83"/>
      <c r="J5" s="82"/>
      <c r="K5" s="83"/>
      <c r="L5" s="84"/>
      <c r="M5" s="85"/>
      <c r="N5" s="83"/>
    </row>
    <row r="6" spans="1:14" ht="16.5" x14ac:dyDescent="0.25">
      <c r="A6" s="23">
        <v>0.5</v>
      </c>
      <c r="B6" s="82"/>
      <c r="C6" s="83"/>
      <c r="D6" s="82"/>
      <c r="E6" s="83"/>
      <c r="F6" s="86" t="s">
        <v>36</v>
      </c>
      <c r="G6" s="83">
        <v>0.12</v>
      </c>
      <c r="H6" s="82"/>
      <c r="I6" s="83"/>
      <c r="J6" s="82"/>
      <c r="K6" s="83"/>
      <c r="L6" s="84"/>
      <c r="M6" s="85"/>
      <c r="N6" s="77">
        <f>C6+E6+G6+I6+K6+M6</f>
        <v>0.12</v>
      </c>
    </row>
    <row r="7" spans="1:14" ht="16.5" x14ac:dyDescent="0.25">
      <c r="A7" s="70"/>
      <c r="B7" s="87" t="s">
        <v>37</v>
      </c>
      <c r="C7" s="72"/>
      <c r="D7" s="73"/>
      <c r="E7" s="72"/>
      <c r="F7" s="73"/>
      <c r="G7" s="72"/>
      <c r="H7" s="73"/>
      <c r="I7" s="72"/>
      <c r="J7" s="73"/>
      <c r="K7" s="72"/>
      <c r="L7" s="74"/>
      <c r="M7" s="75"/>
      <c r="N7" s="72"/>
    </row>
    <row r="8" spans="1:14" ht="16.5" x14ac:dyDescent="0.25">
      <c r="A8" s="23">
        <v>0.25</v>
      </c>
      <c r="B8" s="79" t="s">
        <v>38</v>
      </c>
      <c r="C8" s="77">
        <v>0.06</v>
      </c>
      <c r="D8" s="88"/>
      <c r="E8" s="77"/>
      <c r="F8" s="88"/>
      <c r="G8" s="77"/>
      <c r="H8" s="88"/>
      <c r="I8" s="77"/>
      <c r="J8" s="88"/>
      <c r="K8" s="77"/>
      <c r="L8" s="28"/>
      <c r="M8" s="80"/>
      <c r="N8" s="77">
        <f>C8+E8+G8+I8+K8+M8</f>
        <v>0.06</v>
      </c>
    </row>
    <row r="9" spans="1:14" x14ac:dyDescent="0.25">
      <c r="A9" s="89">
        <v>1</v>
      </c>
      <c r="B9" s="73"/>
      <c r="C9" s="72"/>
      <c r="D9" s="73"/>
      <c r="E9" s="72"/>
      <c r="F9" s="71" t="s">
        <v>39</v>
      </c>
      <c r="G9" s="72">
        <v>0.23</v>
      </c>
      <c r="H9" s="73"/>
      <c r="I9" s="72"/>
      <c r="J9" s="73"/>
      <c r="K9" s="72"/>
      <c r="L9" s="74"/>
      <c r="M9" s="75"/>
      <c r="N9" s="77">
        <f>C9+E9+G9+I9+K9+M9</f>
        <v>0.23</v>
      </c>
    </row>
    <row r="10" spans="1:14" x14ac:dyDescent="0.25">
      <c r="A10" s="96"/>
      <c r="B10" s="97" t="s">
        <v>43</v>
      </c>
      <c r="C10" s="98"/>
      <c r="D10" s="99"/>
      <c r="E10" s="98"/>
      <c r="F10" s="99"/>
      <c r="G10" s="98"/>
      <c r="H10" s="97" t="s">
        <v>43</v>
      </c>
      <c r="I10" s="98"/>
      <c r="J10" s="97"/>
      <c r="K10" s="98"/>
      <c r="L10" s="97"/>
      <c r="M10" s="97"/>
      <c r="N10" s="98"/>
    </row>
    <row r="11" spans="1:14" x14ac:dyDescent="0.25">
      <c r="A11" s="100">
        <v>15.75</v>
      </c>
      <c r="B11" s="101" t="s">
        <v>44</v>
      </c>
      <c r="C11" s="24">
        <v>2.25</v>
      </c>
      <c r="D11" s="102"/>
      <c r="E11" s="103"/>
      <c r="F11" s="102"/>
      <c r="G11" s="103"/>
      <c r="H11" s="101" t="s">
        <v>45</v>
      </c>
      <c r="I11" s="24">
        <v>1.39</v>
      </c>
      <c r="J11" s="101"/>
      <c r="K11" s="103"/>
      <c r="L11" s="101"/>
      <c r="M11" s="101"/>
      <c r="N11" s="93">
        <f>C11+E11+G11+I11+K11+M11</f>
        <v>3.6399999999999997</v>
      </c>
    </row>
    <row r="12" spans="1:14" x14ac:dyDescent="0.25">
      <c r="A12" s="100">
        <v>2.17</v>
      </c>
      <c r="B12" s="101"/>
      <c r="C12" s="103"/>
      <c r="D12" s="102"/>
      <c r="E12" s="103"/>
      <c r="F12" s="102"/>
      <c r="G12" s="103"/>
      <c r="H12" s="101" t="s">
        <v>46</v>
      </c>
      <c r="I12" s="60">
        <v>0.5</v>
      </c>
      <c r="J12" s="101"/>
      <c r="K12" s="103"/>
      <c r="L12" s="101"/>
      <c r="M12" s="101"/>
      <c r="N12" s="104">
        <f>C12+E12+G12+I12+K12+M12</f>
        <v>0.5</v>
      </c>
    </row>
    <row r="13" spans="1:14" x14ac:dyDescent="0.25">
      <c r="A13" s="8"/>
      <c r="B13" s="7"/>
      <c r="C13" s="21"/>
      <c r="D13" s="90" t="s">
        <v>40</v>
      </c>
      <c r="E13" s="21"/>
      <c r="F13" s="90"/>
      <c r="G13" s="21"/>
      <c r="H13" s="90"/>
      <c r="I13" s="21"/>
      <c r="J13" s="90" t="s">
        <v>40</v>
      </c>
      <c r="K13" s="21"/>
      <c r="L13" s="90"/>
      <c r="M13" s="8"/>
      <c r="N13" s="91"/>
    </row>
    <row r="14" spans="1:14" x14ac:dyDescent="0.25">
      <c r="A14" s="12">
        <v>6.75</v>
      </c>
      <c r="B14" s="13"/>
      <c r="C14" s="24"/>
      <c r="D14" s="23" t="s">
        <v>16</v>
      </c>
      <c r="E14" s="92">
        <v>0.33</v>
      </c>
      <c r="F14" s="27"/>
      <c r="G14" s="24"/>
      <c r="H14" s="27"/>
      <c r="I14" s="24"/>
      <c r="J14" s="27" t="s">
        <v>11</v>
      </c>
      <c r="K14" s="24">
        <v>1.23</v>
      </c>
      <c r="L14" s="27"/>
      <c r="M14" s="12"/>
      <c r="N14" s="93">
        <f>C14+E14+G14+I14+K14</f>
        <v>1.56</v>
      </c>
    </row>
    <row r="15" spans="1:14" ht="14.25" customHeight="1" x14ac:dyDescent="0.25">
      <c r="A15" s="70"/>
      <c r="B15" s="20"/>
      <c r="C15" s="21"/>
      <c r="D15" s="20" t="s">
        <v>41</v>
      </c>
      <c r="E15" s="21"/>
      <c r="F15" s="20"/>
      <c r="G15" s="21"/>
      <c r="H15" s="20"/>
      <c r="I15" s="21"/>
      <c r="J15" s="20" t="s">
        <v>41</v>
      </c>
      <c r="K15" s="21"/>
      <c r="L15" s="20"/>
      <c r="M15" s="94"/>
      <c r="N15" s="21"/>
    </row>
    <row r="16" spans="1:14" x14ac:dyDescent="0.25">
      <c r="A16" s="23">
        <v>4.21</v>
      </c>
      <c r="B16" s="27"/>
      <c r="C16" s="24"/>
      <c r="D16" s="27" t="s">
        <v>11</v>
      </c>
      <c r="E16" s="24">
        <v>0.64</v>
      </c>
      <c r="F16" s="27"/>
      <c r="G16" s="24"/>
      <c r="H16" s="27"/>
      <c r="I16" s="24"/>
      <c r="J16" s="27" t="s">
        <v>16</v>
      </c>
      <c r="K16" s="24">
        <v>0.33</v>
      </c>
      <c r="L16" s="27"/>
      <c r="M16" s="95"/>
      <c r="N16" s="24">
        <f>M16+K16+I16+G16+E16+C16</f>
        <v>0.97</v>
      </c>
    </row>
    <row r="17" spans="1:14" x14ac:dyDescent="0.25">
      <c r="A17" s="42"/>
      <c r="B17" s="43" t="s">
        <v>27</v>
      </c>
      <c r="C17" s="21"/>
      <c r="D17" s="44"/>
      <c r="E17" s="45"/>
      <c r="F17" s="43"/>
      <c r="G17" s="21"/>
      <c r="H17" s="46" t="s">
        <v>27</v>
      </c>
      <c r="I17" s="47"/>
      <c r="J17" s="48"/>
      <c r="K17" s="49"/>
      <c r="L17" s="43"/>
      <c r="M17" s="50"/>
      <c r="N17" s="21"/>
    </row>
    <row r="18" spans="1:14" ht="33" customHeight="1" x14ac:dyDescent="0.25">
      <c r="A18" s="51">
        <v>5.3</v>
      </c>
      <c r="B18" s="52" t="s">
        <v>28</v>
      </c>
      <c r="C18" s="24">
        <v>0.47</v>
      </c>
      <c r="D18" s="53"/>
      <c r="E18" s="54"/>
      <c r="F18" s="55"/>
      <c r="G18" s="24"/>
      <c r="H18" s="56" t="s">
        <v>11</v>
      </c>
      <c r="I18" s="57">
        <v>0.75</v>
      </c>
      <c r="J18" s="55"/>
      <c r="K18" s="58"/>
      <c r="L18" s="53"/>
      <c r="M18" s="59"/>
      <c r="N18" s="60">
        <f>C18+E18+G18+I18+K18+M18</f>
        <v>1.22</v>
      </c>
    </row>
    <row r="19" spans="1:14" x14ac:dyDescent="0.25">
      <c r="A19" s="61"/>
      <c r="B19" s="62" t="s">
        <v>29</v>
      </c>
      <c r="C19" s="60"/>
      <c r="D19" s="63"/>
      <c r="E19" s="64"/>
      <c r="F19" s="62"/>
      <c r="G19" s="60"/>
      <c r="H19" s="65" t="s">
        <v>29</v>
      </c>
      <c r="I19" s="66"/>
      <c r="J19" s="62"/>
      <c r="K19" s="67"/>
      <c r="L19" s="63"/>
      <c r="M19" s="68"/>
      <c r="N19" s="21"/>
    </row>
    <row r="20" spans="1:14" x14ac:dyDescent="0.25">
      <c r="A20" s="61">
        <v>6.49</v>
      </c>
      <c r="B20" s="62" t="s">
        <v>11</v>
      </c>
      <c r="C20" s="60">
        <v>0.75</v>
      </c>
      <c r="D20" s="63"/>
      <c r="E20" s="64"/>
      <c r="F20" s="62"/>
      <c r="G20" s="60"/>
      <c r="H20" s="69" t="s">
        <v>11</v>
      </c>
      <c r="I20" s="66">
        <v>0.75</v>
      </c>
      <c r="J20" s="62"/>
      <c r="K20" s="67"/>
      <c r="L20" s="63"/>
      <c r="M20" s="68"/>
      <c r="N20" s="60">
        <f>C20+E20+G20+I20+K20</f>
        <v>1.5</v>
      </c>
    </row>
    <row r="21" spans="1:14" x14ac:dyDescent="0.25">
      <c r="A21" s="29">
        <f>SUM(A3:A20)</f>
        <v>59</v>
      </c>
      <c r="B21" s="30" t="s">
        <v>9</v>
      </c>
      <c r="C21" s="31">
        <f>SUM(C3:C20)</f>
        <v>3.8600000000000003</v>
      </c>
      <c r="D21" s="32"/>
      <c r="E21" s="31">
        <f>SUM(E3:E20)</f>
        <v>2.5500000000000003</v>
      </c>
      <c r="F21" s="33"/>
      <c r="G21" s="31">
        <f>SUM(G3:G20)</f>
        <v>1.94</v>
      </c>
      <c r="H21" s="30"/>
      <c r="I21" s="31">
        <f>SUM(I3:I20)</f>
        <v>3.3899999999999997</v>
      </c>
      <c r="J21" s="30"/>
      <c r="K21" s="31">
        <f>SUM(K3:K20)</f>
        <v>1.8900000000000001</v>
      </c>
      <c r="L21" s="34"/>
      <c r="M21" s="31">
        <f>SUM(M16:M20)</f>
        <v>0</v>
      </c>
      <c r="N21" s="31">
        <f>SUM(N3:N20)</f>
        <v>13.63</v>
      </c>
    </row>
    <row r="23" spans="1:14" x14ac:dyDescent="0.25">
      <c r="A23" s="35"/>
      <c r="B23" s="36"/>
      <c r="C23" s="36"/>
      <c r="D23" s="37"/>
      <c r="E23" s="36"/>
      <c r="F23" s="38"/>
      <c r="G23" s="36"/>
      <c r="H23" s="1" t="s">
        <v>19</v>
      </c>
      <c r="I23" s="36"/>
      <c r="J23" s="36"/>
      <c r="K23" s="36">
        <f>N21*4.33</f>
        <v>59.017900000000004</v>
      </c>
    </row>
    <row r="24" spans="1:14" x14ac:dyDescent="0.25">
      <c r="A24" s="1"/>
      <c r="B24" s="1"/>
      <c r="C24" s="1" t="s">
        <v>20</v>
      </c>
      <c r="D24" s="1"/>
      <c r="E24" s="1"/>
      <c r="F24" s="39" t="s">
        <v>47</v>
      </c>
      <c r="G24" s="40"/>
      <c r="I24" s="1"/>
      <c r="K24" s="1"/>
    </row>
    <row r="25" spans="1:14" x14ac:dyDescent="0.25">
      <c r="A25" s="1"/>
      <c r="B25" s="1"/>
      <c r="C25" s="1" t="s">
        <v>21</v>
      </c>
      <c r="D25" s="1"/>
      <c r="E25" s="1" t="str">
        <f>B1</f>
        <v>CRISTINA SORIANO RODRIGUEZ</v>
      </c>
      <c r="F25" s="2"/>
      <c r="G25" s="1"/>
      <c r="H25" t="s">
        <v>42</v>
      </c>
      <c r="I25" s="1"/>
      <c r="J25" s="35"/>
      <c r="K25" s="41"/>
    </row>
    <row r="26" spans="1:14" x14ac:dyDescent="0.25">
      <c r="C26" s="1" t="s">
        <v>22</v>
      </c>
      <c r="H26" t="s">
        <v>30</v>
      </c>
    </row>
  </sheetData>
  <pageMargins left="0" right="0" top="0" bottom="0" header="0" footer="0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1"/>
    </sheetView>
  </sheetViews>
  <sheetFormatPr baseColWidth="10" defaultRowHeight="15" x14ac:dyDescent="0.25"/>
  <cols>
    <col min="1" max="1" width="5.85546875" customWidth="1"/>
    <col min="2" max="2" width="14.28515625" customWidth="1"/>
    <col min="3" max="3" width="6.7109375" customWidth="1"/>
    <col min="4" max="4" width="15" customWidth="1"/>
    <col min="5" max="5" width="5.5703125" customWidth="1"/>
    <col min="6" max="6" width="16.85546875" customWidth="1"/>
    <col min="7" max="7" width="5.85546875" customWidth="1"/>
    <col min="8" max="8" width="16.42578125" customWidth="1"/>
    <col min="9" max="9" width="7.140625" customWidth="1"/>
    <col min="10" max="10" width="17.28515625" customWidth="1"/>
    <col min="11" max="11" width="6.85546875" customWidth="1"/>
    <col min="12" max="12" width="14.140625" customWidth="1"/>
    <col min="13" max="13" width="5.85546875" customWidth="1"/>
    <col min="14" max="14" width="6.71093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12" customHeight="1" x14ac:dyDescent="0.25">
      <c r="A3" s="6"/>
      <c r="B3" s="7"/>
      <c r="C3" s="8"/>
      <c r="D3" s="9" t="s">
        <v>10</v>
      </c>
      <c r="E3" s="9"/>
      <c r="F3" s="9"/>
      <c r="G3" s="8"/>
      <c r="H3" s="7"/>
      <c r="I3" s="8"/>
      <c r="J3" s="9" t="s">
        <v>10</v>
      </c>
      <c r="K3" s="9"/>
      <c r="L3" s="7"/>
      <c r="M3" s="8"/>
      <c r="N3" s="8"/>
    </row>
    <row r="4" spans="1:14" ht="14.25" customHeight="1" x14ac:dyDescent="0.25">
      <c r="A4" s="10">
        <v>5</v>
      </c>
      <c r="B4" s="11"/>
      <c r="C4" s="12"/>
      <c r="D4" s="13" t="s">
        <v>11</v>
      </c>
      <c r="E4" s="13">
        <v>0.5</v>
      </c>
      <c r="F4" s="13"/>
      <c r="G4" s="12"/>
      <c r="H4" s="12"/>
      <c r="I4" s="12"/>
      <c r="J4" s="13" t="s">
        <v>12</v>
      </c>
      <c r="K4" s="13">
        <v>0.65</v>
      </c>
      <c r="L4" s="13"/>
      <c r="M4" s="12"/>
      <c r="N4" s="12">
        <f>C4+E4+G4+I4+K4+M4</f>
        <v>1.1499999999999999</v>
      </c>
    </row>
    <row r="5" spans="1:14" ht="15.75" customHeight="1" x14ac:dyDescent="0.25">
      <c r="A5" s="6"/>
      <c r="B5" s="14" t="s">
        <v>13</v>
      </c>
      <c r="C5" s="15"/>
      <c r="D5" s="14" t="s">
        <v>13</v>
      </c>
      <c r="E5" s="15"/>
      <c r="F5" s="14" t="s">
        <v>13</v>
      </c>
      <c r="G5" s="15"/>
      <c r="H5" s="14" t="s">
        <v>13</v>
      </c>
      <c r="I5" s="15"/>
      <c r="J5" s="14" t="s">
        <v>13</v>
      </c>
      <c r="K5" s="15"/>
      <c r="L5" s="14" t="s">
        <v>13</v>
      </c>
      <c r="M5" s="15"/>
      <c r="N5" s="8"/>
    </row>
    <row r="6" spans="1:14" ht="24.75" x14ac:dyDescent="0.25">
      <c r="A6" s="10">
        <v>12</v>
      </c>
      <c r="B6" s="11" t="s">
        <v>14</v>
      </c>
      <c r="C6" s="12">
        <v>0.33</v>
      </c>
      <c r="D6" s="11" t="s">
        <v>14</v>
      </c>
      <c r="E6" s="12">
        <v>0.33</v>
      </c>
      <c r="F6" s="11" t="s">
        <v>14</v>
      </c>
      <c r="G6" s="12">
        <v>0.33</v>
      </c>
      <c r="H6" s="11" t="s">
        <v>14</v>
      </c>
      <c r="I6" s="12">
        <v>0.33</v>
      </c>
      <c r="J6" s="11" t="s">
        <v>11</v>
      </c>
      <c r="K6" s="12">
        <v>1.1200000000000001</v>
      </c>
      <c r="L6" s="11" t="s">
        <v>14</v>
      </c>
      <c r="M6" s="12">
        <v>0.33</v>
      </c>
      <c r="N6" s="12">
        <f>C6+E6+G6+I6+K6+M6</f>
        <v>2.7700000000000005</v>
      </c>
    </row>
    <row r="7" spans="1:14" x14ac:dyDescent="0.25">
      <c r="A7" s="16"/>
      <c r="B7" s="17" t="s">
        <v>15</v>
      </c>
      <c r="C7" s="8"/>
      <c r="D7" s="17" t="s">
        <v>15</v>
      </c>
      <c r="E7" s="9"/>
      <c r="F7" s="17" t="s">
        <v>15</v>
      </c>
      <c r="G7" s="9"/>
      <c r="H7" s="17" t="s">
        <v>15</v>
      </c>
      <c r="I7" s="9"/>
      <c r="J7" s="17" t="s">
        <v>15</v>
      </c>
      <c r="K7" s="9"/>
      <c r="L7" s="9"/>
      <c r="M7" s="8"/>
      <c r="N7" s="8"/>
    </row>
    <row r="8" spans="1:14" x14ac:dyDescent="0.25">
      <c r="A8" s="18">
        <v>13.75</v>
      </c>
      <c r="B8" s="11" t="s">
        <v>16</v>
      </c>
      <c r="C8" s="12">
        <v>0.33</v>
      </c>
      <c r="D8" s="11" t="s">
        <v>16</v>
      </c>
      <c r="E8" s="13">
        <v>0.33</v>
      </c>
      <c r="F8" s="11" t="s">
        <v>16</v>
      </c>
      <c r="G8" s="13">
        <v>0.33</v>
      </c>
      <c r="H8" s="11" t="s">
        <v>11</v>
      </c>
      <c r="I8" s="13">
        <v>1.85</v>
      </c>
      <c r="J8" s="11" t="s">
        <v>16</v>
      </c>
      <c r="K8" s="13">
        <v>0.33</v>
      </c>
      <c r="L8" s="13"/>
      <c r="M8" s="12"/>
      <c r="N8" s="12">
        <f>K8+I8+G8+E8+C8</f>
        <v>3.1700000000000004</v>
      </c>
    </row>
    <row r="9" spans="1:14" ht="17.25" customHeight="1" x14ac:dyDescent="0.25">
      <c r="A9" s="19">
        <v>12</v>
      </c>
      <c r="B9" s="20" t="s">
        <v>17</v>
      </c>
      <c r="C9" s="21"/>
      <c r="D9" s="20" t="s">
        <v>17</v>
      </c>
      <c r="E9" s="21"/>
      <c r="F9" s="20" t="s">
        <v>17</v>
      </c>
      <c r="G9" s="21"/>
      <c r="H9" s="20" t="s">
        <v>17</v>
      </c>
      <c r="I9" s="21"/>
      <c r="J9" s="20" t="s">
        <v>17</v>
      </c>
      <c r="K9" s="21"/>
      <c r="L9" s="20" t="s">
        <v>17</v>
      </c>
      <c r="M9" s="21"/>
      <c r="N9" s="21"/>
    </row>
    <row r="10" spans="1:14" ht="22.5" x14ac:dyDescent="0.25">
      <c r="A10" s="22"/>
      <c r="B10" s="23" t="s">
        <v>16</v>
      </c>
      <c r="C10" s="24">
        <v>0.25</v>
      </c>
      <c r="D10" s="25" t="s">
        <v>11</v>
      </c>
      <c r="E10" s="26">
        <v>1.52</v>
      </c>
      <c r="F10" s="27" t="s">
        <v>16</v>
      </c>
      <c r="G10" s="24">
        <v>0.25</v>
      </c>
      <c r="H10" s="23" t="s">
        <v>16</v>
      </c>
      <c r="I10" s="24">
        <v>0.25</v>
      </c>
      <c r="J10" s="23" t="s">
        <v>16</v>
      </c>
      <c r="K10" s="24">
        <v>0.25</v>
      </c>
      <c r="L10" s="28" t="s">
        <v>18</v>
      </c>
      <c r="M10" s="24">
        <v>0.25</v>
      </c>
      <c r="N10" s="24">
        <f>C10+E10+G10+I10+K10+M10</f>
        <v>2.77</v>
      </c>
    </row>
    <row r="11" spans="1:14" x14ac:dyDescent="0.25">
      <c r="A11" s="42"/>
      <c r="B11" s="43" t="s">
        <v>27</v>
      </c>
      <c r="C11" s="21"/>
      <c r="D11" s="44"/>
      <c r="E11" s="45"/>
      <c r="F11" s="43"/>
      <c r="G11" s="21"/>
      <c r="H11" s="46" t="s">
        <v>27</v>
      </c>
      <c r="I11" s="47"/>
      <c r="J11" s="48"/>
      <c r="K11" s="49"/>
      <c r="L11" s="43"/>
      <c r="M11" s="50"/>
      <c r="N11" s="21"/>
    </row>
    <row r="12" spans="1:14" ht="29.25" customHeight="1" x14ac:dyDescent="0.25">
      <c r="A12" s="51">
        <v>5.3</v>
      </c>
      <c r="B12" s="52" t="s">
        <v>28</v>
      </c>
      <c r="C12" s="24">
        <v>0.47</v>
      </c>
      <c r="D12" s="53"/>
      <c r="E12" s="54"/>
      <c r="F12" s="55"/>
      <c r="G12" s="24"/>
      <c r="H12" s="56" t="s">
        <v>11</v>
      </c>
      <c r="I12" s="57">
        <v>0.75</v>
      </c>
      <c r="J12" s="55"/>
      <c r="K12" s="58"/>
      <c r="L12" s="53"/>
      <c r="M12" s="59"/>
      <c r="N12" s="60">
        <f>C12+E12+G12+I12+K12+M12</f>
        <v>1.22</v>
      </c>
    </row>
    <row r="13" spans="1:14" x14ac:dyDescent="0.25">
      <c r="A13" s="61"/>
      <c r="B13" s="62" t="s">
        <v>29</v>
      </c>
      <c r="C13" s="60"/>
      <c r="D13" s="63"/>
      <c r="E13" s="64"/>
      <c r="F13" s="62"/>
      <c r="G13" s="60"/>
      <c r="H13" s="65" t="s">
        <v>29</v>
      </c>
      <c r="I13" s="66"/>
      <c r="J13" s="62"/>
      <c r="K13" s="67"/>
      <c r="L13" s="63"/>
      <c r="M13" s="68"/>
      <c r="N13" s="21"/>
    </row>
    <row r="14" spans="1:14" x14ac:dyDescent="0.25">
      <c r="A14" s="61">
        <v>6.49</v>
      </c>
      <c r="B14" s="62" t="s">
        <v>11</v>
      </c>
      <c r="C14" s="60">
        <v>0.75</v>
      </c>
      <c r="D14" s="63"/>
      <c r="E14" s="64"/>
      <c r="F14" s="62"/>
      <c r="G14" s="60"/>
      <c r="H14" s="69" t="s">
        <v>11</v>
      </c>
      <c r="I14" s="66">
        <v>0.75</v>
      </c>
      <c r="J14" s="62"/>
      <c r="K14" s="67"/>
      <c r="L14" s="63"/>
      <c r="M14" s="68"/>
      <c r="N14" s="60">
        <f>C14+E14+G14+I14+K14</f>
        <v>1.5</v>
      </c>
    </row>
    <row r="15" spans="1:14" x14ac:dyDescent="0.25">
      <c r="A15" s="29">
        <f>SUM(A3:A14)</f>
        <v>54.54</v>
      </c>
      <c r="B15" s="30" t="s">
        <v>9</v>
      </c>
      <c r="C15" s="31">
        <f>SUM(C3:C14)</f>
        <v>2.13</v>
      </c>
      <c r="D15" s="32"/>
      <c r="E15" s="31">
        <f>SUM(E3:E14)</f>
        <v>2.68</v>
      </c>
      <c r="F15" s="33"/>
      <c r="G15" s="31">
        <f>SUM(G3:G14)</f>
        <v>0.91</v>
      </c>
      <c r="H15" s="30"/>
      <c r="I15" s="31">
        <f>SUM(I3:I14)</f>
        <v>3.93</v>
      </c>
      <c r="J15" s="30"/>
      <c r="K15" s="31">
        <f>SUM(K3:K14)</f>
        <v>2.35</v>
      </c>
      <c r="L15" s="34"/>
      <c r="M15" s="31">
        <f>SUM(M4:M14)</f>
        <v>0.58000000000000007</v>
      </c>
      <c r="N15" s="31">
        <f>SUM(N4:N14)</f>
        <v>12.580000000000002</v>
      </c>
    </row>
    <row r="17" spans="1:11" x14ac:dyDescent="0.25">
      <c r="A17" s="35"/>
      <c r="B17" s="36"/>
      <c r="C17" s="36"/>
      <c r="D17" s="37"/>
      <c r="E17" s="36"/>
      <c r="F17" s="38"/>
      <c r="G17" s="36"/>
      <c r="H17" s="1" t="s">
        <v>19</v>
      </c>
      <c r="I17" s="36"/>
      <c r="J17" s="36"/>
      <c r="K17" s="36">
        <f>N15*4.33</f>
        <v>54.47140000000001</v>
      </c>
    </row>
    <row r="18" spans="1:11" x14ac:dyDescent="0.25">
      <c r="A18" s="1"/>
      <c r="B18" s="1"/>
      <c r="C18" s="1" t="s">
        <v>20</v>
      </c>
      <c r="D18" s="1"/>
      <c r="E18" s="1"/>
      <c r="F18" s="39" t="s">
        <v>26</v>
      </c>
      <c r="G18" s="40"/>
      <c r="I18" s="1"/>
      <c r="K18" s="1"/>
    </row>
    <row r="19" spans="1:11" x14ac:dyDescent="0.25">
      <c r="A19" s="1"/>
      <c r="B19" s="1"/>
      <c r="C19" s="1" t="s">
        <v>21</v>
      </c>
      <c r="D19" s="1"/>
      <c r="E19" s="1" t="str">
        <f>B1</f>
        <v>CRISTINA SORIANO RODRIGUEZ</v>
      </c>
      <c r="F19" s="2"/>
      <c r="G19" s="1"/>
      <c r="H19" t="s">
        <v>25</v>
      </c>
      <c r="I19" s="1"/>
      <c r="J19" s="35"/>
      <c r="K19" s="41"/>
    </row>
    <row r="20" spans="1:11" x14ac:dyDescent="0.25">
      <c r="C20" s="1" t="s">
        <v>22</v>
      </c>
      <c r="H20" t="s">
        <v>30</v>
      </c>
    </row>
  </sheetData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topLeftCell="A10" workbookViewId="0">
      <selection sqref="A1:N30"/>
    </sheetView>
  </sheetViews>
  <sheetFormatPr baseColWidth="10" defaultRowHeight="15" x14ac:dyDescent="0.25"/>
  <cols>
    <col min="1" max="1" width="8.28515625" customWidth="1"/>
    <col min="3" max="3" width="7.7109375" customWidth="1"/>
    <col min="5" max="5" width="6.5703125" customWidth="1"/>
    <col min="7" max="7" width="6.7109375" customWidth="1"/>
    <col min="9" max="9" width="6.5703125" customWidth="1"/>
    <col min="11" max="11" width="6.7109375" customWidth="1"/>
    <col min="13" max="13" width="6.7109375" customWidth="1"/>
    <col min="14" max="14" width="8.5703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224"/>
      <c r="D3" s="131" t="s">
        <v>59</v>
      </c>
      <c r="E3" s="130"/>
      <c r="F3" s="131"/>
      <c r="G3" s="224"/>
      <c r="H3" s="105"/>
      <c r="I3" s="224"/>
      <c r="J3" s="48" t="s">
        <v>59</v>
      </c>
      <c r="K3" s="130"/>
      <c r="L3" s="48"/>
      <c r="M3" s="130"/>
      <c r="N3" s="224"/>
    </row>
    <row r="4" spans="1:14" ht="57.75" x14ac:dyDescent="0.25">
      <c r="A4" s="133">
        <v>6.75</v>
      </c>
      <c r="B4" s="134"/>
      <c r="C4" s="227"/>
      <c r="D4" s="193" t="s">
        <v>60</v>
      </c>
      <c r="E4" s="133">
        <v>0.5</v>
      </c>
      <c r="F4" s="161"/>
      <c r="G4" s="227"/>
      <c r="H4" s="134"/>
      <c r="I4" s="227"/>
      <c r="J4" s="134" t="s">
        <v>68</v>
      </c>
      <c r="K4" s="133">
        <v>1.06</v>
      </c>
      <c r="L4" s="134"/>
      <c r="M4" s="133"/>
      <c r="N4" s="227">
        <f>C4+E4+G4+I4+K4+M4</f>
        <v>1.56</v>
      </c>
    </row>
    <row r="5" spans="1:14" ht="33.75" x14ac:dyDescent="0.25">
      <c r="A5" s="343"/>
      <c r="B5" s="327" t="s">
        <v>61</v>
      </c>
      <c r="C5" s="325"/>
      <c r="D5" s="327"/>
      <c r="E5" s="325"/>
      <c r="F5" s="326"/>
      <c r="G5" s="328"/>
      <c r="H5" s="329"/>
      <c r="I5" s="325"/>
      <c r="J5" s="327"/>
      <c r="K5" s="328"/>
      <c r="L5" s="327"/>
      <c r="M5" s="328"/>
      <c r="N5" s="325"/>
    </row>
    <row r="6" spans="1:14" ht="74.25" x14ac:dyDescent="0.25">
      <c r="A6" s="344">
        <v>1.5</v>
      </c>
      <c r="B6" s="335" t="s">
        <v>62</v>
      </c>
      <c r="C6" s="334">
        <v>0.34</v>
      </c>
      <c r="D6" s="332"/>
      <c r="E6" s="331"/>
      <c r="F6" s="333"/>
      <c r="G6" s="334"/>
      <c r="H6" s="331"/>
      <c r="I6" s="331"/>
      <c r="J6" s="335"/>
      <c r="K6" s="334"/>
      <c r="L6" s="335"/>
      <c r="M6" s="334"/>
      <c r="N6" s="336">
        <f>C6+E6+G6+I6+K6+M6</f>
        <v>0.34</v>
      </c>
    </row>
    <row r="7" spans="1:14" ht="22.5" x14ac:dyDescent="0.25">
      <c r="A7" s="60"/>
      <c r="B7" s="84"/>
      <c r="C7" s="85"/>
      <c r="D7" s="84"/>
      <c r="E7" s="322"/>
      <c r="F7" s="84"/>
      <c r="G7" s="188"/>
      <c r="H7" s="84" t="s">
        <v>56</v>
      </c>
      <c r="I7" s="85"/>
      <c r="J7" s="84"/>
      <c r="K7" s="83"/>
      <c r="L7" s="84"/>
      <c r="M7" s="83"/>
      <c r="N7" s="315"/>
    </row>
    <row r="8" spans="1:14" x14ac:dyDescent="0.25">
      <c r="A8" s="60">
        <v>4.55</v>
      </c>
      <c r="B8" s="84"/>
      <c r="C8" s="85"/>
      <c r="D8" s="84"/>
      <c r="E8" s="322"/>
      <c r="F8" s="84"/>
      <c r="G8" s="188"/>
      <c r="H8" s="84" t="s">
        <v>11</v>
      </c>
      <c r="I8" s="85">
        <v>1.05</v>
      </c>
      <c r="J8" s="84"/>
      <c r="K8" s="83"/>
      <c r="L8" s="84"/>
      <c r="M8" s="83"/>
      <c r="N8" s="316">
        <f>C8+E8+G8+I8+K8+M8</f>
        <v>1.05</v>
      </c>
    </row>
    <row r="9" spans="1:14" ht="22.5" x14ac:dyDescent="0.25">
      <c r="A9" s="21"/>
      <c r="B9" s="137"/>
      <c r="C9" s="317"/>
      <c r="D9" s="137"/>
      <c r="E9" s="75"/>
      <c r="F9" s="137"/>
      <c r="G9" s="186"/>
      <c r="H9" s="137" t="s">
        <v>57</v>
      </c>
      <c r="I9" s="75"/>
      <c r="J9" s="137"/>
      <c r="K9" s="72"/>
      <c r="L9" s="137"/>
      <c r="M9" s="72"/>
      <c r="N9" s="317"/>
    </row>
    <row r="10" spans="1:14" ht="22.5" x14ac:dyDescent="0.25">
      <c r="A10" s="24">
        <v>2.79</v>
      </c>
      <c r="B10" s="88"/>
      <c r="C10" s="316"/>
      <c r="D10" s="88"/>
      <c r="E10" s="80"/>
      <c r="F10" s="88"/>
      <c r="G10" s="318"/>
      <c r="H10" s="88" t="s">
        <v>58</v>
      </c>
      <c r="I10" s="80">
        <v>0.64</v>
      </c>
      <c r="J10" s="88"/>
      <c r="K10" s="77"/>
      <c r="L10" s="88"/>
      <c r="M10" s="77"/>
      <c r="N10" s="80">
        <f>C10+E10+G10+I10+K10+M10</f>
        <v>0.64</v>
      </c>
    </row>
    <row r="11" spans="1:14" ht="18" x14ac:dyDescent="0.25">
      <c r="A11" s="21"/>
      <c r="B11" s="1"/>
      <c r="C11" s="49"/>
      <c r="D11" s="304"/>
      <c r="E11" s="49"/>
      <c r="F11" s="304"/>
      <c r="G11" s="49"/>
      <c r="H11" s="309" t="s">
        <v>194</v>
      </c>
      <c r="I11" s="49"/>
      <c r="J11" s="20"/>
      <c r="K11" s="21"/>
      <c r="L11" s="70"/>
      <c r="M11" s="21"/>
      <c r="N11" s="49"/>
    </row>
    <row r="12" spans="1:14" ht="51" x14ac:dyDescent="0.25">
      <c r="A12" s="24">
        <v>1.52</v>
      </c>
      <c r="B12" s="23"/>
      <c r="C12" s="58"/>
      <c r="D12" s="27"/>
      <c r="E12" s="58"/>
      <c r="F12" s="27"/>
      <c r="G12" s="58"/>
      <c r="H12" s="102" t="s">
        <v>195</v>
      </c>
      <c r="I12" s="58">
        <v>0.35</v>
      </c>
      <c r="J12" s="27"/>
      <c r="K12" s="24"/>
      <c r="L12" s="23"/>
      <c r="M12" s="24"/>
      <c r="N12" s="58">
        <f>C12+E12+G12+I12+K12+M12</f>
        <v>0.35</v>
      </c>
    </row>
    <row r="13" spans="1:14" x14ac:dyDescent="0.25">
      <c r="A13" s="197"/>
      <c r="B13" s="208"/>
      <c r="C13" s="255"/>
      <c r="D13" s="208"/>
      <c r="E13" s="255"/>
      <c r="F13" s="208"/>
      <c r="G13" s="255"/>
      <c r="H13" s="208"/>
      <c r="I13" s="255"/>
      <c r="J13" s="208"/>
      <c r="K13" s="197"/>
      <c r="L13" s="105" t="s">
        <v>149</v>
      </c>
      <c r="M13" s="130"/>
      <c r="N13" s="224"/>
    </row>
    <row r="14" spans="1:14" x14ac:dyDescent="0.25">
      <c r="A14" s="199">
        <v>2.16</v>
      </c>
      <c r="B14" s="210"/>
      <c r="C14" s="256"/>
      <c r="D14" s="251"/>
      <c r="E14" s="256"/>
      <c r="F14" s="211"/>
      <c r="G14" s="256"/>
      <c r="H14" s="251"/>
      <c r="I14" s="256"/>
      <c r="J14" s="210"/>
      <c r="K14" s="199"/>
      <c r="L14" s="142" t="s">
        <v>16</v>
      </c>
      <c r="M14" s="133">
        <v>0.5</v>
      </c>
      <c r="N14" s="58">
        <f>C14+E14+G14+I14+K14+M14</f>
        <v>0.5</v>
      </c>
    </row>
    <row r="15" spans="1:14" x14ac:dyDescent="0.25">
      <c r="A15" s="21"/>
      <c r="B15" s="70"/>
      <c r="C15" s="49"/>
      <c r="D15" s="70"/>
      <c r="E15" s="186"/>
      <c r="F15" s="20"/>
      <c r="G15" s="186"/>
      <c r="H15" s="70"/>
      <c r="I15" s="49"/>
      <c r="J15" s="70"/>
      <c r="K15" s="21"/>
      <c r="L15" s="70" t="s">
        <v>154</v>
      </c>
      <c r="M15" s="21"/>
      <c r="N15" s="49"/>
    </row>
    <row r="16" spans="1:14" ht="18" x14ac:dyDescent="0.25">
      <c r="A16" s="24">
        <v>1.04</v>
      </c>
      <c r="B16" s="27"/>
      <c r="C16" s="58"/>
      <c r="D16" s="27"/>
      <c r="E16" s="318"/>
      <c r="F16" s="27"/>
      <c r="G16" s="58"/>
      <c r="H16" s="27"/>
      <c r="I16" s="58"/>
      <c r="J16" s="27"/>
      <c r="K16" s="24"/>
      <c r="L16" s="308" t="s">
        <v>155</v>
      </c>
      <c r="M16" s="24">
        <v>0.24</v>
      </c>
      <c r="N16" s="58">
        <f>C16+E16+G16+I16+K16+M16</f>
        <v>0.24</v>
      </c>
    </row>
    <row r="17" spans="1:14" x14ac:dyDescent="0.25">
      <c r="A17" s="21"/>
      <c r="B17" s="2"/>
      <c r="C17" s="49"/>
      <c r="D17" s="1"/>
      <c r="E17" s="49"/>
      <c r="F17" s="2"/>
      <c r="G17" s="49"/>
      <c r="H17" s="2"/>
      <c r="I17" s="186"/>
      <c r="J17" s="2"/>
      <c r="K17" s="21"/>
      <c r="L17" s="2" t="s">
        <v>156</v>
      </c>
      <c r="M17" s="21"/>
      <c r="N17" s="49"/>
    </row>
    <row r="18" spans="1:14" x14ac:dyDescent="0.25">
      <c r="A18" s="24">
        <v>1.08</v>
      </c>
      <c r="B18" s="23"/>
      <c r="C18" s="58"/>
      <c r="D18" s="23"/>
      <c r="E18" s="258"/>
      <c r="F18" s="27"/>
      <c r="G18" s="58"/>
      <c r="H18" s="23"/>
      <c r="I18" s="58"/>
      <c r="J18" s="23"/>
      <c r="K18" s="24"/>
      <c r="L18" s="23" t="s">
        <v>16</v>
      </c>
      <c r="M18" s="24">
        <v>0.25</v>
      </c>
      <c r="N18" s="58">
        <f>C18+E18+G18+I18+K18+M18</f>
        <v>0.25</v>
      </c>
    </row>
    <row r="19" spans="1:14" x14ac:dyDescent="0.25">
      <c r="A19" s="21"/>
      <c r="B19" s="70"/>
      <c r="C19" s="21"/>
      <c r="D19" s="70" t="s">
        <v>162</v>
      </c>
      <c r="E19" s="49"/>
      <c r="F19" s="20"/>
      <c r="G19" s="70"/>
      <c r="H19" s="70"/>
      <c r="I19" s="21"/>
      <c r="J19" s="70" t="s">
        <v>162</v>
      </c>
      <c r="K19" s="21"/>
      <c r="L19" s="70"/>
      <c r="M19" s="70"/>
      <c r="N19" s="21"/>
    </row>
    <row r="20" spans="1:14" x14ac:dyDescent="0.25">
      <c r="A20" s="24">
        <v>8.31</v>
      </c>
      <c r="B20" s="23"/>
      <c r="C20" s="24"/>
      <c r="D20" s="23" t="s">
        <v>11</v>
      </c>
      <c r="E20" s="58">
        <v>1.5</v>
      </c>
      <c r="F20" s="27"/>
      <c r="G20" s="23"/>
      <c r="H20" s="23"/>
      <c r="I20" s="24"/>
      <c r="J20" s="23" t="s">
        <v>16</v>
      </c>
      <c r="K20" s="24">
        <v>0.42</v>
      </c>
      <c r="L20" s="23"/>
      <c r="M20" s="23"/>
      <c r="N20" s="24">
        <f>K20+E20</f>
        <v>1.92</v>
      </c>
    </row>
    <row r="21" spans="1:14" x14ac:dyDescent="0.25">
      <c r="A21" s="91"/>
      <c r="B21" s="9"/>
      <c r="C21" s="158"/>
      <c r="D21" s="165"/>
      <c r="E21" s="323"/>
      <c r="F21" s="9"/>
      <c r="G21" s="158"/>
      <c r="H21" s="9"/>
      <c r="I21" s="158"/>
      <c r="J21" s="165"/>
      <c r="K21" s="91"/>
      <c r="L21" s="90" t="s">
        <v>202</v>
      </c>
      <c r="M21" s="91"/>
      <c r="N21" s="158"/>
    </row>
    <row r="22" spans="1:14" x14ac:dyDescent="0.25">
      <c r="A22" s="93">
        <v>4.33</v>
      </c>
      <c r="B22" s="13"/>
      <c r="C22" s="157"/>
      <c r="D22" s="168"/>
      <c r="E22" s="324"/>
      <c r="F22" s="13"/>
      <c r="G22" s="157"/>
      <c r="H22" s="13"/>
      <c r="I22" s="157"/>
      <c r="J22" s="168"/>
      <c r="K22" s="93"/>
      <c r="L22" s="12"/>
      <c r="M22" s="93">
        <v>1</v>
      </c>
      <c r="N22" s="157">
        <f>M22+K22+I22+G22+E22+C22</f>
        <v>1</v>
      </c>
    </row>
    <row r="23" spans="1:14" x14ac:dyDescent="0.25">
      <c r="A23" s="91"/>
      <c r="B23" s="7"/>
      <c r="C23" s="158"/>
      <c r="D23" s="7"/>
      <c r="E23" s="341"/>
      <c r="F23" s="7"/>
      <c r="G23" s="158"/>
      <c r="H23" s="7" t="s">
        <v>231</v>
      </c>
      <c r="I23" s="91"/>
      <c r="J23" s="166"/>
      <c r="K23" s="166"/>
      <c r="L23" s="7"/>
      <c r="M23" s="8"/>
      <c r="N23" s="91"/>
    </row>
    <row r="24" spans="1:14" ht="100.5" x14ac:dyDescent="0.25">
      <c r="A24" s="93">
        <v>0.74</v>
      </c>
      <c r="B24" s="342"/>
      <c r="C24" s="157"/>
      <c r="D24" s="156"/>
      <c r="E24" s="155"/>
      <c r="F24" s="342"/>
      <c r="G24" s="157"/>
      <c r="H24" s="342" t="s">
        <v>232</v>
      </c>
      <c r="I24" s="93">
        <v>0.17</v>
      </c>
      <c r="J24" s="169"/>
      <c r="K24" s="169"/>
      <c r="L24" s="156"/>
      <c r="M24" s="12"/>
      <c r="N24" s="93">
        <v>0.17</v>
      </c>
    </row>
    <row r="25" spans="1:14" ht="33.75" x14ac:dyDescent="0.25">
      <c r="A25" s="351">
        <v>51.96</v>
      </c>
      <c r="B25" s="114" t="s">
        <v>50</v>
      </c>
      <c r="C25" s="105">
        <v>4</v>
      </c>
      <c r="D25" s="105"/>
      <c r="E25" s="105"/>
      <c r="F25" s="114" t="s">
        <v>50</v>
      </c>
      <c r="G25" s="105">
        <v>4</v>
      </c>
      <c r="H25" s="105"/>
      <c r="I25" s="105"/>
      <c r="J25" s="114" t="s">
        <v>50</v>
      </c>
      <c r="K25" s="105">
        <v>4</v>
      </c>
      <c r="L25" s="106"/>
      <c r="M25" s="106"/>
      <c r="N25" s="106">
        <f>C25+E25+G25+I25+K25</f>
        <v>12</v>
      </c>
    </row>
    <row r="26" spans="1:14" ht="33.75" x14ac:dyDescent="0.25">
      <c r="A26" s="143"/>
      <c r="B26" s="43"/>
      <c r="C26" s="21"/>
      <c r="D26" s="114" t="s">
        <v>50</v>
      </c>
      <c r="E26" s="21"/>
      <c r="F26" s="43"/>
      <c r="G26" s="21"/>
      <c r="H26" s="114"/>
      <c r="I26" s="47"/>
      <c r="J26" s="21"/>
      <c r="K26" s="49"/>
      <c r="L26" s="46"/>
      <c r="M26" s="47"/>
      <c r="N26" s="21"/>
    </row>
    <row r="27" spans="1:14" x14ac:dyDescent="0.25">
      <c r="A27" s="144">
        <v>8.66</v>
      </c>
      <c r="B27" s="52"/>
      <c r="C27" s="24"/>
      <c r="D27" s="52"/>
      <c r="E27" s="24">
        <v>2</v>
      </c>
      <c r="F27" s="55"/>
      <c r="G27" s="24"/>
      <c r="H27" s="56"/>
      <c r="I27" s="57"/>
      <c r="J27" s="60"/>
      <c r="K27" s="58"/>
      <c r="L27" s="56"/>
      <c r="M27" s="57"/>
      <c r="N27" s="93">
        <f>C27+E27+G27+I27+K27</f>
        <v>2</v>
      </c>
    </row>
    <row r="28" spans="1:14" x14ac:dyDescent="0.25">
      <c r="A28" s="347">
        <f>SUM(A3:A27)</f>
        <v>95.39</v>
      </c>
      <c r="B28" s="32"/>
      <c r="C28" s="31">
        <f>SUM(C3:C27)</f>
        <v>4.34</v>
      </c>
      <c r="D28" s="32"/>
      <c r="E28" s="31">
        <f>SUM(E3:E27)</f>
        <v>4</v>
      </c>
      <c r="F28" s="33"/>
      <c r="G28" s="31">
        <f>SUM(G6:G27)</f>
        <v>4</v>
      </c>
      <c r="H28" s="34"/>
      <c r="I28" s="31">
        <f>SUM(I3:I27)</f>
        <v>2.21</v>
      </c>
      <c r="J28" s="31"/>
      <c r="K28" s="31">
        <f>SUM(K3:K27)</f>
        <v>5.48</v>
      </c>
      <c r="L28" s="34"/>
      <c r="M28" s="321">
        <f>SUM(M3:M27)</f>
        <v>1.99</v>
      </c>
      <c r="N28" s="31">
        <f>SUM(N3:N27)</f>
        <v>22.020000000000003</v>
      </c>
    </row>
    <row r="29" spans="1:14" x14ac:dyDescent="0.25">
      <c r="C29" s="1" t="s">
        <v>253</v>
      </c>
      <c r="F29" s="39">
        <v>44917</v>
      </c>
      <c r="J29" s="1" t="s">
        <v>19</v>
      </c>
      <c r="L29" s="36">
        <f>N28*4.33</f>
        <v>95.346600000000009</v>
      </c>
    </row>
    <row r="30" spans="1:14" x14ac:dyDescent="0.25">
      <c r="A30" s="35"/>
      <c r="B30" s="36"/>
      <c r="C30" s="1" t="s">
        <v>21</v>
      </c>
      <c r="D30" s="37"/>
      <c r="E30" s="1" t="str">
        <f>B1</f>
        <v>CRISTINA SORIANO RODRIGUEZ</v>
      </c>
      <c r="F30" s="2"/>
      <c r="G30" s="36"/>
      <c r="I30" s="36"/>
      <c r="J30" s="36"/>
    </row>
    <row r="33" spans="6:6" x14ac:dyDescent="0.25">
      <c r="F33" t="s">
        <v>252</v>
      </c>
    </row>
  </sheetData>
  <pageMargins left="0.7" right="0.7" top="0.75" bottom="0.75" header="0.3" footer="0.3"/>
  <pageSetup paperSize="9" orientation="landscape" r:id="rId1"/>
  <drawing r:id="rId2"/>
  <legacyDrawing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7"/>
    </sheetView>
  </sheetViews>
  <sheetFormatPr baseColWidth="10" defaultColWidth="9.140625" defaultRowHeight="15" x14ac:dyDescent="0.25"/>
  <cols>
    <col min="2" max="2" width="14.85546875" customWidth="1"/>
    <col min="3" max="3" width="6.7109375" customWidth="1"/>
    <col min="4" max="4" width="15.7109375" customWidth="1"/>
    <col min="5" max="5" width="7.140625" customWidth="1"/>
    <col min="6" max="6" width="15.85546875" customWidth="1"/>
    <col min="7" max="7" width="5.85546875" customWidth="1"/>
    <col min="8" max="8" width="14.42578125" customWidth="1"/>
    <col min="9" max="9" width="6.85546875" customWidth="1"/>
    <col min="10" max="10" width="14.28515625" customWidth="1"/>
    <col min="11" max="11" width="6.28515625" customWidth="1"/>
    <col min="12" max="12" width="1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4.75" x14ac:dyDescent="0.25">
      <c r="A3" s="6"/>
      <c r="B3" s="7"/>
      <c r="C3" s="8"/>
      <c r="D3" s="9" t="s">
        <v>10</v>
      </c>
      <c r="E3" s="9"/>
      <c r="F3" s="9"/>
      <c r="G3" s="8"/>
      <c r="H3" s="7"/>
      <c r="I3" s="8"/>
      <c r="J3" s="9" t="s">
        <v>10</v>
      </c>
      <c r="K3" s="9"/>
      <c r="L3" s="7"/>
      <c r="M3" s="8"/>
      <c r="N3" s="8"/>
    </row>
    <row r="4" spans="1:14" ht="24.75" x14ac:dyDescent="0.25">
      <c r="A4" s="10">
        <v>5</v>
      </c>
      <c r="B4" s="11"/>
      <c r="C4" s="12"/>
      <c r="D4" s="13" t="s">
        <v>11</v>
      </c>
      <c r="E4" s="13">
        <v>0.5</v>
      </c>
      <c r="F4" s="13"/>
      <c r="G4" s="12"/>
      <c r="H4" s="12"/>
      <c r="I4" s="12"/>
      <c r="J4" s="13" t="s">
        <v>12</v>
      </c>
      <c r="K4" s="13">
        <v>0.65</v>
      </c>
      <c r="L4" s="13"/>
      <c r="M4" s="12"/>
      <c r="N4" s="12">
        <f>C4+E4+G4+I4+K4+M4</f>
        <v>1.1499999999999999</v>
      </c>
    </row>
    <row r="5" spans="1:14" x14ac:dyDescent="0.25">
      <c r="A5" s="6"/>
      <c r="B5" s="14" t="s">
        <v>13</v>
      </c>
      <c r="C5" s="15"/>
      <c r="D5" s="14" t="s">
        <v>13</v>
      </c>
      <c r="E5" s="15"/>
      <c r="F5" s="14" t="s">
        <v>13</v>
      </c>
      <c r="G5" s="15"/>
      <c r="H5" s="14" t="s">
        <v>13</v>
      </c>
      <c r="I5" s="15"/>
      <c r="J5" s="14" t="s">
        <v>13</v>
      </c>
      <c r="K5" s="15"/>
      <c r="L5" s="14" t="s">
        <v>13</v>
      </c>
      <c r="M5" s="15"/>
      <c r="N5" s="8"/>
    </row>
    <row r="6" spans="1:14" ht="24.75" x14ac:dyDescent="0.25">
      <c r="A6" s="10">
        <v>12</v>
      </c>
      <c r="B6" s="11" t="s">
        <v>14</v>
      </c>
      <c r="C6" s="12">
        <v>0.33</v>
      </c>
      <c r="D6" s="11" t="s">
        <v>14</v>
      </c>
      <c r="E6" s="12">
        <v>0.33</v>
      </c>
      <c r="F6" s="11" t="s">
        <v>14</v>
      </c>
      <c r="G6" s="12">
        <v>0.33</v>
      </c>
      <c r="H6" s="11" t="s">
        <v>14</v>
      </c>
      <c r="I6" s="12">
        <v>0.33</v>
      </c>
      <c r="J6" s="11" t="s">
        <v>11</v>
      </c>
      <c r="K6" s="12">
        <v>1.1200000000000001</v>
      </c>
      <c r="L6" s="11" t="s">
        <v>14</v>
      </c>
      <c r="M6" s="12">
        <v>0.33</v>
      </c>
      <c r="N6" s="12">
        <f>C6+E6+G6+I6+K6+M6</f>
        <v>2.7700000000000005</v>
      </c>
    </row>
    <row r="7" spans="1:14" x14ac:dyDescent="0.25">
      <c r="A7" s="16"/>
      <c r="B7" s="17" t="s">
        <v>15</v>
      </c>
      <c r="C7" s="8"/>
      <c r="D7" s="17" t="s">
        <v>15</v>
      </c>
      <c r="E7" s="9"/>
      <c r="F7" s="17" t="s">
        <v>15</v>
      </c>
      <c r="G7" s="9"/>
      <c r="H7" s="17" t="s">
        <v>15</v>
      </c>
      <c r="I7" s="9"/>
      <c r="J7" s="17" t="s">
        <v>15</v>
      </c>
      <c r="K7" s="9"/>
      <c r="L7" s="9"/>
      <c r="M7" s="8"/>
      <c r="N7" s="8"/>
    </row>
    <row r="8" spans="1:14" x14ac:dyDescent="0.25">
      <c r="A8" s="18">
        <v>13.75</v>
      </c>
      <c r="B8" s="11" t="s">
        <v>16</v>
      </c>
      <c r="C8" s="12">
        <v>0.33</v>
      </c>
      <c r="D8" s="11" t="s">
        <v>16</v>
      </c>
      <c r="E8" s="13">
        <v>0.33</v>
      </c>
      <c r="F8" s="11" t="s">
        <v>16</v>
      </c>
      <c r="G8" s="13">
        <v>0.33</v>
      </c>
      <c r="H8" s="11" t="s">
        <v>11</v>
      </c>
      <c r="I8" s="13">
        <v>1.85</v>
      </c>
      <c r="J8" s="11" t="s">
        <v>16</v>
      </c>
      <c r="K8" s="13">
        <v>0.33</v>
      </c>
      <c r="L8" s="13"/>
      <c r="M8" s="12"/>
      <c r="N8" s="12">
        <f>K8+I8+G8+E8+C8</f>
        <v>3.1700000000000004</v>
      </c>
    </row>
    <row r="9" spans="1:14" x14ac:dyDescent="0.25">
      <c r="A9" s="19">
        <v>12</v>
      </c>
      <c r="B9" s="20" t="s">
        <v>17</v>
      </c>
      <c r="C9" s="21"/>
      <c r="D9" s="20" t="s">
        <v>17</v>
      </c>
      <c r="E9" s="21"/>
      <c r="F9" s="20" t="s">
        <v>17</v>
      </c>
      <c r="G9" s="21"/>
      <c r="H9" s="20" t="s">
        <v>17</v>
      </c>
      <c r="I9" s="21"/>
      <c r="J9" s="20" t="s">
        <v>17</v>
      </c>
      <c r="K9" s="21"/>
      <c r="L9" s="20" t="s">
        <v>17</v>
      </c>
      <c r="M9" s="21"/>
      <c r="N9" s="21"/>
    </row>
    <row r="10" spans="1:14" ht="22.5" x14ac:dyDescent="0.25">
      <c r="A10" s="22"/>
      <c r="B10" s="23" t="s">
        <v>16</v>
      </c>
      <c r="C10" s="24">
        <v>0.25</v>
      </c>
      <c r="D10" s="25" t="s">
        <v>11</v>
      </c>
      <c r="E10" s="26">
        <v>1.52</v>
      </c>
      <c r="F10" s="27" t="s">
        <v>16</v>
      </c>
      <c r="G10" s="24">
        <v>0.25</v>
      </c>
      <c r="H10" s="23" t="s">
        <v>16</v>
      </c>
      <c r="I10" s="24">
        <v>0.25</v>
      </c>
      <c r="J10" s="23" t="s">
        <v>16</v>
      </c>
      <c r="K10" s="24">
        <v>0.25</v>
      </c>
      <c r="L10" s="28" t="s">
        <v>18</v>
      </c>
      <c r="M10" s="24">
        <v>0.25</v>
      </c>
      <c r="N10" s="24">
        <f>C10+E10+G10+I10+K10+M10</f>
        <v>2.77</v>
      </c>
    </row>
    <row r="11" spans="1:14" x14ac:dyDescent="0.25">
      <c r="A11" s="29">
        <f>SUM(A3:A10)</f>
        <v>42.75</v>
      </c>
      <c r="B11" s="30" t="s">
        <v>9</v>
      </c>
      <c r="C11" s="31">
        <f>SUM(C3:C10)</f>
        <v>0.91</v>
      </c>
      <c r="D11" s="32"/>
      <c r="E11" s="31">
        <f>SUM(E3:E10)</f>
        <v>2.68</v>
      </c>
      <c r="F11" s="33"/>
      <c r="G11" s="31">
        <f>SUM(G3:G10)</f>
        <v>0.91</v>
      </c>
      <c r="H11" s="30"/>
      <c r="I11" s="31">
        <f>SUM(I3:I10)</f>
        <v>2.4300000000000002</v>
      </c>
      <c r="J11" s="30"/>
      <c r="K11" s="31">
        <f>SUM(K3:K10)</f>
        <v>2.35</v>
      </c>
      <c r="L11" s="34"/>
      <c r="M11" s="31">
        <f>SUM(M3:M10)</f>
        <v>0.58000000000000007</v>
      </c>
      <c r="N11" s="31">
        <f>SUM(N3:N10)</f>
        <v>9.8600000000000012</v>
      </c>
    </row>
    <row r="13" spans="1:14" x14ac:dyDescent="0.25">
      <c r="A13" s="35"/>
      <c r="B13" s="36"/>
      <c r="C13" s="36"/>
      <c r="D13" s="37"/>
      <c r="E13" s="36"/>
      <c r="F13" s="38"/>
      <c r="G13" s="36"/>
      <c r="H13" s="1" t="s">
        <v>19</v>
      </c>
      <c r="I13" s="36"/>
      <c r="J13" s="36"/>
      <c r="K13" s="36">
        <f>N11*4.33</f>
        <v>42.693800000000003</v>
      </c>
    </row>
    <row r="14" spans="1:14" x14ac:dyDescent="0.25">
      <c r="A14" s="1"/>
      <c r="B14" s="1"/>
      <c r="C14" s="1" t="s">
        <v>20</v>
      </c>
      <c r="D14" s="1"/>
      <c r="E14" s="1"/>
      <c r="F14" s="39" t="s">
        <v>24</v>
      </c>
      <c r="G14" s="40"/>
      <c r="I14" s="1"/>
      <c r="K14" s="1"/>
    </row>
    <row r="15" spans="1:14" x14ac:dyDescent="0.25">
      <c r="A15" s="1"/>
      <c r="B15" s="1"/>
      <c r="C15" s="1" t="s">
        <v>21</v>
      </c>
      <c r="D15" s="1"/>
      <c r="E15" s="1" t="str">
        <f>B1</f>
        <v>CRISTINA SORIANO RODRIGUEZ</v>
      </c>
      <c r="F15" s="2"/>
      <c r="G15" s="1"/>
      <c r="H15" t="s">
        <v>25</v>
      </c>
      <c r="I15" s="1"/>
      <c r="J15" s="35"/>
      <c r="K15" s="41"/>
    </row>
    <row r="16" spans="1:14" x14ac:dyDescent="0.25">
      <c r="C16" s="1" t="s">
        <v>22</v>
      </c>
    </row>
  </sheetData>
  <pageMargins left="0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topLeftCell="A13" workbookViewId="0">
      <selection sqref="A1:N30"/>
    </sheetView>
  </sheetViews>
  <sheetFormatPr baseColWidth="10" defaultRowHeight="15" x14ac:dyDescent="0.25"/>
  <cols>
    <col min="1" max="1" width="8.28515625" customWidth="1"/>
    <col min="3" max="3" width="7.42578125" customWidth="1"/>
    <col min="5" max="5" width="7.28515625" customWidth="1"/>
    <col min="7" max="7" width="7.28515625" customWidth="1"/>
    <col min="9" max="9" width="7.140625" customWidth="1"/>
    <col min="11" max="11" width="6.5703125" customWidth="1"/>
    <col min="13" max="13" width="7.28515625" customWidth="1"/>
    <col min="14" max="14" width="8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224"/>
      <c r="D3" s="131" t="s">
        <v>59</v>
      </c>
      <c r="E3" s="130"/>
      <c r="F3" s="131"/>
      <c r="G3" s="224"/>
      <c r="H3" s="105"/>
      <c r="I3" s="224"/>
      <c r="J3" s="48" t="s">
        <v>59</v>
      </c>
      <c r="K3" s="130"/>
      <c r="L3" s="48"/>
      <c r="M3" s="130"/>
      <c r="N3" s="224"/>
    </row>
    <row r="4" spans="1:14" ht="57.75" x14ac:dyDescent="0.25">
      <c r="A4" s="133">
        <v>6.75</v>
      </c>
      <c r="B4" s="134"/>
      <c r="C4" s="227"/>
      <c r="D4" s="193" t="s">
        <v>60</v>
      </c>
      <c r="E4" s="133">
        <v>0.5</v>
      </c>
      <c r="F4" s="161"/>
      <c r="G4" s="227"/>
      <c r="H4" s="134"/>
      <c r="I4" s="227"/>
      <c r="J4" s="134" t="s">
        <v>68</v>
      </c>
      <c r="K4" s="133">
        <v>1.06</v>
      </c>
      <c r="L4" s="134"/>
      <c r="M4" s="133"/>
      <c r="N4" s="227">
        <f>C4+E4+G4+I4+K4+M4</f>
        <v>1.56</v>
      </c>
    </row>
    <row r="5" spans="1:14" ht="33.75" x14ac:dyDescent="0.25">
      <c r="A5" s="343"/>
      <c r="B5" s="327" t="s">
        <v>61</v>
      </c>
      <c r="C5" s="325"/>
      <c r="D5" s="327"/>
      <c r="E5" s="325"/>
      <c r="F5" s="326"/>
      <c r="G5" s="328"/>
      <c r="H5" s="329"/>
      <c r="I5" s="325"/>
      <c r="J5" s="327"/>
      <c r="K5" s="328"/>
      <c r="L5" s="327"/>
      <c r="M5" s="328"/>
      <c r="N5" s="325"/>
    </row>
    <row r="6" spans="1:14" ht="74.25" x14ac:dyDescent="0.25">
      <c r="A6" s="344">
        <v>1.5</v>
      </c>
      <c r="B6" s="335" t="s">
        <v>62</v>
      </c>
      <c r="C6" s="334">
        <v>0.34</v>
      </c>
      <c r="D6" s="332"/>
      <c r="E6" s="331"/>
      <c r="F6" s="333"/>
      <c r="G6" s="334"/>
      <c r="H6" s="331"/>
      <c r="I6" s="331"/>
      <c r="J6" s="335"/>
      <c r="K6" s="334"/>
      <c r="L6" s="335"/>
      <c r="M6" s="334"/>
      <c r="N6" s="336">
        <f>C6+E6+G6+I6+K6+M6</f>
        <v>0.34</v>
      </c>
    </row>
    <row r="7" spans="1:14" ht="22.5" x14ac:dyDescent="0.25">
      <c r="A7" s="60"/>
      <c r="B7" s="84"/>
      <c r="C7" s="85"/>
      <c r="D7" s="84"/>
      <c r="E7" s="322"/>
      <c r="F7" s="84"/>
      <c r="G7" s="188"/>
      <c r="H7" s="84" t="s">
        <v>56</v>
      </c>
      <c r="I7" s="85"/>
      <c r="J7" s="84"/>
      <c r="K7" s="83"/>
      <c r="L7" s="84"/>
      <c r="M7" s="83"/>
      <c r="N7" s="315"/>
    </row>
    <row r="8" spans="1:14" x14ac:dyDescent="0.25">
      <c r="A8" s="60">
        <v>4.55</v>
      </c>
      <c r="B8" s="84"/>
      <c r="C8" s="85"/>
      <c r="D8" s="84"/>
      <c r="E8" s="322"/>
      <c r="F8" s="84"/>
      <c r="G8" s="188"/>
      <c r="H8" s="84" t="s">
        <v>11</v>
      </c>
      <c r="I8" s="85">
        <v>1.05</v>
      </c>
      <c r="J8" s="84"/>
      <c r="K8" s="83"/>
      <c r="L8" s="84"/>
      <c r="M8" s="83"/>
      <c r="N8" s="316">
        <f>C8+E8+G8+I8+K8+M8</f>
        <v>1.05</v>
      </c>
    </row>
    <row r="9" spans="1:14" ht="22.5" x14ac:dyDescent="0.25">
      <c r="A9" s="21"/>
      <c r="B9" s="137"/>
      <c r="C9" s="317"/>
      <c r="D9" s="137"/>
      <c r="E9" s="75"/>
      <c r="F9" s="137"/>
      <c r="G9" s="186"/>
      <c r="H9" s="137" t="s">
        <v>57</v>
      </c>
      <c r="I9" s="75"/>
      <c r="J9" s="137"/>
      <c r="K9" s="72"/>
      <c r="L9" s="137"/>
      <c r="M9" s="72"/>
      <c r="N9" s="317"/>
    </row>
    <row r="10" spans="1:14" ht="22.5" x14ac:dyDescent="0.25">
      <c r="A10" s="24">
        <v>2.79</v>
      </c>
      <c r="B10" s="88"/>
      <c r="C10" s="316"/>
      <c r="D10" s="88"/>
      <c r="E10" s="80"/>
      <c r="F10" s="88"/>
      <c r="G10" s="318"/>
      <c r="H10" s="88" t="s">
        <v>58</v>
      </c>
      <c r="I10" s="80">
        <v>0.64</v>
      </c>
      <c r="J10" s="88"/>
      <c r="K10" s="77"/>
      <c r="L10" s="88"/>
      <c r="M10" s="77"/>
      <c r="N10" s="80">
        <f>C10+E10+G10+I10+K10+M10</f>
        <v>0.64</v>
      </c>
    </row>
    <row r="11" spans="1:14" ht="18" x14ac:dyDescent="0.25">
      <c r="A11" s="21"/>
      <c r="B11" s="1"/>
      <c r="C11" s="49"/>
      <c r="D11" s="304"/>
      <c r="E11" s="49"/>
      <c r="F11" s="304"/>
      <c r="G11" s="49"/>
      <c r="H11" s="309" t="s">
        <v>194</v>
      </c>
      <c r="I11" s="49"/>
      <c r="J11" s="20"/>
      <c r="K11" s="21"/>
      <c r="L11" s="70"/>
      <c r="M11" s="21"/>
      <c r="N11" s="49"/>
    </row>
    <row r="12" spans="1:14" ht="51" x14ac:dyDescent="0.25">
      <c r="A12" s="24">
        <v>1.52</v>
      </c>
      <c r="B12" s="23"/>
      <c r="C12" s="58"/>
      <c r="D12" s="27"/>
      <c r="E12" s="58"/>
      <c r="F12" s="27"/>
      <c r="G12" s="58"/>
      <c r="H12" s="102" t="s">
        <v>195</v>
      </c>
      <c r="I12" s="58">
        <v>0.35</v>
      </c>
      <c r="J12" s="27"/>
      <c r="K12" s="24"/>
      <c r="L12" s="23"/>
      <c r="M12" s="24"/>
      <c r="N12" s="58">
        <f>C12+E12+G12+I12+K12+M12</f>
        <v>0.35</v>
      </c>
    </row>
    <row r="13" spans="1:14" x14ac:dyDescent="0.25">
      <c r="A13" s="197"/>
      <c r="B13" s="208"/>
      <c r="C13" s="255"/>
      <c r="D13" s="208"/>
      <c r="E13" s="255"/>
      <c r="F13" s="208"/>
      <c r="G13" s="255"/>
      <c r="H13" s="208"/>
      <c r="I13" s="255"/>
      <c r="J13" s="208"/>
      <c r="K13" s="197"/>
      <c r="L13" s="105" t="s">
        <v>149</v>
      </c>
      <c r="M13" s="130"/>
      <c r="N13" s="224"/>
    </row>
    <row r="14" spans="1:14" x14ac:dyDescent="0.25">
      <c r="A14" s="199">
        <v>2.16</v>
      </c>
      <c r="B14" s="210"/>
      <c r="C14" s="256"/>
      <c r="D14" s="251"/>
      <c r="E14" s="256"/>
      <c r="F14" s="211"/>
      <c r="G14" s="256"/>
      <c r="H14" s="251"/>
      <c r="I14" s="256"/>
      <c r="J14" s="210"/>
      <c r="K14" s="199"/>
      <c r="L14" s="142" t="s">
        <v>16</v>
      </c>
      <c r="M14" s="133">
        <v>0.5</v>
      </c>
      <c r="N14" s="58">
        <f>C14+E14+G14+I14+K14+M14</f>
        <v>0.5</v>
      </c>
    </row>
    <row r="15" spans="1:14" x14ac:dyDescent="0.25">
      <c r="A15" s="21"/>
      <c r="B15" s="70"/>
      <c r="C15" s="49"/>
      <c r="D15" s="70"/>
      <c r="E15" s="186"/>
      <c r="F15" s="20"/>
      <c r="G15" s="186"/>
      <c r="H15" s="70"/>
      <c r="I15" s="49"/>
      <c r="J15" s="70"/>
      <c r="K15" s="21"/>
      <c r="L15" s="70" t="s">
        <v>154</v>
      </c>
      <c r="M15" s="21"/>
      <c r="N15" s="49"/>
    </row>
    <row r="16" spans="1:14" ht="18" x14ac:dyDescent="0.25">
      <c r="A16" s="24">
        <v>1.04</v>
      </c>
      <c r="B16" s="27"/>
      <c r="C16" s="58"/>
      <c r="D16" s="27"/>
      <c r="E16" s="318"/>
      <c r="F16" s="27"/>
      <c r="G16" s="58"/>
      <c r="H16" s="27"/>
      <c r="I16" s="58"/>
      <c r="J16" s="27"/>
      <c r="K16" s="24"/>
      <c r="L16" s="308" t="s">
        <v>155</v>
      </c>
      <c r="M16" s="24">
        <v>0.24</v>
      </c>
      <c r="N16" s="58">
        <f>C16+E16+G16+I16+K16+M16</f>
        <v>0.24</v>
      </c>
    </row>
    <row r="17" spans="1:14" x14ac:dyDescent="0.25">
      <c r="A17" s="21"/>
      <c r="B17" s="2"/>
      <c r="C17" s="49"/>
      <c r="D17" s="1"/>
      <c r="E17" s="49"/>
      <c r="F17" s="2"/>
      <c r="G17" s="49"/>
      <c r="H17" s="2"/>
      <c r="I17" s="186"/>
      <c r="J17" s="2"/>
      <c r="K17" s="21"/>
      <c r="L17" s="2" t="s">
        <v>156</v>
      </c>
      <c r="M17" s="21"/>
      <c r="N17" s="49"/>
    </row>
    <row r="18" spans="1:14" x14ac:dyDescent="0.25">
      <c r="A18" s="24">
        <v>1.08</v>
      </c>
      <c r="B18" s="23"/>
      <c r="C18" s="58"/>
      <c r="D18" s="23"/>
      <c r="E18" s="258"/>
      <c r="F18" s="27"/>
      <c r="G18" s="58"/>
      <c r="H18" s="23"/>
      <c r="I18" s="58"/>
      <c r="J18" s="23"/>
      <c r="K18" s="24"/>
      <c r="L18" s="23" t="s">
        <v>16</v>
      </c>
      <c r="M18" s="24">
        <v>0.25</v>
      </c>
      <c r="N18" s="58">
        <f>C18+E18+G18+I18+K18+M18</f>
        <v>0.25</v>
      </c>
    </row>
    <row r="19" spans="1:14" x14ac:dyDescent="0.25">
      <c r="A19" s="21"/>
      <c r="B19" s="70"/>
      <c r="C19" s="21"/>
      <c r="D19" s="70" t="s">
        <v>162</v>
      </c>
      <c r="E19" s="49"/>
      <c r="F19" s="20"/>
      <c r="G19" s="70"/>
      <c r="H19" s="70"/>
      <c r="I19" s="21"/>
      <c r="J19" s="70" t="s">
        <v>162</v>
      </c>
      <c r="K19" s="21"/>
      <c r="L19" s="70"/>
      <c r="M19" s="70"/>
      <c r="N19" s="21"/>
    </row>
    <row r="20" spans="1:14" x14ac:dyDescent="0.25">
      <c r="A20" s="24">
        <v>8.31</v>
      </c>
      <c r="B20" s="23"/>
      <c r="C20" s="24"/>
      <c r="D20" s="23" t="s">
        <v>11</v>
      </c>
      <c r="E20" s="58">
        <v>1.5</v>
      </c>
      <c r="F20" s="27"/>
      <c r="G20" s="23"/>
      <c r="H20" s="23"/>
      <c r="I20" s="24"/>
      <c r="J20" s="23" t="s">
        <v>16</v>
      </c>
      <c r="K20" s="24">
        <v>0.42</v>
      </c>
      <c r="L20" s="23"/>
      <c r="M20" s="23"/>
      <c r="N20" s="24">
        <f>K20+E20</f>
        <v>1.92</v>
      </c>
    </row>
    <row r="21" spans="1:14" x14ac:dyDescent="0.25">
      <c r="A21" s="91"/>
      <c r="B21" s="9"/>
      <c r="C21" s="158"/>
      <c r="D21" s="165"/>
      <c r="E21" s="323"/>
      <c r="F21" s="9"/>
      <c r="G21" s="158"/>
      <c r="H21" s="9"/>
      <c r="I21" s="158"/>
      <c r="J21" s="165"/>
      <c r="K21" s="91"/>
      <c r="L21" s="90" t="s">
        <v>202</v>
      </c>
      <c r="M21" s="91"/>
      <c r="N21" s="158"/>
    </row>
    <row r="22" spans="1:14" x14ac:dyDescent="0.25">
      <c r="A22" s="93">
        <v>4.33</v>
      </c>
      <c r="B22" s="13"/>
      <c r="C22" s="157"/>
      <c r="D22" s="168"/>
      <c r="E22" s="324"/>
      <c r="F22" s="13"/>
      <c r="G22" s="157"/>
      <c r="H22" s="13"/>
      <c r="I22" s="157"/>
      <c r="J22" s="168"/>
      <c r="K22" s="93"/>
      <c r="L22" s="12"/>
      <c r="M22" s="93">
        <v>1</v>
      </c>
      <c r="N22" s="157">
        <f>M22+K22+I22+G22+E22+C22</f>
        <v>1</v>
      </c>
    </row>
    <row r="23" spans="1:14" x14ac:dyDescent="0.25">
      <c r="A23" s="91"/>
      <c r="B23" s="7"/>
      <c r="C23" s="158"/>
      <c r="D23" s="7"/>
      <c r="E23" s="341"/>
      <c r="F23" s="7"/>
      <c r="G23" s="158"/>
      <c r="H23" s="7" t="s">
        <v>231</v>
      </c>
      <c r="I23" s="91"/>
      <c r="J23" s="166"/>
      <c r="K23" s="166"/>
      <c r="L23" s="7"/>
      <c r="M23" s="8"/>
      <c r="N23" s="91"/>
    </row>
    <row r="24" spans="1:14" ht="100.5" x14ac:dyDescent="0.25">
      <c r="A24" s="93">
        <v>0.74</v>
      </c>
      <c r="B24" s="342"/>
      <c r="C24" s="157"/>
      <c r="D24" s="156"/>
      <c r="E24" s="155"/>
      <c r="F24" s="342"/>
      <c r="G24" s="157"/>
      <c r="H24" s="342" t="s">
        <v>232</v>
      </c>
      <c r="I24" s="93">
        <v>0.17</v>
      </c>
      <c r="J24" s="169"/>
      <c r="K24" s="169"/>
      <c r="L24" s="156"/>
      <c r="M24" s="12"/>
      <c r="N24" s="93">
        <v>0.17</v>
      </c>
    </row>
    <row r="25" spans="1:14" ht="33.75" x14ac:dyDescent="0.25">
      <c r="A25" s="351">
        <v>51.96</v>
      </c>
      <c r="B25" s="114" t="s">
        <v>50</v>
      </c>
      <c r="C25" s="105">
        <v>4</v>
      </c>
      <c r="D25" s="105"/>
      <c r="E25" s="105"/>
      <c r="F25" s="114" t="s">
        <v>50</v>
      </c>
      <c r="G25" s="105">
        <v>4</v>
      </c>
      <c r="H25" s="105"/>
      <c r="I25" s="105"/>
      <c r="J25" s="114" t="s">
        <v>50</v>
      </c>
      <c r="K25" s="105">
        <v>4</v>
      </c>
      <c r="L25" s="106"/>
      <c r="M25" s="106"/>
      <c r="N25" s="106">
        <f>C25+E25+G25+I25+K25</f>
        <v>12</v>
      </c>
    </row>
    <row r="26" spans="1:14" ht="33.75" x14ac:dyDescent="0.25">
      <c r="A26" s="143"/>
      <c r="B26" s="43"/>
      <c r="C26" s="21"/>
      <c r="D26" s="114" t="s">
        <v>50</v>
      </c>
      <c r="E26" s="21"/>
      <c r="F26" s="43"/>
      <c r="G26" s="21"/>
      <c r="H26" s="114" t="s">
        <v>50</v>
      </c>
      <c r="I26" s="47"/>
      <c r="J26" s="21"/>
      <c r="K26" s="49"/>
      <c r="L26" s="46"/>
      <c r="M26" s="47"/>
      <c r="N26" s="21"/>
    </row>
    <row r="27" spans="1:14" x14ac:dyDescent="0.25">
      <c r="A27" s="144">
        <v>17.32</v>
      </c>
      <c r="B27" s="52"/>
      <c r="C27" s="24"/>
      <c r="D27" s="52"/>
      <c r="E27" s="24">
        <v>2</v>
      </c>
      <c r="F27" s="55"/>
      <c r="G27" s="24"/>
      <c r="H27" s="56"/>
      <c r="I27" s="57">
        <v>2</v>
      </c>
      <c r="J27" s="60"/>
      <c r="K27" s="58"/>
      <c r="L27" s="56"/>
      <c r="M27" s="57"/>
      <c r="N27" s="93">
        <f>C27+E27+G27+I27+K27</f>
        <v>4</v>
      </c>
    </row>
    <row r="28" spans="1:14" x14ac:dyDescent="0.25">
      <c r="A28" s="347">
        <f>SUM(A3:A27)</f>
        <v>104.05000000000001</v>
      </c>
      <c r="B28" s="32"/>
      <c r="C28" s="31">
        <f>SUM(C3:C27)</f>
        <v>4.34</v>
      </c>
      <c r="D28" s="32"/>
      <c r="E28" s="31">
        <f>SUM(E3:E27)</f>
        <v>4</v>
      </c>
      <c r="F28" s="33"/>
      <c r="G28" s="31">
        <f>SUM(G6:G27)</f>
        <v>4</v>
      </c>
      <c r="H28" s="34"/>
      <c r="I28" s="31">
        <f>SUM(I3:I27)</f>
        <v>4.21</v>
      </c>
      <c r="J28" s="31"/>
      <c r="K28" s="31">
        <f>SUM(K3:K27)</f>
        <v>5.48</v>
      </c>
      <c r="L28" s="34"/>
      <c r="M28" s="321">
        <f>SUM(M3:M27)</f>
        <v>1.99</v>
      </c>
      <c r="N28" s="31">
        <f>SUM(N3:N27)</f>
        <v>24.020000000000003</v>
      </c>
    </row>
    <row r="29" spans="1:14" x14ac:dyDescent="0.25">
      <c r="C29" s="1" t="s">
        <v>253</v>
      </c>
      <c r="F29" s="39">
        <v>44908</v>
      </c>
      <c r="J29" s="1" t="s">
        <v>19</v>
      </c>
      <c r="L29" s="36">
        <f>N28*4.33</f>
        <v>104.00660000000002</v>
      </c>
    </row>
    <row r="30" spans="1:14" x14ac:dyDescent="0.25">
      <c r="A30" s="35"/>
      <c r="B30" s="36"/>
      <c r="C30" s="1" t="s">
        <v>21</v>
      </c>
      <c r="D30" s="37"/>
      <c r="E30" s="1" t="str">
        <f>B1</f>
        <v>CRISTINA SORIANO RODRIGUEZ</v>
      </c>
      <c r="F30" s="2"/>
      <c r="G30" s="36"/>
      <c r="I30" s="36"/>
      <c r="J30" s="36"/>
    </row>
    <row r="33" spans="6:6" x14ac:dyDescent="0.25">
      <c r="F33" t="s">
        <v>250</v>
      </c>
    </row>
  </sheetData>
  <pageMargins left="0.7" right="0.7" top="0.75" bottom="0.75" header="0.3" footer="0.3"/>
  <pageSetup paperSize="9" scale="65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6"/>
  <sheetViews>
    <sheetView topLeftCell="A19" workbookViewId="0">
      <selection sqref="A1:N33"/>
    </sheetView>
  </sheetViews>
  <sheetFormatPr baseColWidth="10" defaultRowHeight="15" x14ac:dyDescent="0.25"/>
  <cols>
    <col min="1" max="1" width="8.5703125" customWidth="1"/>
    <col min="3" max="3" width="7.140625" customWidth="1"/>
    <col min="5" max="5" width="7.28515625" customWidth="1"/>
    <col min="7" max="7" width="7.28515625" customWidth="1"/>
    <col min="9" max="9" width="7.85546875" customWidth="1"/>
    <col min="11" max="11" width="7.42578125" customWidth="1"/>
    <col min="13" max="13" width="7.140625" customWidth="1"/>
    <col min="14" max="14" width="8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224"/>
      <c r="D3" s="131" t="s">
        <v>59</v>
      </c>
      <c r="E3" s="130"/>
      <c r="F3" s="131"/>
      <c r="G3" s="224"/>
      <c r="H3" s="105"/>
      <c r="I3" s="224"/>
      <c r="J3" s="48" t="s">
        <v>59</v>
      </c>
      <c r="K3" s="130"/>
      <c r="L3" s="48"/>
      <c r="M3" s="130"/>
      <c r="N3" s="224"/>
    </row>
    <row r="4" spans="1:14" ht="57.75" x14ac:dyDescent="0.25">
      <c r="A4" s="133">
        <v>6.75</v>
      </c>
      <c r="B4" s="134"/>
      <c r="C4" s="227"/>
      <c r="D4" s="193" t="s">
        <v>60</v>
      </c>
      <c r="E4" s="133">
        <v>0.5</v>
      </c>
      <c r="F4" s="161"/>
      <c r="G4" s="227"/>
      <c r="H4" s="134"/>
      <c r="I4" s="227"/>
      <c r="J4" s="134" t="s">
        <v>68</v>
      </c>
      <c r="K4" s="133">
        <v>1.06</v>
      </c>
      <c r="L4" s="134"/>
      <c r="M4" s="133"/>
      <c r="N4" s="227">
        <f>C4+E4+G4+I4+K4+M4</f>
        <v>1.56</v>
      </c>
    </row>
    <row r="5" spans="1:14" ht="33.75" x14ac:dyDescent="0.25">
      <c r="A5" s="343"/>
      <c r="B5" s="327" t="s">
        <v>61</v>
      </c>
      <c r="C5" s="325"/>
      <c r="D5" s="327"/>
      <c r="E5" s="325"/>
      <c r="F5" s="326"/>
      <c r="G5" s="328"/>
      <c r="H5" s="329"/>
      <c r="I5" s="325"/>
      <c r="J5" s="327"/>
      <c r="K5" s="328"/>
      <c r="L5" s="327"/>
      <c r="M5" s="328"/>
      <c r="N5" s="325"/>
    </row>
    <row r="6" spans="1:14" ht="74.25" x14ac:dyDescent="0.25">
      <c r="A6" s="344">
        <v>1.5</v>
      </c>
      <c r="B6" s="335" t="s">
        <v>62</v>
      </c>
      <c r="C6" s="334">
        <v>0.34</v>
      </c>
      <c r="D6" s="332"/>
      <c r="E6" s="331"/>
      <c r="F6" s="333"/>
      <c r="G6" s="334"/>
      <c r="H6" s="331"/>
      <c r="I6" s="331"/>
      <c r="J6" s="335"/>
      <c r="K6" s="334"/>
      <c r="L6" s="335"/>
      <c r="M6" s="334"/>
      <c r="N6" s="336">
        <f>C6+E6+G6+I6+K6+M6</f>
        <v>0.34</v>
      </c>
    </row>
    <row r="7" spans="1:14" ht="22.5" x14ac:dyDescent="0.25">
      <c r="A7" s="60"/>
      <c r="B7" s="84"/>
      <c r="C7" s="85"/>
      <c r="D7" s="84"/>
      <c r="E7" s="322"/>
      <c r="F7" s="84"/>
      <c r="G7" s="188"/>
      <c r="H7" s="84" t="s">
        <v>56</v>
      </c>
      <c r="I7" s="85"/>
      <c r="J7" s="84"/>
      <c r="K7" s="83"/>
      <c r="L7" s="84"/>
      <c r="M7" s="83"/>
      <c r="N7" s="315"/>
    </row>
    <row r="8" spans="1:14" x14ac:dyDescent="0.25">
      <c r="A8" s="60">
        <v>4.55</v>
      </c>
      <c r="B8" s="84"/>
      <c r="C8" s="85"/>
      <c r="D8" s="84"/>
      <c r="E8" s="322"/>
      <c r="F8" s="84"/>
      <c r="G8" s="188"/>
      <c r="H8" s="84" t="s">
        <v>11</v>
      </c>
      <c r="I8" s="85">
        <v>1.05</v>
      </c>
      <c r="J8" s="84"/>
      <c r="K8" s="83"/>
      <c r="L8" s="84"/>
      <c r="M8" s="83"/>
      <c r="N8" s="316">
        <f>C8+E8+G8+I8+K8+M8</f>
        <v>1.05</v>
      </c>
    </row>
    <row r="9" spans="1:14" ht="22.5" x14ac:dyDescent="0.25">
      <c r="A9" s="21"/>
      <c r="B9" s="137"/>
      <c r="C9" s="317"/>
      <c r="D9" s="137"/>
      <c r="E9" s="75"/>
      <c r="F9" s="137"/>
      <c r="G9" s="186"/>
      <c r="H9" s="137" t="s">
        <v>57</v>
      </c>
      <c r="I9" s="75"/>
      <c r="J9" s="137"/>
      <c r="K9" s="72"/>
      <c r="L9" s="137"/>
      <c r="M9" s="72"/>
      <c r="N9" s="317"/>
    </row>
    <row r="10" spans="1:14" ht="22.5" x14ac:dyDescent="0.25">
      <c r="A10" s="24">
        <v>2.79</v>
      </c>
      <c r="B10" s="88"/>
      <c r="C10" s="316"/>
      <c r="D10" s="88"/>
      <c r="E10" s="80"/>
      <c r="F10" s="88"/>
      <c r="G10" s="318"/>
      <c r="H10" s="88" t="s">
        <v>58</v>
      </c>
      <c r="I10" s="80">
        <v>0.64</v>
      </c>
      <c r="J10" s="88"/>
      <c r="K10" s="77"/>
      <c r="L10" s="88"/>
      <c r="M10" s="77"/>
      <c r="N10" s="80">
        <f>C10+E10+G10+I10+K10+M10</f>
        <v>0.64</v>
      </c>
    </row>
    <row r="11" spans="1:14" ht="18" x14ac:dyDescent="0.25">
      <c r="A11" s="21"/>
      <c r="B11" s="1"/>
      <c r="C11" s="49"/>
      <c r="D11" s="304"/>
      <c r="E11" s="49"/>
      <c r="F11" s="304"/>
      <c r="G11" s="49"/>
      <c r="H11" s="309" t="s">
        <v>194</v>
      </c>
      <c r="I11" s="49"/>
      <c r="J11" s="20"/>
      <c r="K11" s="21"/>
      <c r="L11" s="70"/>
      <c r="M11" s="21"/>
      <c r="N11" s="49"/>
    </row>
    <row r="12" spans="1:14" ht="51" x14ac:dyDescent="0.25">
      <c r="A12" s="24">
        <v>1.52</v>
      </c>
      <c r="B12" s="23"/>
      <c r="C12" s="58"/>
      <c r="D12" s="27"/>
      <c r="E12" s="58"/>
      <c r="F12" s="27"/>
      <c r="G12" s="58"/>
      <c r="H12" s="102" t="s">
        <v>195</v>
      </c>
      <c r="I12" s="58">
        <v>0.35</v>
      </c>
      <c r="J12" s="27"/>
      <c r="K12" s="24"/>
      <c r="L12" s="23"/>
      <c r="M12" s="24"/>
      <c r="N12" s="58">
        <f>C12+E12+G12+I12+K12+M12</f>
        <v>0.35</v>
      </c>
    </row>
    <row r="13" spans="1:14" x14ac:dyDescent="0.25">
      <c r="A13" s="197"/>
      <c r="B13" s="208"/>
      <c r="C13" s="255"/>
      <c r="D13" s="208"/>
      <c r="E13" s="255"/>
      <c r="F13" s="208"/>
      <c r="G13" s="255"/>
      <c r="H13" s="208"/>
      <c r="I13" s="255"/>
      <c r="J13" s="208"/>
      <c r="K13" s="197"/>
      <c r="L13" s="105" t="s">
        <v>149</v>
      </c>
      <c r="M13" s="130"/>
      <c r="N13" s="224"/>
    </row>
    <row r="14" spans="1:14" x14ac:dyDescent="0.25">
      <c r="A14" s="199">
        <v>2.16</v>
      </c>
      <c r="B14" s="210"/>
      <c r="C14" s="256"/>
      <c r="D14" s="251"/>
      <c r="E14" s="256"/>
      <c r="F14" s="211"/>
      <c r="G14" s="256"/>
      <c r="H14" s="251"/>
      <c r="I14" s="256"/>
      <c r="J14" s="210"/>
      <c r="K14" s="199"/>
      <c r="L14" s="142" t="s">
        <v>16</v>
      </c>
      <c r="M14" s="133">
        <v>0.5</v>
      </c>
      <c r="N14" s="58">
        <f>C14+E14+G14+I14+K14+M14</f>
        <v>0.5</v>
      </c>
    </row>
    <row r="15" spans="1:14" x14ac:dyDescent="0.25">
      <c r="A15" s="21"/>
      <c r="B15" s="70"/>
      <c r="C15" s="49"/>
      <c r="D15" s="70"/>
      <c r="E15" s="186"/>
      <c r="F15" s="20"/>
      <c r="G15" s="186"/>
      <c r="H15" s="70"/>
      <c r="I15" s="49"/>
      <c r="J15" s="70"/>
      <c r="K15" s="21"/>
      <c r="L15" s="70" t="s">
        <v>154</v>
      </c>
      <c r="M15" s="21"/>
      <c r="N15" s="49"/>
    </row>
    <row r="16" spans="1:14" ht="18" x14ac:dyDescent="0.25">
      <c r="A16" s="24">
        <v>1.04</v>
      </c>
      <c r="B16" s="27"/>
      <c r="C16" s="58"/>
      <c r="D16" s="27"/>
      <c r="E16" s="318"/>
      <c r="F16" s="27"/>
      <c r="G16" s="58"/>
      <c r="H16" s="27"/>
      <c r="I16" s="58"/>
      <c r="J16" s="27"/>
      <c r="K16" s="24"/>
      <c r="L16" s="308" t="s">
        <v>155</v>
      </c>
      <c r="M16" s="24">
        <v>0.24</v>
      </c>
      <c r="N16" s="58">
        <f>C16+E16+G16+I16+K16+M16</f>
        <v>0.24</v>
      </c>
    </row>
    <row r="17" spans="1:14" x14ac:dyDescent="0.25">
      <c r="A17" s="21"/>
      <c r="B17" s="2"/>
      <c r="C17" s="49"/>
      <c r="D17" s="1"/>
      <c r="E17" s="49"/>
      <c r="F17" s="2"/>
      <c r="G17" s="49"/>
      <c r="H17" s="2"/>
      <c r="I17" s="186"/>
      <c r="J17" s="2"/>
      <c r="K17" s="21"/>
      <c r="L17" s="2" t="s">
        <v>156</v>
      </c>
      <c r="M17" s="21"/>
      <c r="N17" s="49"/>
    </row>
    <row r="18" spans="1:14" x14ac:dyDescent="0.25">
      <c r="A18" s="24">
        <v>1.08</v>
      </c>
      <c r="B18" s="23"/>
      <c r="C18" s="58"/>
      <c r="D18" s="23"/>
      <c r="E18" s="258"/>
      <c r="F18" s="27"/>
      <c r="G18" s="58"/>
      <c r="H18" s="23"/>
      <c r="I18" s="58"/>
      <c r="J18" s="23"/>
      <c r="K18" s="24"/>
      <c r="L18" s="23" t="s">
        <v>16</v>
      </c>
      <c r="M18" s="24">
        <v>0.25</v>
      </c>
      <c r="N18" s="58">
        <f>C18+E18+G18+I18+K18+M18</f>
        <v>0.25</v>
      </c>
    </row>
    <row r="19" spans="1:14" x14ac:dyDescent="0.25">
      <c r="A19" s="21"/>
      <c r="B19" s="70"/>
      <c r="C19" s="21"/>
      <c r="D19" s="70" t="s">
        <v>162</v>
      </c>
      <c r="E19" s="49"/>
      <c r="F19" s="20"/>
      <c r="G19" s="70"/>
      <c r="H19" s="70"/>
      <c r="I19" s="21"/>
      <c r="J19" s="70" t="s">
        <v>162</v>
      </c>
      <c r="K19" s="21"/>
      <c r="L19" s="70"/>
      <c r="M19" s="70"/>
      <c r="N19" s="21"/>
    </row>
    <row r="20" spans="1:14" x14ac:dyDescent="0.25">
      <c r="A20" s="24">
        <v>8.31</v>
      </c>
      <c r="B20" s="23"/>
      <c r="C20" s="24"/>
      <c r="D20" s="23" t="s">
        <v>11</v>
      </c>
      <c r="E20" s="58">
        <v>1.5</v>
      </c>
      <c r="F20" s="27"/>
      <c r="G20" s="23"/>
      <c r="H20" s="23"/>
      <c r="I20" s="24"/>
      <c r="J20" s="23" t="s">
        <v>16</v>
      </c>
      <c r="K20" s="24">
        <v>0.42</v>
      </c>
      <c r="L20" s="23"/>
      <c r="M20" s="23"/>
      <c r="N20" s="24">
        <f>K20+E20</f>
        <v>1.92</v>
      </c>
    </row>
    <row r="21" spans="1:14" ht="22.5" x14ac:dyDescent="0.25">
      <c r="A21" s="21"/>
      <c r="B21" s="71" t="s">
        <v>31</v>
      </c>
      <c r="C21" s="75"/>
      <c r="D21" s="71" t="s">
        <v>32</v>
      </c>
      <c r="E21" s="75"/>
      <c r="F21" s="73" t="s">
        <v>33</v>
      </c>
      <c r="G21" s="186"/>
      <c r="H21" s="71"/>
      <c r="I21" s="75"/>
      <c r="J21" s="71" t="s">
        <v>32</v>
      </c>
      <c r="K21" s="72"/>
      <c r="L21" s="74"/>
      <c r="M21" s="72"/>
      <c r="N21" s="75"/>
    </row>
    <row r="22" spans="1:14" ht="41.25" x14ac:dyDescent="0.25">
      <c r="A22" s="350">
        <v>17.329999999999998</v>
      </c>
      <c r="B22" s="76" t="s">
        <v>249</v>
      </c>
      <c r="C22" s="80">
        <v>1</v>
      </c>
      <c r="D22" s="76" t="s">
        <v>245</v>
      </c>
      <c r="E22" s="80">
        <v>1</v>
      </c>
      <c r="F22" s="78" t="s">
        <v>246</v>
      </c>
      <c r="G22" s="318">
        <v>1.5</v>
      </c>
      <c r="H22" s="76"/>
      <c r="I22" s="80"/>
      <c r="J22" s="79" t="s">
        <v>248</v>
      </c>
      <c r="K22" s="77">
        <v>0.5</v>
      </c>
      <c r="L22" s="28"/>
      <c r="M22" s="77"/>
      <c r="N22" s="80">
        <f>C22+E22+G22+I22+K22+M22</f>
        <v>4</v>
      </c>
    </row>
    <row r="23" spans="1:14" ht="24.75" x14ac:dyDescent="0.25">
      <c r="A23" s="346">
        <v>1</v>
      </c>
      <c r="B23" s="73"/>
      <c r="C23" s="75"/>
      <c r="D23" s="71" t="s">
        <v>247</v>
      </c>
      <c r="E23" s="75">
        <v>0.23</v>
      </c>
      <c r="F23" s="71"/>
      <c r="G23" s="186"/>
      <c r="H23" s="73"/>
      <c r="I23" s="75"/>
      <c r="J23" s="73"/>
      <c r="K23" s="72"/>
      <c r="L23" s="74"/>
      <c r="M23" s="72"/>
      <c r="N23" s="85">
        <f>C23+E23+G23+I23+K23+M23</f>
        <v>0.23</v>
      </c>
    </row>
    <row r="24" spans="1:14" x14ac:dyDescent="0.25">
      <c r="A24" s="91"/>
      <c r="B24" s="9"/>
      <c r="C24" s="158"/>
      <c r="D24" s="165"/>
      <c r="E24" s="323"/>
      <c r="F24" s="9"/>
      <c r="G24" s="158"/>
      <c r="H24" s="9"/>
      <c r="I24" s="158"/>
      <c r="J24" s="165"/>
      <c r="K24" s="91"/>
      <c r="L24" s="90" t="s">
        <v>202</v>
      </c>
      <c r="M24" s="91"/>
      <c r="N24" s="158"/>
    </row>
    <row r="25" spans="1:14" x14ac:dyDescent="0.25">
      <c r="A25" s="93">
        <v>4.33</v>
      </c>
      <c r="B25" s="13"/>
      <c r="C25" s="157"/>
      <c r="D25" s="168"/>
      <c r="E25" s="324"/>
      <c r="F25" s="13"/>
      <c r="G25" s="157"/>
      <c r="H25" s="13"/>
      <c r="I25" s="157"/>
      <c r="J25" s="168"/>
      <c r="K25" s="93"/>
      <c r="L25" s="12"/>
      <c r="M25" s="93">
        <v>1</v>
      </c>
      <c r="N25" s="157">
        <f>M25+K25+I25+G25+E25+C25</f>
        <v>1</v>
      </c>
    </row>
    <row r="26" spans="1:14" x14ac:dyDescent="0.25">
      <c r="A26" s="91"/>
      <c r="B26" s="7"/>
      <c r="C26" s="158"/>
      <c r="D26" s="7"/>
      <c r="E26" s="341"/>
      <c r="F26" s="7"/>
      <c r="G26" s="158"/>
      <c r="H26" s="7" t="s">
        <v>231</v>
      </c>
      <c r="I26" s="91"/>
      <c r="J26" s="166"/>
      <c r="K26" s="166"/>
      <c r="L26" s="7"/>
      <c r="M26" s="8"/>
      <c r="N26" s="91"/>
    </row>
    <row r="27" spans="1:14" ht="100.5" x14ac:dyDescent="0.25">
      <c r="A27" s="93">
        <v>0.74</v>
      </c>
      <c r="B27" s="342"/>
      <c r="C27" s="157"/>
      <c r="D27" s="156"/>
      <c r="E27" s="155"/>
      <c r="F27" s="342"/>
      <c r="G27" s="157"/>
      <c r="H27" s="342" t="s">
        <v>232</v>
      </c>
      <c r="I27" s="93">
        <v>0.17</v>
      </c>
      <c r="J27" s="169"/>
      <c r="K27" s="169"/>
      <c r="L27" s="156"/>
      <c r="M27" s="12"/>
      <c r="N27" s="93">
        <v>0.17</v>
      </c>
    </row>
    <row r="28" spans="1:14" ht="33.75" x14ac:dyDescent="0.25">
      <c r="A28" s="351">
        <v>47.63</v>
      </c>
      <c r="B28" s="114" t="s">
        <v>50</v>
      </c>
      <c r="C28" s="105">
        <v>3</v>
      </c>
      <c r="D28" s="105"/>
      <c r="E28" s="105"/>
      <c r="F28" s="114" t="s">
        <v>50</v>
      </c>
      <c r="G28" s="105">
        <v>4</v>
      </c>
      <c r="H28" s="105"/>
      <c r="I28" s="105"/>
      <c r="J28" s="114" t="s">
        <v>50</v>
      </c>
      <c r="K28" s="105">
        <v>4</v>
      </c>
      <c r="L28" s="106"/>
      <c r="M28" s="106"/>
      <c r="N28" s="106">
        <f>C28+E28+G28+I28+K28</f>
        <v>11</v>
      </c>
    </row>
    <row r="29" spans="1:14" ht="33.75" x14ac:dyDescent="0.25">
      <c r="A29" s="143"/>
      <c r="B29" s="43"/>
      <c r="C29" s="21"/>
      <c r="D29" s="114" t="s">
        <v>50</v>
      </c>
      <c r="E29" s="21"/>
      <c r="F29" s="43"/>
      <c r="G29" s="21"/>
      <c r="H29" s="114" t="s">
        <v>50</v>
      </c>
      <c r="I29" s="47"/>
      <c r="J29" s="21"/>
      <c r="K29" s="49"/>
      <c r="L29" s="46"/>
      <c r="M29" s="47"/>
      <c r="N29" s="21"/>
    </row>
    <row r="30" spans="1:14" x14ac:dyDescent="0.25">
      <c r="A30" s="144">
        <v>17.32</v>
      </c>
      <c r="B30" s="52"/>
      <c r="C30" s="24"/>
      <c r="D30" s="52"/>
      <c r="E30" s="24">
        <v>2</v>
      </c>
      <c r="F30" s="55"/>
      <c r="G30" s="24"/>
      <c r="H30" s="56"/>
      <c r="I30" s="57">
        <v>2</v>
      </c>
      <c r="J30" s="60"/>
      <c r="K30" s="58"/>
      <c r="L30" s="56"/>
      <c r="M30" s="57"/>
      <c r="N30" s="93">
        <f>C30+E30+G30+I30+K30</f>
        <v>4</v>
      </c>
    </row>
    <row r="31" spans="1:14" x14ac:dyDescent="0.25">
      <c r="A31" s="347">
        <f>SUM(A3:A30)</f>
        <v>118.05000000000001</v>
      </c>
      <c r="B31" s="32"/>
      <c r="C31" s="31">
        <f>SUM(C3:C30)</f>
        <v>4.34</v>
      </c>
      <c r="D31" s="32"/>
      <c r="E31" s="31">
        <f>SUM(E3:E30)</f>
        <v>5.23</v>
      </c>
      <c r="F31" s="33"/>
      <c r="G31" s="31">
        <f>SUM(G6:G30)</f>
        <v>5.5</v>
      </c>
      <c r="H31" s="34"/>
      <c r="I31" s="31">
        <f>SUM(I3:I30)</f>
        <v>4.21</v>
      </c>
      <c r="J31" s="31"/>
      <c r="K31" s="31">
        <f>SUM(K3:K30)</f>
        <v>5.98</v>
      </c>
      <c r="L31" s="34"/>
      <c r="M31" s="321">
        <f>SUM(M3:M30)</f>
        <v>1.99</v>
      </c>
      <c r="N31" s="31">
        <f>SUM(N3:N30)</f>
        <v>27.25</v>
      </c>
    </row>
    <row r="32" spans="1:14" x14ac:dyDescent="0.25">
      <c r="C32" s="1" t="s">
        <v>253</v>
      </c>
      <c r="F32" s="39">
        <v>44907</v>
      </c>
      <c r="J32" s="1" t="s">
        <v>19</v>
      </c>
      <c r="L32" s="36">
        <f>N31*4.33</f>
        <v>117.99250000000001</v>
      </c>
    </row>
    <row r="33" spans="1:10" x14ac:dyDescent="0.25">
      <c r="A33" s="35"/>
      <c r="B33" s="36"/>
      <c r="C33" s="1" t="s">
        <v>21</v>
      </c>
      <c r="D33" s="37"/>
      <c r="E33" s="1" t="str">
        <f>B1</f>
        <v>CRISTINA SORIANO RODRIGUEZ</v>
      </c>
      <c r="F33" s="2"/>
      <c r="G33" s="36"/>
      <c r="I33" s="36"/>
      <c r="J33" s="36"/>
    </row>
    <row r="36" spans="1:10" x14ac:dyDescent="0.25">
      <c r="F36" t="s">
        <v>254</v>
      </c>
    </row>
  </sheetData>
  <pageMargins left="0.7" right="0.7" top="0.75" bottom="0.75" header="0.3" footer="0.3"/>
  <pageSetup paperSize="9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5"/>
  <sheetViews>
    <sheetView topLeftCell="A10" workbookViewId="0">
      <selection sqref="A1:N30"/>
    </sheetView>
  </sheetViews>
  <sheetFormatPr baseColWidth="10" defaultRowHeight="15" x14ac:dyDescent="0.25"/>
  <cols>
    <col min="1" max="1" width="7.28515625" customWidth="1"/>
    <col min="3" max="3" width="7.28515625" customWidth="1"/>
    <col min="5" max="5" width="8.28515625" customWidth="1"/>
    <col min="7" max="7" width="8.7109375" customWidth="1"/>
    <col min="9" max="9" width="7" customWidth="1"/>
    <col min="11" max="11" width="7.28515625" customWidth="1"/>
    <col min="13" max="13" width="7.42578125" customWidth="1"/>
    <col min="14" max="14" width="6.42578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0"/>
      <c r="B3" s="105"/>
      <c r="C3" s="224"/>
      <c r="D3" s="131" t="s">
        <v>59</v>
      </c>
      <c r="E3" s="130"/>
      <c r="F3" s="131"/>
      <c r="G3" s="224"/>
      <c r="H3" s="105"/>
      <c r="I3" s="224"/>
      <c r="J3" s="48" t="s">
        <v>59</v>
      </c>
      <c r="K3" s="130"/>
      <c r="L3" s="48"/>
      <c r="M3" s="130"/>
      <c r="N3" s="224"/>
    </row>
    <row r="4" spans="1:14" ht="57.75" x14ac:dyDescent="0.25">
      <c r="A4" s="133">
        <v>6.75</v>
      </c>
      <c r="B4" s="134"/>
      <c r="C4" s="227"/>
      <c r="D4" s="193" t="s">
        <v>60</v>
      </c>
      <c r="E4" s="133">
        <v>0.5</v>
      </c>
      <c r="F4" s="161"/>
      <c r="G4" s="227"/>
      <c r="H4" s="134"/>
      <c r="I4" s="227"/>
      <c r="J4" s="134" t="s">
        <v>68</v>
      </c>
      <c r="K4" s="133">
        <v>1.06</v>
      </c>
      <c r="L4" s="134"/>
      <c r="M4" s="133"/>
      <c r="N4" s="227">
        <f>C4+E4+G4+I4+K4+M4</f>
        <v>1.56</v>
      </c>
    </row>
    <row r="5" spans="1:14" ht="33.75" x14ac:dyDescent="0.25">
      <c r="A5" s="343"/>
      <c r="B5" s="327" t="s">
        <v>61</v>
      </c>
      <c r="C5" s="325"/>
      <c r="D5" s="327"/>
      <c r="E5" s="325"/>
      <c r="F5" s="326"/>
      <c r="G5" s="328"/>
      <c r="H5" s="329"/>
      <c r="I5" s="325"/>
      <c r="J5" s="327"/>
      <c r="K5" s="328"/>
      <c r="L5" s="327"/>
      <c r="M5" s="328"/>
      <c r="N5" s="325"/>
    </row>
    <row r="6" spans="1:14" ht="74.25" x14ac:dyDescent="0.25">
      <c r="A6" s="344">
        <v>1.5</v>
      </c>
      <c r="B6" s="335" t="s">
        <v>62</v>
      </c>
      <c r="C6" s="334">
        <v>0.34</v>
      </c>
      <c r="D6" s="332"/>
      <c r="E6" s="331"/>
      <c r="F6" s="333"/>
      <c r="G6" s="334"/>
      <c r="H6" s="331"/>
      <c r="I6" s="331"/>
      <c r="J6" s="335"/>
      <c r="K6" s="334"/>
      <c r="L6" s="335"/>
      <c r="M6" s="334"/>
      <c r="N6" s="336">
        <f>C6+E6+G6+I6+K6+M6</f>
        <v>0.34</v>
      </c>
    </row>
    <row r="7" spans="1:14" ht="22.5" x14ac:dyDescent="0.25">
      <c r="A7" s="60"/>
      <c r="B7" s="84"/>
      <c r="C7" s="85"/>
      <c r="D7" s="84"/>
      <c r="E7" s="322"/>
      <c r="F7" s="84"/>
      <c r="G7" s="188"/>
      <c r="H7" s="84" t="s">
        <v>56</v>
      </c>
      <c r="I7" s="85"/>
      <c r="J7" s="84"/>
      <c r="K7" s="83"/>
      <c r="L7" s="84"/>
      <c r="M7" s="83"/>
      <c r="N7" s="315"/>
    </row>
    <row r="8" spans="1:14" x14ac:dyDescent="0.25">
      <c r="A8" s="60">
        <v>4.55</v>
      </c>
      <c r="B8" s="84"/>
      <c r="C8" s="85"/>
      <c r="D8" s="84"/>
      <c r="E8" s="322"/>
      <c r="F8" s="84"/>
      <c r="G8" s="188"/>
      <c r="H8" s="84" t="s">
        <v>11</v>
      </c>
      <c r="I8" s="85">
        <v>1.05</v>
      </c>
      <c r="J8" s="84"/>
      <c r="K8" s="83"/>
      <c r="L8" s="84"/>
      <c r="M8" s="83"/>
      <c r="N8" s="316">
        <f>C8+E8+G8+I8+K8+M8</f>
        <v>1.05</v>
      </c>
    </row>
    <row r="9" spans="1:14" ht="22.5" x14ac:dyDescent="0.25">
      <c r="A9" s="21"/>
      <c r="B9" s="137"/>
      <c r="C9" s="317"/>
      <c r="D9" s="137"/>
      <c r="E9" s="75"/>
      <c r="F9" s="137"/>
      <c r="G9" s="186"/>
      <c r="H9" s="137" t="s">
        <v>57</v>
      </c>
      <c r="I9" s="75"/>
      <c r="J9" s="137"/>
      <c r="K9" s="72"/>
      <c r="L9" s="137"/>
      <c r="M9" s="72"/>
      <c r="N9" s="317"/>
    </row>
    <row r="10" spans="1:14" ht="22.5" x14ac:dyDescent="0.25">
      <c r="A10" s="24">
        <v>2.79</v>
      </c>
      <c r="B10" s="88"/>
      <c r="C10" s="316"/>
      <c r="D10" s="88"/>
      <c r="E10" s="80"/>
      <c r="F10" s="88"/>
      <c r="G10" s="318"/>
      <c r="H10" s="88" t="s">
        <v>58</v>
      </c>
      <c r="I10" s="80">
        <v>0.64</v>
      </c>
      <c r="J10" s="88"/>
      <c r="K10" s="77"/>
      <c r="L10" s="88"/>
      <c r="M10" s="77"/>
      <c r="N10" s="80">
        <f>C10+E10+G10+I10+K10+M10</f>
        <v>0.64</v>
      </c>
    </row>
    <row r="11" spans="1:14" ht="18" x14ac:dyDescent="0.25">
      <c r="A11" s="21"/>
      <c r="B11" s="1"/>
      <c r="C11" s="49"/>
      <c r="D11" s="304"/>
      <c r="E11" s="49"/>
      <c r="F11" s="304"/>
      <c r="G11" s="49"/>
      <c r="H11" s="309" t="s">
        <v>194</v>
      </c>
      <c r="I11" s="49"/>
      <c r="J11" s="20"/>
      <c r="K11" s="21"/>
      <c r="L11" s="70"/>
      <c r="M11" s="21"/>
      <c r="N11" s="49"/>
    </row>
    <row r="12" spans="1:14" ht="51" x14ac:dyDescent="0.25">
      <c r="A12" s="24">
        <v>1.52</v>
      </c>
      <c r="B12" s="23"/>
      <c r="C12" s="58"/>
      <c r="D12" s="27"/>
      <c r="E12" s="58"/>
      <c r="F12" s="27"/>
      <c r="G12" s="58"/>
      <c r="H12" s="102" t="s">
        <v>195</v>
      </c>
      <c r="I12" s="58">
        <v>0.35</v>
      </c>
      <c r="J12" s="27"/>
      <c r="K12" s="24"/>
      <c r="L12" s="23"/>
      <c r="M12" s="24"/>
      <c r="N12" s="58">
        <f>C12+E12+G12+I12+K12+M12</f>
        <v>0.35</v>
      </c>
    </row>
    <row r="13" spans="1:14" x14ac:dyDescent="0.25">
      <c r="A13" s="197"/>
      <c r="B13" s="208"/>
      <c r="C13" s="255"/>
      <c r="D13" s="208"/>
      <c r="E13" s="255"/>
      <c r="F13" s="208"/>
      <c r="G13" s="255"/>
      <c r="H13" s="208"/>
      <c r="I13" s="255"/>
      <c r="J13" s="208"/>
      <c r="K13" s="197"/>
      <c r="L13" s="105" t="s">
        <v>149</v>
      </c>
      <c r="M13" s="130"/>
      <c r="N13" s="224"/>
    </row>
    <row r="14" spans="1:14" x14ac:dyDescent="0.25">
      <c r="A14" s="199">
        <v>2.16</v>
      </c>
      <c r="B14" s="210"/>
      <c r="C14" s="256"/>
      <c r="D14" s="251"/>
      <c r="E14" s="256"/>
      <c r="F14" s="211"/>
      <c r="G14" s="256"/>
      <c r="H14" s="251"/>
      <c r="I14" s="256"/>
      <c r="J14" s="210"/>
      <c r="K14" s="199"/>
      <c r="L14" s="142" t="s">
        <v>16</v>
      </c>
      <c r="M14" s="133">
        <v>0.5</v>
      </c>
      <c r="N14" s="58">
        <f>C14+E14+G14+I14+K14+M14</f>
        <v>0.5</v>
      </c>
    </row>
    <row r="15" spans="1:14" x14ac:dyDescent="0.25">
      <c r="A15" s="21"/>
      <c r="B15" s="70"/>
      <c r="C15" s="49"/>
      <c r="D15" s="70"/>
      <c r="E15" s="186"/>
      <c r="F15" s="20"/>
      <c r="G15" s="186"/>
      <c r="H15" s="70"/>
      <c r="I15" s="49"/>
      <c r="J15" s="70"/>
      <c r="K15" s="21"/>
      <c r="L15" s="70" t="s">
        <v>154</v>
      </c>
      <c r="M15" s="21"/>
      <c r="N15" s="49"/>
    </row>
    <row r="16" spans="1:14" ht="18" x14ac:dyDescent="0.25">
      <c r="A16" s="24">
        <v>1.04</v>
      </c>
      <c r="B16" s="27"/>
      <c r="C16" s="58"/>
      <c r="D16" s="27"/>
      <c r="E16" s="318"/>
      <c r="F16" s="27"/>
      <c r="G16" s="58"/>
      <c r="H16" s="27"/>
      <c r="I16" s="58"/>
      <c r="J16" s="27"/>
      <c r="K16" s="24"/>
      <c r="L16" s="308" t="s">
        <v>155</v>
      </c>
      <c r="M16" s="24">
        <v>0.24</v>
      </c>
      <c r="N16" s="58">
        <f>C16+E16+G16+I16+K16+M16</f>
        <v>0.24</v>
      </c>
    </row>
    <row r="17" spans="1:14" x14ac:dyDescent="0.25">
      <c r="A17" s="21"/>
      <c r="B17" s="2"/>
      <c r="C17" s="49"/>
      <c r="D17" s="1"/>
      <c r="E17" s="49"/>
      <c r="F17" s="2"/>
      <c r="G17" s="49"/>
      <c r="H17" s="2"/>
      <c r="I17" s="186"/>
      <c r="J17" s="2"/>
      <c r="K17" s="21"/>
      <c r="L17" s="2" t="s">
        <v>156</v>
      </c>
      <c r="M17" s="21"/>
      <c r="N17" s="49"/>
    </row>
    <row r="18" spans="1:14" x14ac:dyDescent="0.25">
      <c r="A18" s="24">
        <v>1.08</v>
      </c>
      <c r="B18" s="23"/>
      <c r="C18" s="58"/>
      <c r="D18" s="23"/>
      <c r="E18" s="258"/>
      <c r="F18" s="27"/>
      <c r="G18" s="58"/>
      <c r="H18" s="23"/>
      <c r="I18" s="58"/>
      <c r="J18" s="23"/>
      <c r="K18" s="24"/>
      <c r="L18" s="23" t="s">
        <v>16</v>
      </c>
      <c r="M18" s="24">
        <v>0.25</v>
      </c>
      <c r="N18" s="58">
        <f>C18+E18+G18+I18+K18+M18</f>
        <v>0.25</v>
      </c>
    </row>
    <row r="19" spans="1:14" x14ac:dyDescent="0.25">
      <c r="A19" s="21"/>
      <c r="B19" s="70"/>
      <c r="C19" s="21"/>
      <c r="D19" s="70" t="s">
        <v>162</v>
      </c>
      <c r="E19" s="49"/>
      <c r="F19" s="20"/>
      <c r="G19" s="70"/>
      <c r="H19" s="70"/>
      <c r="I19" s="21"/>
      <c r="J19" s="70" t="s">
        <v>162</v>
      </c>
      <c r="K19" s="21"/>
      <c r="L19" s="70"/>
      <c r="M19" s="70"/>
      <c r="N19" s="21"/>
    </row>
    <row r="20" spans="1:14" x14ac:dyDescent="0.25">
      <c r="A20" s="24">
        <v>8.31</v>
      </c>
      <c r="B20" s="23"/>
      <c r="C20" s="24"/>
      <c r="D20" s="23" t="s">
        <v>11</v>
      </c>
      <c r="E20" s="58">
        <v>1.5</v>
      </c>
      <c r="F20" s="27"/>
      <c r="G20" s="23"/>
      <c r="H20" s="23"/>
      <c r="I20" s="24"/>
      <c r="J20" s="23" t="s">
        <v>16</v>
      </c>
      <c r="K20" s="24">
        <v>0.42</v>
      </c>
      <c r="L20" s="23"/>
      <c r="M20" s="23"/>
      <c r="N20" s="24">
        <f>K20+E20</f>
        <v>1.92</v>
      </c>
    </row>
    <row r="21" spans="1:14" ht="22.5" x14ac:dyDescent="0.25">
      <c r="A21" s="21"/>
      <c r="B21" s="71" t="s">
        <v>31</v>
      </c>
      <c r="C21" s="75"/>
      <c r="D21" s="71" t="s">
        <v>32</v>
      </c>
      <c r="E21" s="75"/>
      <c r="F21" s="73" t="s">
        <v>33</v>
      </c>
      <c r="G21" s="186"/>
      <c r="H21" s="71"/>
      <c r="I21" s="75"/>
      <c r="J21" s="71" t="s">
        <v>32</v>
      </c>
      <c r="K21" s="72"/>
      <c r="L21" s="74"/>
      <c r="M21" s="72"/>
      <c r="N21" s="75"/>
    </row>
    <row r="22" spans="1:14" ht="41.25" x14ac:dyDescent="0.25">
      <c r="A22" s="350">
        <v>17.329999999999998</v>
      </c>
      <c r="B22" s="76" t="s">
        <v>249</v>
      </c>
      <c r="C22" s="80">
        <v>1</v>
      </c>
      <c r="D22" s="76" t="s">
        <v>245</v>
      </c>
      <c r="E22" s="80">
        <v>1</v>
      </c>
      <c r="F22" s="78" t="s">
        <v>246</v>
      </c>
      <c r="G22" s="318">
        <v>1.5</v>
      </c>
      <c r="H22" s="76"/>
      <c r="I22" s="80"/>
      <c r="J22" s="79" t="s">
        <v>248</v>
      </c>
      <c r="K22" s="77">
        <v>0.5</v>
      </c>
      <c r="L22" s="28"/>
      <c r="M22" s="77"/>
      <c r="N22" s="80">
        <f>C22+E22+G22+I22+K22+M22</f>
        <v>4</v>
      </c>
    </row>
    <row r="23" spans="1:14" ht="24.75" x14ac:dyDescent="0.25">
      <c r="A23" s="346">
        <v>1</v>
      </c>
      <c r="B23" s="73"/>
      <c r="C23" s="75"/>
      <c r="D23" s="71" t="s">
        <v>247</v>
      </c>
      <c r="E23" s="75">
        <v>0.23</v>
      </c>
      <c r="F23" s="71"/>
      <c r="G23" s="186"/>
      <c r="H23" s="73"/>
      <c r="I23" s="75"/>
      <c r="J23" s="73"/>
      <c r="K23" s="72"/>
      <c r="L23" s="74"/>
      <c r="M23" s="72"/>
      <c r="N23" s="85">
        <f>C23+E23+G23+I23+K23+M23</f>
        <v>0.23</v>
      </c>
    </row>
    <row r="24" spans="1:14" x14ac:dyDescent="0.25">
      <c r="A24" s="91"/>
      <c r="B24" s="9"/>
      <c r="C24" s="158"/>
      <c r="D24" s="165"/>
      <c r="E24" s="323"/>
      <c r="F24" s="9"/>
      <c r="G24" s="158"/>
      <c r="H24" s="9"/>
      <c r="I24" s="158"/>
      <c r="J24" s="165"/>
      <c r="K24" s="91"/>
      <c r="L24" s="90" t="s">
        <v>202</v>
      </c>
      <c r="M24" s="91"/>
      <c r="N24" s="158"/>
    </row>
    <row r="25" spans="1:14" x14ac:dyDescent="0.25">
      <c r="A25" s="93">
        <v>4.33</v>
      </c>
      <c r="B25" s="13"/>
      <c r="C25" s="157"/>
      <c r="D25" s="168"/>
      <c r="E25" s="324"/>
      <c r="F25" s="13"/>
      <c r="G25" s="157"/>
      <c r="H25" s="13"/>
      <c r="I25" s="157"/>
      <c r="J25" s="168"/>
      <c r="K25" s="93"/>
      <c r="L25" s="12"/>
      <c r="M25" s="93">
        <v>1</v>
      </c>
      <c r="N25" s="157">
        <f>M25+K25+I25+G25+E25+C25</f>
        <v>1</v>
      </c>
    </row>
    <row r="26" spans="1:14" x14ac:dyDescent="0.25">
      <c r="A26" s="91"/>
      <c r="B26" s="7"/>
      <c r="C26" s="158"/>
      <c r="D26" s="7"/>
      <c r="E26" s="341"/>
      <c r="F26" s="7"/>
      <c r="G26" s="158"/>
      <c r="H26" s="7" t="s">
        <v>231</v>
      </c>
      <c r="I26" s="91"/>
      <c r="J26" s="166"/>
      <c r="K26" s="166"/>
      <c r="L26" s="7"/>
      <c r="M26" s="8"/>
      <c r="N26" s="91"/>
    </row>
    <row r="27" spans="1:14" ht="100.5" x14ac:dyDescent="0.25">
      <c r="A27" s="93">
        <v>0.74</v>
      </c>
      <c r="B27" s="342"/>
      <c r="C27" s="157"/>
      <c r="D27" s="156"/>
      <c r="E27" s="155"/>
      <c r="F27" s="342"/>
      <c r="G27" s="157"/>
      <c r="H27" s="342" t="s">
        <v>232</v>
      </c>
      <c r="I27" s="93">
        <v>0.17</v>
      </c>
      <c r="J27" s="169"/>
      <c r="K27" s="169"/>
      <c r="L27" s="156"/>
      <c r="M27" s="12"/>
      <c r="N27" s="93">
        <v>0.17</v>
      </c>
    </row>
    <row r="28" spans="1:14" x14ac:dyDescent="0.25">
      <c r="A28" s="347">
        <f>SUM(A3:A27)</f>
        <v>53.1</v>
      </c>
      <c r="B28" s="32"/>
      <c r="C28" s="31">
        <f>SUM(C3:C25)</f>
        <v>1.34</v>
      </c>
      <c r="D28" s="32"/>
      <c r="E28" s="31">
        <f>SUM(E3:E25)</f>
        <v>3.23</v>
      </c>
      <c r="F28" s="33"/>
      <c r="G28" s="31">
        <f>SUM(G3:G25)</f>
        <v>1.5</v>
      </c>
      <c r="H28" s="34"/>
      <c r="I28" s="31">
        <f>SUM(I3:I27)</f>
        <v>2.21</v>
      </c>
      <c r="J28" s="31"/>
      <c r="K28" s="31">
        <f>SUM(K3:K25)</f>
        <v>1.98</v>
      </c>
      <c r="L28" s="34"/>
      <c r="M28" s="321">
        <f>SUM(M3:M25)</f>
        <v>1.99</v>
      </c>
      <c r="N28" s="31">
        <f>SUM(N3:N27)</f>
        <v>12.250000000000002</v>
      </c>
    </row>
    <row r="29" spans="1:14" x14ac:dyDescent="0.25">
      <c r="C29" s="1" t="s">
        <v>253</v>
      </c>
      <c r="F29" s="39">
        <v>44896</v>
      </c>
      <c r="J29" s="1" t="s">
        <v>19</v>
      </c>
      <c r="L29" s="36">
        <f>N28*4.33</f>
        <v>53.042500000000011</v>
      </c>
    </row>
    <row r="30" spans="1:14" x14ac:dyDescent="0.25">
      <c r="A30" s="35"/>
      <c r="B30" s="36"/>
      <c r="C30" s="1" t="s">
        <v>21</v>
      </c>
      <c r="D30" s="37"/>
      <c r="E30" s="1" t="str">
        <f>B1</f>
        <v>CRISTINA SORIANO RODRIGUEZ</v>
      </c>
      <c r="F30" s="2"/>
      <c r="G30" s="36"/>
      <c r="I30" s="36"/>
      <c r="J30" s="36"/>
    </row>
    <row r="34" spans="6:6" x14ac:dyDescent="0.25">
      <c r="F34" t="s">
        <v>233</v>
      </c>
    </row>
    <row r="35" spans="6:6" x14ac:dyDescent="0.25">
      <c r="F35" t="s">
        <v>234</v>
      </c>
    </row>
  </sheetData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60</vt:i4>
      </vt:variant>
      <vt:variant>
        <vt:lpstr>Rangos con nombre</vt:lpstr>
      </vt:variant>
      <vt:variant>
        <vt:i4>19</vt:i4>
      </vt:variant>
    </vt:vector>
  </HeadingPairs>
  <TitlesOfParts>
    <vt:vector size="79" baseType="lpstr">
      <vt:lpstr>SU PLANNING 13,03,2023</vt:lpstr>
      <vt:lpstr>SU PLANNING 11,01,2023</vt:lpstr>
      <vt:lpstr>SU PLANNING 09,01,2023</vt:lpstr>
      <vt:lpstr>SU PLANNING EL 01,01,2023</vt:lpstr>
      <vt:lpstr>SU PLANNING 23,12,2022</vt:lpstr>
      <vt:lpstr>SU PLANNING 22,12,2022</vt:lpstr>
      <vt:lpstr>SU PLANNING 13,12,2022</vt:lpstr>
      <vt:lpstr>SU PLANNING 12,12,2022</vt:lpstr>
      <vt:lpstr>SU PLANNING 01,12,2022</vt:lpstr>
      <vt:lpstr>SU PLANNING 22,11,2022</vt:lpstr>
      <vt:lpstr>SU PLANNING 16,11,2022</vt:lpstr>
      <vt:lpstr>SU PLANNING 15,11,2022</vt:lpstr>
      <vt:lpstr>SU PLANNING 01,10,2022 </vt:lpstr>
      <vt:lpstr>SU PLANNING 26,09,2022</vt:lpstr>
      <vt:lpstr>SU PLANNING 16,09,2022</vt:lpstr>
      <vt:lpstr>SU PLANNING 29,08,2022</vt:lpstr>
      <vt:lpstr>SU PLANNING 20,08,2022</vt:lpstr>
      <vt:lpstr>SU PLANNING 01,08,2022</vt:lpstr>
      <vt:lpstr>su planning 30,07,2022</vt:lpstr>
      <vt:lpstr>su planning 23,07,2022</vt:lpstr>
      <vt:lpstr>su planning 16,07,2022</vt:lpstr>
      <vt:lpstr>SU PLANNING 11,07,2022</vt:lpstr>
      <vt:lpstr>SU PLANNING 08,07,2022</vt:lpstr>
      <vt:lpstr>su planning 16,06,2022</vt:lpstr>
      <vt:lpstr>SU PLANNING 01,06,2022</vt:lpstr>
      <vt:lpstr>SU PLANNING 27,04,2022</vt:lpstr>
      <vt:lpstr>SU PLANNING 26,04,2022</vt:lpstr>
      <vt:lpstr>SU PLANNING 25,04,2022</vt:lpstr>
      <vt:lpstr>SU PLANNING 16,04,2022</vt:lpstr>
      <vt:lpstr>SU PLANNING 01,04,2022</vt:lpstr>
      <vt:lpstr>SU PLANNIG 17,03,2022</vt:lpstr>
      <vt:lpstr>SU PLANNING 16,03,22</vt:lpstr>
      <vt:lpstr>SU PLANNING 01,03,2022</vt:lpstr>
      <vt:lpstr>SU PLANNING 17,02,2022</vt:lpstr>
      <vt:lpstr>SU PLANNING 26,01,2022</vt:lpstr>
      <vt:lpstr>su planning 19,01,2022</vt:lpstr>
      <vt:lpstr>su planning 18,01,2022</vt:lpstr>
      <vt:lpstr>SU PLANNING 12,01,2022</vt:lpstr>
      <vt:lpstr>SU PLANNING 04,01,2022</vt:lpstr>
      <vt:lpstr>SU PLANNING 27,12,2021</vt:lpstr>
      <vt:lpstr>SU PLANNING 09,11,2021</vt:lpstr>
      <vt:lpstr>su planning 16,09,2021</vt:lpstr>
      <vt:lpstr>SU PLANNING 11,09,2021</vt:lpstr>
      <vt:lpstr>SU PLANNING 01,09,2021</vt:lpstr>
      <vt:lpstr>SU PLANNING 31,08,2021</vt:lpstr>
      <vt:lpstr>SU PLANNING 17,08,2021</vt:lpstr>
      <vt:lpstr>SU PLANNING 03,08,2021</vt:lpstr>
      <vt:lpstr>SU PLANNING 01,08,2021</vt:lpstr>
      <vt:lpstr>SU PLANNING 26,07,2021 </vt:lpstr>
      <vt:lpstr>SU PLANNING 20,07,2021</vt:lpstr>
      <vt:lpstr>SU PLANNING 17,07,21</vt:lpstr>
      <vt:lpstr>SU PLANNING 13,07,2021</vt:lpstr>
      <vt:lpstr>SU PLANNING 01,07,2021</vt:lpstr>
      <vt:lpstr>SU PLANNING 21,06,2021</vt:lpstr>
      <vt:lpstr>SU PLANNING 15,06,2021</vt:lpstr>
      <vt:lpstr>SU PLANNING 14,06,2021</vt:lpstr>
      <vt:lpstr>SU PLANNING 09,06,2021</vt:lpstr>
      <vt:lpstr>SU PLANNING 01,06,2021</vt:lpstr>
      <vt:lpstr>SU PLANNING 27,05,2021</vt:lpstr>
      <vt:lpstr>su planning 24,05,2021</vt:lpstr>
      <vt:lpstr>'SU PLANNIG 17,03,2022'!Área_de_impresión</vt:lpstr>
      <vt:lpstr>'SU PLANNING 01,08,2022'!Área_de_impresión</vt:lpstr>
      <vt:lpstr>'SU PLANNING 01,10,2022 '!Área_de_impresión</vt:lpstr>
      <vt:lpstr>'SU PLANNING 01,12,2022'!Área_de_impresión</vt:lpstr>
      <vt:lpstr>'SU PLANNING 09,01,2023'!Área_de_impresión</vt:lpstr>
      <vt:lpstr>'SU PLANNING 11,01,2023'!Área_de_impresión</vt:lpstr>
      <vt:lpstr>'SU PLANNING 12,12,2022'!Área_de_impresión</vt:lpstr>
      <vt:lpstr>'SU PLANNING 13,03,2023'!Área_de_impresión</vt:lpstr>
      <vt:lpstr>'SU PLANNING 13,12,2022'!Área_de_impresión</vt:lpstr>
      <vt:lpstr>'SU PLANNING 15,11,2022'!Área_de_impresión</vt:lpstr>
      <vt:lpstr>'SU PLANNING 16,09,2022'!Área_de_impresión</vt:lpstr>
      <vt:lpstr>'SU PLANNING 16,11,2022'!Área_de_impresión</vt:lpstr>
      <vt:lpstr>'SU PLANNING 20,08,2022'!Área_de_impresión</vt:lpstr>
      <vt:lpstr>'SU PLANNING 22,11,2022'!Área_de_impresión</vt:lpstr>
      <vt:lpstr>'SU PLANNING 22,12,2022'!Área_de_impresión</vt:lpstr>
      <vt:lpstr>'SU PLANNING 23,12,2022'!Área_de_impresión</vt:lpstr>
      <vt:lpstr>'SU PLANNING 26,09,2022'!Área_de_impresión</vt:lpstr>
      <vt:lpstr>'SU PLANNING 29,08,2022'!Área_de_impresión</vt:lpstr>
      <vt:lpstr>'SU PLANNING EL 01,01,2023'!Área_de_impresión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2023-04-05T15:56:59Z</dcterms:modified>
</cp:coreProperties>
</file>