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U PLANNING 16,01,23" sheetId="44" r:id="rId1"/>
    <sheet name="SU PLANNING 19,12,2022" sheetId="42" r:id="rId2"/>
    <sheet name="SU PLANNING 16,12,2022" sheetId="43" r:id="rId3"/>
    <sheet name="SU PLANNING 07,10,22" sheetId="40" r:id="rId4"/>
    <sheet name="SU PLANNING 06,10,22 " sheetId="41" r:id="rId5"/>
    <sheet name="SU PLANNING 01,10,22" sheetId="39" r:id="rId6"/>
    <sheet name="SU PLANNING 09,09,2022" sheetId="37" r:id="rId7"/>
    <sheet name="Su Planning 05,09,2022" sheetId="36" r:id="rId8"/>
    <sheet name="su planning 13,08,2022" sheetId="34" r:id="rId9"/>
    <sheet name="SU PLANNING 01,08,2022" sheetId="32" r:id="rId10"/>
    <sheet name="SU PLANNING 15,07,2022" sheetId="31" r:id="rId11"/>
    <sheet name="SU PLANNING 04,07,2022" sheetId="30" r:id="rId12"/>
    <sheet name="SU PLANNING 16,06,2022" sheetId="28" r:id="rId13"/>
    <sheet name="SU PLANNING 14,06,2022" sheetId="29" r:id="rId14"/>
    <sheet name="SU PLANNING 10,06,2022" sheetId="27" r:id="rId15"/>
    <sheet name="su planning 03,06,2022" sheetId="26" r:id="rId16"/>
    <sheet name="SU PLANNING 01,06,2022" sheetId="25" r:id="rId17"/>
    <sheet name="SU PLANNING 28,05,2022" sheetId="24" r:id="rId18"/>
    <sheet name="SU PLANNING 24,05,2022" sheetId="23" r:id="rId19"/>
    <sheet name="SU PLANNING 23,05,2022" sheetId="22" r:id="rId20"/>
    <sheet name="SU PLANNING 17,05,2022" sheetId="21" r:id="rId21"/>
    <sheet name="SU PLANNING 16,05,2022" sheetId="20" r:id="rId22"/>
    <sheet name="SU PLANNING 09,05,2022" sheetId="19" r:id="rId23"/>
    <sheet name="CON EDF FIRMAMENTO INCENTIVO" sheetId="14" r:id="rId24"/>
    <sheet name="SU PLANNING 27,04,2022" sheetId="17" r:id="rId25"/>
    <sheet name="SU PLANNING 26,04,2022" sheetId="16" r:id="rId26"/>
    <sheet name="su planning 19,04,2022" sheetId="15" r:id="rId27"/>
    <sheet name="su planning 18,04,2022" sheetId="11" r:id="rId28"/>
    <sheet name="SU PLANNING 16,04,2022" sheetId="13" r:id="rId29"/>
    <sheet name="SU PLANNING 09,04,2022" sheetId="12" r:id="rId30"/>
    <sheet name="SU PLANNING 04,04,2022" sheetId="10" r:id="rId31"/>
    <sheet name="su planning 01,04,2022," sheetId="9" r:id="rId32"/>
    <sheet name="su planning 29,03,2022" sheetId="8" r:id="rId33"/>
    <sheet name="SU PLANNING 26,03,2022" sheetId="7" r:id="rId34"/>
    <sheet name="SU PLANNING 25,03,2022" sheetId="6" r:id="rId35"/>
    <sheet name="SU PLANNING 23,03,22" sheetId="5" r:id="rId36"/>
    <sheet name="SU PLANNING 22,03,2022" sheetId="4" r:id="rId37"/>
    <sheet name="SU PLANNING 17,03,2022" sheetId="2" r:id="rId38"/>
    <sheet name="SU PLANNING 11,03,2022" sheetId="3" r:id="rId39"/>
    <sheet name="MARZO 2022" sheetId="1" r:id="rId40"/>
  </sheets>
  <definedNames>
    <definedName name="_xlnm.Print_Area" localSheetId="9">'SU PLANNING 01,08,2022'!$A$1:$N$21</definedName>
    <definedName name="_xlnm.Print_Area" localSheetId="5">'SU PLANNING 01,10,22'!$A$1:$N$35</definedName>
    <definedName name="_xlnm.Print_Area" localSheetId="7">'Su Planning 05,09,2022'!$A$1:$N$19</definedName>
    <definedName name="_xlnm.Print_Area" localSheetId="4">'SU PLANNING 06,10,22 '!$A$1:$N$27</definedName>
    <definedName name="_xlnm.Print_Area" localSheetId="3">'SU PLANNING 07,10,22'!$A$1:$N$31</definedName>
    <definedName name="_xlnm.Print_Area" localSheetId="6">'SU PLANNING 09,09,2022'!$A$1:$N$33</definedName>
    <definedName name="_xlnm.Print_Area" localSheetId="8">'su planning 13,08,2022'!$A$1:$N$15</definedName>
    <definedName name="_xlnm.Print_Area" localSheetId="10">'SU PLANNING 15,07,2022'!$A$1:$N$29</definedName>
    <definedName name="_xlnm.Print_Area" localSheetId="0">'SU PLANNING 16,01,23'!$A$1:$N$27</definedName>
    <definedName name="_xlnm.Print_Area" localSheetId="2">'SU PLANNING 16,12,2022'!$A$1:$N$37</definedName>
    <definedName name="_xlnm.Print_Area" localSheetId="1">'SU PLANNING 19,12,2022'!$A$1:$N$33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44" l="1"/>
  <c r="I25" i="44"/>
  <c r="G25" i="44"/>
  <c r="E25" i="44"/>
  <c r="C25" i="44"/>
  <c r="A25" i="44"/>
  <c r="N20" i="44"/>
  <c r="N18" i="44"/>
  <c r="N16" i="44"/>
  <c r="N14" i="44"/>
  <c r="N12" i="44"/>
  <c r="N10" i="44"/>
  <c r="N8" i="44"/>
  <c r="N6" i="44"/>
  <c r="N25" i="44" l="1"/>
  <c r="K27" i="44" s="1"/>
  <c r="N31" i="42"/>
  <c r="K31" i="42"/>
  <c r="G31" i="42"/>
  <c r="A31" i="42"/>
  <c r="N35" i="43"/>
  <c r="K35" i="43"/>
  <c r="G35" i="43"/>
  <c r="C35" i="43"/>
  <c r="A35" i="43"/>
  <c r="I35" i="43" l="1"/>
  <c r="E35" i="43"/>
  <c r="N24" i="43"/>
  <c r="N22" i="43"/>
  <c r="N20" i="43"/>
  <c r="N18" i="43"/>
  <c r="N16" i="43"/>
  <c r="N14" i="43"/>
  <c r="N12" i="43"/>
  <c r="N10" i="43"/>
  <c r="N8" i="43"/>
  <c r="N6" i="43"/>
  <c r="K37" i="43" l="1"/>
  <c r="I31" i="42"/>
  <c r="E31" i="42"/>
  <c r="C31" i="42"/>
  <c r="N20" i="42"/>
  <c r="N18" i="42"/>
  <c r="N16" i="42"/>
  <c r="N14" i="42"/>
  <c r="N12" i="42"/>
  <c r="N10" i="42"/>
  <c r="N8" i="42"/>
  <c r="N6" i="42"/>
  <c r="K33" i="42" l="1"/>
  <c r="K25" i="41"/>
  <c r="I25" i="41"/>
  <c r="G25" i="41"/>
  <c r="E25" i="41"/>
  <c r="C25" i="41"/>
  <c r="A25" i="41"/>
  <c r="N20" i="41"/>
  <c r="N18" i="41"/>
  <c r="N16" i="41"/>
  <c r="N14" i="41"/>
  <c r="N12" i="41"/>
  <c r="N10" i="41"/>
  <c r="N8" i="41"/>
  <c r="N6" i="41"/>
  <c r="N25" i="41" l="1"/>
  <c r="K27" i="41" s="1"/>
  <c r="N10" i="40"/>
  <c r="N8" i="40"/>
  <c r="K29" i="40" l="1"/>
  <c r="I29" i="40"/>
  <c r="G29" i="40"/>
  <c r="E29" i="40"/>
  <c r="C29" i="40"/>
  <c r="A29" i="40"/>
  <c r="N24" i="40"/>
  <c r="N22" i="40"/>
  <c r="N20" i="40"/>
  <c r="N18" i="40"/>
  <c r="N16" i="40"/>
  <c r="N14" i="40"/>
  <c r="N12" i="40"/>
  <c r="N6" i="40"/>
  <c r="N29" i="40" l="1"/>
  <c r="K31" i="40" s="1"/>
  <c r="K33" i="39"/>
  <c r="I33" i="39"/>
  <c r="G33" i="39"/>
  <c r="E33" i="39"/>
  <c r="C33" i="39"/>
  <c r="A33" i="39"/>
  <c r="N28" i="39"/>
  <c r="N26" i="39"/>
  <c r="N24" i="39"/>
  <c r="N22" i="39"/>
  <c r="N20" i="39"/>
  <c r="N18" i="39"/>
  <c r="N16" i="39"/>
  <c r="N14" i="39"/>
  <c r="N12" i="39"/>
  <c r="N10" i="39"/>
  <c r="N8" i="39"/>
  <c r="N6" i="39"/>
  <c r="N33" i="39" s="1"/>
  <c r="K35" i="39" s="1"/>
  <c r="K31" i="37"/>
  <c r="A31" i="37"/>
  <c r="K15" i="36"/>
  <c r="A15" i="36"/>
  <c r="I31" i="37" l="1"/>
  <c r="G31" i="37"/>
  <c r="E31" i="37"/>
  <c r="C31" i="37"/>
  <c r="N14" i="37" l="1"/>
  <c r="N12" i="37"/>
  <c r="N10" i="37"/>
  <c r="N8" i="37"/>
  <c r="N6" i="37"/>
  <c r="N4" i="37"/>
  <c r="N26" i="37" l="1"/>
  <c r="N24" i="37"/>
  <c r="N22" i="37"/>
  <c r="N20" i="37"/>
  <c r="N18" i="37"/>
  <c r="N16" i="37"/>
  <c r="N31" i="37" s="1"/>
  <c r="K33" i="37" l="1"/>
  <c r="M15" i="36"/>
  <c r="I15" i="36"/>
  <c r="G15" i="36"/>
  <c r="E15" i="36"/>
  <c r="C15" i="36"/>
  <c r="N14" i="36"/>
  <c r="N12" i="36"/>
  <c r="N10" i="36"/>
  <c r="N8" i="36"/>
  <c r="N6" i="36"/>
  <c r="N4" i="36"/>
  <c r="N15" i="36" l="1"/>
  <c r="K17" i="36"/>
  <c r="M13" i="34"/>
  <c r="K13" i="34"/>
  <c r="I13" i="34"/>
  <c r="G13" i="34"/>
  <c r="E13" i="34"/>
  <c r="C13" i="34"/>
  <c r="A13" i="34"/>
  <c r="N12" i="34"/>
  <c r="N10" i="34"/>
  <c r="N8" i="34"/>
  <c r="N6" i="34"/>
  <c r="N4" i="34"/>
  <c r="N13" i="34" l="1"/>
  <c r="K15" i="34" s="1"/>
  <c r="A27" i="31" l="1"/>
  <c r="N27" i="31"/>
  <c r="K27" i="31"/>
  <c r="I27" i="31"/>
  <c r="G27" i="31"/>
  <c r="E27" i="31"/>
  <c r="C27" i="31"/>
  <c r="M19" i="32" l="1"/>
  <c r="K19" i="32"/>
  <c r="I19" i="32"/>
  <c r="G19" i="32"/>
  <c r="E19" i="32"/>
  <c r="C19" i="32"/>
  <c r="A19" i="32"/>
  <c r="N18" i="32"/>
  <c r="N16" i="32"/>
  <c r="N14" i="32"/>
  <c r="N12" i="32"/>
  <c r="N10" i="32"/>
  <c r="N8" i="32"/>
  <c r="N6" i="32"/>
  <c r="N4" i="32"/>
  <c r="N19" i="32" s="1"/>
  <c r="K21" i="32" l="1"/>
  <c r="M27" i="31"/>
  <c r="N26" i="31" l="1"/>
  <c r="N24" i="31"/>
  <c r="N22" i="31" l="1"/>
  <c r="N20" i="31"/>
  <c r="N18" i="31"/>
  <c r="N16" i="31"/>
  <c r="N14" i="31"/>
  <c r="N12" i="31"/>
  <c r="N10" i="31"/>
  <c r="N8" i="31"/>
  <c r="N6" i="31"/>
  <c r="N4" i="31"/>
  <c r="K29" i="31" l="1"/>
  <c r="M27" i="30"/>
  <c r="N27" i="30"/>
  <c r="N8" i="30"/>
  <c r="K29" i="30" l="1"/>
  <c r="K27" i="30"/>
  <c r="I27" i="30"/>
  <c r="G27" i="30"/>
  <c r="E27" i="30"/>
  <c r="C27" i="30"/>
  <c r="A27" i="30"/>
  <c r="N26" i="30"/>
  <c r="N24" i="30"/>
  <c r="N22" i="30"/>
  <c r="N20" i="30"/>
  <c r="N18" i="30"/>
  <c r="N16" i="30"/>
  <c r="N14" i="30"/>
  <c r="N12" i="30"/>
  <c r="N10" i="30"/>
  <c r="N6" i="30"/>
  <c r="N4" i="30"/>
  <c r="N25" i="28" l="1"/>
  <c r="M25" i="28"/>
  <c r="K25" i="28"/>
  <c r="I25" i="28"/>
  <c r="G25" i="28"/>
  <c r="E25" i="28"/>
  <c r="N23" i="29"/>
  <c r="M23" i="29"/>
  <c r="K23" i="29"/>
  <c r="I23" i="29"/>
  <c r="G23" i="29"/>
  <c r="E23" i="29"/>
  <c r="C23" i="29"/>
  <c r="A23" i="29"/>
  <c r="N22" i="29"/>
  <c r="N20" i="29"/>
  <c r="N18" i="29"/>
  <c r="N16" i="29"/>
  <c r="N14" i="29"/>
  <c r="N12" i="29"/>
  <c r="N10" i="29"/>
  <c r="N8" i="29"/>
  <c r="N6" i="29"/>
  <c r="N4" i="29"/>
  <c r="K25" i="29" l="1"/>
  <c r="N16" i="28"/>
  <c r="C25" i="28" l="1"/>
  <c r="A25" i="28"/>
  <c r="N22" i="28"/>
  <c r="N24" i="28"/>
  <c r="N20" i="28"/>
  <c r="N18" i="28" l="1"/>
  <c r="N25" i="27"/>
  <c r="K25" i="27"/>
  <c r="I25" i="27"/>
  <c r="G25" i="27"/>
  <c r="E25" i="27"/>
  <c r="C25" i="27"/>
  <c r="A25" i="27"/>
  <c r="N24" i="27"/>
  <c r="N14" i="28" l="1"/>
  <c r="N20" i="27"/>
  <c r="N20" i="26"/>
  <c r="O20" i="26"/>
  <c r="N12" i="28" l="1"/>
  <c r="N10" i="28"/>
  <c r="N8" i="28"/>
  <c r="N6" i="28"/>
  <c r="N4" i="28"/>
  <c r="N22" i="27"/>
  <c r="K27" i="28" l="1"/>
  <c r="M25" i="27" l="1"/>
  <c r="N18" i="27"/>
  <c r="N16" i="27"/>
  <c r="N14" i="27"/>
  <c r="N12" i="27"/>
  <c r="N10" i="27"/>
  <c r="N8" i="27"/>
  <c r="N6" i="27"/>
  <c r="N4" i="27"/>
  <c r="K27" i="27" s="1"/>
  <c r="N21" i="26"/>
  <c r="M21" i="26"/>
  <c r="K21" i="26"/>
  <c r="I21" i="26"/>
  <c r="G21" i="26"/>
  <c r="E21" i="26"/>
  <c r="C21" i="26"/>
  <c r="N6" i="26"/>
  <c r="A21" i="26"/>
  <c r="N18" i="26" l="1"/>
  <c r="N16" i="26"/>
  <c r="N14" i="26"/>
  <c r="N12" i="26"/>
  <c r="N10" i="26"/>
  <c r="N8" i="26"/>
  <c r="N4" i="26"/>
  <c r="K23" i="26" s="1"/>
  <c r="N17" i="25" l="1"/>
  <c r="M17" i="25"/>
  <c r="K17" i="25"/>
  <c r="I17" i="25"/>
  <c r="G17" i="25"/>
  <c r="E17" i="25"/>
  <c r="C17" i="25"/>
  <c r="A17" i="25"/>
  <c r="N16" i="25"/>
  <c r="N14" i="25"/>
  <c r="N12" i="25"/>
  <c r="N10" i="25" l="1"/>
  <c r="N8" i="25"/>
  <c r="N6" i="25"/>
  <c r="N4" i="25"/>
  <c r="K19" i="25" s="1"/>
  <c r="N21" i="17" l="1"/>
  <c r="K21" i="17"/>
  <c r="I21" i="17"/>
  <c r="G21" i="17"/>
  <c r="E21" i="17"/>
  <c r="N11" i="19"/>
  <c r="M11" i="19"/>
  <c r="K11" i="19"/>
  <c r="I11" i="19"/>
  <c r="G11" i="19"/>
  <c r="E11" i="19"/>
  <c r="N27" i="20"/>
  <c r="M27" i="20"/>
  <c r="K27" i="20"/>
  <c r="I27" i="20"/>
  <c r="G27" i="20"/>
  <c r="E27" i="20"/>
  <c r="N11" i="21"/>
  <c r="M11" i="21"/>
  <c r="K11" i="21"/>
  <c r="I11" i="21"/>
  <c r="G11" i="21"/>
  <c r="E11" i="21"/>
  <c r="N23" i="22"/>
  <c r="M23" i="22"/>
  <c r="K23" i="22"/>
  <c r="I23" i="22"/>
  <c r="G23" i="22"/>
  <c r="E23" i="22"/>
  <c r="N23" i="23"/>
  <c r="M23" i="23"/>
  <c r="K23" i="23"/>
  <c r="I23" i="23"/>
  <c r="G23" i="23"/>
  <c r="E23" i="23"/>
  <c r="A23" i="23"/>
  <c r="N11" i="24" l="1"/>
  <c r="M11" i="24"/>
  <c r="K11" i="24"/>
  <c r="I11" i="24"/>
  <c r="G11" i="24"/>
  <c r="E11" i="24"/>
  <c r="C11" i="24"/>
  <c r="A11" i="24"/>
  <c r="N10" i="24"/>
  <c r="N8" i="24"/>
  <c r="N6" i="24"/>
  <c r="N4" i="24"/>
  <c r="K13" i="24" s="1"/>
  <c r="C23" i="23" l="1"/>
  <c r="N22" i="23"/>
  <c r="N20" i="23"/>
  <c r="N18" i="23"/>
  <c r="N16" i="23"/>
  <c r="N14" i="23"/>
  <c r="N12" i="23"/>
  <c r="N10" i="23" l="1"/>
  <c r="N8" i="23"/>
  <c r="N6" i="23"/>
  <c r="N4" i="23"/>
  <c r="C23" i="22"/>
  <c r="A23" i="22"/>
  <c r="N22" i="22"/>
  <c r="N20" i="22"/>
  <c r="N18" i="22"/>
  <c r="N16" i="22"/>
  <c r="N14" i="22"/>
  <c r="N12" i="22"/>
  <c r="K25" i="23" l="1"/>
  <c r="N10" i="22"/>
  <c r="N8" i="22"/>
  <c r="N6" i="22"/>
  <c r="N4" i="22"/>
  <c r="K25" i="22" s="1"/>
  <c r="C11" i="21" l="1"/>
  <c r="A11" i="21"/>
  <c r="N10" i="21"/>
  <c r="N8" i="21"/>
  <c r="N6" i="21"/>
  <c r="N4" i="21"/>
  <c r="C27" i="20"/>
  <c r="A27" i="20"/>
  <c r="N26" i="20"/>
  <c r="N24" i="20"/>
  <c r="N22" i="20"/>
  <c r="N20" i="20"/>
  <c r="N18" i="20"/>
  <c r="N16" i="20"/>
  <c r="N14" i="20"/>
  <c r="N12" i="20"/>
  <c r="N10" i="20"/>
  <c r="N8" i="20"/>
  <c r="N6" i="20"/>
  <c r="N4" i="20"/>
  <c r="K13" i="21" l="1"/>
  <c r="K29" i="20"/>
  <c r="N6" i="19"/>
  <c r="N4" i="19" l="1"/>
  <c r="C11" i="19" l="1"/>
  <c r="A11" i="19"/>
  <c r="N10" i="19"/>
  <c r="N8" i="19"/>
  <c r="K13" i="19" l="1"/>
  <c r="C21" i="17"/>
  <c r="A21" i="17"/>
  <c r="N20" i="17"/>
  <c r="N18" i="17"/>
  <c r="N16" i="17"/>
  <c r="N14" i="17"/>
  <c r="N12" i="17"/>
  <c r="N10" i="17"/>
  <c r="N8" i="17"/>
  <c r="N6" i="17"/>
  <c r="N4" i="17"/>
  <c r="K23" i="17" s="1"/>
  <c r="N25" i="16" l="1"/>
  <c r="K25" i="16"/>
  <c r="I25" i="16"/>
  <c r="G25" i="16"/>
  <c r="E25" i="16"/>
  <c r="C25" i="16"/>
  <c r="A25" i="16"/>
  <c r="N24" i="16"/>
  <c r="N22" i="16"/>
  <c r="N20" i="16"/>
  <c r="N18" i="16"/>
  <c r="N16" i="16"/>
  <c r="N14" i="16"/>
  <c r="N12" i="16"/>
  <c r="N10" i="16"/>
  <c r="N8" i="16"/>
  <c r="N6" i="16"/>
  <c r="N4" i="16"/>
  <c r="K27" i="16" l="1"/>
  <c r="K38" i="14"/>
  <c r="I38" i="14"/>
  <c r="G38" i="14"/>
  <c r="E38" i="14"/>
  <c r="C38" i="14"/>
  <c r="A38" i="14"/>
  <c r="N37" i="14"/>
  <c r="N35" i="14"/>
  <c r="K35" i="15"/>
  <c r="I35" i="15"/>
  <c r="G35" i="15"/>
  <c r="E35" i="15"/>
  <c r="A35" i="15"/>
  <c r="N34" i="15"/>
  <c r="N32" i="15"/>
  <c r="C35" i="15" l="1"/>
  <c r="N30" i="15"/>
  <c r="N28" i="15"/>
  <c r="N26" i="15"/>
  <c r="N24" i="15"/>
  <c r="N22" i="15"/>
  <c r="N20" i="15"/>
  <c r="N18" i="15"/>
  <c r="N16" i="15"/>
  <c r="N14" i="15"/>
  <c r="N12" i="15"/>
  <c r="N10" i="15"/>
  <c r="N8" i="15"/>
  <c r="N6" i="15"/>
  <c r="N4" i="15"/>
  <c r="N35" i="15" l="1"/>
  <c r="K37" i="15" s="1"/>
  <c r="N33" i="14"/>
  <c r="N38" i="14" s="1"/>
  <c r="N31" i="14"/>
  <c r="N29" i="14"/>
  <c r="N27" i="14"/>
  <c r="N25" i="14"/>
  <c r="N23" i="14"/>
  <c r="N21" i="14"/>
  <c r="N19" i="14"/>
  <c r="N17" i="14"/>
  <c r="N15" i="14"/>
  <c r="N13" i="14"/>
  <c r="N11" i="14"/>
  <c r="N9" i="14"/>
  <c r="N7" i="14"/>
  <c r="N5" i="14"/>
  <c r="N32" i="11"/>
  <c r="K32" i="11"/>
  <c r="I32" i="11"/>
  <c r="G32" i="11"/>
  <c r="E32" i="11"/>
  <c r="C32" i="11"/>
  <c r="A32" i="11"/>
  <c r="N31" i="11"/>
  <c r="N29" i="11"/>
  <c r="N27" i="11"/>
  <c r="N25" i="11"/>
  <c r="N23" i="11"/>
  <c r="A30" i="12" l="1"/>
  <c r="N30" i="12"/>
  <c r="I30" i="12"/>
  <c r="N29" i="12"/>
  <c r="M12" i="13" l="1"/>
  <c r="N12" i="13"/>
  <c r="K12" i="13"/>
  <c r="I12" i="13"/>
  <c r="G12" i="13"/>
  <c r="E12" i="13"/>
  <c r="C12" i="13"/>
  <c r="A12" i="13"/>
  <c r="N11" i="13"/>
  <c r="N9" i="13"/>
  <c r="N7" i="13"/>
  <c r="N5" i="13"/>
  <c r="K14" i="13" s="1"/>
  <c r="M30" i="12"/>
  <c r="K30" i="12"/>
  <c r="G30" i="12"/>
  <c r="E30" i="12"/>
  <c r="C30" i="12"/>
  <c r="N27" i="12"/>
  <c r="N25" i="12"/>
  <c r="N23" i="12"/>
  <c r="N21" i="12"/>
  <c r="N19" i="12"/>
  <c r="N17" i="12"/>
  <c r="N15" i="12"/>
  <c r="N13" i="12"/>
  <c r="N11" i="12"/>
  <c r="N9" i="12"/>
  <c r="N7" i="12"/>
  <c r="N5" i="12"/>
  <c r="K32" i="12" l="1"/>
  <c r="N21" i="11" l="1"/>
  <c r="N19" i="11"/>
  <c r="N17" i="11"/>
  <c r="N15" i="11"/>
  <c r="N13" i="11"/>
  <c r="N11" i="11"/>
  <c r="N9" i="11"/>
  <c r="N7" i="11" l="1"/>
  <c r="N5" i="11"/>
  <c r="K34" i="11" s="1"/>
  <c r="K24" i="10" l="1"/>
  <c r="I24" i="10"/>
  <c r="G24" i="10"/>
  <c r="E24" i="10"/>
  <c r="C24" i="10"/>
  <c r="A24" i="10"/>
  <c r="N23" i="10"/>
  <c r="N21" i="10"/>
  <c r="N19" i="10"/>
  <c r="N17" i="10"/>
  <c r="N15" i="10"/>
  <c r="N13" i="10"/>
  <c r="N11" i="10"/>
  <c r="N9" i="10"/>
  <c r="N7" i="10"/>
  <c r="N5" i="10"/>
  <c r="N24" i="10" s="1"/>
  <c r="K26" i="10" s="1"/>
  <c r="N26" i="9" l="1"/>
  <c r="K26" i="9"/>
  <c r="I26" i="9"/>
  <c r="G26" i="9"/>
  <c r="E26" i="9"/>
  <c r="N21" i="9"/>
  <c r="N12" i="8" l="1"/>
  <c r="K12" i="8"/>
  <c r="I12" i="8"/>
  <c r="G12" i="8"/>
  <c r="N14" i="7"/>
  <c r="K14" i="7"/>
  <c r="I14" i="7"/>
  <c r="G14" i="7"/>
  <c r="N16" i="6"/>
  <c r="K16" i="6"/>
  <c r="I16" i="6"/>
  <c r="G16" i="6"/>
  <c r="E16" i="6"/>
  <c r="C26" i="9" l="1"/>
  <c r="A26" i="9"/>
  <c r="N25" i="9"/>
  <c r="N23" i="9"/>
  <c r="N19" i="9" l="1"/>
  <c r="N17" i="9"/>
  <c r="N15" i="9"/>
  <c r="N13" i="9"/>
  <c r="N11" i="9"/>
  <c r="N9" i="9"/>
  <c r="N7" i="9"/>
  <c r="N5" i="9" l="1"/>
  <c r="K28" i="9" s="1"/>
  <c r="E12" i="8"/>
  <c r="C12" i="8"/>
  <c r="A12" i="8"/>
  <c r="N11" i="8"/>
  <c r="N9" i="8"/>
  <c r="N7" i="8"/>
  <c r="N5" i="8"/>
  <c r="K14" i="8" l="1"/>
  <c r="M11" i="1"/>
  <c r="N10" i="1"/>
  <c r="N9" i="1"/>
  <c r="N8" i="1"/>
  <c r="N7" i="1"/>
  <c r="E14" i="7" l="1"/>
  <c r="C14" i="7"/>
  <c r="A14" i="7"/>
  <c r="N13" i="7"/>
  <c r="N11" i="7"/>
  <c r="N9" i="7"/>
  <c r="N7" i="7"/>
  <c r="N5" i="7"/>
  <c r="K16" i="7" s="1"/>
  <c r="C16" i="6"/>
  <c r="A16" i="6"/>
  <c r="N15" i="6"/>
  <c r="N13" i="6" l="1"/>
  <c r="N11" i="6"/>
  <c r="N9" i="6"/>
  <c r="N7" i="6"/>
  <c r="N5" i="6"/>
  <c r="K18" i="6" s="1"/>
  <c r="K14" i="5" l="1"/>
  <c r="I14" i="5"/>
  <c r="G14" i="5"/>
  <c r="E14" i="5"/>
  <c r="C14" i="5"/>
  <c r="A14" i="5"/>
  <c r="N13" i="5"/>
  <c r="N11" i="5"/>
  <c r="N9" i="5"/>
  <c r="N7" i="5"/>
  <c r="N5" i="5"/>
  <c r="N14" i="5" s="1"/>
  <c r="K16" i="5" s="1"/>
  <c r="K10" i="4" l="1"/>
  <c r="I10" i="4"/>
  <c r="G10" i="4"/>
  <c r="E10" i="4"/>
  <c r="C10" i="4"/>
  <c r="A10" i="4"/>
  <c r="N9" i="4" l="1"/>
  <c r="N7" i="4" l="1"/>
  <c r="N5" i="4"/>
  <c r="N10" i="4" l="1"/>
  <c r="K12" i="4" s="1"/>
  <c r="K8" i="2"/>
  <c r="N8" i="2"/>
  <c r="N6" i="1" l="1"/>
  <c r="N5" i="1"/>
  <c r="N4" i="1"/>
  <c r="N3" i="1"/>
  <c r="I8" i="2"/>
  <c r="G8" i="2"/>
  <c r="E8" i="2"/>
  <c r="C8" i="2"/>
  <c r="A8" i="2"/>
  <c r="N5" i="2"/>
  <c r="N5" i="3"/>
  <c r="K6" i="3"/>
  <c r="I6" i="3"/>
  <c r="G6" i="3"/>
  <c r="E6" i="3"/>
  <c r="C6" i="3"/>
  <c r="A6" i="3"/>
  <c r="N6" i="3"/>
  <c r="K8" i="3" s="1"/>
  <c r="N7" i="2"/>
  <c r="K10" i="2" s="1"/>
  <c r="N11" i="1" l="1"/>
  <c r="L11" i="1"/>
  <c r="I11" i="1"/>
  <c r="C11" i="1"/>
  <c r="E11" i="1"/>
  <c r="G11" i="1"/>
  <c r="E13" i="1"/>
</calcChain>
</file>

<file path=xl/sharedStrings.xml><?xml version="1.0" encoding="utf-8"?>
<sst xmlns="http://schemas.openxmlformats.org/spreadsheetml/2006/main" count="2717" uniqueCount="191">
  <si>
    <t xml:space="preserve">FECHA 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</si>
  <si>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</si>
  <si>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</si>
  <si>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</si>
  <si>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</si>
  <si>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</si>
  <si>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</si>
  <si>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</si>
  <si>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</si>
  <si>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</si>
  <si>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 xml:space="preserve">Planning de trabajo entregado a la Trabajadora el </t>
  </si>
  <si>
    <t xml:space="preserve">Recibe la Trabajadora </t>
  </si>
  <si>
    <t>LIMPIEZA PUNTUALES</t>
  </si>
  <si>
    <t>DIANA LORENA HERNANDEZ MURILLO</t>
  </si>
  <si>
    <t>MARZO/2022</t>
  </si>
  <si>
    <t>09,03,2022</t>
  </si>
  <si>
    <t>LIMPIEZA PUNTUAL VIVIENDA MARIO NIETO</t>
  </si>
  <si>
    <t>10,03,2022</t>
  </si>
  <si>
    <t>LIMPIEZA OBRADOR EN LOS ANGELES</t>
  </si>
  <si>
    <t>H. CLIENTE</t>
  </si>
  <si>
    <t>PORTAL</t>
  </si>
  <si>
    <t xml:space="preserve">PORTAL </t>
  </si>
  <si>
    <t>FEDERICO GARCIA LORCA 94</t>
  </si>
  <si>
    <t>COMPLETO + GARAJE</t>
  </si>
  <si>
    <t>TOTAL MES: (HORAS SEMANALES X4,33 SEMANAS</t>
  </si>
  <si>
    <t>CUBRE A ROCIO DEL 17 AL 31 MARZO 2022</t>
  </si>
  <si>
    <t>11,03,2022</t>
  </si>
  <si>
    <t>17,03,2022</t>
  </si>
  <si>
    <t>CONFITERIA VIRGEN DEL CARMEN</t>
  </si>
  <si>
    <t>DE 17,00H A 19,00H</t>
  </si>
  <si>
    <t>LIMPIEZA PUNTUAL EDFS CANADA</t>
  </si>
  <si>
    <r>
      <t>LIMPIEZA PUNTUAL VIVIENDA MANUEL</t>
    </r>
    <r>
      <rPr>
        <sz val="8"/>
        <color rgb="FFC00000"/>
        <rFont val="Calibri"/>
        <family val="2"/>
        <scheme val="minor"/>
      </rPr>
      <t/>
    </r>
  </si>
  <si>
    <t>LARGO CABALLERO 77</t>
  </si>
  <si>
    <t>COMPLETO</t>
  </si>
  <si>
    <t>22,03,22</t>
  </si>
  <si>
    <t>RIO DE JANEIRO</t>
  </si>
  <si>
    <t>BELO HORIZONTE</t>
  </si>
  <si>
    <t>CUBRE A ROCIO  EN FEDERICO, RIO JANEIRO Y BELO HORIZONTE HASTA EL 31,03,22</t>
  </si>
  <si>
    <t>CUBRE A MONICA UROZ EN LARGO CABALLERO 77</t>
  </si>
  <si>
    <t>23,03,2022</t>
  </si>
  <si>
    <t>CLINICA DENTAL</t>
  </si>
  <si>
    <t>26,03,2022</t>
  </si>
  <si>
    <t>25,03,2022</t>
  </si>
  <si>
    <t>CUBRE A SARA EL DIA 25,03,22 EN CLINICA DENTAL</t>
  </si>
  <si>
    <t>19,03,2022</t>
  </si>
  <si>
    <t>21,03,2022</t>
  </si>
  <si>
    <t>CANDA 23</t>
  </si>
  <si>
    <t>CANDA25</t>
  </si>
  <si>
    <t>CANADA 27</t>
  </si>
  <si>
    <t>ALMERIA JS COMPETICION</t>
  </si>
  <si>
    <t>29,03,2022</t>
  </si>
  <si>
    <t>se le quitaconfiteria</t>
  </si>
  <si>
    <t>JUAN DEL OLMO 98</t>
  </si>
  <si>
    <t>COMPLETO QUINCENAL SEM1 Y 3</t>
  </si>
  <si>
    <t>PLAZA 8 DE MARZO</t>
  </si>
  <si>
    <t>DIHERPRO</t>
  </si>
  <si>
    <t xml:space="preserve">LA DESEADA </t>
  </si>
  <si>
    <t>RAPASO DE RELLANOS Y ESCALERAS Y LIMPIEZA DE PORTAL</t>
  </si>
  <si>
    <t>ANDALUZ II</t>
  </si>
  <si>
    <t>EDF. LOS GENOVESES.19</t>
  </si>
  <si>
    <t>EDF. PUESTO REDONDO</t>
  </si>
  <si>
    <t>CUBRE A Mª VICTORIA DEL 1 AL 15 DE ABRIL 2022</t>
  </si>
  <si>
    <t>ALEJANDRÍA</t>
  </si>
  <si>
    <t xml:space="preserve">PORTAL +  GARAJE MENSUAL </t>
  </si>
  <si>
    <t>GARAJE LAS PALMERAS</t>
  </si>
  <si>
    <t>QUINCENAL</t>
  </si>
  <si>
    <t>COGE PALMERAS Y ALEJANDRIA DESDE 01,04,2022</t>
  </si>
  <si>
    <t>01,04,2022</t>
  </si>
  <si>
    <t>AVDA.FED. GARCÍA LORCA,144</t>
  </si>
  <si>
    <t>04,04,2022</t>
  </si>
  <si>
    <t>TERMINA DE CUBRIR A MONICA UROZ EN LARGO CABALLERO 77</t>
  </si>
  <si>
    <t>EDF,PLAZA 8 MARZO</t>
  </si>
  <si>
    <t>EDF. PLAZA 8 MARZO</t>
  </si>
  <si>
    <t>PZA. STA. ISABEL</t>
  </si>
  <si>
    <t>EDF, TRÉBOL</t>
  </si>
  <si>
    <t>MARCHALES, 41</t>
  </si>
  <si>
    <t>5ª AVENIDA</t>
  </si>
  <si>
    <t>EVA MARI</t>
  </si>
  <si>
    <t xml:space="preserve">ALBENIZ </t>
  </si>
  <si>
    <t>EDF. LEO</t>
  </si>
  <si>
    <t>18,04,2022</t>
  </si>
  <si>
    <t>09,04,2022</t>
  </si>
  <si>
    <t>CUBRE A MONICA DESDE EL DIA 09,04,2022</t>
  </si>
  <si>
    <t>16,04,2022</t>
  </si>
  <si>
    <t>VÍLCHEZ,14</t>
  </si>
  <si>
    <t>DAVID, 18</t>
  </si>
  <si>
    <t xml:space="preserve">COMPLETO </t>
  </si>
  <si>
    <t xml:space="preserve">SAN ANDRES </t>
  </si>
  <si>
    <t>SORROCHE</t>
  </si>
  <si>
    <t>RAMOS,89</t>
  </si>
  <si>
    <t>SEVILLA</t>
  </si>
  <si>
    <t>COMPLETO + LIMPIEZA DE ACERA Y FACHADA</t>
  </si>
  <si>
    <t>PASILLOS+PORTAL+ACERA Y FACHADA</t>
  </si>
  <si>
    <t>CUBRE A ISABEL Mª DEL 18 ABRIL AL 1 DE MAYO 2022</t>
  </si>
  <si>
    <t>CUBRE A LAYLA DESDE EL 18,04,2022</t>
  </si>
  <si>
    <t>EDF C/ FIRMAMENTO 5 PORTAL 8</t>
  </si>
  <si>
    <t>18,04,2022 AL 01,05,2022</t>
  </si>
  <si>
    <t xml:space="preserve">CUBRE FIRMAMENTO DE ISABEL Mª COMO INCENTIVO </t>
  </si>
  <si>
    <t>19,04,2022</t>
  </si>
  <si>
    <t>cubre a monica desde el 19,04,2022</t>
  </si>
  <si>
    <t>19,04,2022 coge largo cabbalero y plaza 8c de marzo</t>
  </si>
  <si>
    <t>26,04,2022</t>
  </si>
  <si>
    <t>26,04,2022 SE INCORPORA LAYLA</t>
  </si>
  <si>
    <t>27,04,2022</t>
  </si>
  <si>
    <t>SE LE RETIRA ALEJANDRIA Y PALMERAS</t>
  </si>
  <si>
    <t>ENLACES,308</t>
  </si>
  <si>
    <t>LOS ENLACES,308</t>
  </si>
  <si>
    <t xml:space="preserve"> ENLACES,308</t>
  </si>
  <si>
    <t>1 SEMANA ALA IZQ, OTRA ALA DERECHA</t>
  </si>
  <si>
    <t>ZAFIRO</t>
  </si>
  <si>
    <t>PORTAL + GARAJE</t>
  </si>
  <si>
    <t>SIGUE CUBRIENDO ISA HASTA EL DIA 06,05,22</t>
  </si>
  <si>
    <t>SOL AMATISTEROS</t>
  </si>
  <si>
    <t xml:space="preserve">PORTAL + MENSUAL GARAJE </t>
  </si>
  <si>
    <t>PORTAL + completo ala izquierda</t>
  </si>
  <si>
    <t>PORTAL + completo ala derecha</t>
  </si>
  <si>
    <t>NUEVO PARQUE, I</t>
  </si>
  <si>
    <t>ISLA DE CÓRCEGA</t>
  </si>
  <si>
    <t>PORTAL + PATIO (QUINCENAL)</t>
  </si>
  <si>
    <t>AMAPOLA</t>
  </si>
  <si>
    <t>LAS SIAMESAS I</t>
  </si>
  <si>
    <t>LAS SIAMESAS II C S. LEONARDO</t>
  </si>
  <si>
    <t>RETIRADA BASURA A LAS 20:00 HORAS</t>
  </si>
  <si>
    <t>C/ GERONA,38</t>
  </si>
  <si>
    <t>C/GERONA,38</t>
  </si>
  <si>
    <t>16,05,2022</t>
  </si>
  <si>
    <t>17,05,2022</t>
  </si>
  <si>
    <t>BOLA AZUL</t>
  </si>
  <si>
    <t>EDF. EL DORADO</t>
  </si>
  <si>
    <t>VALLE ALCORA</t>
  </si>
  <si>
    <t>ALMECOR</t>
  </si>
  <si>
    <t xml:space="preserve">OASIS </t>
  </si>
  <si>
    <t>HORNO</t>
  </si>
  <si>
    <t>23,05,2022</t>
  </si>
  <si>
    <t>CUBRE A LUISA EL 23,05,2022</t>
  </si>
  <si>
    <t>24,05,2022</t>
  </si>
  <si>
    <t xml:space="preserve">EMPERADOR </t>
  </si>
  <si>
    <t>HERMANOS OLIVEROS 27</t>
  </si>
  <si>
    <t>EDF. SANTIAGO VERGARA,16</t>
  </si>
  <si>
    <t>GRAVINIA 1</t>
  </si>
  <si>
    <t>COMPLETO QUINCENAL</t>
  </si>
  <si>
    <t>CUBRE A SARA DESDE EL 24,05,2022</t>
  </si>
  <si>
    <t>28,05,2022</t>
  </si>
  <si>
    <t>TERMINA DE CUBRIR A SARA</t>
  </si>
  <si>
    <t>09,05,2022</t>
  </si>
  <si>
    <t>TORRELINA</t>
  </si>
  <si>
    <t>VILLA REAL</t>
  </si>
  <si>
    <t>GRAN AVENIDA</t>
  </si>
  <si>
    <t>PORTAL+1º</t>
  </si>
  <si>
    <t>01,06,2022</t>
  </si>
  <si>
    <t>CUBRE A ROSA RAMIREZ DEL 1 AL 15 DE JUNIO 2022</t>
  </si>
  <si>
    <t>ENLACES 330</t>
  </si>
  <si>
    <t>BETA</t>
  </si>
  <si>
    <t>03,06,2022</t>
  </si>
  <si>
    <t>CUBRE A MONICA EN ENLACES 330 DESDE EL 03,06,2022</t>
  </si>
  <si>
    <t>COGE EDF BETA</t>
  </si>
  <si>
    <t>CUBRE A SARA EN CLINICA DENTAL DESDE EL 10,06,2022</t>
  </si>
  <si>
    <t>16,06,2022</t>
  </si>
  <si>
    <t>10,06,2022</t>
  </si>
  <si>
    <t>ACADEMY GUARARE</t>
  </si>
  <si>
    <t>GARAJE DOCTOR CARRACIDO 26</t>
  </si>
  <si>
    <t>SE LE INCLUYE GARAJE DOCTOR CARRACIDO 26</t>
  </si>
  <si>
    <t>14,06,2022</t>
  </si>
  <si>
    <t>TERMINA DE CUBRIR A ROSA RAMIREZ</t>
  </si>
  <si>
    <t>LOS ENLACES,316</t>
  </si>
  <si>
    <t>COMPLETO CADA SEMANA UN ALA</t>
  </si>
  <si>
    <t>04,07,2022</t>
  </si>
  <si>
    <t>EDF. ATLANTIDA</t>
  </si>
  <si>
    <t>SAN MARTIN,1</t>
  </si>
  <si>
    <t xml:space="preserve">CUBRE A LOLY CARREÑO (DE MONICA) ATLANTIDA , SAN MARTIN DEL 15 AL 29 DE JULIO </t>
  </si>
  <si>
    <t>CUBRE ENLACES DE LOLI MARTINEZ DESDE EL DIA 04,07,2022</t>
  </si>
  <si>
    <t>En agosto Guarere se realiza dias sueltos : 2, 3,9 y 11 en septiempre comenzamos el 05,09,22</t>
  </si>
  <si>
    <t>como incentivo</t>
  </si>
  <si>
    <t xml:space="preserve"> </t>
  </si>
  <si>
    <t xml:space="preserve">reduce servicios academia guarare </t>
  </si>
  <si>
    <t xml:space="preserve">cubre baja de MªVictoria Jimenez Gonzalez </t>
  </si>
  <si>
    <t>CAMPONEGRO,1</t>
  </si>
  <si>
    <t>PUERTAS A FONDO</t>
  </si>
  <si>
    <t xml:space="preserve">EDF. SAN MARTIN </t>
  </si>
  <si>
    <t>coge el edf. San Martin,1</t>
  </si>
  <si>
    <t>COGE EL EDF. SAN MARTIN, 1 ( BAJA DE MONICA UROZ)</t>
  </si>
  <si>
    <t>ABEDUL</t>
  </si>
  <si>
    <t>EDF.EBANO</t>
  </si>
  <si>
    <t>EDF. EBANO</t>
  </si>
  <si>
    <t>COGE LOS EDF. EBANO Y ABEDUL</t>
  </si>
  <si>
    <t>CON FECHA 16,12,2022 COGE SERVICIOS DE ANGELES ROMERA POR VACACIONES DESDE EL 16,12,22 HASTA EL 15,01,2023</t>
  </si>
  <si>
    <t xml:space="preserve">AVDA. DE LA CRUZ </t>
  </si>
  <si>
    <t xml:space="preserve">EDF. GRANADA </t>
  </si>
  <si>
    <t>MAESTRIA,47</t>
  </si>
  <si>
    <t>FIN SUSTITUCIÓN VACACIONES DE ANGELES ROMERA</t>
  </si>
  <si>
    <t xml:space="preserve">CUBRE VACACIONES DE ANGELES ROMERA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</si>
</sst>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Angsana New"/>
      <family val="1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14" fontId="1" fillId="2" borderId="4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3" xfId="0" applyFont="1" applyFill="1" applyBorder="1" applyAlignment="1"/>
    <xf numFmtId="0" fontId="1" fillId="2" borderId="3" xfId="0" applyFont="1" applyFill="1" applyBorder="1"/>
    <xf numFmtId="0" fontId="1" fillId="0" borderId="0" xfId="0" applyFont="1" applyAlignment="1">
      <alignment horizontal="center"/>
    </xf>
    <xf numFmtId="1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3" borderId="3" xfId="0" applyFont="1" applyFill="1" applyBorder="1"/>
    <xf numFmtId="0" fontId="1" fillId="3" borderId="3" xfId="0" applyFont="1" applyFill="1" applyBorder="1" applyAlignment="1">
      <alignment wrapText="1"/>
    </xf>
    <xf numFmtId="0" fontId="4" fillId="3" borderId="3" xfId="0" applyFont="1" applyFill="1" applyBorder="1"/>
    <xf numFmtId="0" fontId="1" fillId="0" borderId="7" xfId="0" applyFont="1" applyBorder="1" applyAlignment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" fillId="0" borderId="9" xfId="0" applyFont="1" applyBorder="1" applyAlignment="1"/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7" fillId="0" borderId="9" xfId="0" applyFont="1" applyBorder="1" applyAlignment="1">
      <alignment horizontal="center" vertical="center" wrapText="1"/>
    </xf>
    <xf numFmtId="0" fontId="1" fillId="3" borderId="8" xfId="0" applyFont="1" applyFill="1" applyBorder="1"/>
    <xf numFmtId="0" fontId="1" fillId="0" borderId="2" xfId="0" applyFont="1" applyBorder="1"/>
    <xf numFmtId="0" fontId="1" fillId="0" borderId="3" xfId="0" applyFont="1" applyBorder="1" applyAlignment="1"/>
    <xf numFmtId="0" fontId="5" fillId="0" borderId="3" xfId="0" applyFont="1" applyBorder="1" applyAlignment="1">
      <alignment horizontal="center"/>
    </xf>
    <xf numFmtId="0" fontId="1" fillId="0" borderId="3" xfId="0" applyFont="1" applyBorder="1"/>
    <xf numFmtId="0" fontId="6" fillId="0" borderId="3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14" fontId="1" fillId="0" borderId="0" xfId="0" applyNumberFormat="1" applyFont="1" applyAlignment="1">
      <alignment wrapText="1"/>
    </xf>
    <xf numFmtId="0" fontId="1" fillId="0" borderId="3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5" fillId="0" borderId="10" xfId="0" applyFont="1" applyBorder="1" applyAlignment="1">
      <alignment horizontal="right"/>
    </xf>
    <xf numFmtId="0" fontId="5" fillId="0" borderId="9" xfId="0" applyFont="1" applyBorder="1" applyAlignment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1" fillId="0" borderId="11" xfId="0" applyFont="1" applyBorder="1" applyAlignment="1">
      <alignment horizontal="right"/>
    </xf>
    <xf numFmtId="0" fontId="4" fillId="0" borderId="7" xfId="0" applyFont="1" applyBorder="1"/>
    <xf numFmtId="0" fontId="4" fillId="0" borderId="13" xfId="0" applyFont="1" applyBorder="1" applyAlignment="1">
      <alignment horizontal="center" wrapText="1"/>
    </xf>
    <xf numFmtId="0" fontId="4" fillId="0" borderId="7" xfId="0" applyFont="1" applyBorder="1" applyAlignment="1"/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 applyAlignment="1">
      <alignment horizontal="center" wrapText="1"/>
    </xf>
    <xf numFmtId="0" fontId="4" fillId="0" borderId="9" xfId="0" applyFont="1" applyBorder="1" applyAlignment="1"/>
    <xf numFmtId="0" fontId="4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right"/>
    </xf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5" fillId="0" borderId="5" xfId="0" applyFont="1" applyBorder="1"/>
    <xf numFmtId="0" fontId="1" fillId="0" borderId="7" xfId="0" applyFont="1" applyBorder="1"/>
    <xf numFmtId="0" fontId="5" fillId="0" borderId="10" xfId="0" applyFont="1" applyBorder="1"/>
    <xf numFmtId="0" fontId="1" fillId="0" borderId="9" xfId="0" applyFont="1" applyBorder="1"/>
    <xf numFmtId="0" fontId="5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7" xfId="0" applyFont="1" applyFill="1" applyBorder="1"/>
    <xf numFmtId="0" fontId="4" fillId="0" borderId="13" xfId="0" applyFont="1" applyFill="1" applyBorder="1"/>
    <xf numFmtId="0" fontId="4" fillId="0" borderId="13" xfId="0" applyFont="1" applyFill="1" applyBorder="1" applyAlignment="1">
      <alignment wrapText="1"/>
    </xf>
    <xf numFmtId="0" fontId="4" fillId="0" borderId="9" xfId="0" applyFont="1" applyFill="1" applyBorder="1"/>
    <xf numFmtId="0" fontId="4" fillId="0" borderId="14" xfId="0" applyFont="1" applyFill="1" applyBorder="1"/>
    <xf numFmtId="0" fontId="4" fillId="0" borderId="14" xfId="0" applyFont="1" applyFill="1" applyBorder="1" applyAlignment="1">
      <alignment wrapText="1"/>
    </xf>
    <xf numFmtId="0" fontId="4" fillId="0" borderId="11" xfId="0" applyFont="1" applyBorder="1"/>
    <xf numFmtId="0" fontId="4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5" fillId="0" borderId="7" xfId="0" applyFont="1" applyBorder="1"/>
    <xf numFmtId="0" fontId="5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5" fillId="0" borderId="9" xfId="0" applyFont="1" applyBorder="1"/>
    <xf numFmtId="0" fontId="7" fillId="0" borderId="9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0" fontId="5" fillId="0" borderId="11" xfId="0" applyFont="1" applyBorder="1"/>
    <xf numFmtId="0" fontId="1" fillId="0" borderId="11" xfId="0" applyFont="1" applyFill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0" fillId="0" borderId="7" xfId="0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0" fontId="0" fillId="0" borderId="9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0" borderId="11" xfId="0" applyFont="1" applyBorder="1"/>
    <xf numFmtId="0" fontId="4" fillId="0" borderId="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0" fillId="0" borderId="7" xfId="0" applyBorder="1"/>
    <xf numFmtId="0" fontId="6" fillId="0" borderId="7" xfId="0" applyFont="1" applyBorder="1" applyAlignment="1">
      <alignment horizontal="center"/>
    </xf>
    <xf numFmtId="0" fontId="4" fillId="0" borderId="7" xfId="0" applyFont="1" applyBorder="1" applyAlignment="1">
      <alignment horizontal="right" vertical="center"/>
    </xf>
    <xf numFmtId="0" fontId="0" fillId="0" borderId="9" xfId="0" applyBorder="1"/>
    <xf numFmtId="0" fontId="4" fillId="0" borderId="9" xfId="0" applyFont="1" applyBorder="1" applyAlignment="1">
      <alignment horizontal="center" vertical="center" wrapText="1"/>
    </xf>
    <xf numFmtId="0" fontId="0" fillId="0" borderId="11" xfId="0" applyBorder="1"/>
    <xf numFmtId="0" fontId="1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6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5" fillId="0" borderId="9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5" fillId="0" borderId="7" xfId="0" applyFont="1" applyBorder="1" applyAlignment="1"/>
    <xf numFmtId="0" fontId="1" fillId="0" borderId="5" xfId="0" applyFont="1" applyBorder="1"/>
    <xf numFmtId="0" fontId="1" fillId="0" borderId="10" xfId="0" applyFont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11" xfId="0" applyFont="1" applyBorder="1" applyAlignment="1"/>
    <xf numFmtId="0" fontId="11" fillId="0" borderId="11" xfId="0" applyFont="1" applyBorder="1" applyAlignment="1">
      <alignment horizontal="center"/>
    </xf>
    <xf numFmtId="0" fontId="10" fillId="0" borderId="11" xfId="0" applyFont="1" applyBorder="1" applyAlignment="1">
      <alignment wrapText="1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/>
    <xf numFmtId="0" fontId="10" fillId="0" borderId="9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7" xfId="0" applyFont="1" applyBorder="1" applyAlignment="1">
      <alignment wrapText="1"/>
    </xf>
    <xf numFmtId="0" fontId="11" fillId="0" borderId="9" xfId="0" applyFont="1" applyBorder="1" applyAlignment="1">
      <alignment horizontal="center"/>
    </xf>
    <xf numFmtId="0" fontId="10" fillId="0" borderId="9" xfId="0" applyFont="1" applyBorder="1" applyAlignment="1">
      <alignment wrapText="1"/>
    </xf>
    <xf numFmtId="0" fontId="11" fillId="0" borderId="9" xfId="0" applyFont="1" applyBorder="1" applyAlignment="1"/>
    <xf numFmtId="0" fontId="9" fillId="0" borderId="11" xfId="0" applyFont="1" applyBorder="1"/>
    <xf numFmtId="0" fontId="12" fillId="0" borderId="11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1" fillId="0" borderId="11" xfId="0" applyFont="1" applyBorder="1" applyAlignment="1"/>
    <xf numFmtId="0" fontId="9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0" fillId="0" borderId="5" xfId="0" applyBorder="1"/>
    <xf numFmtId="0" fontId="11" fillId="0" borderId="7" xfId="0" applyFont="1" applyBorder="1" applyAlignment="1">
      <alignment horizontal="center"/>
    </xf>
    <xf numFmtId="0" fontId="0" fillId="0" borderId="10" xfId="0" applyBorder="1"/>
    <xf numFmtId="0" fontId="1" fillId="0" borderId="0" xfId="0" applyFont="1" applyAlignment="1">
      <alignment horizontal="center" wrapText="1"/>
    </xf>
    <xf numFmtId="0" fontId="5" fillId="0" borderId="9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/>
    </xf>
    <xf numFmtId="0" fontId="1" fillId="0" borderId="7" xfId="0" applyFont="1" applyFill="1" applyBorder="1"/>
    <xf numFmtId="0" fontId="4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4" fillId="0" borderId="9" xfId="0" applyFont="1" applyBorder="1" applyAlignment="1">
      <alignment vertical="center"/>
    </xf>
    <xf numFmtId="0" fontId="10" fillId="0" borderId="9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 wrapText="1"/>
    </xf>
    <xf numFmtId="0" fontId="13" fillId="0" borderId="0" xfId="0" applyFont="1"/>
    <xf numFmtId="0" fontId="5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9" fillId="0" borderId="7" xfId="0" applyFont="1" applyBorder="1"/>
    <xf numFmtId="0" fontId="9" fillId="0" borderId="7" xfId="0" applyFont="1" applyFill="1" applyBorder="1" applyAlignment="1"/>
    <xf numFmtId="0" fontId="9" fillId="0" borderId="9" xfId="0" applyFont="1" applyFill="1" applyBorder="1" applyAlignment="1"/>
    <xf numFmtId="0" fontId="10" fillId="0" borderId="7" xfId="0" applyFont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4" fillId="0" borderId="9" xfId="0" applyFont="1" applyFill="1" applyBorder="1" applyAlignment="1">
      <alignment wrapText="1"/>
    </xf>
    <xf numFmtId="0" fontId="4" fillId="0" borderId="7" xfId="0" applyFont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5" fillId="0" borderId="9" xfId="0" applyFont="1" applyBorder="1" applyAlignment="1">
      <alignment horizontal="right"/>
    </xf>
    <xf numFmtId="0" fontId="4" fillId="0" borderId="15" xfId="0" applyFont="1" applyBorder="1" applyAlignment="1">
      <alignment horizontal="center" wrapText="1"/>
    </xf>
    <xf numFmtId="0" fontId="4" fillId="0" borderId="11" xfId="0" applyFont="1" applyBorder="1" applyAlignment="1">
      <alignment horizontal="right" wrapText="1"/>
    </xf>
    <xf numFmtId="0" fontId="14" fillId="0" borderId="0" xfId="0" applyFont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horizontal="right" wrapText="1"/>
    </xf>
    <xf numFmtId="0" fontId="4" fillId="0" borderId="13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horizontal="right" wrapText="1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5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9" fillId="0" borderId="7" xfId="0" applyFont="1" applyFill="1" applyBorder="1" applyAlignment="1">
      <alignment horizontal="right"/>
    </xf>
    <xf numFmtId="0" fontId="9" fillId="0" borderId="9" xfId="0" applyFont="1" applyFill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0" fillId="0" borderId="7" xfId="0" applyBorder="1" applyAlignment="1"/>
    <xf numFmtId="0" fontId="0" fillId="0" borderId="9" xfId="0" applyBorder="1" applyAlignment="1"/>
    <xf numFmtId="0" fontId="1" fillId="0" borderId="11" xfId="0" applyFont="1" applyBorder="1" applyAlignment="1"/>
    <xf numFmtId="0" fontId="9" fillId="0" borderId="11" xfId="0" applyFont="1" applyBorder="1" applyAlignment="1">
      <alignment horizontal="right"/>
    </xf>
    <xf numFmtId="0" fontId="4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9" fillId="0" borderId="7" xfId="0" applyFont="1" applyBorder="1" applyAlignment="1"/>
    <xf numFmtId="0" fontId="9" fillId="4" borderId="7" xfId="0" applyFont="1" applyFill="1" applyBorder="1" applyAlignment="1"/>
    <xf numFmtId="0" fontId="9" fillId="0" borderId="9" xfId="0" applyFont="1" applyBorder="1" applyAlignment="1"/>
    <xf numFmtId="0" fontId="9" fillId="4" borderId="9" xfId="0" applyFont="1" applyFill="1" applyBorder="1" applyAlignment="1"/>
    <xf numFmtId="0" fontId="1" fillId="5" borderId="7" xfId="0" applyFont="1" applyFill="1" applyBorder="1"/>
    <xf numFmtId="0" fontId="1" fillId="5" borderId="13" xfId="0" applyFont="1" applyFill="1" applyBorder="1"/>
    <xf numFmtId="0" fontId="1" fillId="5" borderId="7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wrapText="1"/>
    </xf>
    <xf numFmtId="0" fontId="1" fillId="5" borderId="7" xfId="0" applyFont="1" applyFill="1" applyBorder="1" applyAlignment="1">
      <alignment horizontal="center" wrapText="1"/>
    </xf>
    <xf numFmtId="0" fontId="1" fillId="5" borderId="9" xfId="0" applyFont="1" applyFill="1" applyBorder="1"/>
    <xf numFmtId="0" fontId="1" fillId="5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wrapText="1"/>
    </xf>
    <xf numFmtId="0" fontId="5" fillId="5" borderId="9" xfId="0" applyFont="1" applyFill="1" applyBorder="1" applyAlignment="1">
      <alignment horizontal="center" wrapText="1"/>
    </xf>
    <xf numFmtId="0" fontId="1" fillId="5" borderId="9" xfId="0" applyFont="1" applyFill="1" applyBorder="1" applyAlignment="1"/>
    <xf numFmtId="0" fontId="1" fillId="5" borderId="5" xfId="0" applyFont="1" applyFill="1" applyBorder="1"/>
    <xf numFmtId="0" fontId="1" fillId="5" borderId="7" xfId="0" applyFont="1" applyFill="1" applyBorder="1" applyAlignment="1"/>
    <xf numFmtId="0" fontId="1" fillId="5" borderId="13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25</xdr:row>
      <xdr:rowOff>9525</xdr:rowOff>
    </xdr:from>
    <xdr:to>
      <xdr:col>0</xdr:col>
      <xdr:colOff>352425</xdr:colOff>
      <xdr:row>26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133350" y="5343525"/>
          <a:ext cx="219075" cy="3257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24</xdr:row>
      <xdr:rowOff>180975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" y="64293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19</xdr:row>
      <xdr:rowOff>9525</xdr:rowOff>
    </xdr:from>
    <xdr:to>
      <xdr:col>0</xdr:col>
      <xdr:colOff>352425</xdr:colOff>
      <xdr:row>20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133350" y="4038600"/>
          <a:ext cx="2190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18</xdr:row>
      <xdr:rowOff>180975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340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9525</xdr:rowOff>
    </xdr:from>
    <xdr:to>
      <xdr:col>0</xdr:col>
      <xdr:colOff>352425</xdr:colOff>
      <xdr:row>28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133350" y="5372100"/>
          <a:ext cx="2190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26</xdr:row>
      <xdr:rowOff>180975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8388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857875"/>
          <a:ext cx="1905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27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4673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25</xdr:row>
      <xdr:rowOff>85725</xdr:rowOff>
    </xdr:from>
    <xdr:to>
      <xdr:col>1</xdr:col>
      <xdr:colOff>0</xdr:colOff>
      <xdr:row>27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353050"/>
          <a:ext cx="20955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25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50482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800600"/>
          <a:ext cx="2000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23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5530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25</xdr:row>
      <xdr:rowOff>85725</xdr:rowOff>
    </xdr:from>
    <xdr:to>
      <xdr:col>1</xdr:col>
      <xdr:colOff>0</xdr:colOff>
      <xdr:row>27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105400"/>
          <a:ext cx="2286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25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2862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21</xdr:row>
      <xdr:rowOff>85725</xdr:rowOff>
    </xdr:from>
    <xdr:to>
      <xdr:col>1</xdr:col>
      <xdr:colOff>0</xdr:colOff>
      <xdr:row>23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276725"/>
          <a:ext cx="2381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21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6099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17</xdr:row>
      <xdr:rowOff>85725</xdr:rowOff>
    </xdr:from>
    <xdr:to>
      <xdr:col>1</xdr:col>
      <xdr:colOff>0</xdr:colOff>
      <xdr:row>19</xdr:row>
      <xdr:rowOff>38100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600450"/>
          <a:ext cx="228600" cy="33337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17</xdr:row>
      <xdr:rowOff>95250</xdr:rowOff>
    </xdr:from>
    <xdr:ext cx="695326" cy="371475"/>
    <xdr:pic>
      <xdr:nvPicPr>
        <xdr:cNvPr id="15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4765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11</xdr:row>
      <xdr:rowOff>85725</xdr:rowOff>
    </xdr:from>
    <xdr:to>
      <xdr:col>1</xdr:col>
      <xdr:colOff>0</xdr:colOff>
      <xdr:row>13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466975"/>
          <a:ext cx="20955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11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6291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619625"/>
          <a:ext cx="2571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23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6005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31</xdr:row>
      <xdr:rowOff>9525</xdr:rowOff>
    </xdr:from>
    <xdr:to>
      <xdr:col>0</xdr:col>
      <xdr:colOff>352425</xdr:colOff>
      <xdr:row>32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133350" y="6440805"/>
          <a:ext cx="219075" cy="3257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30</xdr:row>
      <xdr:rowOff>180975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8675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591050"/>
          <a:ext cx="2381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23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384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11</xdr:row>
      <xdr:rowOff>85725</xdr:rowOff>
    </xdr:from>
    <xdr:to>
      <xdr:col>1</xdr:col>
      <xdr:colOff>0</xdr:colOff>
      <xdr:row>13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628900"/>
          <a:ext cx="2381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11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9818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162675"/>
          <a:ext cx="228600" cy="33337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27</xdr:row>
      <xdr:rowOff>95250</xdr:rowOff>
    </xdr:from>
    <xdr:ext cx="695326" cy="371475"/>
    <xdr:pic>
      <xdr:nvPicPr>
        <xdr:cNvPr id="15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812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11</xdr:row>
      <xdr:rowOff>85725</xdr:rowOff>
    </xdr:from>
    <xdr:to>
      <xdr:col>1</xdr:col>
      <xdr:colOff>0</xdr:colOff>
      <xdr:row>13</xdr:row>
      <xdr:rowOff>38100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371725"/>
          <a:ext cx="228600" cy="33337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11</xdr:row>
      <xdr:rowOff>95250</xdr:rowOff>
    </xdr:from>
    <xdr:ext cx="695326" cy="371475"/>
    <xdr:pic>
      <xdr:nvPicPr>
        <xdr:cNvPr id="15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4100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21</xdr:row>
      <xdr:rowOff>85725</xdr:rowOff>
    </xdr:from>
    <xdr:to>
      <xdr:col>1</xdr:col>
      <xdr:colOff>0</xdr:colOff>
      <xdr:row>23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400550"/>
          <a:ext cx="20955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21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5340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25</xdr:row>
      <xdr:rowOff>85725</xdr:rowOff>
    </xdr:from>
    <xdr:to>
      <xdr:col>1</xdr:col>
      <xdr:colOff>0</xdr:colOff>
      <xdr:row>27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524500"/>
          <a:ext cx="1809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25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7913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35</xdr:row>
      <xdr:rowOff>85725</xdr:rowOff>
    </xdr:from>
    <xdr:to>
      <xdr:col>1</xdr:col>
      <xdr:colOff>0</xdr:colOff>
      <xdr:row>37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781800"/>
          <a:ext cx="2381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35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5246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32</xdr:row>
      <xdr:rowOff>85725</xdr:rowOff>
    </xdr:from>
    <xdr:to>
      <xdr:col>1</xdr:col>
      <xdr:colOff>0</xdr:colOff>
      <xdr:row>34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515100"/>
          <a:ext cx="2000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32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0577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12</xdr:row>
      <xdr:rowOff>66675</xdr:rowOff>
    </xdr:from>
    <xdr:to>
      <xdr:col>1</xdr:col>
      <xdr:colOff>0</xdr:colOff>
      <xdr:row>14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886075"/>
          <a:ext cx="2286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12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4674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30</xdr:row>
      <xdr:rowOff>66675</xdr:rowOff>
    </xdr:from>
    <xdr:to>
      <xdr:col>1</xdr:col>
      <xdr:colOff>0</xdr:colOff>
      <xdr:row>32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819900"/>
          <a:ext cx="1905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30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0577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35</xdr:row>
      <xdr:rowOff>9525</xdr:rowOff>
    </xdr:from>
    <xdr:to>
      <xdr:col>0</xdr:col>
      <xdr:colOff>352425</xdr:colOff>
      <xdr:row>36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133350" y="7301865"/>
          <a:ext cx="219075" cy="3257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34</xdr:row>
      <xdr:rowOff>180975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8675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24</xdr:row>
      <xdr:rowOff>85725</xdr:rowOff>
    </xdr:from>
    <xdr:to>
      <xdr:col>1</xdr:col>
      <xdr:colOff>0</xdr:colOff>
      <xdr:row>26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048250"/>
          <a:ext cx="2381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24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7054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26</xdr:row>
      <xdr:rowOff>85725</xdr:rowOff>
    </xdr:from>
    <xdr:to>
      <xdr:col>1</xdr:col>
      <xdr:colOff>0</xdr:colOff>
      <xdr:row>28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695950"/>
          <a:ext cx="28575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26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8479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12</xdr:row>
      <xdr:rowOff>85725</xdr:rowOff>
    </xdr:from>
    <xdr:to>
      <xdr:col>1</xdr:col>
      <xdr:colOff>0</xdr:colOff>
      <xdr:row>14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476500"/>
          <a:ext cx="3143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12</xdr:row>
      <xdr:rowOff>95250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34766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14</xdr:row>
      <xdr:rowOff>85725</xdr:rowOff>
    </xdr:from>
    <xdr:to>
      <xdr:col>1</xdr:col>
      <xdr:colOff>0</xdr:colOff>
      <xdr:row>16</xdr:row>
      <xdr:rowOff>38100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486150"/>
          <a:ext cx="161925" cy="333375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14</xdr:row>
      <xdr:rowOff>95250</xdr:rowOff>
    </xdr:from>
    <xdr:ext cx="695326" cy="371475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38576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16</xdr:row>
      <xdr:rowOff>85725</xdr:rowOff>
    </xdr:from>
    <xdr:to>
      <xdr:col>1</xdr:col>
      <xdr:colOff>0</xdr:colOff>
      <xdr:row>18</xdr:row>
      <xdr:rowOff>38100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343275"/>
          <a:ext cx="400050" cy="333375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16</xdr:row>
      <xdr:rowOff>95250</xdr:rowOff>
    </xdr:from>
    <xdr:ext cx="695326" cy="371475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4766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14</xdr:row>
      <xdr:rowOff>85725</xdr:rowOff>
    </xdr:from>
    <xdr:to>
      <xdr:col>1</xdr:col>
      <xdr:colOff>0</xdr:colOff>
      <xdr:row>16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105150"/>
          <a:ext cx="2857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14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3528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10</xdr:row>
      <xdr:rowOff>85725</xdr:rowOff>
    </xdr:from>
    <xdr:to>
      <xdr:col>1</xdr:col>
      <xdr:colOff>0</xdr:colOff>
      <xdr:row>12</xdr:row>
      <xdr:rowOff>38100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438400"/>
          <a:ext cx="304800" cy="333375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10</xdr:row>
      <xdr:rowOff>95250</xdr:rowOff>
    </xdr:from>
    <xdr:ext cx="695326" cy="371475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8859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8</xdr:row>
      <xdr:rowOff>85725</xdr:rowOff>
    </xdr:from>
    <xdr:to>
      <xdr:col>1</xdr:col>
      <xdr:colOff>0</xdr:colOff>
      <xdr:row>10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876425"/>
          <a:ext cx="26670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8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6673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6</xdr:row>
      <xdr:rowOff>85725</xdr:rowOff>
    </xdr:from>
    <xdr:to>
      <xdr:col>1</xdr:col>
      <xdr:colOff>0</xdr:colOff>
      <xdr:row>8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476375"/>
          <a:ext cx="2857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6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954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152400</xdr:rowOff>
    </xdr:from>
    <xdr:to>
      <xdr:col>0</xdr:col>
      <xdr:colOff>552450</xdr:colOff>
      <xdr:row>13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04775" y="3038475"/>
          <a:ext cx="447675" cy="4191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485775</xdr:colOff>
      <xdr:row>11</xdr:row>
      <xdr:rowOff>121919</xdr:rowOff>
    </xdr:from>
    <xdr:ext cx="95250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833246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29</xdr:row>
      <xdr:rowOff>9525</xdr:rowOff>
    </xdr:from>
    <xdr:to>
      <xdr:col>0</xdr:col>
      <xdr:colOff>352425</xdr:colOff>
      <xdr:row>30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133350" y="6204585"/>
          <a:ext cx="219075" cy="3257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28</xdr:row>
      <xdr:rowOff>180975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2105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25</xdr:row>
      <xdr:rowOff>9525</xdr:rowOff>
    </xdr:from>
    <xdr:to>
      <xdr:col>0</xdr:col>
      <xdr:colOff>352425</xdr:colOff>
      <xdr:row>26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133350" y="6124575"/>
          <a:ext cx="2190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24</xdr:row>
      <xdr:rowOff>180975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2105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33</xdr:row>
      <xdr:rowOff>9525</xdr:rowOff>
    </xdr:from>
    <xdr:to>
      <xdr:col>0</xdr:col>
      <xdr:colOff>352425</xdr:colOff>
      <xdr:row>34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133350" y="7492365"/>
          <a:ext cx="219075" cy="3257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32</xdr:row>
      <xdr:rowOff>180975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0010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31</xdr:row>
      <xdr:rowOff>9525</xdr:rowOff>
    </xdr:from>
    <xdr:to>
      <xdr:col>0</xdr:col>
      <xdr:colOff>352425</xdr:colOff>
      <xdr:row>32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133350" y="7515225"/>
          <a:ext cx="2190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30</xdr:row>
      <xdr:rowOff>180975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385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9525</xdr:rowOff>
    </xdr:from>
    <xdr:to>
      <xdr:col>0</xdr:col>
      <xdr:colOff>352425</xdr:colOff>
      <xdr:row>16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133350" y="3657600"/>
          <a:ext cx="2190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14</xdr:row>
      <xdr:rowOff>180975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3530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13</xdr:row>
      <xdr:rowOff>9525</xdr:rowOff>
    </xdr:from>
    <xdr:to>
      <xdr:col>0</xdr:col>
      <xdr:colOff>352425</xdr:colOff>
      <xdr:row>14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133350" y="3152775"/>
          <a:ext cx="2190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12</xdr:row>
      <xdr:rowOff>180975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1243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16" workbookViewId="0">
      <selection sqref="A1:N27"/>
    </sheetView>
  </sheetViews>
  <sheetFormatPr baseColWidth="10" defaultRowHeight="14.4"/>
  <cols>
    <col min="1" max="1" width="8.33203125" customWidth="1"/>
    <col min="3" max="3" width="7.5546875" customWidth="1"/>
    <col min="5" max="5" width="7" customWidth="1"/>
    <col min="7" max="7" width="6.5546875" customWidth="1"/>
    <col min="9" max="9" width="6.88671875" customWidth="1"/>
    <col min="11" max="11" width="6.5546875" customWidth="1"/>
    <col min="13" max="13" width="6.77734375" customWidth="1"/>
    <col min="14" max="14" width="9.6640625" customWidth="1"/>
  </cols>
  <sheetData>
    <row r="1" spans="1:14">
      <c r="A1" t="s">
        <v>173</v>
      </c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 ht="24.6">
      <c r="A3" s="64"/>
      <c r="B3" s="61"/>
      <c r="C3" s="62"/>
      <c r="D3" s="63"/>
      <c r="E3" s="208"/>
      <c r="F3" s="178"/>
      <c r="G3" s="208"/>
      <c r="H3" s="63"/>
      <c r="I3" s="208"/>
      <c r="J3" s="63" t="s">
        <v>178</v>
      </c>
      <c r="K3" s="77"/>
      <c r="L3" s="65"/>
      <c r="M3" s="64"/>
      <c r="N3" s="62"/>
    </row>
    <row r="4" spans="1:14">
      <c r="A4" s="71">
        <v>3.25</v>
      </c>
      <c r="B4" s="68"/>
      <c r="C4" s="69"/>
      <c r="D4" s="70"/>
      <c r="E4" s="209"/>
      <c r="F4" s="180"/>
      <c r="G4" s="209"/>
      <c r="H4" s="70"/>
      <c r="I4" s="209"/>
      <c r="J4" s="70" t="s">
        <v>86</v>
      </c>
      <c r="K4" s="81">
        <v>0.75</v>
      </c>
      <c r="L4" s="72"/>
      <c r="M4" s="71"/>
      <c r="N4" s="69">
        <v>0.75</v>
      </c>
    </row>
    <row r="5" spans="1:14">
      <c r="A5" s="83"/>
      <c r="B5" s="171" t="s">
        <v>181</v>
      </c>
      <c r="C5" s="34"/>
      <c r="D5" s="23"/>
      <c r="E5" s="34"/>
      <c r="F5" s="23" t="s">
        <v>181</v>
      </c>
      <c r="G5" s="27"/>
      <c r="H5" s="23"/>
      <c r="I5" s="34"/>
      <c r="J5" s="29" t="s">
        <v>181</v>
      </c>
      <c r="K5" s="34"/>
      <c r="L5" s="171"/>
      <c r="M5" s="28"/>
      <c r="N5" s="34"/>
    </row>
    <row r="6" spans="1:14">
      <c r="A6" s="85">
        <v>7.36</v>
      </c>
      <c r="B6" s="33" t="s">
        <v>20</v>
      </c>
      <c r="C6" s="35">
        <v>0.33</v>
      </c>
      <c r="D6" s="31"/>
      <c r="E6" s="138"/>
      <c r="F6" s="142" t="s">
        <v>33</v>
      </c>
      <c r="G6" s="31">
        <v>1.03</v>
      </c>
      <c r="H6" s="142"/>
      <c r="I6" s="35"/>
      <c r="J6" s="33" t="s">
        <v>20</v>
      </c>
      <c r="K6" s="35">
        <v>0.33</v>
      </c>
      <c r="L6" s="32"/>
      <c r="M6" s="32"/>
      <c r="N6" s="35">
        <f>C6+E6+G6+I6+K6+M6</f>
        <v>1.6900000000000002</v>
      </c>
    </row>
    <row r="7" spans="1:14">
      <c r="A7" s="83"/>
      <c r="B7" s="202"/>
      <c r="C7" s="244"/>
      <c r="D7" s="203" t="s">
        <v>182</v>
      </c>
      <c r="E7" s="246"/>
      <c r="F7" s="255"/>
      <c r="G7" s="256"/>
      <c r="H7" s="143"/>
      <c r="I7" s="34"/>
      <c r="J7" s="105" t="s">
        <v>183</v>
      </c>
      <c r="K7" s="34"/>
      <c r="L7" s="28"/>
      <c r="M7" s="28"/>
      <c r="N7" s="34"/>
    </row>
    <row r="8" spans="1:14">
      <c r="A8" s="85">
        <v>5.76</v>
      </c>
      <c r="B8" s="165"/>
      <c r="C8" s="245"/>
      <c r="D8" s="55" t="s">
        <v>33</v>
      </c>
      <c r="E8" s="247">
        <v>1</v>
      </c>
      <c r="F8" s="257"/>
      <c r="G8" s="258"/>
      <c r="H8" s="55"/>
      <c r="I8" s="35"/>
      <c r="J8" s="109" t="s">
        <v>20</v>
      </c>
      <c r="K8" s="35">
        <v>0.33</v>
      </c>
      <c r="L8" s="32"/>
      <c r="M8" s="32"/>
      <c r="N8" s="35">
        <f t="shared" ref="N8" si="0">C8+E8+G8+I8+K8</f>
        <v>1.33</v>
      </c>
    </row>
    <row r="9" spans="1:14">
      <c r="A9" s="242"/>
      <c r="B9" s="198" t="s">
        <v>105</v>
      </c>
      <c r="C9" s="34"/>
      <c r="D9" s="198" t="s">
        <v>106</v>
      </c>
      <c r="E9" s="234"/>
      <c r="F9" s="198" t="s">
        <v>106</v>
      </c>
      <c r="G9" s="234"/>
      <c r="H9" s="198" t="s">
        <v>107</v>
      </c>
      <c r="I9" s="34"/>
      <c r="J9" s="198" t="s">
        <v>106</v>
      </c>
      <c r="K9" s="34"/>
      <c r="L9" s="50" t="s">
        <v>105</v>
      </c>
      <c r="M9" s="34"/>
      <c r="N9" s="113"/>
    </row>
    <row r="10" spans="1:14" ht="25.2">
      <c r="A10" s="210">
        <v>14.5</v>
      </c>
      <c r="B10" s="33" t="s">
        <v>20</v>
      </c>
      <c r="C10" s="35">
        <v>0.33</v>
      </c>
      <c r="D10" s="200" t="s">
        <v>21</v>
      </c>
      <c r="E10" s="35">
        <v>0.33</v>
      </c>
      <c r="F10" s="200" t="s">
        <v>108</v>
      </c>
      <c r="G10" s="35">
        <v>1.69</v>
      </c>
      <c r="H10" s="33" t="s">
        <v>20</v>
      </c>
      <c r="I10" s="35">
        <v>0.33</v>
      </c>
      <c r="J10" s="33" t="s">
        <v>20</v>
      </c>
      <c r="K10" s="35">
        <v>0.33</v>
      </c>
      <c r="L10" s="33" t="s">
        <v>20</v>
      </c>
      <c r="M10" s="35">
        <v>0.33</v>
      </c>
      <c r="N10" s="115">
        <f>M10+K10+I10++G10+E10+C10</f>
        <v>3.34</v>
      </c>
    </row>
    <row r="11" spans="1:14">
      <c r="A11" s="242"/>
      <c r="B11" s="198" t="s">
        <v>151</v>
      </c>
      <c r="C11" s="34"/>
      <c r="D11" s="198" t="s">
        <v>151</v>
      </c>
      <c r="E11" s="234"/>
      <c r="F11" s="198" t="s">
        <v>151</v>
      </c>
      <c r="G11" s="34"/>
      <c r="H11" s="198" t="s">
        <v>151</v>
      </c>
      <c r="I11" s="34"/>
      <c r="J11" s="198" t="s">
        <v>151</v>
      </c>
      <c r="K11" s="34"/>
      <c r="L11" s="29"/>
      <c r="M11" s="34"/>
      <c r="N11" s="34"/>
    </row>
    <row r="12" spans="1:14">
      <c r="A12" s="210">
        <v>12.46</v>
      </c>
      <c r="B12" s="33" t="s">
        <v>20</v>
      </c>
      <c r="C12" s="35">
        <v>0.33</v>
      </c>
      <c r="D12" s="33" t="s">
        <v>33</v>
      </c>
      <c r="E12" s="139">
        <v>1.56</v>
      </c>
      <c r="F12" s="33" t="s">
        <v>20</v>
      </c>
      <c r="G12" s="35">
        <v>0.33</v>
      </c>
      <c r="H12" s="33" t="s">
        <v>20</v>
      </c>
      <c r="I12" s="35">
        <v>0.33</v>
      </c>
      <c r="J12" s="33" t="s">
        <v>20</v>
      </c>
      <c r="K12" s="35">
        <v>0.33</v>
      </c>
      <c r="L12" s="33"/>
      <c r="M12" s="35"/>
      <c r="N12" s="35">
        <f>C12+E12+G12+I12+K12+M12</f>
        <v>2.8800000000000003</v>
      </c>
    </row>
    <row r="13" spans="1:14">
      <c r="A13" s="242"/>
      <c r="B13" s="202"/>
      <c r="C13" s="244"/>
      <c r="D13" s="203" t="s">
        <v>109</v>
      </c>
      <c r="E13" s="246"/>
      <c r="F13" s="102"/>
      <c r="G13" s="34"/>
      <c r="H13" s="143"/>
      <c r="I13" s="34"/>
      <c r="J13" s="105" t="s">
        <v>109</v>
      </c>
      <c r="K13" s="34"/>
      <c r="L13" s="102"/>
      <c r="M13" s="246"/>
      <c r="N13" s="34"/>
    </row>
    <row r="14" spans="1:14">
      <c r="A14" s="210">
        <v>8.42</v>
      </c>
      <c r="B14" s="165"/>
      <c r="C14" s="245"/>
      <c r="D14" s="55" t="s">
        <v>110</v>
      </c>
      <c r="E14" s="247">
        <v>0.75</v>
      </c>
      <c r="F14" s="109"/>
      <c r="G14" s="35"/>
      <c r="H14" s="55"/>
      <c r="I14" s="35"/>
      <c r="J14" s="109" t="s">
        <v>86</v>
      </c>
      <c r="K14" s="35">
        <v>1.19</v>
      </c>
      <c r="L14" s="55"/>
      <c r="M14" s="247"/>
      <c r="N14" s="59">
        <f>C14+E14+G14+I14+K14+M14</f>
        <v>1.94</v>
      </c>
    </row>
    <row r="15" spans="1:14">
      <c r="A15" s="113"/>
      <c r="B15" s="74" t="s">
        <v>152</v>
      </c>
      <c r="C15" s="64"/>
      <c r="D15" s="65"/>
      <c r="E15" s="64"/>
      <c r="F15" s="65"/>
      <c r="G15" s="64"/>
      <c r="H15" s="66" t="s">
        <v>152</v>
      </c>
      <c r="I15" s="64"/>
      <c r="J15" s="65"/>
      <c r="K15" s="64"/>
      <c r="L15" s="66"/>
      <c r="M15" s="64"/>
      <c r="N15" s="64"/>
    </row>
    <row r="16" spans="1:14">
      <c r="A16" s="115">
        <v>6.72</v>
      </c>
      <c r="B16" s="78" t="s">
        <v>33</v>
      </c>
      <c r="C16" s="71">
        <v>1.1000000000000001</v>
      </c>
      <c r="D16" s="72"/>
      <c r="E16" s="71"/>
      <c r="F16" s="72"/>
      <c r="G16" s="71"/>
      <c r="H16" s="73" t="s">
        <v>20</v>
      </c>
      <c r="I16" s="71">
        <v>0.45</v>
      </c>
      <c r="J16" s="72"/>
      <c r="K16" s="71"/>
      <c r="L16" s="73"/>
      <c r="M16" s="71"/>
      <c r="N16" s="71">
        <f>C16+E16+G16+I16+K16</f>
        <v>1.55</v>
      </c>
    </row>
    <row r="17" spans="1:14" ht="36">
      <c r="A17" s="113"/>
      <c r="B17" s="176" t="s">
        <v>160</v>
      </c>
      <c r="C17" s="64"/>
      <c r="D17" s="65"/>
      <c r="E17" s="64"/>
      <c r="F17" s="65"/>
      <c r="G17" s="64"/>
      <c r="H17" s="66"/>
      <c r="I17" s="64"/>
      <c r="J17" s="65"/>
      <c r="K17" s="64"/>
      <c r="L17" s="66"/>
      <c r="M17" s="64"/>
      <c r="N17" s="64"/>
    </row>
    <row r="18" spans="1:14">
      <c r="A18" s="115">
        <v>0.33</v>
      </c>
      <c r="B18" s="126"/>
      <c r="C18" s="71">
        <v>7.0000000000000007E-2</v>
      </c>
      <c r="D18" s="72"/>
      <c r="E18" s="71"/>
      <c r="F18" s="72"/>
      <c r="G18" s="71"/>
      <c r="H18" s="73"/>
      <c r="I18" s="71"/>
      <c r="J18" s="72"/>
      <c r="K18" s="71"/>
      <c r="L18" s="73"/>
      <c r="M18" s="71"/>
      <c r="N18" s="71">
        <f>C18+E18+G18+I18+K18</f>
        <v>7.0000000000000007E-2</v>
      </c>
    </row>
    <row r="19" spans="1:14" ht="24.6">
      <c r="A19" s="64"/>
      <c r="B19" s="61" t="s">
        <v>159</v>
      </c>
      <c r="C19" s="64"/>
      <c r="D19" s="61" t="s">
        <v>159</v>
      </c>
      <c r="E19" s="208"/>
      <c r="F19" s="61" t="s">
        <v>159</v>
      </c>
      <c r="G19" s="208"/>
      <c r="H19" s="61" t="s">
        <v>159</v>
      </c>
      <c r="I19" s="208"/>
      <c r="J19" s="61" t="s">
        <v>159</v>
      </c>
      <c r="K19" s="208"/>
      <c r="L19" s="65"/>
      <c r="M19" s="64"/>
      <c r="N19" s="64"/>
    </row>
    <row r="20" spans="1:14">
      <c r="A20" s="71">
        <v>10.83</v>
      </c>
      <c r="B20" s="68"/>
      <c r="C20" s="71">
        <v>0.5</v>
      </c>
      <c r="D20" s="70"/>
      <c r="E20" s="209">
        <v>0.5</v>
      </c>
      <c r="F20" s="180"/>
      <c r="G20" s="209">
        <v>0.5</v>
      </c>
      <c r="H20" s="70"/>
      <c r="I20" s="209">
        <v>0.5</v>
      </c>
      <c r="J20" s="70"/>
      <c r="K20" s="209">
        <v>0.5</v>
      </c>
      <c r="L20" s="72"/>
      <c r="M20" s="71"/>
      <c r="N20" s="71">
        <f>C20+E20+G20+I20+K20+M20</f>
        <v>2.5</v>
      </c>
    </row>
    <row r="21" spans="1:14">
      <c r="A21" s="64"/>
      <c r="B21" s="61"/>
      <c r="C21" s="64"/>
      <c r="D21" s="63"/>
      <c r="E21" s="208"/>
      <c r="F21" s="178"/>
      <c r="G21" s="208"/>
      <c r="H21" s="63"/>
      <c r="I21" s="208"/>
      <c r="J21" s="198" t="s">
        <v>176</v>
      </c>
      <c r="K21" s="208"/>
      <c r="L21" s="65"/>
      <c r="M21" s="64"/>
      <c r="N21" s="64"/>
    </row>
    <row r="22" spans="1:14">
      <c r="A22" s="71">
        <v>2.86</v>
      </c>
      <c r="B22" s="68"/>
      <c r="C22" s="71"/>
      <c r="D22" s="70"/>
      <c r="E22" s="209"/>
      <c r="F22" s="180"/>
      <c r="G22" s="209"/>
      <c r="H22" s="70"/>
      <c r="I22" s="209"/>
      <c r="J22" s="70" t="s">
        <v>86</v>
      </c>
      <c r="K22" s="209">
        <v>0.66</v>
      </c>
      <c r="L22" s="72"/>
      <c r="M22" s="71"/>
      <c r="N22" s="71">
        <v>0.66</v>
      </c>
    </row>
    <row r="23" spans="1:14">
      <c r="A23" s="64"/>
      <c r="B23" s="61"/>
      <c r="C23" s="64"/>
      <c r="D23" s="63"/>
      <c r="E23" s="208"/>
      <c r="F23" s="178"/>
      <c r="G23" s="208"/>
      <c r="H23" s="63"/>
      <c r="I23" s="208"/>
      <c r="J23" s="198" t="s">
        <v>176</v>
      </c>
      <c r="K23" s="208"/>
      <c r="L23" s="65"/>
      <c r="M23" s="64"/>
      <c r="N23" s="64"/>
    </row>
    <row r="24" spans="1:14" ht="21.6">
      <c r="A24" s="71">
        <v>1</v>
      </c>
      <c r="B24" s="68"/>
      <c r="C24" s="71"/>
      <c r="D24" s="70"/>
      <c r="E24" s="209"/>
      <c r="F24" s="180"/>
      <c r="G24" s="209"/>
      <c r="H24" s="70"/>
      <c r="I24" s="209"/>
      <c r="J24" s="180" t="s">
        <v>177</v>
      </c>
      <c r="K24" s="209">
        <v>0.23</v>
      </c>
      <c r="L24" s="72"/>
      <c r="M24" s="71"/>
      <c r="N24" s="71">
        <v>0.23</v>
      </c>
    </row>
    <row r="25" spans="1:14">
      <c r="A25" s="243">
        <f>SUM(A3:A24)</f>
        <v>73.489999999999995</v>
      </c>
      <c r="B25" s="38" t="s">
        <v>9</v>
      </c>
      <c r="C25" s="243">
        <f>SUM(C5:C20)</f>
        <v>2.6599999999999997</v>
      </c>
      <c r="D25" s="40"/>
      <c r="E25" s="243">
        <f>SUM(E5:E20)</f>
        <v>4.1400000000000006</v>
      </c>
      <c r="F25" s="8"/>
      <c r="G25" s="243">
        <f>SUM(G3:G24)</f>
        <v>3.55</v>
      </c>
      <c r="H25" s="41"/>
      <c r="I25" s="243">
        <f>SUM(I5:I20)</f>
        <v>1.61</v>
      </c>
      <c r="J25" s="41"/>
      <c r="K25" s="243">
        <f>SUM(K3:K24)</f>
        <v>4.6500000000000004</v>
      </c>
      <c r="L25" s="42"/>
      <c r="M25" s="243">
        <v>0.33</v>
      </c>
      <c r="N25" s="243">
        <f>SUM(N3:N24)</f>
        <v>16.940000000000001</v>
      </c>
    </row>
    <row r="26" spans="1:14">
      <c r="C26" s="2" t="s">
        <v>10</v>
      </c>
    </row>
    <row r="27" spans="1:14">
      <c r="A27" s="43"/>
      <c r="B27" s="44"/>
      <c r="C27" s="2" t="s">
        <v>11</v>
      </c>
      <c r="D27" s="45"/>
      <c r="E27" s="44"/>
      <c r="F27" s="20">
        <v>44942</v>
      </c>
      <c r="G27" s="44"/>
      <c r="H27" s="2" t="s">
        <v>24</v>
      </c>
      <c r="I27" s="44"/>
      <c r="J27" s="44"/>
      <c r="K27" s="44">
        <f>N25*4.33</f>
        <v>73.350200000000001</v>
      </c>
    </row>
    <row r="30" spans="1:14">
      <c r="G30" t="s">
        <v>189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1"/>
    </sheetView>
  </sheetViews>
  <sheetFormatPr baseColWidth="10" defaultRowHeight="14.4"/>
  <cols>
    <col min="1" max="1" width="6.109375" customWidth="1"/>
    <col min="2" max="2" width="14.6640625" customWidth="1"/>
    <col min="3" max="3" width="5.5546875" customWidth="1"/>
    <col min="4" max="4" width="14.109375" customWidth="1"/>
    <col min="5" max="5" width="5.33203125" customWidth="1"/>
    <col min="6" max="6" width="21.109375" customWidth="1"/>
    <col min="7" max="7" width="5.109375" customWidth="1"/>
    <col min="8" max="8" width="13.5546875" customWidth="1"/>
    <col min="9" max="9" width="6.33203125" customWidth="1"/>
    <col min="10" max="10" width="16.6640625" customWidth="1"/>
    <col min="11" max="11" width="6" customWidth="1"/>
    <col min="12" max="12" width="8.44140625" customWidth="1"/>
    <col min="13" max="13" width="6.33203125" customWidth="1"/>
    <col min="14" max="14" width="5.109375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 ht="21.75" customHeight="1">
      <c r="A3" s="101"/>
      <c r="B3" s="198" t="s">
        <v>105</v>
      </c>
      <c r="C3" s="28"/>
      <c r="D3" s="198" t="s">
        <v>106</v>
      </c>
      <c r="E3" s="29"/>
      <c r="F3" s="198" t="s">
        <v>106</v>
      </c>
      <c r="G3" s="29"/>
      <c r="H3" s="198" t="s">
        <v>107</v>
      </c>
      <c r="I3" s="28"/>
      <c r="J3" s="198" t="s">
        <v>106</v>
      </c>
      <c r="K3" s="28"/>
      <c r="L3" s="50" t="s">
        <v>105</v>
      </c>
      <c r="M3" s="28"/>
      <c r="N3" s="199"/>
    </row>
    <row r="4" spans="1:14" ht="33.75" customHeight="1">
      <c r="A4" s="106">
        <v>14.5</v>
      </c>
      <c r="B4" s="33" t="s">
        <v>20</v>
      </c>
      <c r="C4" s="32">
        <v>0.33</v>
      </c>
      <c r="D4" s="200" t="s">
        <v>21</v>
      </c>
      <c r="E4" s="32">
        <v>0.33</v>
      </c>
      <c r="F4" s="200" t="s">
        <v>108</v>
      </c>
      <c r="G4" s="32">
        <v>1.69</v>
      </c>
      <c r="H4" s="33" t="s">
        <v>20</v>
      </c>
      <c r="I4" s="32">
        <v>0.33</v>
      </c>
      <c r="J4" s="33" t="s">
        <v>20</v>
      </c>
      <c r="K4" s="32">
        <v>0.33</v>
      </c>
      <c r="L4" s="33" t="s">
        <v>20</v>
      </c>
      <c r="M4" s="32">
        <v>0.33</v>
      </c>
      <c r="N4" s="201">
        <f>M4+K4+I4++G4+E4+C4</f>
        <v>3.34</v>
      </c>
    </row>
    <row r="5" spans="1:14">
      <c r="A5" s="101"/>
      <c r="B5" s="198" t="s">
        <v>151</v>
      </c>
      <c r="C5" s="28"/>
      <c r="D5" s="198" t="s">
        <v>151</v>
      </c>
      <c r="E5" s="29"/>
      <c r="F5" s="198" t="s">
        <v>151</v>
      </c>
      <c r="G5" s="27"/>
      <c r="H5" s="198" t="s">
        <v>151</v>
      </c>
      <c r="I5" s="28"/>
      <c r="J5" s="198" t="s">
        <v>151</v>
      </c>
      <c r="K5" s="27"/>
      <c r="L5" s="29"/>
      <c r="M5" s="28"/>
      <c r="N5" s="28"/>
    </row>
    <row r="6" spans="1:14">
      <c r="A6" s="106">
        <v>12.46</v>
      </c>
      <c r="B6" s="33" t="s">
        <v>20</v>
      </c>
      <c r="C6" s="32">
        <v>0.33</v>
      </c>
      <c r="D6" s="33" t="s">
        <v>33</v>
      </c>
      <c r="E6" s="33">
        <v>1.56</v>
      </c>
      <c r="F6" s="33" t="s">
        <v>20</v>
      </c>
      <c r="G6" s="31">
        <v>0.33</v>
      </c>
      <c r="H6" s="33" t="s">
        <v>20</v>
      </c>
      <c r="I6" s="32">
        <v>0.33</v>
      </c>
      <c r="J6" s="33" t="s">
        <v>20</v>
      </c>
      <c r="K6" s="31">
        <v>0.33</v>
      </c>
      <c r="L6" s="33"/>
      <c r="M6" s="32"/>
      <c r="N6" s="32">
        <f>C6+E6+G6+I6+K6+M6</f>
        <v>2.8800000000000003</v>
      </c>
    </row>
    <row r="7" spans="1:14">
      <c r="A7" s="101"/>
      <c r="B7" s="202"/>
      <c r="C7" s="203"/>
      <c r="D7" s="203" t="s">
        <v>109</v>
      </c>
      <c r="E7" s="104"/>
      <c r="F7" s="102"/>
      <c r="G7" s="27"/>
      <c r="H7" s="143"/>
      <c r="I7" s="28"/>
      <c r="J7" s="105" t="s">
        <v>109</v>
      </c>
      <c r="K7" s="27"/>
      <c r="L7" s="102"/>
      <c r="M7" s="104"/>
      <c r="N7" s="34"/>
    </row>
    <row r="8" spans="1:14">
      <c r="A8" s="106">
        <v>8.42</v>
      </c>
      <c r="B8" s="165"/>
      <c r="C8" s="204"/>
      <c r="D8" s="55" t="s">
        <v>110</v>
      </c>
      <c r="E8" s="108">
        <v>0.75</v>
      </c>
      <c r="F8" s="109"/>
      <c r="G8" s="31"/>
      <c r="H8" s="55"/>
      <c r="I8" s="32"/>
      <c r="J8" s="109" t="s">
        <v>86</v>
      </c>
      <c r="K8" s="31">
        <v>1.19</v>
      </c>
      <c r="L8" s="55"/>
      <c r="M8" s="108"/>
      <c r="N8" s="87">
        <f>C8+E8+G8+I8+K8+M8</f>
        <v>1.94</v>
      </c>
    </row>
    <row r="9" spans="1:14">
      <c r="A9" s="122"/>
      <c r="B9" s="74" t="s">
        <v>152</v>
      </c>
      <c r="C9" s="66"/>
      <c r="D9" s="65"/>
      <c r="E9" s="66"/>
      <c r="F9" s="65"/>
      <c r="G9" s="66"/>
      <c r="H9" s="66" t="s">
        <v>152</v>
      </c>
      <c r="I9" s="66"/>
      <c r="J9" s="65"/>
      <c r="K9" s="66"/>
      <c r="L9" s="66"/>
      <c r="M9" s="66"/>
      <c r="N9" s="64"/>
    </row>
    <row r="10" spans="1:14">
      <c r="A10" s="125">
        <v>6.72</v>
      </c>
      <c r="B10" s="78" t="s">
        <v>33</v>
      </c>
      <c r="C10" s="73">
        <v>1.1000000000000001</v>
      </c>
      <c r="D10" s="72"/>
      <c r="E10" s="73"/>
      <c r="F10" s="72"/>
      <c r="G10" s="73"/>
      <c r="H10" s="73" t="s">
        <v>20</v>
      </c>
      <c r="I10" s="73">
        <v>0.45</v>
      </c>
      <c r="J10" s="72"/>
      <c r="K10" s="73"/>
      <c r="L10" s="73"/>
      <c r="M10" s="73"/>
      <c r="N10" s="71">
        <f>C10+E10+G10+I10+K10</f>
        <v>1.55</v>
      </c>
    </row>
    <row r="11" spans="1:14" ht="25.5" customHeight="1">
      <c r="A11" s="122"/>
      <c r="B11" s="176" t="s">
        <v>160</v>
      </c>
      <c r="C11" s="66"/>
      <c r="D11" s="65"/>
      <c r="E11" s="66"/>
      <c r="F11" s="65"/>
      <c r="G11" s="66"/>
      <c r="H11" s="66"/>
      <c r="I11" s="66"/>
      <c r="J11" s="65"/>
      <c r="K11" s="66"/>
      <c r="L11" s="66"/>
      <c r="M11" s="66"/>
      <c r="N11" s="64"/>
    </row>
    <row r="12" spans="1:14">
      <c r="A12" s="125">
        <v>0.33</v>
      </c>
      <c r="B12" s="126"/>
      <c r="C12" s="73">
        <v>7.0000000000000007E-2</v>
      </c>
      <c r="D12" s="72"/>
      <c r="E12" s="73"/>
      <c r="F12" s="72"/>
      <c r="G12" s="73"/>
      <c r="H12" s="73"/>
      <c r="I12" s="73"/>
      <c r="J12" s="72"/>
      <c r="K12" s="73"/>
      <c r="L12" s="73"/>
      <c r="M12" s="73"/>
      <c r="N12" s="71">
        <f>C12+E12+G12+I12+K12</f>
        <v>7.0000000000000007E-2</v>
      </c>
    </row>
    <row r="13" spans="1:14" ht="11.25" customHeight="1">
      <c r="A13" s="229"/>
      <c r="B13" s="29"/>
      <c r="C13" s="34"/>
      <c r="D13" s="28"/>
      <c r="E13" s="34"/>
      <c r="F13" s="29" t="s">
        <v>137</v>
      </c>
      <c r="G13" s="27"/>
      <c r="H13" s="29"/>
      <c r="I13" s="34"/>
      <c r="J13" s="28"/>
      <c r="K13" s="34"/>
      <c r="L13" s="28"/>
      <c r="M13" s="27"/>
      <c r="N13" s="27"/>
    </row>
    <row r="14" spans="1:14">
      <c r="A14" s="230">
        <v>5.18</v>
      </c>
      <c r="B14" s="32"/>
      <c r="C14" s="35"/>
      <c r="D14" s="32"/>
      <c r="E14" s="35"/>
      <c r="F14" s="32" t="s">
        <v>33</v>
      </c>
      <c r="G14" s="31">
        <v>1.2</v>
      </c>
      <c r="H14" s="33"/>
      <c r="I14" s="35"/>
      <c r="J14" s="32"/>
      <c r="K14" s="35"/>
      <c r="L14" s="32"/>
      <c r="M14" s="31"/>
      <c r="N14" s="35">
        <f>M14+K14+I14+G14+E14+C14</f>
        <v>1.2</v>
      </c>
    </row>
    <row r="15" spans="1:14" ht="15" customHeight="1">
      <c r="A15" s="231"/>
      <c r="B15" s="66"/>
      <c r="C15" s="64"/>
      <c r="D15" s="65"/>
      <c r="E15" s="66"/>
      <c r="F15" s="65" t="s">
        <v>138</v>
      </c>
      <c r="G15" s="64"/>
      <c r="H15" s="62"/>
      <c r="I15" s="64"/>
      <c r="J15" s="66"/>
      <c r="K15" s="64"/>
      <c r="L15" s="66"/>
      <c r="M15" s="62"/>
      <c r="N15" s="62"/>
    </row>
    <row r="16" spans="1:14">
      <c r="A16" s="232">
        <v>3.02</v>
      </c>
      <c r="B16" s="73"/>
      <c r="C16" s="71"/>
      <c r="D16" s="72"/>
      <c r="E16" s="73"/>
      <c r="F16" s="73" t="s">
        <v>33</v>
      </c>
      <c r="G16" s="71">
        <v>0.7</v>
      </c>
      <c r="H16" s="69"/>
      <c r="I16" s="71"/>
      <c r="J16" s="73"/>
      <c r="K16" s="71"/>
      <c r="L16" s="73"/>
      <c r="M16" s="69"/>
      <c r="N16" s="35">
        <f>M16+K16+I16+G16+E16+C16</f>
        <v>0.7</v>
      </c>
    </row>
    <row r="17" spans="1:14">
      <c r="A17" s="101"/>
      <c r="B17" s="177"/>
      <c r="C17" s="28"/>
      <c r="D17" s="179"/>
      <c r="E17" s="28"/>
      <c r="F17" s="177"/>
      <c r="G17" s="27"/>
      <c r="H17" s="235" t="s">
        <v>84</v>
      </c>
      <c r="I17" s="28"/>
      <c r="J17" s="177"/>
      <c r="K17" s="27"/>
      <c r="L17" s="179"/>
      <c r="M17" s="28"/>
      <c r="N17" s="28"/>
    </row>
    <row r="18" spans="1:14">
      <c r="A18" s="106">
        <v>4.08</v>
      </c>
      <c r="B18" s="32"/>
      <c r="C18" s="32"/>
      <c r="D18" s="32"/>
      <c r="E18" s="140"/>
      <c r="F18" s="32"/>
      <c r="G18" s="31"/>
      <c r="H18" s="32" t="s">
        <v>33</v>
      </c>
      <c r="I18" s="32">
        <v>0.94</v>
      </c>
      <c r="J18" s="32"/>
      <c r="K18" s="31"/>
      <c r="L18" s="32"/>
      <c r="M18" s="32"/>
      <c r="N18" s="32">
        <f>C18+E18+G18+I18+K18+M18</f>
        <v>0.94</v>
      </c>
    </row>
    <row r="19" spans="1:14">
      <c r="A19" s="48">
        <f>SUM(A3:A18)</f>
        <v>54.71</v>
      </c>
      <c r="B19" s="38" t="s">
        <v>9</v>
      </c>
      <c r="C19" s="48">
        <f>SUM(C3:C18)</f>
        <v>1.8300000000000003</v>
      </c>
      <c r="D19" s="40"/>
      <c r="E19" s="48">
        <f>SUM(E3:E18)</f>
        <v>2.64</v>
      </c>
      <c r="F19" s="8"/>
      <c r="G19" s="48">
        <f>SUM(G3:G18)</f>
        <v>3.92</v>
      </c>
      <c r="H19" s="41"/>
      <c r="I19" s="48">
        <f>SUM(I3:I18)</f>
        <v>2.0499999999999998</v>
      </c>
      <c r="J19" s="41"/>
      <c r="K19" s="48">
        <f>SUM(K3:K18)</f>
        <v>1.85</v>
      </c>
      <c r="L19" s="42"/>
      <c r="M19" s="48">
        <f>SUM(M3:M18)</f>
        <v>0.33</v>
      </c>
      <c r="N19" s="48">
        <f>SUM(N3:N18)</f>
        <v>12.62</v>
      </c>
    </row>
    <row r="20" spans="1:14">
      <c r="C20" s="2" t="s">
        <v>10</v>
      </c>
    </row>
    <row r="21" spans="1:14">
      <c r="A21" s="43"/>
      <c r="B21" s="44"/>
      <c r="C21" s="2" t="s">
        <v>11</v>
      </c>
      <c r="D21" s="45"/>
      <c r="E21" s="44"/>
      <c r="F21" s="20">
        <v>44774</v>
      </c>
      <c r="G21" s="44"/>
      <c r="H21" s="2" t="s">
        <v>24</v>
      </c>
      <c r="I21" s="44"/>
      <c r="J21" s="44"/>
      <c r="K21" s="44">
        <f>N19*4.33</f>
        <v>54.644599999999997</v>
      </c>
    </row>
    <row r="22" spans="1:14">
      <c r="A22" s="2"/>
      <c r="B22" s="2"/>
      <c r="D22" s="2"/>
      <c r="E22" s="2"/>
      <c r="G22" s="47"/>
      <c r="I22" s="2"/>
      <c r="K22" s="2"/>
    </row>
    <row r="26" spans="1:14">
      <c r="D26" t="s">
        <v>171</v>
      </c>
      <c r="K26" t="s">
        <v>172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0"/>
    </sheetView>
  </sheetViews>
  <sheetFormatPr baseColWidth="10" defaultRowHeight="14.4"/>
  <cols>
    <col min="1" max="1" width="6.33203125" customWidth="1"/>
    <col min="2" max="2" width="17.109375" customWidth="1"/>
    <col min="3" max="3" width="4.44140625" customWidth="1"/>
    <col min="4" max="4" width="17.6640625" customWidth="1"/>
    <col min="5" max="5" width="4.33203125" customWidth="1"/>
    <col min="6" max="6" width="17.5546875" customWidth="1"/>
    <col min="7" max="7" width="4.109375" customWidth="1"/>
    <col min="8" max="8" width="14.5546875" customWidth="1"/>
    <col min="9" max="9" width="4.6640625" customWidth="1"/>
    <col min="10" max="10" width="12.109375" customWidth="1"/>
    <col min="11" max="11" width="5.44140625" customWidth="1"/>
    <col min="12" max="12" width="12.109375" customWidth="1"/>
    <col min="13" max="13" width="4.88671875" customWidth="1"/>
    <col min="14" max="14" width="5.6640625" customWidth="1"/>
  </cols>
  <sheetData>
    <row r="1" spans="1:14">
      <c r="A1" t="s">
        <v>173</v>
      </c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 ht="15.75" customHeight="1">
      <c r="A3" s="101"/>
      <c r="B3" s="198" t="s">
        <v>105</v>
      </c>
      <c r="C3" s="28"/>
      <c r="D3" s="198" t="s">
        <v>106</v>
      </c>
      <c r="E3" s="29"/>
      <c r="F3" s="198" t="s">
        <v>106</v>
      </c>
      <c r="G3" s="29"/>
      <c r="H3" s="198" t="s">
        <v>107</v>
      </c>
      <c r="I3" s="28"/>
      <c r="J3" s="198" t="s">
        <v>106</v>
      </c>
      <c r="K3" s="28"/>
      <c r="L3" s="50" t="s">
        <v>105</v>
      </c>
      <c r="M3" s="28"/>
      <c r="N3" s="113"/>
    </row>
    <row r="4" spans="1:14" ht="17.399999999999999">
      <c r="A4" s="106">
        <v>14.5</v>
      </c>
      <c r="B4" s="33" t="s">
        <v>20</v>
      </c>
      <c r="C4" s="32">
        <v>0.33</v>
      </c>
      <c r="D4" s="200" t="s">
        <v>21</v>
      </c>
      <c r="E4" s="32">
        <v>0.33</v>
      </c>
      <c r="F4" s="200" t="s">
        <v>108</v>
      </c>
      <c r="G4" s="32">
        <v>1.69</v>
      </c>
      <c r="H4" s="33" t="s">
        <v>20</v>
      </c>
      <c r="I4" s="32">
        <v>0.33</v>
      </c>
      <c r="J4" s="33" t="s">
        <v>20</v>
      </c>
      <c r="K4" s="32">
        <v>0.33</v>
      </c>
      <c r="L4" s="33" t="s">
        <v>20</v>
      </c>
      <c r="M4" s="32">
        <v>0.33</v>
      </c>
      <c r="N4" s="115">
        <f>M4+K4+I4++G4+E4+C4</f>
        <v>3.34</v>
      </c>
    </row>
    <row r="5" spans="1:14">
      <c r="A5" s="101"/>
      <c r="B5" s="198" t="s">
        <v>151</v>
      </c>
      <c r="C5" s="28"/>
      <c r="D5" s="198" t="s">
        <v>151</v>
      </c>
      <c r="E5" s="29"/>
      <c r="F5" s="198" t="s">
        <v>151</v>
      </c>
      <c r="G5" s="27"/>
      <c r="H5" s="198" t="s">
        <v>151</v>
      </c>
      <c r="I5" s="28"/>
      <c r="J5" s="198" t="s">
        <v>151</v>
      </c>
      <c r="K5" s="27"/>
      <c r="L5" s="29"/>
      <c r="M5" s="28"/>
      <c r="N5" s="34"/>
    </row>
    <row r="6" spans="1:14">
      <c r="A6" s="106">
        <v>12.46</v>
      </c>
      <c r="B6" s="33" t="s">
        <v>20</v>
      </c>
      <c r="C6" s="32">
        <v>0.33</v>
      </c>
      <c r="D6" s="33" t="s">
        <v>33</v>
      </c>
      <c r="E6" s="33">
        <v>1.56</v>
      </c>
      <c r="F6" s="33" t="s">
        <v>20</v>
      </c>
      <c r="G6" s="31">
        <v>0.33</v>
      </c>
      <c r="H6" s="33" t="s">
        <v>20</v>
      </c>
      <c r="I6" s="32">
        <v>0.33</v>
      </c>
      <c r="J6" s="33" t="s">
        <v>20</v>
      </c>
      <c r="K6" s="31">
        <v>0.33</v>
      </c>
      <c r="L6" s="33"/>
      <c r="M6" s="32"/>
      <c r="N6" s="35">
        <f>C6+E6+G6+I6+K6+M6</f>
        <v>2.8800000000000003</v>
      </c>
    </row>
    <row r="7" spans="1:14" ht="15" customHeight="1">
      <c r="A7" s="60"/>
      <c r="B7" s="171" t="s">
        <v>164</v>
      </c>
      <c r="C7" s="129"/>
      <c r="D7" s="171" t="s">
        <v>164</v>
      </c>
      <c r="E7" s="212"/>
      <c r="F7" s="171" t="s">
        <v>164</v>
      </c>
      <c r="G7" s="212"/>
      <c r="H7" s="171" t="s">
        <v>164</v>
      </c>
      <c r="I7" s="212"/>
      <c r="J7" s="171" t="s">
        <v>164</v>
      </c>
      <c r="K7" s="212"/>
      <c r="L7" s="171" t="s">
        <v>164</v>
      </c>
      <c r="M7" s="212"/>
      <c r="N7" s="64"/>
    </row>
    <row r="8" spans="1:14" ht="18.75" customHeight="1">
      <c r="A8" s="67">
        <v>14.5</v>
      </c>
      <c r="B8" s="180" t="s">
        <v>20</v>
      </c>
      <c r="C8" s="71">
        <v>0.33</v>
      </c>
      <c r="D8" s="180" t="s">
        <v>165</v>
      </c>
      <c r="E8" s="209">
        <v>1.69</v>
      </c>
      <c r="F8" s="180" t="s">
        <v>20</v>
      </c>
      <c r="G8" s="209">
        <v>0.33</v>
      </c>
      <c r="H8" s="180" t="s">
        <v>20</v>
      </c>
      <c r="I8" s="209">
        <v>0.33</v>
      </c>
      <c r="J8" s="180" t="s">
        <v>20</v>
      </c>
      <c r="K8" s="209">
        <v>0.33</v>
      </c>
      <c r="L8" s="180" t="s">
        <v>20</v>
      </c>
      <c r="M8" s="209">
        <v>0.33</v>
      </c>
      <c r="N8" s="71">
        <f>C8+E8+G8+I8+K8+M8</f>
        <v>3.3400000000000003</v>
      </c>
    </row>
    <row r="9" spans="1:14">
      <c r="A9" s="101"/>
      <c r="B9" s="202"/>
      <c r="C9" s="203"/>
      <c r="D9" s="203" t="s">
        <v>109</v>
      </c>
      <c r="E9" s="104"/>
      <c r="F9" s="102"/>
      <c r="G9" s="27"/>
      <c r="H9" s="143"/>
      <c r="I9" s="28"/>
      <c r="J9" s="105" t="s">
        <v>109</v>
      </c>
      <c r="K9" s="27"/>
      <c r="L9" s="102"/>
      <c r="M9" s="104"/>
      <c r="N9" s="34"/>
    </row>
    <row r="10" spans="1:14">
      <c r="A10" s="106">
        <v>8.42</v>
      </c>
      <c r="B10" s="165"/>
      <c r="C10" s="204"/>
      <c r="D10" s="55" t="s">
        <v>110</v>
      </c>
      <c r="E10" s="108">
        <v>0.75</v>
      </c>
      <c r="F10" s="109"/>
      <c r="G10" s="31"/>
      <c r="H10" s="55"/>
      <c r="I10" s="32"/>
      <c r="J10" s="109" t="s">
        <v>86</v>
      </c>
      <c r="K10" s="31">
        <v>1.19</v>
      </c>
      <c r="L10" s="55"/>
      <c r="M10" s="108"/>
      <c r="N10" s="59">
        <f>C10+E10+G10+I10+K10+M10</f>
        <v>1.94</v>
      </c>
    </row>
    <row r="11" spans="1:14" ht="12" customHeight="1">
      <c r="A11" s="122"/>
      <c r="B11" s="74" t="s">
        <v>152</v>
      </c>
      <c r="C11" s="66"/>
      <c r="D11" s="65"/>
      <c r="E11" s="66"/>
      <c r="F11" s="65"/>
      <c r="G11" s="66"/>
      <c r="H11" s="66" t="s">
        <v>152</v>
      </c>
      <c r="I11" s="66"/>
      <c r="J11" s="65"/>
      <c r="K11" s="66"/>
      <c r="L11" s="66"/>
      <c r="M11" s="66"/>
      <c r="N11" s="64"/>
    </row>
    <row r="12" spans="1:14" ht="13.5" customHeight="1">
      <c r="A12" s="125">
        <v>6.72</v>
      </c>
      <c r="B12" s="78" t="s">
        <v>33</v>
      </c>
      <c r="C12" s="73">
        <v>1.1000000000000001</v>
      </c>
      <c r="D12" s="72"/>
      <c r="E12" s="73"/>
      <c r="F12" s="72"/>
      <c r="G12" s="73"/>
      <c r="H12" s="73" t="s">
        <v>20</v>
      </c>
      <c r="I12" s="73">
        <v>0.45</v>
      </c>
      <c r="J12" s="72"/>
      <c r="K12" s="73"/>
      <c r="L12" s="73"/>
      <c r="M12" s="73"/>
      <c r="N12" s="71">
        <f>C12+E12+G12+I12+K12</f>
        <v>1.55</v>
      </c>
    </row>
    <row r="13" spans="1:14" ht="23.25" customHeight="1">
      <c r="A13" s="122"/>
      <c r="B13" s="176" t="s">
        <v>160</v>
      </c>
      <c r="C13" s="66"/>
      <c r="D13" s="65"/>
      <c r="E13" s="66"/>
      <c r="F13" s="65"/>
      <c r="G13" s="66"/>
      <c r="H13" s="66"/>
      <c r="I13" s="66"/>
      <c r="J13" s="65"/>
      <c r="K13" s="66"/>
      <c r="L13" s="66"/>
      <c r="M13" s="66"/>
      <c r="N13" s="64"/>
    </row>
    <row r="14" spans="1:14" ht="12.75" customHeight="1">
      <c r="A14" s="125">
        <v>0.33</v>
      </c>
      <c r="B14" s="126"/>
      <c r="C14" s="73">
        <v>7.0000000000000007E-2</v>
      </c>
      <c r="D14" s="72"/>
      <c r="E14" s="73"/>
      <c r="F14" s="72"/>
      <c r="G14" s="73"/>
      <c r="H14" s="73"/>
      <c r="I14" s="73"/>
      <c r="J14" s="72"/>
      <c r="K14" s="73"/>
      <c r="L14" s="73"/>
      <c r="M14" s="73"/>
      <c r="N14" s="71">
        <f>C14+E14+G14+I14+K14</f>
        <v>7.0000000000000007E-2</v>
      </c>
    </row>
    <row r="15" spans="1:14" ht="13.5" customHeight="1">
      <c r="A15" s="60"/>
      <c r="B15" s="61" t="s">
        <v>159</v>
      </c>
      <c r="C15" s="64"/>
      <c r="D15" s="61" t="s">
        <v>159</v>
      </c>
      <c r="E15" s="77"/>
      <c r="F15" s="61" t="s">
        <v>159</v>
      </c>
      <c r="G15" s="77"/>
      <c r="H15" s="61" t="s">
        <v>159</v>
      </c>
      <c r="I15" s="77"/>
      <c r="J15" s="61" t="s">
        <v>159</v>
      </c>
      <c r="K15" s="77"/>
      <c r="L15" s="65"/>
      <c r="M15" s="66"/>
      <c r="N15" s="64"/>
    </row>
    <row r="16" spans="1:14">
      <c r="A16" s="67">
        <v>10.83</v>
      </c>
      <c r="B16" s="68"/>
      <c r="C16" s="71">
        <v>0.5</v>
      </c>
      <c r="D16" s="70"/>
      <c r="E16" s="81">
        <v>0.5</v>
      </c>
      <c r="F16" s="180"/>
      <c r="G16" s="81">
        <v>0.5</v>
      </c>
      <c r="H16" s="70"/>
      <c r="I16" s="81">
        <v>0.5</v>
      </c>
      <c r="J16" s="70"/>
      <c r="K16" s="81">
        <v>0.5</v>
      </c>
      <c r="L16" s="72"/>
      <c r="M16" s="73"/>
      <c r="N16" s="71">
        <f>C16+E16+G16+I16+K16+M16</f>
        <v>2.5</v>
      </c>
    </row>
    <row r="17" spans="1:14">
      <c r="A17" s="229"/>
      <c r="B17" s="29"/>
      <c r="C17" s="34"/>
      <c r="D17" s="28"/>
      <c r="E17" s="34"/>
      <c r="F17" s="29" t="s">
        <v>137</v>
      </c>
      <c r="G17" s="27"/>
      <c r="H17" s="29"/>
      <c r="I17" s="34"/>
      <c r="J17" s="28"/>
      <c r="K17" s="34"/>
      <c r="L17" s="28"/>
      <c r="M17" s="27"/>
      <c r="N17" s="34"/>
    </row>
    <row r="18" spans="1:14">
      <c r="A18" s="230">
        <v>5.18</v>
      </c>
      <c r="B18" s="32"/>
      <c r="C18" s="35"/>
      <c r="D18" s="32"/>
      <c r="E18" s="35"/>
      <c r="F18" s="32" t="s">
        <v>33</v>
      </c>
      <c r="G18" s="31">
        <v>1.2</v>
      </c>
      <c r="H18" s="33"/>
      <c r="I18" s="35"/>
      <c r="J18" s="32"/>
      <c r="K18" s="35"/>
      <c r="L18" s="32"/>
      <c r="M18" s="31"/>
      <c r="N18" s="35">
        <f>M18+K18+I18+G18+E18+C18</f>
        <v>1.2</v>
      </c>
    </row>
    <row r="19" spans="1:14" ht="24.75" customHeight="1">
      <c r="A19" s="231"/>
      <c r="B19" s="66"/>
      <c r="C19" s="64"/>
      <c r="D19" s="65"/>
      <c r="E19" s="66"/>
      <c r="F19" s="65" t="s">
        <v>138</v>
      </c>
      <c r="G19" s="64"/>
      <c r="H19" s="62"/>
      <c r="I19" s="64"/>
      <c r="J19" s="66"/>
      <c r="K19" s="64"/>
      <c r="L19" s="66"/>
      <c r="M19" s="62"/>
      <c r="N19" s="64"/>
    </row>
    <row r="20" spans="1:14">
      <c r="A20" s="232">
        <v>3.02</v>
      </c>
      <c r="B20" s="73"/>
      <c r="C20" s="71"/>
      <c r="D20" s="72"/>
      <c r="E20" s="73"/>
      <c r="F20" s="73" t="s">
        <v>33</v>
      </c>
      <c r="G20" s="71">
        <v>0.7</v>
      </c>
      <c r="H20" s="69"/>
      <c r="I20" s="71"/>
      <c r="J20" s="73"/>
      <c r="K20" s="71"/>
      <c r="L20" s="73"/>
      <c r="M20" s="69"/>
      <c r="N20" s="35">
        <f>M20+K20+I20+G20+E20+C20</f>
        <v>0.7</v>
      </c>
    </row>
    <row r="21" spans="1:14">
      <c r="A21" s="101"/>
      <c r="B21" s="177"/>
      <c r="C21" s="28"/>
      <c r="D21" s="179"/>
      <c r="E21" s="28"/>
      <c r="F21" s="177"/>
      <c r="G21" s="27"/>
      <c r="H21" s="235" t="s">
        <v>84</v>
      </c>
      <c r="I21" s="28"/>
      <c r="J21" s="177"/>
      <c r="K21" s="27"/>
      <c r="L21" s="179"/>
      <c r="M21" s="28"/>
      <c r="N21" s="34"/>
    </row>
    <row r="22" spans="1:14">
      <c r="A22" s="106">
        <v>4.08</v>
      </c>
      <c r="B22" s="32"/>
      <c r="C22" s="32"/>
      <c r="D22" s="32"/>
      <c r="E22" s="140"/>
      <c r="F22" s="32"/>
      <c r="G22" s="31"/>
      <c r="H22" s="32" t="s">
        <v>33</v>
      </c>
      <c r="I22" s="32">
        <v>0.94</v>
      </c>
      <c r="J22" s="32"/>
      <c r="K22" s="31"/>
      <c r="L22" s="32"/>
      <c r="M22" s="32"/>
      <c r="N22" s="35">
        <f>C22+E22+G22+I22+K22+M22</f>
        <v>0.94</v>
      </c>
    </row>
    <row r="23" spans="1:14">
      <c r="A23" s="60"/>
      <c r="B23" s="65" t="s">
        <v>167</v>
      </c>
      <c r="C23" s="66"/>
      <c r="D23" s="66"/>
      <c r="E23" s="239"/>
      <c r="F23" s="65"/>
      <c r="G23" s="66"/>
      <c r="H23" s="66" t="s">
        <v>167</v>
      </c>
      <c r="I23" s="114"/>
      <c r="J23" s="66"/>
      <c r="K23" s="114"/>
      <c r="L23" s="66"/>
      <c r="M23" s="66"/>
      <c r="N23" s="64"/>
    </row>
    <row r="24" spans="1:14">
      <c r="A24" s="67">
        <v>7.19</v>
      </c>
      <c r="B24" s="72" t="s">
        <v>33</v>
      </c>
      <c r="C24" s="73">
        <v>1.33</v>
      </c>
      <c r="D24" s="73"/>
      <c r="E24" s="240"/>
      <c r="F24" s="72"/>
      <c r="G24" s="73"/>
      <c r="H24" s="73" t="s">
        <v>20</v>
      </c>
      <c r="I24" s="99">
        <v>0.33</v>
      </c>
      <c r="J24" s="73"/>
      <c r="K24" s="99"/>
      <c r="L24" s="73"/>
      <c r="M24" s="73"/>
      <c r="N24" s="71">
        <f>C24+E24+G24+I24+K24</f>
        <v>1.6600000000000001</v>
      </c>
    </row>
    <row r="25" spans="1:14">
      <c r="A25" s="82"/>
      <c r="B25" s="143"/>
      <c r="C25" s="51"/>
      <c r="D25" s="143"/>
      <c r="E25" s="51"/>
      <c r="F25" s="143"/>
      <c r="G25" s="30"/>
      <c r="H25" s="29"/>
      <c r="I25" s="28"/>
      <c r="J25" s="198" t="s">
        <v>168</v>
      </c>
      <c r="K25" s="27"/>
      <c r="L25" s="51"/>
      <c r="M25" s="28"/>
      <c r="N25" s="34"/>
    </row>
    <row r="26" spans="1:14">
      <c r="A26" s="84">
        <v>3.25</v>
      </c>
      <c r="B26" s="55"/>
      <c r="C26" s="56"/>
      <c r="D26" s="55"/>
      <c r="E26" s="56"/>
      <c r="F26" s="55"/>
      <c r="G26" s="55"/>
      <c r="H26" s="241"/>
      <c r="I26" s="32"/>
      <c r="J26" s="214" t="s">
        <v>33</v>
      </c>
      <c r="K26" s="31">
        <v>0.75</v>
      </c>
      <c r="L26" s="56"/>
      <c r="M26" s="32"/>
      <c r="N26" s="59">
        <f>C26+E26+G26+I26+K26+M26</f>
        <v>0.75</v>
      </c>
    </row>
    <row r="27" spans="1:14">
      <c r="A27" s="48">
        <f>SUM(A3:A26)</f>
        <v>90.47999999999999</v>
      </c>
      <c r="B27" s="38" t="s">
        <v>9</v>
      </c>
      <c r="C27" s="48">
        <f>SUM(C3:C26)</f>
        <v>3.9899999999999998</v>
      </c>
      <c r="D27" s="40"/>
      <c r="E27" s="48">
        <f>SUM(E3:E26)</f>
        <v>4.83</v>
      </c>
      <c r="F27" s="8"/>
      <c r="G27" s="48">
        <f>SUM(G3:G26)</f>
        <v>4.75</v>
      </c>
      <c r="H27" s="41"/>
      <c r="I27" s="48">
        <f>SUM(I3:I26)</f>
        <v>3.21</v>
      </c>
      <c r="J27" s="41"/>
      <c r="K27" s="48">
        <f>SUM(K3:K26)</f>
        <v>3.4299999999999997</v>
      </c>
      <c r="L27" s="42"/>
      <c r="M27" s="48">
        <f>SUM(M3:M26)</f>
        <v>0.66</v>
      </c>
      <c r="N27" s="48">
        <f>SUM(N3:N26)</f>
        <v>20.87</v>
      </c>
    </row>
    <row r="28" spans="1:14">
      <c r="C28" s="2" t="s">
        <v>10</v>
      </c>
    </row>
    <row r="29" spans="1:14">
      <c r="A29" s="43"/>
      <c r="B29" s="44"/>
      <c r="C29" s="2" t="s">
        <v>11</v>
      </c>
      <c r="D29" s="45"/>
      <c r="E29" s="44"/>
      <c r="F29" s="20">
        <v>44757</v>
      </c>
      <c r="G29" s="44"/>
      <c r="H29" s="2" t="s">
        <v>24</v>
      </c>
      <c r="I29" s="44"/>
      <c r="J29" s="44"/>
      <c r="K29" s="44">
        <f>N27*4.33</f>
        <v>90.367100000000008</v>
      </c>
    </row>
    <row r="30" spans="1:14">
      <c r="A30" s="2"/>
      <c r="B30" s="2"/>
      <c r="D30" s="2"/>
      <c r="E30" s="2"/>
      <c r="G30" s="47"/>
      <c r="I30" s="2"/>
      <c r="K30" s="2"/>
    </row>
    <row r="32" spans="1:14">
      <c r="D32" t="s">
        <v>169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I35" sqref="I35"/>
    </sheetView>
  </sheetViews>
  <sheetFormatPr baseColWidth="10" defaultRowHeight="14.4"/>
  <cols>
    <col min="1" max="1" width="5.88671875" customWidth="1"/>
    <col min="2" max="2" width="17" customWidth="1"/>
    <col min="3" max="3" width="5.88671875" customWidth="1"/>
    <col min="4" max="4" width="15.5546875" customWidth="1"/>
    <col min="5" max="5" width="5.5546875" customWidth="1"/>
    <col min="6" max="6" width="17.33203125" customWidth="1"/>
    <col min="7" max="7" width="4.88671875" customWidth="1"/>
    <col min="8" max="8" width="17" customWidth="1"/>
    <col min="9" max="9" width="4.88671875" customWidth="1"/>
    <col min="10" max="10" width="16.109375" customWidth="1"/>
    <col min="11" max="11" width="5.88671875" customWidth="1"/>
    <col min="12" max="12" width="13" customWidth="1"/>
    <col min="13" max="13" width="5" customWidth="1"/>
    <col min="14" max="14" width="5.6640625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>
      <c r="A3" s="101"/>
      <c r="B3" s="198" t="s">
        <v>105</v>
      </c>
      <c r="C3" s="28"/>
      <c r="D3" s="198" t="s">
        <v>106</v>
      </c>
      <c r="E3" s="29"/>
      <c r="F3" s="198" t="s">
        <v>106</v>
      </c>
      <c r="G3" s="29"/>
      <c r="H3" s="198" t="s">
        <v>107</v>
      </c>
      <c r="I3" s="28"/>
      <c r="J3" s="198" t="s">
        <v>106</v>
      </c>
      <c r="K3" s="28"/>
      <c r="L3" s="50" t="s">
        <v>105</v>
      </c>
      <c r="M3" s="28"/>
      <c r="N3" s="199"/>
    </row>
    <row r="4" spans="1:14" ht="17.399999999999999">
      <c r="A4" s="106">
        <v>14.5</v>
      </c>
      <c r="B4" s="33" t="s">
        <v>20</v>
      </c>
      <c r="C4" s="32">
        <v>0.33</v>
      </c>
      <c r="D4" s="200" t="s">
        <v>21</v>
      </c>
      <c r="E4" s="32">
        <v>0.33</v>
      </c>
      <c r="F4" s="200" t="s">
        <v>108</v>
      </c>
      <c r="G4" s="32">
        <v>1.69</v>
      </c>
      <c r="H4" s="33" t="s">
        <v>20</v>
      </c>
      <c r="I4" s="32">
        <v>0.33</v>
      </c>
      <c r="J4" s="33" t="s">
        <v>20</v>
      </c>
      <c r="K4" s="32">
        <v>0.33</v>
      </c>
      <c r="L4" s="33" t="s">
        <v>20</v>
      </c>
      <c r="M4" s="32">
        <v>0.33</v>
      </c>
      <c r="N4" s="201">
        <f>M4+K4+I4++G4+E4+C4</f>
        <v>3.34</v>
      </c>
    </row>
    <row r="5" spans="1:14">
      <c r="A5" s="101"/>
      <c r="B5" s="198" t="s">
        <v>151</v>
      </c>
      <c r="C5" s="28"/>
      <c r="D5" s="198" t="s">
        <v>151</v>
      </c>
      <c r="E5" s="29"/>
      <c r="F5" s="198" t="s">
        <v>151</v>
      </c>
      <c r="G5" s="27"/>
      <c r="H5" s="198" t="s">
        <v>151</v>
      </c>
      <c r="I5" s="28"/>
      <c r="J5" s="198" t="s">
        <v>151</v>
      </c>
      <c r="K5" s="27"/>
      <c r="L5" s="29"/>
      <c r="M5" s="28"/>
      <c r="N5" s="28"/>
    </row>
    <row r="6" spans="1:14">
      <c r="A6" s="106">
        <v>12.46</v>
      </c>
      <c r="B6" s="33" t="s">
        <v>20</v>
      </c>
      <c r="C6" s="32">
        <v>0.33</v>
      </c>
      <c r="D6" s="33" t="s">
        <v>33</v>
      </c>
      <c r="E6" s="33">
        <v>1.56</v>
      </c>
      <c r="F6" s="33" t="s">
        <v>20</v>
      </c>
      <c r="G6" s="31">
        <v>0.33</v>
      </c>
      <c r="H6" s="33" t="s">
        <v>20</v>
      </c>
      <c r="I6" s="32">
        <v>0.33</v>
      </c>
      <c r="J6" s="33" t="s">
        <v>20</v>
      </c>
      <c r="K6" s="31">
        <v>0.33</v>
      </c>
      <c r="L6" s="33"/>
      <c r="M6" s="32"/>
      <c r="N6" s="32">
        <f>C6+E6+G6+I6+K6+M6</f>
        <v>2.8800000000000003</v>
      </c>
    </row>
    <row r="7" spans="1:14" ht="20.25" customHeight="1">
      <c r="A7" s="60"/>
      <c r="B7" s="171" t="s">
        <v>164</v>
      </c>
      <c r="C7" s="129"/>
      <c r="D7" s="171" t="s">
        <v>164</v>
      </c>
      <c r="E7" s="212"/>
      <c r="F7" s="171" t="s">
        <v>164</v>
      </c>
      <c r="G7" s="212"/>
      <c r="H7" s="171" t="s">
        <v>164</v>
      </c>
      <c r="I7" s="212"/>
      <c r="J7" s="171" t="s">
        <v>164</v>
      </c>
      <c r="K7" s="212"/>
      <c r="L7" s="171" t="s">
        <v>164</v>
      </c>
      <c r="M7" s="212"/>
      <c r="N7" s="64"/>
    </row>
    <row r="8" spans="1:14" ht="23.25" customHeight="1">
      <c r="A8" s="67">
        <v>14.5</v>
      </c>
      <c r="B8" s="180" t="s">
        <v>20</v>
      </c>
      <c r="C8" s="71">
        <v>0.33</v>
      </c>
      <c r="D8" s="180" t="s">
        <v>165</v>
      </c>
      <c r="E8" s="209">
        <v>1.69</v>
      </c>
      <c r="F8" s="180" t="s">
        <v>20</v>
      </c>
      <c r="G8" s="209">
        <v>0.33</v>
      </c>
      <c r="H8" s="180" t="s">
        <v>20</v>
      </c>
      <c r="I8" s="209">
        <v>0.33</v>
      </c>
      <c r="J8" s="180" t="s">
        <v>20</v>
      </c>
      <c r="K8" s="209">
        <v>0.33</v>
      </c>
      <c r="L8" s="180" t="s">
        <v>20</v>
      </c>
      <c r="M8" s="209">
        <v>0.33</v>
      </c>
      <c r="N8" s="71">
        <f>C8+E8+G8+I8+K8+M8</f>
        <v>3.3400000000000003</v>
      </c>
    </row>
    <row r="9" spans="1:14">
      <c r="A9" s="101"/>
      <c r="B9" s="202"/>
      <c r="C9" s="203"/>
      <c r="D9" s="203" t="s">
        <v>109</v>
      </c>
      <c r="E9" s="104"/>
      <c r="F9" s="102"/>
      <c r="G9" s="27"/>
      <c r="H9" s="143"/>
      <c r="I9" s="28"/>
      <c r="J9" s="105" t="s">
        <v>109</v>
      </c>
      <c r="K9" s="27"/>
      <c r="L9" s="102"/>
      <c r="M9" s="104"/>
      <c r="N9" s="34"/>
    </row>
    <row r="10" spans="1:14">
      <c r="A10" s="106">
        <v>8.42</v>
      </c>
      <c r="B10" s="165"/>
      <c r="C10" s="204"/>
      <c r="D10" s="55" t="s">
        <v>110</v>
      </c>
      <c r="E10" s="108">
        <v>0.75</v>
      </c>
      <c r="F10" s="109"/>
      <c r="G10" s="31"/>
      <c r="H10" s="55"/>
      <c r="I10" s="32"/>
      <c r="J10" s="109" t="s">
        <v>86</v>
      </c>
      <c r="K10" s="31">
        <v>1.19</v>
      </c>
      <c r="L10" s="55"/>
      <c r="M10" s="108"/>
      <c r="N10" s="87">
        <f>C10+E10+G10+I10+K10+M10</f>
        <v>1.94</v>
      </c>
    </row>
    <row r="11" spans="1:14">
      <c r="A11" s="82"/>
      <c r="B11" s="143"/>
      <c r="C11" s="51"/>
      <c r="D11" s="50" t="s">
        <v>32</v>
      </c>
      <c r="E11" s="143"/>
      <c r="F11" s="50"/>
      <c r="G11" s="143"/>
      <c r="H11" s="143"/>
      <c r="I11" s="28"/>
      <c r="J11" s="50" t="s">
        <v>32</v>
      </c>
      <c r="K11" s="28"/>
      <c r="L11" s="50"/>
      <c r="M11" s="28"/>
      <c r="N11" s="34"/>
    </row>
    <row r="12" spans="1:14">
      <c r="A12" s="84">
        <v>6.26</v>
      </c>
      <c r="B12" s="55"/>
      <c r="C12" s="56"/>
      <c r="D12" s="55" t="s">
        <v>20</v>
      </c>
      <c r="E12" s="55">
        <v>0.33</v>
      </c>
      <c r="F12" s="55"/>
      <c r="G12" s="55"/>
      <c r="H12" s="55"/>
      <c r="I12" s="32"/>
      <c r="J12" s="56" t="s">
        <v>33</v>
      </c>
      <c r="K12" s="32">
        <v>1.1200000000000001</v>
      </c>
      <c r="L12" s="56"/>
      <c r="M12" s="32"/>
      <c r="N12" s="87">
        <f>C12+E12+G12+I12+K12+M12</f>
        <v>1.4500000000000002</v>
      </c>
    </row>
    <row r="13" spans="1:14" ht="18" customHeight="1">
      <c r="A13" s="101"/>
      <c r="B13" s="29"/>
      <c r="C13" s="83"/>
      <c r="D13" s="29" t="s">
        <v>71</v>
      </c>
      <c r="E13" s="30"/>
      <c r="F13" s="29"/>
      <c r="G13" s="30"/>
      <c r="H13" s="29"/>
      <c r="I13" s="83"/>
      <c r="J13" s="141" t="s">
        <v>72</v>
      </c>
      <c r="K13" s="28"/>
      <c r="L13" s="141"/>
      <c r="M13" s="28"/>
      <c r="N13" s="28"/>
    </row>
    <row r="14" spans="1:14">
      <c r="A14" s="106">
        <v>4.93</v>
      </c>
      <c r="B14" s="33"/>
      <c r="C14" s="85"/>
      <c r="D14" s="33" t="s">
        <v>20</v>
      </c>
      <c r="E14" s="142">
        <v>0.33</v>
      </c>
      <c r="F14" s="33"/>
      <c r="G14" s="142"/>
      <c r="H14" s="33"/>
      <c r="I14" s="85"/>
      <c r="J14" s="32" t="s">
        <v>33</v>
      </c>
      <c r="K14" s="32">
        <v>0.81</v>
      </c>
      <c r="L14" s="32"/>
      <c r="M14" s="32"/>
      <c r="N14" s="32">
        <f>C14+E14+G14+I14+K14+M14</f>
        <v>1.1400000000000001</v>
      </c>
    </row>
    <row r="15" spans="1:14">
      <c r="A15" s="122"/>
      <c r="B15" s="74" t="s">
        <v>152</v>
      </c>
      <c r="C15" s="66"/>
      <c r="D15" s="65"/>
      <c r="E15" s="66"/>
      <c r="F15" s="65"/>
      <c r="G15" s="66"/>
      <c r="H15" s="66" t="s">
        <v>152</v>
      </c>
      <c r="I15" s="66"/>
      <c r="J15" s="65"/>
      <c r="K15" s="66"/>
      <c r="L15" s="66"/>
      <c r="M15" s="66"/>
      <c r="N15" s="64"/>
    </row>
    <row r="16" spans="1:14">
      <c r="A16" s="125">
        <v>6.72</v>
      </c>
      <c r="B16" s="78" t="s">
        <v>33</v>
      </c>
      <c r="C16" s="73">
        <v>1.1000000000000001</v>
      </c>
      <c r="D16" s="72"/>
      <c r="E16" s="73"/>
      <c r="F16" s="72"/>
      <c r="G16" s="73"/>
      <c r="H16" s="73" t="s">
        <v>20</v>
      </c>
      <c r="I16" s="73">
        <v>0.45</v>
      </c>
      <c r="J16" s="72"/>
      <c r="K16" s="73"/>
      <c r="L16" s="73"/>
      <c r="M16" s="73"/>
      <c r="N16" s="71">
        <f>C16+E16+G16+I16+K16</f>
        <v>1.55</v>
      </c>
    </row>
    <row r="17" spans="1:14" ht="24">
      <c r="A17" s="122"/>
      <c r="B17" s="176" t="s">
        <v>160</v>
      </c>
      <c r="C17" s="66"/>
      <c r="D17" s="65"/>
      <c r="E17" s="66"/>
      <c r="F17" s="65"/>
      <c r="G17" s="66"/>
      <c r="H17" s="66"/>
      <c r="I17" s="66"/>
      <c r="J17" s="65"/>
      <c r="K17" s="66"/>
      <c r="L17" s="66"/>
      <c r="M17" s="66"/>
      <c r="N17" s="64"/>
    </row>
    <row r="18" spans="1:14">
      <c r="A18" s="125">
        <v>0.33</v>
      </c>
      <c r="B18" s="126"/>
      <c r="C18" s="73">
        <v>7.0000000000000007E-2</v>
      </c>
      <c r="D18" s="72"/>
      <c r="E18" s="73"/>
      <c r="F18" s="72"/>
      <c r="G18" s="73"/>
      <c r="H18" s="73"/>
      <c r="I18" s="73"/>
      <c r="J18" s="72"/>
      <c r="K18" s="73"/>
      <c r="L18" s="73"/>
      <c r="M18" s="73"/>
      <c r="N18" s="71">
        <f>C18+E18+G18+I18+K18</f>
        <v>7.0000000000000007E-2</v>
      </c>
    </row>
    <row r="19" spans="1:14">
      <c r="A19" s="60"/>
      <c r="B19" s="61" t="s">
        <v>159</v>
      </c>
      <c r="C19" s="64"/>
      <c r="D19" s="61" t="s">
        <v>159</v>
      </c>
      <c r="E19" s="77"/>
      <c r="F19" s="61" t="s">
        <v>159</v>
      </c>
      <c r="G19" s="77"/>
      <c r="H19" s="61" t="s">
        <v>159</v>
      </c>
      <c r="I19" s="77"/>
      <c r="J19" s="61" t="s">
        <v>159</v>
      </c>
      <c r="K19" s="77"/>
      <c r="L19" s="65"/>
      <c r="M19" s="66"/>
      <c r="N19" s="62"/>
    </row>
    <row r="20" spans="1:14">
      <c r="A20" s="67">
        <v>10.83</v>
      </c>
      <c r="B20" s="68"/>
      <c r="C20" s="71">
        <v>0.5</v>
      </c>
      <c r="D20" s="70"/>
      <c r="E20" s="81">
        <v>0.5</v>
      </c>
      <c r="F20" s="180"/>
      <c r="G20" s="81">
        <v>0.5</v>
      </c>
      <c r="H20" s="70"/>
      <c r="I20" s="81">
        <v>0.5</v>
      </c>
      <c r="J20" s="70"/>
      <c r="K20" s="81">
        <v>0.5</v>
      </c>
      <c r="L20" s="72"/>
      <c r="M20" s="73"/>
      <c r="N20" s="69">
        <f>C20+E20+G20+I20+K20+M20</f>
        <v>2.5</v>
      </c>
    </row>
    <row r="21" spans="1:14">
      <c r="A21" s="229"/>
      <c r="B21" s="29"/>
      <c r="C21" s="34"/>
      <c r="D21" s="28"/>
      <c r="E21" s="34"/>
      <c r="F21" s="29" t="s">
        <v>137</v>
      </c>
      <c r="G21" s="27"/>
      <c r="H21" s="29"/>
      <c r="I21" s="34"/>
      <c r="J21" s="28"/>
      <c r="K21" s="34"/>
      <c r="L21" s="28"/>
      <c r="M21" s="27"/>
      <c r="N21" s="27"/>
    </row>
    <row r="22" spans="1:14">
      <c r="A22" s="230">
        <v>5.18</v>
      </c>
      <c r="B22" s="32"/>
      <c r="C22" s="35"/>
      <c r="D22" s="32"/>
      <c r="E22" s="35"/>
      <c r="F22" s="32" t="s">
        <v>33</v>
      </c>
      <c r="G22" s="31">
        <v>1.2</v>
      </c>
      <c r="H22" s="33"/>
      <c r="I22" s="35"/>
      <c r="J22" s="32"/>
      <c r="K22" s="35"/>
      <c r="L22" s="32"/>
      <c r="M22" s="31"/>
      <c r="N22" s="35">
        <f>M22+K22+I22+G22+E22+C22</f>
        <v>1.2</v>
      </c>
    </row>
    <row r="23" spans="1:14" ht="26.25" customHeight="1">
      <c r="A23" s="231"/>
      <c r="B23" s="66"/>
      <c r="C23" s="64"/>
      <c r="D23" s="65"/>
      <c r="E23" s="66"/>
      <c r="F23" s="65" t="s">
        <v>138</v>
      </c>
      <c r="G23" s="64"/>
      <c r="H23" s="62"/>
      <c r="I23" s="64"/>
      <c r="J23" s="66"/>
      <c r="K23" s="64"/>
      <c r="L23" s="66"/>
      <c r="M23" s="62"/>
      <c r="N23" s="62"/>
    </row>
    <row r="24" spans="1:14">
      <c r="A24" s="232">
        <v>3.02</v>
      </c>
      <c r="B24" s="73"/>
      <c r="C24" s="71"/>
      <c r="D24" s="72"/>
      <c r="E24" s="73"/>
      <c r="F24" s="73" t="s">
        <v>33</v>
      </c>
      <c r="G24" s="71">
        <v>0.7</v>
      </c>
      <c r="H24" s="69"/>
      <c r="I24" s="71"/>
      <c r="J24" s="73"/>
      <c r="K24" s="71"/>
      <c r="L24" s="73"/>
      <c r="M24" s="69"/>
      <c r="N24" s="35">
        <f>M24+K24+I24+G24+E24+C24</f>
        <v>0.7</v>
      </c>
    </row>
    <row r="25" spans="1:14">
      <c r="A25" s="101"/>
      <c r="B25" s="177"/>
      <c r="C25" s="28"/>
      <c r="D25" s="179"/>
      <c r="E25" s="28"/>
      <c r="F25" s="177"/>
      <c r="G25" s="27"/>
      <c r="H25" s="235" t="s">
        <v>84</v>
      </c>
      <c r="I25" s="28"/>
      <c r="J25" s="177"/>
      <c r="K25" s="27"/>
      <c r="L25" s="179"/>
      <c r="M25" s="28"/>
      <c r="N25" s="28"/>
    </row>
    <row r="26" spans="1:14">
      <c r="A26" s="106">
        <v>4.08</v>
      </c>
      <c r="B26" s="32"/>
      <c r="C26" s="32"/>
      <c r="D26" s="32"/>
      <c r="E26" s="140"/>
      <c r="F26" s="32"/>
      <c r="G26" s="31"/>
      <c r="H26" s="32" t="s">
        <v>33</v>
      </c>
      <c r="I26" s="32">
        <v>0.94</v>
      </c>
      <c r="J26" s="32"/>
      <c r="K26" s="31"/>
      <c r="L26" s="32"/>
      <c r="M26" s="32"/>
      <c r="N26" s="32">
        <f>C26+E26+G26+I26+K26+M26</f>
        <v>0.94</v>
      </c>
    </row>
    <row r="27" spans="1:14">
      <c r="A27" s="37">
        <f>SUM(A3:A26)</f>
        <v>91.22999999999999</v>
      </c>
      <c r="B27" s="38" t="s">
        <v>9</v>
      </c>
      <c r="C27" s="48">
        <f>SUM(C3:C26)</f>
        <v>2.6599999999999997</v>
      </c>
      <c r="D27" s="40"/>
      <c r="E27" s="48">
        <f>SUM(E3:E26)</f>
        <v>5.49</v>
      </c>
      <c r="F27" s="8"/>
      <c r="G27" s="48">
        <f>SUM(G3:G26)</f>
        <v>4.75</v>
      </c>
      <c r="H27" s="41"/>
      <c r="I27" s="48">
        <f>SUM(I3:I26)</f>
        <v>2.88</v>
      </c>
      <c r="J27" s="41"/>
      <c r="K27" s="48">
        <f>SUM(K3:K26)</f>
        <v>4.6099999999999994</v>
      </c>
      <c r="L27" s="42"/>
      <c r="M27" s="48">
        <f>SUM(M4:M26)</f>
        <v>0.66</v>
      </c>
      <c r="N27" s="48">
        <f>SUM(N4:N26)</f>
        <v>21.05</v>
      </c>
    </row>
    <row r="29" spans="1:14">
      <c r="A29" s="43"/>
      <c r="B29" s="44"/>
      <c r="C29" s="2" t="s">
        <v>10</v>
      </c>
      <c r="D29" s="45"/>
      <c r="E29" s="44"/>
      <c r="F29" s="46"/>
      <c r="G29" s="44"/>
      <c r="H29" s="2" t="s">
        <v>24</v>
      </c>
      <c r="I29" s="44"/>
      <c r="J29" s="44"/>
      <c r="K29" s="44">
        <f>N27*4.33</f>
        <v>91.146500000000003</v>
      </c>
    </row>
    <row r="30" spans="1:14">
      <c r="A30" s="2"/>
      <c r="B30" s="2"/>
      <c r="C30" s="2" t="s">
        <v>11</v>
      </c>
      <c r="D30" s="2"/>
      <c r="E30" s="2"/>
      <c r="F30" s="20" t="s">
        <v>166</v>
      </c>
      <c r="G30" s="47"/>
      <c r="I30" s="2"/>
      <c r="K30" s="2"/>
    </row>
    <row r="32" spans="1:14">
      <c r="F32" t="s">
        <v>170</v>
      </c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7" workbookViewId="0">
      <selection sqref="A1:N28"/>
    </sheetView>
  </sheetViews>
  <sheetFormatPr baseColWidth="10" defaultRowHeight="14.4"/>
  <cols>
    <col min="1" max="1" width="6.109375" customWidth="1"/>
    <col min="2" max="2" width="14.6640625" customWidth="1"/>
    <col min="3" max="3" width="5.109375" customWidth="1"/>
    <col min="4" max="4" width="15.5546875" customWidth="1"/>
    <col min="5" max="5" width="4.88671875" customWidth="1"/>
    <col min="6" max="6" width="17.5546875" customWidth="1"/>
    <col min="7" max="7" width="4.5546875" customWidth="1"/>
    <col min="9" max="9" width="5.5546875" customWidth="1"/>
    <col min="10" max="10" width="15.33203125" customWidth="1"/>
    <col min="11" max="11" width="6.109375" customWidth="1"/>
    <col min="13" max="13" width="5.6640625" customWidth="1"/>
    <col min="14" max="14" width="6.33203125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 ht="15.75" customHeight="1">
      <c r="A3" s="101"/>
      <c r="B3" s="198" t="s">
        <v>105</v>
      </c>
      <c r="C3" s="28"/>
      <c r="D3" s="198" t="s">
        <v>106</v>
      </c>
      <c r="E3" s="29"/>
      <c r="F3" s="198" t="s">
        <v>106</v>
      </c>
      <c r="G3" s="29"/>
      <c r="H3" s="198" t="s">
        <v>107</v>
      </c>
      <c r="I3" s="28"/>
      <c r="J3" s="198" t="s">
        <v>106</v>
      </c>
      <c r="K3" s="28"/>
      <c r="L3" s="50" t="s">
        <v>105</v>
      </c>
      <c r="M3" s="28"/>
      <c r="N3" s="199"/>
    </row>
    <row r="4" spans="1:14" ht="24" customHeight="1">
      <c r="A4" s="106">
        <v>14.5</v>
      </c>
      <c r="B4" s="33" t="s">
        <v>20</v>
      </c>
      <c r="C4" s="32">
        <v>0.33</v>
      </c>
      <c r="D4" s="200" t="s">
        <v>21</v>
      </c>
      <c r="E4" s="32">
        <v>0.33</v>
      </c>
      <c r="F4" s="200" t="s">
        <v>108</v>
      </c>
      <c r="G4" s="32">
        <v>1.69</v>
      </c>
      <c r="H4" s="33" t="s">
        <v>20</v>
      </c>
      <c r="I4" s="32">
        <v>0.33</v>
      </c>
      <c r="J4" s="33" t="s">
        <v>20</v>
      </c>
      <c r="K4" s="32">
        <v>0.33</v>
      </c>
      <c r="L4" s="33" t="s">
        <v>20</v>
      </c>
      <c r="M4" s="32">
        <v>0.33</v>
      </c>
      <c r="N4" s="201">
        <f>M4+K4+I4++G4+E4+C4</f>
        <v>3.34</v>
      </c>
    </row>
    <row r="5" spans="1:14">
      <c r="A5" s="101"/>
      <c r="B5" s="198" t="s">
        <v>151</v>
      </c>
      <c r="C5" s="28"/>
      <c r="D5" s="198" t="s">
        <v>151</v>
      </c>
      <c r="E5" s="29"/>
      <c r="F5" s="198" t="s">
        <v>151</v>
      </c>
      <c r="G5" s="27"/>
      <c r="H5" s="198" t="s">
        <v>151</v>
      </c>
      <c r="I5" s="28"/>
      <c r="J5" s="198" t="s">
        <v>151</v>
      </c>
      <c r="K5" s="27"/>
      <c r="L5" s="29"/>
      <c r="M5" s="28"/>
      <c r="N5" s="28"/>
    </row>
    <row r="6" spans="1:14">
      <c r="A6" s="106">
        <v>12.46</v>
      </c>
      <c r="B6" s="33" t="s">
        <v>20</v>
      </c>
      <c r="C6" s="32">
        <v>0.33</v>
      </c>
      <c r="D6" s="33" t="s">
        <v>33</v>
      </c>
      <c r="E6" s="33">
        <v>1.56</v>
      </c>
      <c r="F6" s="33" t="s">
        <v>20</v>
      </c>
      <c r="G6" s="31">
        <v>0.33</v>
      </c>
      <c r="H6" s="33" t="s">
        <v>20</v>
      </c>
      <c r="I6" s="32">
        <v>0.33</v>
      </c>
      <c r="J6" s="33" t="s">
        <v>20</v>
      </c>
      <c r="K6" s="31">
        <v>0.33</v>
      </c>
      <c r="L6" s="33"/>
      <c r="M6" s="32"/>
      <c r="N6" s="32">
        <f>C6+E6+G6+I6+K6+M6</f>
        <v>2.8800000000000003</v>
      </c>
    </row>
    <row r="7" spans="1:14">
      <c r="A7" s="101"/>
      <c r="B7" s="202"/>
      <c r="C7" s="203"/>
      <c r="D7" s="203" t="s">
        <v>109</v>
      </c>
      <c r="E7" s="104"/>
      <c r="F7" s="102"/>
      <c r="G7" s="27"/>
      <c r="H7" s="143"/>
      <c r="I7" s="28"/>
      <c r="J7" s="105" t="s">
        <v>109</v>
      </c>
      <c r="K7" s="27"/>
      <c r="L7" s="102"/>
      <c r="M7" s="104"/>
      <c r="N7" s="34"/>
    </row>
    <row r="8" spans="1:14">
      <c r="A8" s="106">
        <v>8.42</v>
      </c>
      <c r="B8" s="165"/>
      <c r="C8" s="204"/>
      <c r="D8" s="55" t="s">
        <v>110</v>
      </c>
      <c r="E8" s="108">
        <v>0.75</v>
      </c>
      <c r="F8" s="109"/>
      <c r="G8" s="31"/>
      <c r="H8" s="55"/>
      <c r="I8" s="32"/>
      <c r="J8" s="109" t="s">
        <v>86</v>
      </c>
      <c r="K8" s="31">
        <v>1.19</v>
      </c>
      <c r="L8" s="55"/>
      <c r="M8" s="108"/>
      <c r="N8" s="87">
        <f>C8+E8+G8+I8+K8+M8</f>
        <v>1.94</v>
      </c>
    </row>
    <row r="9" spans="1:14" ht="16.5" customHeight="1">
      <c r="A9" s="82"/>
      <c r="B9" s="143"/>
      <c r="C9" s="51"/>
      <c r="D9" s="50" t="s">
        <v>32</v>
      </c>
      <c r="E9" s="143"/>
      <c r="F9" s="50"/>
      <c r="G9" s="143"/>
      <c r="H9" s="143"/>
      <c r="I9" s="28"/>
      <c r="J9" s="50" t="s">
        <v>32</v>
      </c>
      <c r="K9" s="28"/>
      <c r="L9" s="50"/>
      <c r="M9" s="28"/>
      <c r="N9" s="34"/>
    </row>
    <row r="10" spans="1:14">
      <c r="A10" s="84">
        <v>6.26</v>
      </c>
      <c r="B10" s="55"/>
      <c r="C10" s="56"/>
      <c r="D10" s="55" t="s">
        <v>20</v>
      </c>
      <c r="E10" s="55">
        <v>0.33</v>
      </c>
      <c r="F10" s="55"/>
      <c r="G10" s="55"/>
      <c r="H10" s="55"/>
      <c r="I10" s="32"/>
      <c r="J10" s="56" t="s">
        <v>33</v>
      </c>
      <c r="K10" s="32">
        <v>1.1200000000000001</v>
      </c>
      <c r="L10" s="56"/>
      <c r="M10" s="32"/>
      <c r="N10" s="87">
        <f>C10+E10+G10+I10+K10+M10</f>
        <v>1.4500000000000002</v>
      </c>
    </row>
    <row r="11" spans="1:14">
      <c r="A11" s="101"/>
      <c r="B11" s="29"/>
      <c r="C11" s="83"/>
      <c r="D11" s="29" t="s">
        <v>71</v>
      </c>
      <c r="E11" s="30"/>
      <c r="F11" s="29"/>
      <c r="G11" s="30"/>
      <c r="H11" s="29"/>
      <c r="I11" s="83"/>
      <c r="J11" s="141" t="s">
        <v>72</v>
      </c>
      <c r="K11" s="28"/>
      <c r="L11" s="141"/>
      <c r="M11" s="28"/>
      <c r="N11" s="28"/>
    </row>
    <row r="12" spans="1:14">
      <c r="A12" s="106">
        <v>4.93</v>
      </c>
      <c r="B12" s="33"/>
      <c r="C12" s="85"/>
      <c r="D12" s="33" t="s">
        <v>20</v>
      </c>
      <c r="E12" s="142">
        <v>0.33</v>
      </c>
      <c r="F12" s="33"/>
      <c r="G12" s="142"/>
      <c r="H12" s="33"/>
      <c r="I12" s="85"/>
      <c r="J12" s="32" t="s">
        <v>33</v>
      </c>
      <c r="K12" s="32">
        <v>0.81</v>
      </c>
      <c r="L12" s="32"/>
      <c r="M12" s="32"/>
      <c r="N12" s="32">
        <f>C12+E12+G12+I12+K12+M12</f>
        <v>1.1400000000000001</v>
      </c>
    </row>
    <row r="13" spans="1:14">
      <c r="A13" s="122"/>
      <c r="B13" s="74" t="s">
        <v>152</v>
      </c>
      <c r="C13" s="66"/>
      <c r="D13" s="65"/>
      <c r="E13" s="66"/>
      <c r="F13" s="65"/>
      <c r="G13" s="66"/>
      <c r="H13" s="66" t="s">
        <v>152</v>
      </c>
      <c r="I13" s="66"/>
      <c r="J13" s="65"/>
      <c r="K13" s="66"/>
      <c r="L13" s="66"/>
      <c r="M13" s="66"/>
      <c r="N13" s="64"/>
    </row>
    <row r="14" spans="1:14">
      <c r="A14" s="125">
        <v>6.72</v>
      </c>
      <c r="B14" s="78" t="s">
        <v>33</v>
      </c>
      <c r="C14" s="73">
        <v>1.1000000000000001</v>
      </c>
      <c r="D14" s="72"/>
      <c r="E14" s="73"/>
      <c r="F14" s="72"/>
      <c r="G14" s="73"/>
      <c r="H14" s="73" t="s">
        <v>20</v>
      </c>
      <c r="I14" s="73">
        <v>0.45</v>
      </c>
      <c r="J14" s="72"/>
      <c r="K14" s="73"/>
      <c r="L14" s="73"/>
      <c r="M14" s="73"/>
      <c r="N14" s="71">
        <f>C14+E14+G14+I14+K14</f>
        <v>1.55</v>
      </c>
    </row>
    <row r="15" spans="1:14" ht="24">
      <c r="A15" s="122"/>
      <c r="B15" s="176" t="s">
        <v>160</v>
      </c>
      <c r="C15" s="66"/>
      <c r="D15" s="65"/>
      <c r="E15" s="66"/>
      <c r="F15" s="65"/>
      <c r="G15" s="66"/>
      <c r="H15" s="66"/>
      <c r="I15" s="66"/>
      <c r="J15" s="65"/>
      <c r="K15" s="66"/>
      <c r="L15" s="66"/>
      <c r="M15" s="66"/>
      <c r="N15" s="64"/>
    </row>
    <row r="16" spans="1:14">
      <c r="A16" s="125">
        <v>0.33</v>
      </c>
      <c r="B16" s="126"/>
      <c r="C16" s="73">
        <v>7.0000000000000007E-2</v>
      </c>
      <c r="D16" s="72"/>
      <c r="E16" s="73"/>
      <c r="F16" s="72"/>
      <c r="G16" s="73"/>
      <c r="H16" s="73"/>
      <c r="I16" s="73"/>
      <c r="J16" s="72"/>
      <c r="K16" s="73"/>
      <c r="L16" s="73"/>
      <c r="M16" s="73"/>
      <c r="N16" s="71">
        <f>C16+E16+G16+I16+K16</f>
        <v>7.0000000000000007E-2</v>
      </c>
    </row>
    <row r="17" spans="1:14" ht="24.6">
      <c r="A17" s="60"/>
      <c r="B17" s="61" t="s">
        <v>159</v>
      </c>
      <c r="C17" s="64"/>
      <c r="D17" s="61" t="s">
        <v>159</v>
      </c>
      <c r="E17" s="77"/>
      <c r="F17" s="61" t="s">
        <v>159</v>
      </c>
      <c r="G17" s="77"/>
      <c r="H17" s="61" t="s">
        <v>159</v>
      </c>
      <c r="I17" s="77"/>
      <c r="J17" s="61" t="s">
        <v>159</v>
      </c>
      <c r="K17" s="77"/>
      <c r="L17" s="65"/>
      <c r="M17" s="66"/>
      <c r="N17" s="62"/>
    </row>
    <row r="18" spans="1:14">
      <c r="A18" s="67">
        <v>10.83</v>
      </c>
      <c r="B18" s="68"/>
      <c r="C18" s="71">
        <v>0.5</v>
      </c>
      <c r="D18" s="70"/>
      <c r="E18" s="81">
        <v>0.5</v>
      </c>
      <c r="F18" s="180"/>
      <c r="G18" s="81">
        <v>0.5</v>
      </c>
      <c r="H18" s="70"/>
      <c r="I18" s="81">
        <v>0.5</v>
      </c>
      <c r="J18" s="70"/>
      <c r="K18" s="81">
        <v>0.5</v>
      </c>
      <c r="L18" s="72"/>
      <c r="M18" s="73"/>
      <c r="N18" s="69">
        <f>C18+E18+G18+I18+K18+M18</f>
        <v>2.5</v>
      </c>
    </row>
    <row r="19" spans="1:14">
      <c r="A19" s="229"/>
      <c r="B19" s="29"/>
      <c r="C19" s="34"/>
      <c r="D19" s="28"/>
      <c r="E19" s="34"/>
      <c r="F19" s="29" t="s">
        <v>137</v>
      </c>
      <c r="G19" s="27"/>
      <c r="H19" s="29"/>
      <c r="I19" s="34"/>
      <c r="J19" s="28"/>
      <c r="K19" s="34"/>
      <c r="L19" s="28"/>
      <c r="M19" s="27"/>
      <c r="N19" s="27"/>
    </row>
    <row r="20" spans="1:14">
      <c r="A20" s="230">
        <v>5.18</v>
      </c>
      <c r="B20" s="32"/>
      <c r="C20" s="35"/>
      <c r="D20" s="32"/>
      <c r="E20" s="35"/>
      <c r="F20" s="32" t="s">
        <v>33</v>
      </c>
      <c r="G20" s="31">
        <v>1.2</v>
      </c>
      <c r="H20" s="33"/>
      <c r="I20" s="35"/>
      <c r="J20" s="32"/>
      <c r="K20" s="35"/>
      <c r="L20" s="32"/>
      <c r="M20" s="31"/>
      <c r="N20" s="35">
        <f>M20+K20+I20+G20+E20+C20</f>
        <v>1.2</v>
      </c>
    </row>
    <row r="21" spans="1:14" ht="24.6">
      <c r="A21" s="231"/>
      <c r="B21" s="66"/>
      <c r="C21" s="64"/>
      <c r="D21" s="65"/>
      <c r="E21" s="66"/>
      <c r="F21" s="65" t="s">
        <v>138</v>
      </c>
      <c r="G21" s="64"/>
      <c r="H21" s="62"/>
      <c r="I21" s="64"/>
      <c r="J21" s="66"/>
      <c r="K21" s="64"/>
      <c r="L21" s="66"/>
      <c r="M21" s="62"/>
      <c r="N21" s="62"/>
    </row>
    <row r="22" spans="1:14">
      <c r="A22" s="232">
        <v>3.02</v>
      </c>
      <c r="B22" s="73"/>
      <c r="C22" s="71"/>
      <c r="D22" s="72"/>
      <c r="E22" s="73"/>
      <c r="F22" s="73" t="s">
        <v>33</v>
      </c>
      <c r="G22" s="71">
        <v>0.7</v>
      </c>
      <c r="H22" s="69"/>
      <c r="I22" s="71"/>
      <c r="J22" s="73"/>
      <c r="K22" s="71"/>
      <c r="L22" s="73"/>
      <c r="M22" s="69"/>
      <c r="N22" s="35">
        <f>M22+K22+I22+G22+E22+C22</f>
        <v>0.7</v>
      </c>
    </row>
    <row r="23" spans="1:14">
      <c r="A23" s="101"/>
      <c r="B23" s="177"/>
      <c r="C23" s="28"/>
      <c r="D23" s="179"/>
      <c r="E23" s="28"/>
      <c r="F23" s="177"/>
      <c r="G23" s="27"/>
      <c r="H23" s="235" t="s">
        <v>84</v>
      </c>
      <c r="I23" s="28"/>
      <c r="J23" s="177"/>
      <c r="K23" s="27"/>
      <c r="L23" s="179"/>
      <c r="M23" s="28"/>
      <c r="N23" s="28"/>
    </row>
    <row r="24" spans="1:14">
      <c r="A24" s="106">
        <v>4.08</v>
      </c>
      <c r="B24" s="32"/>
      <c r="C24" s="32"/>
      <c r="D24" s="32"/>
      <c r="E24" s="140"/>
      <c r="F24" s="32"/>
      <c r="G24" s="31"/>
      <c r="H24" s="32" t="s">
        <v>33</v>
      </c>
      <c r="I24" s="32">
        <v>0.94</v>
      </c>
      <c r="J24" s="32"/>
      <c r="K24" s="31"/>
      <c r="L24" s="32"/>
      <c r="M24" s="32"/>
      <c r="N24" s="32">
        <f>C24+E24+G24+I24+K24+M24</f>
        <v>0.94</v>
      </c>
    </row>
    <row r="25" spans="1:14">
      <c r="A25" s="37">
        <f>SUM(A3:A24)</f>
        <v>76.72999999999999</v>
      </c>
      <c r="B25" s="38" t="s">
        <v>9</v>
      </c>
      <c r="C25" s="48">
        <f>SUM(C3:C24)</f>
        <v>2.33</v>
      </c>
      <c r="D25" s="40"/>
      <c r="E25" s="48">
        <f>SUM(E3:E24)</f>
        <v>3.8000000000000003</v>
      </c>
      <c r="F25" s="8"/>
      <c r="G25" s="48">
        <f>SUM(G3:G24)</f>
        <v>4.42</v>
      </c>
      <c r="H25" s="41"/>
      <c r="I25" s="48">
        <f>SUM(I3:I24)</f>
        <v>2.5499999999999998</v>
      </c>
      <c r="J25" s="41"/>
      <c r="K25" s="48">
        <f>SUM(K3:K24)</f>
        <v>4.28</v>
      </c>
      <c r="L25" s="42"/>
      <c r="M25" s="48">
        <f>SUM(M3:M24)</f>
        <v>0.33</v>
      </c>
      <c r="N25" s="48">
        <f>SUM(N3:N24)</f>
        <v>17.71</v>
      </c>
    </row>
    <row r="27" spans="1:14">
      <c r="A27" s="43"/>
      <c r="B27" s="44"/>
      <c r="C27" s="2" t="s">
        <v>10</v>
      </c>
      <c r="D27" s="45"/>
      <c r="E27" s="44"/>
      <c r="F27" s="46"/>
      <c r="G27" s="44"/>
      <c r="H27" s="2" t="s">
        <v>24</v>
      </c>
      <c r="I27" s="44"/>
      <c r="J27" s="44"/>
      <c r="K27" s="44">
        <f>N25*4.33</f>
        <v>76.684300000000007</v>
      </c>
    </row>
    <row r="28" spans="1:14">
      <c r="A28" s="2"/>
      <c r="B28" s="2"/>
      <c r="C28" s="2" t="s">
        <v>11</v>
      </c>
      <c r="D28" s="2"/>
      <c r="E28" s="2"/>
      <c r="F28" s="20" t="s">
        <v>157</v>
      </c>
      <c r="G28" s="47"/>
      <c r="I28" s="2"/>
      <c r="K28" s="2"/>
    </row>
    <row r="30" spans="1:14">
      <c r="F30" t="s">
        <v>163</v>
      </c>
    </row>
    <row r="31" spans="1:14">
      <c r="F31" t="s">
        <v>161</v>
      </c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4" workbookViewId="0">
      <selection sqref="A1:N26"/>
    </sheetView>
  </sheetViews>
  <sheetFormatPr baseColWidth="10" defaultRowHeight="14.4"/>
  <cols>
    <col min="1" max="1" width="6" customWidth="1"/>
    <col min="2" max="2" width="12.6640625" customWidth="1"/>
    <col min="3" max="3" width="5.88671875" customWidth="1"/>
    <col min="4" max="4" width="15.6640625" customWidth="1"/>
    <col min="5" max="5" width="4.5546875" customWidth="1"/>
    <col min="6" max="6" width="12.5546875" customWidth="1"/>
    <col min="7" max="7" width="4.6640625" customWidth="1"/>
    <col min="8" max="8" width="12.109375" customWidth="1"/>
    <col min="9" max="9" width="5.33203125" customWidth="1"/>
    <col min="10" max="10" width="16.109375" customWidth="1"/>
    <col min="11" max="11" width="6" customWidth="1"/>
    <col min="13" max="13" width="5.6640625" customWidth="1"/>
    <col min="14" max="14" width="6.33203125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>
      <c r="A3" s="101"/>
      <c r="B3" s="198" t="s">
        <v>105</v>
      </c>
      <c r="C3" s="28"/>
      <c r="D3" s="198" t="s">
        <v>106</v>
      </c>
      <c r="E3" s="29"/>
      <c r="F3" s="198" t="s">
        <v>106</v>
      </c>
      <c r="G3" s="29"/>
      <c r="H3" s="198" t="s">
        <v>107</v>
      </c>
      <c r="I3" s="28"/>
      <c r="J3" s="198" t="s">
        <v>106</v>
      </c>
      <c r="K3" s="28"/>
      <c r="L3" s="50" t="s">
        <v>105</v>
      </c>
      <c r="M3" s="28"/>
      <c r="N3" s="199"/>
    </row>
    <row r="4" spans="1:14" ht="17.399999999999999">
      <c r="A4" s="106">
        <v>14.5</v>
      </c>
      <c r="B4" s="33" t="s">
        <v>20</v>
      </c>
      <c r="C4" s="32">
        <v>0.33</v>
      </c>
      <c r="D4" s="200" t="s">
        <v>21</v>
      </c>
      <c r="E4" s="32">
        <v>0.33</v>
      </c>
      <c r="F4" s="200" t="s">
        <v>108</v>
      </c>
      <c r="G4" s="32">
        <v>1.69</v>
      </c>
      <c r="H4" s="33" t="s">
        <v>20</v>
      </c>
      <c r="I4" s="32">
        <v>0.33</v>
      </c>
      <c r="J4" s="33" t="s">
        <v>20</v>
      </c>
      <c r="K4" s="32">
        <v>0.33</v>
      </c>
      <c r="L4" s="33" t="s">
        <v>20</v>
      </c>
      <c r="M4" s="32">
        <v>0.33</v>
      </c>
      <c r="N4" s="201">
        <f>M4+K4+I4++G4+E4+C4</f>
        <v>3.34</v>
      </c>
    </row>
    <row r="5" spans="1:14">
      <c r="A5" s="101"/>
      <c r="B5" s="198" t="s">
        <v>151</v>
      </c>
      <c r="C5" s="28"/>
      <c r="D5" s="198" t="s">
        <v>151</v>
      </c>
      <c r="E5" s="29"/>
      <c r="F5" s="198" t="s">
        <v>151</v>
      </c>
      <c r="G5" s="27"/>
      <c r="H5" s="198" t="s">
        <v>151</v>
      </c>
      <c r="I5" s="28"/>
      <c r="J5" s="198" t="s">
        <v>151</v>
      </c>
      <c r="K5" s="27"/>
      <c r="L5" s="29"/>
      <c r="M5" s="28"/>
      <c r="N5" s="28"/>
    </row>
    <row r="6" spans="1:14">
      <c r="A6" s="106">
        <v>12.46</v>
      </c>
      <c r="B6" s="33" t="s">
        <v>20</v>
      </c>
      <c r="C6" s="32">
        <v>0.33</v>
      </c>
      <c r="D6" s="33" t="s">
        <v>33</v>
      </c>
      <c r="E6" s="33">
        <v>1.56</v>
      </c>
      <c r="F6" s="33" t="s">
        <v>20</v>
      </c>
      <c r="G6" s="31">
        <v>0.33</v>
      </c>
      <c r="H6" s="33" t="s">
        <v>20</v>
      </c>
      <c r="I6" s="32">
        <v>0.33</v>
      </c>
      <c r="J6" s="33" t="s">
        <v>20</v>
      </c>
      <c r="K6" s="31">
        <v>0.33</v>
      </c>
      <c r="L6" s="33"/>
      <c r="M6" s="32"/>
      <c r="N6" s="32">
        <f>C6+E6+G6+I6+K6+M6</f>
        <v>2.8800000000000003</v>
      </c>
    </row>
    <row r="7" spans="1:14">
      <c r="A7" s="101"/>
      <c r="B7" s="202"/>
      <c r="C7" s="203"/>
      <c r="D7" s="203" t="s">
        <v>109</v>
      </c>
      <c r="E7" s="104"/>
      <c r="F7" s="102"/>
      <c r="G7" s="27"/>
      <c r="H7" s="143"/>
      <c r="I7" s="28"/>
      <c r="J7" s="105" t="s">
        <v>109</v>
      </c>
      <c r="K7" s="27"/>
      <c r="L7" s="102"/>
      <c r="M7" s="104"/>
      <c r="N7" s="34"/>
    </row>
    <row r="8" spans="1:14">
      <c r="A8" s="106">
        <v>8.42</v>
      </c>
      <c r="B8" s="165"/>
      <c r="C8" s="204"/>
      <c r="D8" s="55" t="s">
        <v>110</v>
      </c>
      <c r="E8" s="108">
        <v>0.75</v>
      </c>
      <c r="F8" s="109"/>
      <c r="G8" s="31"/>
      <c r="H8" s="55"/>
      <c r="I8" s="32"/>
      <c r="J8" s="109" t="s">
        <v>86</v>
      </c>
      <c r="K8" s="31">
        <v>1.19</v>
      </c>
      <c r="L8" s="55"/>
      <c r="M8" s="108"/>
      <c r="N8" s="87">
        <f>C8+E8+G8+I8+K8+M8</f>
        <v>1.94</v>
      </c>
    </row>
    <row r="9" spans="1:14" ht="17.25" customHeight="1">
      <c r="A9" s="82"/>
      <c r="B9" s="143"/>
      <c r="C9" s="51"/>
      <c r="D9" s="50" t="s">
        <v>32</v>
      </c>
      <c r="E9" s="143"/>
      <c r="F9" s="50"/>
      <c r="G9" s="143"/>
      <c r="H9" s="143"/>
      <c r="I9" s="28"/>
      <c r="J9" s="50" t="s">
        <v>32</v>
      </c>
      <c r="K9" s="28"/>
      <c r="L9" s="50"/>
      <c r="M9" s="28"/>
      <c r="N9" s="34"/>
    </row>
    <row r="10" spans="1:14">
      <c r="A10" s="84">
        <v>6.26</v>
      </c>
      <c r="B10" s="55"/>
      <c r="C10" s="56"/>
      <c r="D10" s="55" t="s">
        <v>20</v>
      </c>
      <c r="E10" s="55">
        <v>0.33</v>
      </c>
      <c r="F10" s="55"/>
      <c r="G10" s="55"/>
      <c r="H10" s="55"/>
      <c r="I10" s="32"/>
      <c r="J10" s="56" t="s">
        <v>33</v>
      </c>
      <c r="K10" s="32">
        <v>1.1200000000000001</v>
      </c>
      <c r="L10" s="56"/>
      <c r="M10" s="32"/>
      <c r="N10" s="87">
        <f>C10+E10+G10+I10+K10+M10</f>
        <v>1.4500000000000002</v>
      </c>
    </row>
    <row r="11" spans="1:14" ht="17.25" customHeight="1">
      <c r="A11" s="101"/>
      <c r="B11" s="29"/>
      <c r="C11" s="83"/>
      <c r="D11" s="29" t="s">
        <v>71</v>
      </c>
      <c r="E11" s="30"/>
      <c r="F11" s="29"/>
      <c r="G11" s="30"/>
      <c r="H11" s="29"/>
      <c r="I11" s="83"/>
      <c r="J11" s="141" t="s">
        <v>72</v>
      </c>
      <c r="K11" s="28"/>
      <c r="L11" s="141"/>
      <c r="M11" s="28"/>
      <c r="N11" s="28"/>
    </row>
    <row r="12" spans="1:14">
      <c r="A12" s="106">
        <v>4.93</v>
      </c>
      <c r="B12" s="33"/>
      <c r="C12" s="85"/>
      <c r="D12" s="33" t="s">
        <v>20</v>
      </c>
      <c r="E12" s="142">
        <v>0.33</v>
      </c>
      <c r="F12" s="33"/>
      <c r="G12" s="142"/>
      <c r="H12" s="33"/>
      <c r="I12" s="85"/>
      <c r="J12" s="32" t="s">
        <v>33</v>
      </c>
      <c r="K12" s="32">
        <v>0.81</v>
      </c>
      <c r="L12" s="32"/>
      <c r="M12" s="32"/>
      <c r="N12" s="32">
        <f>C12+E12+G12+I12+K12+M12</f>
        <v>1.1400000000000001</v>
      </c>
    </row>
    <row r="13" spans="1:14">
      <c r="A13" s="236"/>
      <c r="B13" s="63" t="s">
        <v>145</v>
      </c>
      <c r="C13" s="64"/>
      <c r="D13" s="63" t="s">
        <v>145</v>
      </c>
      <c r="E13" s="77"/>
      <c r="F13" s="63" t="s">
        <v>145</v>
      </c>
      <c r="G13" s="62"/>
      <c r="H13" s="63" t="s">
        <v>145</v>
      </c>
      <c r="I13" s="62"/>
      <c r="J13" s="63" t="s">
        <v>145</v>
      </c>
      <c r="K13" s="62"/>
      <c r="L13" s="63"/>
      <c r="M13" s="66"/>
      <c r="N13" s="64"/>
    </row>
    <row r="14" spans="1:14">
      <c r="A14" s="237">
        <v>12</v>
      </c>
      <c r="B14" s="70" t="s">
        <v>20</v>
      </c>
      <c r="C14" s="71">
        <v>0.4</v>
      </c>
      <c r="D14" s="70" t="s">
        <v>20</v>
      </c>
      <c r="E14" s="69">
        <v>0.4</v>
      </c>
      <c r="F14" s="70" t="s">
        <v>20</v>
      </c>
      <c r="G14" s="69">
        <v>0.4</v>
      </c>
      <c r="H14" s="73" t="s">
        <v>33</v>
      </c>
      <c r="I14" s="69">
        <v>1.17</v>
      </c>
      <c r="J14" s="70" t="s">
        <v>20</v>
      </c>
      <c r="K14" s="69">
        <v>0.4</v>
      </c>
      <c r="L14" s="72"/>
      <c r="M14" s="73"/>
      <c r="N14" s="71">
        <f>K14+I14+G14+E14+C14</f>
        <v>2.7699999999999996</v>
      </c>
    </row>
    <row r="15" spans="1:14">
      <c r="A15" s="122">
        <v>10.83</v>
      </c>
      <c r="B15" s="66" t="s">
        <v>146</v>
      </c>
      <c r="C15" s="66"/>
      <c r="D15" s="66"/>
      <c r="E15" s="66"/>
      <c r="F15" s="65" t="s">
        <v>146</v>
      </c>
      <c r="G15" s="66"/>
      <c r="H15" s="216"/>
      <c r="I15" s="66"/>
      <c r="J15" s="66" t="s">
        <v>146</v>
      </c>
      <c r="K15" s="66"/>
      <c r="L15" s="66"/>
      <c r="M15" s="66"/>
      <c r="N15" s="64"/>
    </row>
    <row r="16" spans="1:14">
      <c r="A16" s="125"/>
      <c r="B16" s="73" t="s">
        <v>20</v>
      </c>
      <c r="C16" s="73">
        <v>0.5</v>
      </c>
      <c r="D16" s="194"/>
      <c r="E16" s="194"/>
      <c r="F16" s="72" t="s">
        <v>20</v>
      </c>
      <c r="G16" s="73">
        <v>0.5</v>
      </c>
      <c r="H16" s="238"/>
      <c r="I16" s="73"/>
      <c r="J16" s="73" t="s">
        <v>33</v>
      </c>
      <c r="K16" s="73">
        <v>1.5</v>
      </c>
      <c r="L16" s="73"/>
      <c r="M16" s="73"/>
      <c r="N16" s="71">
        <f t="shared" ref="N16" si="0">C16+E16+G16+I16+K16</f>
        <v>2.5</v>
      </c>
    </row>
    <row r="17" spans="1:14" ht="15.75" customHeight="1">
      <c r="A17" s="122">
        <v>13</v>
      </c>
      <c r="B17" s="66" t="s">
        <v>147</v>
      </c>
      <c r="C17" s="66"/>
      <c r="D17" s="66" t="s">
        <v>147</v>
      </c>
      <c r="E17" s="66"/>
      <c r="F17" s="65" t="s">
        <v>147</v>
      </c>
      <c r="G17" s="66"/>
      <c r="H17" s="66" t="s">
        <v>147</v>
      </c>
      <c r="I17" s="65"/>
      <c r="J17" s="66" t="s">
        <v>147</v>
      </c>
      <c r="K17" s="66"/>
      <c r="L17" s="66"/>
      <c r="M17" s="66"/>
      <c r="N17" s="64"/>
    </row>
    <row r="18" spans="1:14">
      <c r="A18" s="125"/>
      <c r="B18" s="73" t="s">
        <v>148</v>
      </c>
      <c r="C18" s="73">
        <v>0.75</v>
      </c>
      <c r="D18" s="72" t="s">
        <v>33</v>
      </c>
      <c r="E18" s="73">
        <v>1.26</v>
      </c>
      <c r="F18" s="72" t="s">
        <v>20</v>
      </c>
      <c r="G18" s="73">
        <v>0.33</v>
      </c>
      <c r="H18" s="73" t="s">
        <v>20</v>
      </c>
      <c r="I18" s="73">
        <v>0.33</v>
      </c>
      <c r="J18" s="72" t="s">
        <v>20</v>
      </c>
      <c r="K18" s="73">
        <v>0.33</v>
      </c>
      <c r="L18" s="73"/>
      <c r="M18" s="73"/>
      <c r="N18" s="71">
        <f>C18+E18+G18+I18+K18</f>
        <v>3</v>
      </c>
    </row>
    <row r="19" spans="1:14">
      <c r="A19" s="122"/>
      <c r="B19" s="74" t="s">
        <v>152</v>
      </c>
      <c r="C19" s="66"/>
      <c r="D19" s="65"/>
      <c r="E19" s="66"/>
      <c r="F19" s="65"/>
      <c r="G19" s="66"/>
      <c r="H19" s="66" t="s">
        <v>152</v>
      </c>
      <c r="I19" s="66"/>
      <c r="J19" s="65"/>
      <c r="K19" s="66"/>
      <c r="L19" s="66"/>
      <c r="M19" s="66"/>
      <c r="N19" s="64"/>
    </row>
    <row r="20" spans="1:14">
      <c r="A20" s="125">
        <v>6.72</v>
      </c>
      <c r="B20" s="78" t="s">
        <v>33</v>
      </c>
      <c r="C20" s="73">
        <v>1.1000000000000001</v>
      </c>
      <c r="D20" s="72"/>
      <c r="E20" s="73"/>
      <c r="F20" s="72"/>
      <c r="G20" s="73"/>
      <c r="H20" s="73" t="s">
        <v>20</v>
      </c>
      <c r="I20" s="73">
        <v>0.45</v>
      </c>
      <c r="J20" s="72"/>
      <c r="K20" s="73"/>
      <c r="L20" s="73"/>
      <c r="M20" s="73"/>
      <c r="N20" s="71">
        <f>C20+E20+G20+I20+K20</f>
        <v>1.55</v>
      </c>
    </row>
    <row r="21" spans="1:14" ht="24.6">
      <c r="A21" s="60"/>
      <c r="B21" s="61" t="s">
        <v>159</v>
      </c>
      <c r="C21" s="64"/>
      <c r="D21" s="61" t="s">
        <v>159</v>
      </c>
      <c r="E21" s="77"/>
      <c r="F21" s="61" t="s">
        <v>159</v>
      </c>
      <c r="G21" s="77"/>
      <c r="H21" s="61" t="s">
        <v>159</v>
      </c>
      <c r="I21" s="77"/>
      <c r="J21" s="61" t="s">
        <v>159</v>
      </c>
      <c r="K21" s="77"/>
      <c r="L21" s="65"/>
      <c r="M21" s="66"/>
      <c r="N21" s="62"/>
    </row>
    <row r="22" spans="1:14">
      <c r="A22" s="67">
        <v>10.83</v>
      </c>
      <c r="B22" s="68"/>
      <c r="C22" s="71">
        <v>0.5</v>
      </c>
      <c r="D22" s="70"/>
      <c r="E22" s="81">
        <v>0.5</v>
      </c>
      <c r="F22" s="180"/>
      <c r="G22" s="81">
        <v>0.5</v>
      </c>
      <c r="H22" s="70"/>
      <c r="I22" s="81">
        <v>0.5</v>
      </c>
      <c r="J22" s="70"/>
      <c r="K22" s="81">
        <v>0.5</v>
      </c>
      <c r="L22" s="72"/>
      <c r="M22" s="73"/>
      <c r="N22" s="69">
        <f>C22+E22+G22+I22+K22+M22</f>
        <v>2.5</v>
      </c>
    </row>
    <row r="23" spans="1:14">
      <c r="A23" s="37">
        <f>SUM(A3:A22)</f>
        <v>99.95</v>
      </c>
      <c r="B23" s="38" t="s">
        <v>9</v>
      </c>
      <c r="C23" s="48">
        <f>SUM(C3:C22)</f>
        <v>3.91</v>
      </c>
      <c r="D23" s="40"/>
      <c r="E23" s="48">
        <f>SUM(E3:E22)</f>
        <v>5.46</v>
      </c>
      <c r="F23" s="8"/>
      <c r="G23" s="48">
        <f>SUM(G3:G22)</f>
        <v>3.75</v>
      </c>
      <c r="H23" s="41"/>
      <c r="I23" s="48">
        <f>SUM(I3:I22)</f>
        <v>3.1100000000000003</v>
      </c>
      <c r="J23" s="41"/>
      <c r="K23" s="48">
        <f>SUM(K3:K22)</f>
        <v>6.5100000000000007</v>
      </c>
      <c r="L23" s="42"/>
      <c r="M23" s="48">
        <f>SUM(M3:M22)</f>
        <v>0.33</v>
      </c>
      <c r="N23" s="48">
        <f>SUM(N3:N22)</f>
        <v>23.07</v>
      </c>
    </row>
    <row r="25" spans="1:14">
      <c r="A25" s="43"/>
      <c r="B25" s="44"/>
      <c r="C25" s="2" t="s">
        <v>10</v>
      </c>
      <c r="D25" s="45"/>
      <c r="E25" s="44"/>
      <c r="F25" s="46"/>
      <c r="G25" s="44"/>
      <c r="H25" s="2" t="s">
        <v>24</v>
      </c>
      <c r="I25" s="44"/>
      <c r="J25" s="44"/>
      <c r="K25" s="44">
        <f>N23*4.33</f>
        <v>99.893100000000004</v>
      </c>
    </row>
    <row r="26" spans="1:14">
      <c r="A26" s="2"/>
      <c r="B26" s="2"/>
      <c r="C26" s="2" t="s">
        <v>11</v>
      </c>
      <c r="D26" s="2"/>
      <c r="E26" s="2"/>
      <c r="F26" s="20" t="s">
        <v>162</v>
      </c>
      <c r="G26" s="47"/>
      <c r="I26" s="2"/>
      <c r="K26" s="2"/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25"/>
    </sheetView>
  </sheetViews>
  <sheetFormatPr baseColWidth="10" defaultRowHeight="14.4"/>
  <cols>
    <col min="1" max="1" width="6.44140625" customWidth="1"/>
    <col min="3" max="3" width="5.33203125" customWidth="1"/>
    <col min="4" max="4" width="15.5546875" customWidth="1"/>
    <col min="5" max="5" width="5.5546875" customWidth="1"/>
    <col min="6" max="6" width="13.88671875" customWidth="1"/>
    <col min="7" max="7" width="5.109375" customWidth="1"/>
    <col min="9" max="9" width="4.6640625" customWidth="1"/>
    <col min="10" max="10" width="15.33203125" customWidth="1"/>
    <col min="11" max="11" width="5.44140625" customWidth="1"/>
    <col min="13" max="13" width="5.109375" customWidth="1"/>
    <col min="14" max="14" width="6.109375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>
      <c r="A3" s="101"/>
      <c r="B3" s="198" t="s">
        <v>105</v>
      </c>
      <c r="C3" s="28"/>
      <c r="D3" s="198" t="s">
        <v>106</v>
      </c>
      <c r="E3" s="29"/>
      <c r="F3" s="198" t="s">
        <v>106</v>
      </c>
      <c r="G3" s="29"/>
      <c r="H3" s="198" t="s">
        <v>107</v>
      </c>
      <c r="I3" s="28"/>
      <c r="J3" s="198" t="s">
        <v>106</v>
      </c>
      <c r="K3" s="28"/>
      <c r="L3" s="50" t="s">
        <v>105</v>
      </c>
      <c r="M3" s="28"/>
      <c r="N3" s="199"/>
    </row>
    <row r="4" spans="1:14" ht="17.399999999999999">
      <c r="A4" s="106">
        <v>14.5</v>
      </c>
      <c r="B4" s="33" t="s">
        <v>20</v>
      </c>
      <c r="C4" s="32">
        <v>0.33</v>
      </c>
      <c r="D4" s="200" t="s">
        <v>21</v>
      </c>
      <c r="E4" s="32">
        <v>0.33</v>
      </c>
      <c r="F4" s="200" t="s">
        <v>108</v>
      </c>
      <c r="G4" s="32">
        <v>1.69</v>
      </c>
      <c r="H4" s="33" t="s">
        <v>20</v>
      </c>
      <c r="I4" s="32">
        <v>0.33</v>
      </c>
      <c r="J4" s="33" t="s">
        <v>20</v>
      </c>
      <c r="K4" s="32">
        <v>0.33</v>
      </c>
      <c r="L4" s="33" t="s">
        <v>20</v>
      </c>
      <c r="M4" s="32">
        <v>0.33</v>
      </c>
      <c r="N4" s="201">
        <f>M4+K4+I4++G4+E4+C4</f>
        <v>3.34</v>
      </c>
    </row>
    <row r="5" spans="1:14">
      <c r="A5" s="101"/>
      <c r="B5" s="198" t="s">
        <v>151</v>
      </c>
      <c r="C5" s="28"/>
      <c r="D5" s="198" t="s">
        <v>151</v>
      </c>
      <c r="E5" s="29"/>
      <c r="F5" s="198" t="s">
        <v>151</v>
      </c>
      <c r="G5" s="27"/>
      <c r="H5" s="198" t="s">
        <v>151</v>
      </c>
      <c r="I5" s="28"/>
      <c r="J5" s="198" t="s">
        <v>151</v>
      </c>
      <c r="K5" s="27"/>
      <c r="L5" s="29"/>
      <c r="M5" s="28"/>
      <c r="N5" s="28"/>
    </row>
    <row r="6" spans="1:14">
      <c r="A6" s="106">
        <v>12.46</v>
      </c>
      <c r="B6" s="33" t="s">
        <v>20</v>
      </c>
      <c r="C6" s="32">
        <v>0.33</v>
      </c>
      <c r="D6" s="33" t="s">
        <v>33</v>
      </c>
      <c r="E6" s="33">
        <v>1.56</v>
      </c>
      <c r="F6" s="33" t="s">
        <v>20</v>
      </c>
      <c r="G6" s="31">
        <v>0.33</v>
      </c>
      <c r="H6" s="33" t="s">
        <v>20</v>
      </c>
      <c r="I6" s="32">
        <v>0.33</v>
      </c>
      <c r="J6" s="33" t="s">
        <v>20</v>
      </c>
      <c r="K6" s="31">
        <v>0.33</v>
      </c>
      <c r="L6" s="33"/>
      <c r="M6" s="32"/>
      <c r="N6" s="32">
        <f>C6+E6+G6+I6+K6+M6</f>
        <v>2.8800000000000003</v>
      </c>
    </row>
    <row r="7" spans="1:14">
      <c r="A7" s="101"/>
      <c r="B7" s="202"/>
      <c r="C7" s="203"/>
      <c r="D7" s="203" t="s">
        <v>109</v>
      </c>
      <c r="E7" s="104"/>
      <c r="F7" s="102"/>
      <c r="G7" s="27"/>
      <c r="H7" s="143"/>
      <c r="I7" s="28"/>
      <c r="J7" s="105" t="s">
        <v>109</v>
      </c>
      <c r="K7" s="27"/>
      <c r="L7" s="102"/>
      <c r="M7" s="104"/>
      <c r="N7" s="34"/>
    </row>
    <row r="8" spans="1:14">
      <c r="A8" s="106">
        <v>8.42</v>
      </c>
      <c r="B8" s="165"/>
      <c r="C8" s="204"/>
      <c r="D8" s="55" t="s">
        <v>110</v>
      </c>
      <c r="E8" s="108">
        <v>0.75</v>
      </c>
      <c r="F8" s="109"/>
      <c r="G8" s="31"/>
      <c r="H8" s="55"/>
      <c r="I8" s="32"/>
      <c r="J8" s="109" t="s">
        <v>86</v>
      </c>
      <c r="K8" s="31">
        <v>1.19</v>
      </c>
      <c r="L8" s="55"/>
      <c r="M8" s="108"/>
      <c r="N8" s="87">
        <f>C8+E8+G8+I8+K8+M8</f>
        <v>1.94</v>
      </c>
    </row>
    <row r="9" spans="1:14">
      <c r="A9" s="82"/>
      <c r="B9" s="143"/>
      <c r="C9" s="51"/>
      <c r="D9" s="50" t="s">
        <v>32</v>
      </c>
      <c r="E9" s="143"/>
      <c r="F9" s="50"/>
      <c r="G9" s="143"/>
      <c r="H9" s="143"/>
      <c r="I9" s="28"/>
      <c r="J9" s="50" t="s">
        <v>32</v>
      </c>
      <c r="K9" s="28"/>
      <c r="L9" s="50"/>
      <c r="M9" s="28"/>
      <c r="N9" s="34"/>
    </row>
    <row r="10" spans="1:14">
      <c r="A10" s="84">
        <v>6.26</v>
      </c>
      <c r="B10" s="55"/>
      <c r="C10" s="56"/>
      <c r="D10" s="55" t="s">
        <v>20</v>
      </c>
      <c r="E10" s="55">
        <v>0.33</v>
      </c>
      <c r="F10" s="55"/>
      <c r="G10" s="55"/>
      <c r="H10" s="55"/>
      <c r="I10" s="32"/>
      <c r="J10" s="56" t="s">
        <v>33</v>
      </c>
      <c r="K10" s="32">
        <v>1.1200000000000001</v>
      </c>
      <c r="L10" s="56"/>
      <c r="M10" s="32"/>
      <c r="N10" s="87">
        <f>C10+E10+G10+I10+K10+M10</f>
        <v>1.4500000000000002</v>
      </c>
    </row>
    <row r="11" spans="1:14">
      <c r="A11" s="101"/>
      <c r="B11" s="29"/>
      <c r="C11" s="83"/>
      <c r="D11" s="29" t="s">
        <v>71</v>
      </c>
      <c r="E11" s="30"/>
      <c r="F11" s="29"/>
      <c r="G11" s="30"/>
      <c r="H11" s="29"/>
      <c r="I11" s="83"/>
      <c r="J11" s="141" t="s">
        <v>72</v>
      </c>
      <c r="K11" s="28"/>
      <c r="L11" s="141"/>
      <c r="M11" s="28"/>
      <c r="N11" s="28"/>
    </row>
    <row r="12" spans="1:14">
      <c r="A12" s="106">
        <v>4.93</v>
      </c>
      <c r="B12" s="33"/>
      <c r="C12" s="85"/>
      <c r="D12" s="33" t="s">
        <v>20</v>
      </c>
      <c r="E12" s="142">
        <v>0.33</v>
      </c>
      <c r="F12" s="33"/>
      <c r="G12" s="142"/>
      <c r="H12" s="33"/>
      <c r="I12" s="85"/>
      <c r="J12" s="32" t="s">
        <v>33</v>
      </c>
      <c r="K12" s="32">
        <v>0.81</v>
      </c>
      <c r="L12" s="32"/>
      <c r="M12" s="32"/>
      <c r="N12" s="32">
        <f>C12+E12+G12+I12+K12+M12</f>
        <v>1.1400000000000001</v>
      </c>
    </row>
    <row r="13" spans="1:14">
      <c r="A13" s="236"/>
      <c r="B13" s="63" t="s">
        <v>145</v>
      </c>
      <c r="C13" s="64"/>
      <c r="D13" s="63" t="s">
        <v>145</v>
      </c>
      <c r="E13" s="77"/>
      <c r="F13" s="63" t="s">
        <v>145</v>
      </c>
      <c r="G13" s="62"/>
      <c r="H13" s="63" t="s">
        <v>145</v>
      </c>
      <c r="I13" s="62"/>
      <c r="J13" s="63" t="s">
        <v>145</v>
      </c>
      <c r="K13" s="62"/>
      <c r="L13" s="63"/>
      <c r="M13" s="66"/>
      <c r="N13" s="64"/>
    </row>
    <row r="14" spans="1:14">
      <c r="A14" s="237">
        <v>12</v>
      </c>
      <c r="B14" s="70" t="s">
        <v>20</v>
      </c>
      <c r="C14" s="71">
        <v>0.4</v>
      </c>
      <c r="D14" s="70" t="s">
        <v>20</v>
      </c>
      <c r="E14" s="69">
        <v>0.4</v>
      </c>
      <c r="F14" s="70" t="s">
        <v>20</v>
      </c>
      <c r="G14" s="69">
        <v>0.4</v>
      </c>
      <c r="H14" s="73" t="s">
        <v>33</v>
      </c>
      <c r="I14" s="69">
        <v>1.17</v>
      </c>
      <c r="J14" s="70" t="s">
        <v>20</v>
      </c>
      <c r="K14" s="69">
        <v>0.4</v>
      </c>
      <c r="L14" s="72"/>
      <c r="M14" s="73"/>
      <c r="N14" s="71">
        <f>K14+I14+G14+E14+C14</f>
        <v>2.7699999999999996</v>
      </c>
    </row>
    <row r="15" spans="1:14">
      <c r="A15" s="122">
        <v>10.83</v>
      </c>
      <c r="B15" s="66" t="s">
        <v>146</v>
      </c>
      <c r="C15" s="66"/>
      <c r="D15" s="66"/>
      <c r="E15" s="66"/>
      <c r="F15" s="65" t="s">
        <v>146</v>
      </c>
      <c r="G15" s="66"/>
      <c r="H15" s="216"/>
      <c r="I15" s="66"/>
      <c r="J15" s="66" t="s">
        <v>146</v>
      </c>
      <c r="K15" s="66"/>
      <c r="L15" s="66"/>
      <c r="M15" s="66"/>
      <c r="N15" s="64"/>
    </row>
    <row r="16" spans="1:14">
      <c r="A16" s="125"/>
      <c r="B16" s="73" t="s">
        <v>20</v>
      </c>
      <c r="C16" s="73">
        <v>0.5</v>
      </c>
      <c r="D16" s="194"/>
      <c r="E16" s="194"/>
      <c r="F16" s="72" t="s">
        <v>20</v>
      </c>
      <c r="G16" s="73">
        <v>0.5</v>
      </c>
      <c r="H16" s="238"/>
      <c r="I16" s="73"/>
      <c r="J16" s="73" t="s">
        <v>33</v>
      </c>
      <c r="K16" s="73">
        <v>1.5</v>
      </c>
      <c r="L16" s="73"/>
      <c r="M16" s="73"/>
      <c r="N16" s="71">
        <f t="shared" ref="N16" si="0">C16+E16+G16+I16+K16</f>
        <v>2.5</v>
      </c>
    </row>
    <row r="17" spans="1:14">
      <c r="A17" s="122">
        <v>13</v>
      </c>
      <c r="B17" s="66" t="s">
        <v>147</v>
      </c>
      <c r="C17" s="66"/>
      <c r="D17" s="66" t="s">
        <v>147</v>
      </c>
      <c r="E17" s="66"/>
      <c r="F17" s="65" t="s">
        <v>147</v>
      </c>
      <c r="G17" s="66"/>
      <c r="H17" s="66" t="s">
        <v>147</v>
      </c>
      <c r="I17" s="65"/>
      <c r="J17" s="66" t="s">
        <v>147</v>
      </c>
      <c r="K17" s="66"/>
      <c r="L17" s="66"/>
      <c r="M17" s="66"/>
      <c r="N17" s="64"/>
    </row>
    <row r="18" spans="1:14">
      <c r="A18" s="125"/>
      <c r="B18" s="73" t="s">
        <v>148</v>
      </c>
      <c r="C18" s="73">
        <v>0.75</v>
      </c>
      <c r="D18" s="72" t="s">
        <v>33</v>
      </c>
      <c r="E18" s="73">
        <v>1.26</v>
      </c>
      <c r="F18" s="72" t="s">
        <v>20</v>
      </c>
      <c r="G18" s="73">
        <v>0.33</v>
      </c>
      <c r="H18" s="73" t="s">
        <v>20</v>
      </c>
      <c r="I18" s="73">
        <v>0.33</v>
      </c>
      <c r="J18" s="72" t="s">
        <v>20</v>
      </c>
      <c r="K18" s="73">
        <v>0.33</v>
      </c>
      <c r="L18" s="73"/>
      <c r="M18" s="73"/>
      <c r="N18" s="71">
        <f>C18+E18+G18+I18+K18</f>
        <v>3</v>
      </c>
    </row>
    <row r="19" spans="1:14">
      <c r="A19" s="122"/>
      <c r="B19" s="74" t="s">
        <v>152</v>
      </c>
      <c r="C19" s="66"/>
      <c r="D19" s="65"/>
      <c r="E19" s="66"/>
      <c r="F19" s="65"/>
      <c r="G19" s="66"/>
      <c r="H19" s="66" t="s">
        <v>152</v>
      </c>
      <c r="I19" s="66"/>
      <c r="J19" s="65"/>
      <c r="K19" s="66"/>
      <c r="L19" s="66"/>
      <c r="M19" s="66"/>
      <c r="N19" s="64"/>
    </row>
    <row r="20" spans="1:14">
      <c r="A20" s="125">
        <v>6.72</v>
      </c>
      <c r="B20" s="78" t="s">
        <v>33</v>
      </c>
      <c r="C20" s="73">
        <v>1.1000000000000001</v>
      </c>
      <c r="D20" s="72"/>
      <c r="E20" s="73"/>
      <c r="F20" s="72"/>
      <c r="G20" s="73"/>
      <c r="H20" s="73" t="s">
        <v>20</v>
      </c>
      <c r="I20" s="73">
        <v>0.45</v>
      </c>
      <c r="J20" s="72"/>
      <c r="K20" s="73"/>
      <c r="L20" s="73"/>
      <c r="M20" s="73"/>
      <c r="N20" s="71">
        <f>C20+E20+G20+I20+K20</f>
        <v>1.55</v>
      </c>
    </row>
    <row r="21" spans="1:14">
      <c r="A21" s="82"/>
      <c r="B21" s="29"/>
      <c r="C21" s="83"/>
      <c r="D21" s="29" t="s">
        <v>40</v>
      </c>
      <c r="E21" s="83"/>
      <c r="F21" s="29" t="s">
        <v>40</v>
      </c>
      <c r="G21" s="83"/>
      <c r="H21" s="29"/>
      <c r="I21" s="83"/>
      <c r="J21" s="29" t="s">
        <v>40</v>
      </c>
      <c r="K21" s="83"/>
      <c r="L21" s="28"/>
      <c r="M21" s="28"/>
      <c r="N21" s="28"/>
    </row>
    <row r="22" spans="1:14">
      <c r="A22" s="84">
        <v>12.99</v>
      </c>
      <c r="B22" s="33"/>
      <c r="C22" s="85"/>
      <c r="D22" s="33"/>
      <c r="E22" s="85">
        <v>1</v>
      </c>
      <c r="F22" s="33"/>
      <c r="G22" s="85">
        <v>1</v>
      </c>
      <c r="H22" s="33"/>
      <c r="I22" s="85"/>
      <c r="J22" s="33"/>
      <c r="K22" s="85">
        <v>1</v>
      </c>
      <c r="L22" s="32"/>
      <c r="M22" s="32"/>
      <c r="N22" s="32">
        <f>C22+E22+G22+I22+K22+M22</f>
        <v>3</v>
      </c>
    </row>
    <row r="23" spans="1:14" ht="24.6">
      <c r="A23" s="60"/>
      <c r="B23" s="61" t="s">
        <v>159</v>
      </c>
      <c r="C23" s="64"/>
      <c r="D23" s="61" t="s">
        <v>159</v>
      </c>
      <c r="E23" s="77"/>
      <c r="F23" s="61" t="s">
        <v>159</v>
      </c>
      <c r="G23" s="77"/>
      <c r="H23" s="61" t="s">
        <v>159</v>
      </c>
      <c r="I23" s="77"/>
      <c r="J23" s="61" t="s">
        <v>159</v>
      </c>
      <c r="K23" s="77"/>
      <c r="L23" s="65"/>
      <c r="M23" s="66"/>
      <c r="N23" s="62"/>
    </row>
    <row r="24" spans="1:14">
      <c r="A24" s="67">
        <v>10.83</v>
      </c>
      <c r="B24" s="68"/>
      <c r="C24" s="71">
        <v>0.5</v>
      </c>
      <c r="D24" s="70"/>
      <c r="E24" s="81">
        <v>0.5</v>
      </c>
      <c r="F24" s="180"/>
      <c r="G24" s="81">
        <v>0.5</v>
      </c>
      <c r="H24" s="70"/>
      <c r="I24" s="81">
        <v>0.5</v>
      </c>
      <c r="J24" s="70"/>
      <c r="K24" s="81">
        <v>0.5</v>
      </c>
      <c r="L24" s="72"/>
      <c r="M24" s="73"/>
      <c r="N24" s="69">
        <f>C24+E24+G24+I24+K24+M24</f>
        <v>2.5</v>
      </c>
    </row>
    <row r="25" spans="1:14">
      <c r="A25" s="37">
        <f>SUM(A3:A24)</f>
        <v>112.94</v>
      </c>
      <c r="B25" s="38" t="s">
        <v>9</v>
      </c>
      <c r="C25" s="48">
        <f>SUM(C3:C24)</f>
        <v>3.91</v>
      </c>
      <c r="D25" s="40"/>
      <c r="E25" s="48">
        <f>SUM(E3:E24)</f>
        <v>6.46</v>
      </c>
      <c r="F25" s="8"/>
      <c r="G25" s="48">
        <f>SUM(G3:G24)</f>
        <v>4.75</v>
      </c>
      <c r="H25" s="41"/>
      <c r="I25" s="48">
        <f>SUM(I3:I24)</f>
        <v>3.1100000000000003</v>
      </c>
      <c r="J25" s="41"/>
      <c r="K25" s="48">
        <f>SUM(K3:K24)</f>
        <v>7.5100000000000007</v>
      </c>
      <c r="L25" s="42"/>
      <c r="M25" s="48">
        <f>SUM(M3:M20)</f>
        <v>0.33</v>
      </c>
      <c r="N25" s="48">
        <f>SUM(N3:N24)</f>
        <v>26.07</v>
      </c>
    </row>
    <row r="27" spans="1:14">
      <c r="A27" s="43"/>
      <c r="B27" s="44"/>
      <c r="C27" s="2" t="s">
        <v>10</v>
      </c>
      <c r="D27" s="45"/>
      <c r="E27" s="44"/>
      <c r="F27" s="46"/>
      <c r="G27" s="44"/>
      <c r="H27" s="2" t="s">
        <v>24</v>
      </c>
      <c r="I27" s="44"/>
      <c r="J27" s="44"/>
      <c r="K27" s="44">
        <f>N25*4.33</f>
        <v>112.8831</v>
      </c>
    </row>
    <row r="28" spans="1:14">
      <c r="A28" s="2"/>
      <c r="B28" s="2"/>
      <c r="C28" s="2" t="s">
        <v>11</v>
      </c>
      <c r="D28" s="2"/>
      <c r="E28" s="2"/>
      <c r="F28" s="20" t="s">
        <v>158</v>
      </c>
      <c r="G28" s="47"/>
      <c r="I28" s="2"/>
      <c r="K28" s="2"/>
    </row>
    <row r="29" spans="1:14">
      <c r="F29" t="s">
        <v>150</v>
      </c>
    </row>
    <row r="30" spans="1:14">
      <c r="F30" t="s">
        <v>154</v>
      </c>
    </row>
    <row r="31" spans="1:14">
      <c r="F31" t="s">
        <v>155</v>
      </c>
    </row>
    <row r="32" spans="1:14">
      <c r="F32" t="s">
        <v>156</v>
      </c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6" workbookViewId="0">
      <selection sqref="A1:N27"/>
    </sheetView>
  </sheetViews>
  <sheetFormatPr baseColWidth="10" defaultRowHeight="14.4"/>
  <cols>
    <col min="1" max="1" width="6.5546875" customWidth="1"/>
    <col min="3" max="3" width="5.33203125" customWidth="1"/>
    <col min="4" max="4" width="15.33203125" customWidth="1"/>
    <col min="5" max="5" width="4.33203125" customWidth="1"/>
    <col min="6" max="6" width="13.33203125" customWidth="1"/>
    <col min="7" max="7" width="6.109375" customWidth="1"/>
    <col min="8" max="8" width="13" customWidth="1"/>
    <col min="9" max="9" width="6" customWidth="1"/>
    <col min="10" max="10" width="15.6640625" customWidth="1"/>
    <col min="11" max="11" width="5.5546875" customWidth="1"/>
    <col min="13" max="13" width="6.5546875" customWidth="1"/>
    <col min="14" max="14" width="6.109375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 ht="18" customHeight="1">
      <c r="A3" s="101"/>
      <c r="B3" s="198" t="s">
        <v>105</v>
      </c>
      <c r="C3" s="28"/>
      <c r="D3" s="198" t="s">
        <v>106</v>
      </c>
      <c r="E3" s="29"/>
      <c r="F3" s="198" t="s">
        <v>106</v>
      </c>
      <c r="G3" s="29"/>
      <c r="H3" s="198" t="s">
        <v>107</v>
      </c>
      <c r="I3" s="28"/>
      <c r="J3" s="198" t="s">
        <v>106</v>
      </c>
      <c r="K3" s="28"/>
      <c r="L3" s="50" t="s">
        <v>105</v>
      </c>
      <c r="M3" s="28"/>
      <c r="N3" s="199"/>
    </row>
    <row r="4" spans="1:14" ht="17.399999999999999">
      <c r="A4" s="106">
        <v>14.5</v>
      </c>
      <c r="B4" s="33" t="s">
        <v>20</v>
      </c>
      <c r="C4" s="32">
        <v>0.33</v>
      </c>
      <c r="D4" s="200" t="s">
        <v>21</v>
      </c>
      <c r="E4" s="32">
        <v>0.33</v>
      </c>
      <c r="F4" s="200" t="s">
        <v>108</v>
      </c>
      <c r="G4" s="32">
        <v>1.69</v>
      </c>
      <c r="H4" s="33" t="s">
        <v>20</v>
      </c>
      <c r="I4" s="32">
        <v>0.33</v>
      </c>
      <c r="J4" s="33" t="s">
        <v>20</v>
      </c>
      <c r="K4" s="32">
        <v>0.33</v>
      </c>
      <c r="L4" s="33" t="s">
        <v>20</v>
      </c>
      <c r="M4" s="32">
        <v>0.33</v>
      </c>
      <c r="N4" s="201">
        <f>M4+K4+I4++G4+E4+C4</f>
        <v>3.34</v>
      </c>
    </row>
    <row r="5" spans="1:14">
      <c r="A5" s="101"/>
      <c r="B5" s="198" t="s">
        <v>151</v>
      </c>
      <c r="C5" s="28"/>
      <c r="D5" s="198" t="s">
        <v>151</v>
      </c>
      <c r="E5" s="29"/>
      <c r="F5" s="198" t="s">
        <v>151</v>
      </c>
      <c r="G5" s="27"/>
      <c r="H5" s="198" t="s">
        <v>151</v>
      </c>
      <c r="I5" s="28"/>
      <c r="J5" s="198" t="s">
        <v>151</v>
      </c>
      <c r="K5" s="27"/>
      <c r="L5" s="29"/>
      <c r="M5" s="28"/>
      <c r="N5" s="28"/>
    </row>
    <row r="6" spans="1:14">
      <c r="A6" s="106">
        <v>12.46</v>
      </c>
      <c r="B6" s="33" t="s">
        <v>20</v>
      </c>
      <c r="C6" s="32">
        <v>0.33</v>
      </c>
      <c r="D6" s="33" t="s">
        <v>33</v>
      </c>
      <c r="E6" s="33">
        <v>1.56</v>
      </c>
      <c r="F6" s="33" t="s">
        <v>20</v>
      </c>
      <c r="G6" s="31">
        <v>0.33</v>
      </c>
      <c r="H6" s="33" t="s">
        <v>20</v>
      </c>
      <c r="I6" s="32">
        <v>0.33</v>
      </c>
      <c r="J6" s="33" t="s">
        <v>20</v>
      </c>
      <c r="K6" s="31">
        <v>0.33</v>
      </c>
      <c r="L6" s="33"/>
      <c r="M6" s="32"/>
      <c r="N6" s="32">
        <f>C6+E6+G6+I6+K6+M6</f>
        <v>2.8800000000000003</v>
      </c>
    </row>
    <row r="7" spans="1:14">
      <c r="A7" s="101"/>
      <c r="B7" s="202"/>
      <c r="C7" s="203"/>
      <c r="D7" s="203" t="s">
        <v>109</v>
      </c>
      <c r="E7" s="104"/>
      <c r="F7" s="102"/>
      <c r="G7" s="27"/>
      <c r="H7" s="143"/>
      <c r="I7" s="28"/>
      <c r="J7" s="105" t="s">
        <v>109</v>
      </c>
      <c r="K7" s="27"/>
      <c r="L7" s="102"/>
      <c r="M7" s="104"/>
      <c r="N7" s="34"/>
    </row>
    <row r="8" spans="1:14">
      <c r="A8" s="106">
        <v>8.42</v>
      </c>
      <c r="B8" s="165"/>
      <c r="C8" s="204"/>
      <c r="D8" s="55" t="s">
        <v>110</v>
      </c>
      <c r="E8" s="108">
        <v>0.75</v>
      </c>
      <c r="F8" s="109"/>
      <c r="G8" s="31"/>
      <c r="H8" s="55"/>
      <c r="I8" s="32"/>
      <c r="J8" s="109" t="s">
        <v>86</v>
      </c>
      <c r="K8" s="31">
        <v>1.19</v>
      </c>
      <c r="L8" s="55"/>
      <c r="M8" s="108"/>
      <c r="N8" s="87">
        <f>C8+E8+G8+I8+K8+M8</f>
        <v>1.94</v>
      </c>
    </row>
    <row r="9" spans="1:14" ht="15.75" customHeight="1">
      <c r="A9" s="82"/>
      <c r="B9" s="143"/>
      <c r="C9" s="51"/>
      <c r="D9" s="50" t="s">
        <v>32</v>
      </c>
      <c r="E9" s="143"/>
      <c r="F9" s="50"/>
      <c r="G9" s="143"/>
      <c r="H9" s="143"/>
      <c r="I9" s="28"/>
      <c r="J9" s="50" t="s">
        <v>32</v>
      </c>
      <c r="K9" s="28"/>
      <c r="L9" s="50"/>
      <c r="M9" s="28"/>
      <c r="N9" s="34"/>
    </row>
    <row r="10" spans="1:14">
      <c r="A10" s="84">
        <v>6.26</v>
      </c>
      <c r="B10" s="55"/>
      <c r="C10" s="56"/>
      <c r="D10" s="55" t="s">
        <v>20</v>
      </c>
      <c r="E10" s="55">
        <v>0.33</v>
      </c>
      <c r="F10" s="55"/>
      <c r="G10" s="55"/>
      <c r="H10" s="55"/>
      <c r="I10" s="32"/>
      <c r="J10" s="56" t="s">
        <v>33</v>
      </c>
      <c r="K10" s="32">
        <v>1.1200000000000001</v>
      </c>
      <c r="L10" s="56"/>
      <c r="M10" s="32"/>
      <c r="N10" s="87">
        <f>C10+E10+G10+I10+K10+M10</f>
        <v>1.4500000000000002</v>
      </c>
    </row>
    <row r="11" spans="1:14" ht="15" customHeight="1">
      <c r="A11" s="101"/>
      <c r="B11" s="29"/>
      <c r="C11" s="83"/>
      <c r="D11" s="29" t="s">
        <v>71</v>
      </c>
      <c r="E11" s="30"/>
      <c r="F11" s="29"/>
      <c r="G11" s="30"/>
      <c r="H11" s="29"/>
      <c r="I11" s="83"/>
      <c r="J11" s="141" t="s">
        <v>72</v>
      </c>
      <c r="K11" s="28"/>
      <c r="L11" s="141"/>
      <c r="M11" s="28"/>
      <c r="N11" s="28"/>
    </row>
    <row r="12" spans="1:14">
      <c r="A12" s="106">
        <v>4.93</v>
      </c>
      <c r="B12" s="33"/>
      <c r="C12" s="85"/>
      <c r="D12" s="33" t="s">
        <v>20</v>
      </c>
      <c r="E12" s="142">
        <v>0.33</v>
      </c>
      <c r="F12" s="33"/>
      <c r="G12" s="142"/>
      <c r="H12" s="33"/>
      <c r="I12" s="85"/>
      <c r="J12" s="32" t="s">
        <v>33</v>
      </c>
      <c r="K12" s="32">
        <v>0.81</v>
      </c>
      <c r="L12" s="32"/>
      <c r="M12" s="32"/>
      <c r="N12" s="32">
        <f>C12+E12+G12+I12+K12+M12</f>
        <v>1.1400000000000001</v>
      </c>
    </row>
    <row r="13" spans="1:14">
      <c r="A13" s="236"/>
      <c r="B13" s="63" t="s">
        <v>145</v>
      </c>
      <c r="C13" s="64"/>
      <c r="D13" s="63" t="s">
        <v>145</v>
      </c>
      <c r="E13" s="77"/>
      <c r="F13" s="63" t="s">
        <v>145</v>
      </c>
      <c r="G13" s="62"/>
      <c r="H13" s="63" t="s">
        <v>145</v>
      </c>
      <c r="I13" s="62"/>
      <c r="J13" s="63" t="s">
        <v>145</v>
      </c>
      <c r="K13" s="62"/>
      <c r="L13" s="63"/>
      <c r="M13" s="66"/>
      <c r="N13" s="64"/>
    </row>
    <row r="14" spans="1:14">
      <c r="A14" s="237">
        <v>12</v>
      </c>
      <c r="B14" s="70" t="s">
        <v>20</v>
      </c>
      <c r="C14" s="71">
        <v>0.4</v>
      </c>
      <c r="D14" s="70" t="s">
        <v>20</v>
      </c>
      <c r="E14" s="69">
        <v>0.4</v>
      </c>
      <c r="F14" s="70" t="s">
        <v>20</v>
      </c>
      <c r="G14" s="69">
        <v>0.4</v>
      </c>
      <c r="H14" s="73" t="s">
        <v>33</v>
      </c>
      <c r="I14" s="69">
        <v>1.17</v>
      </c>
      <c r="J14" s="70" t="s">
        <v>20</v>
      </c>
      <c r="K14" s="69">
        <v>0.4</v>
      </c>
      <c r="L14" s="72"/>
      <c r="M14" s="73"/>
      <c r="N14" s="71">
        <f>K14+I14+G14+E14+C14</f>
        <v>2.7699999999999996</v>
      </c>
    </row>
    <row r="15" spans="1:14">
      <c r="A15" s="122">
        <v>10.83</v>
      </c>
      <c r="B15" s="66" t="s">
        <v>146</v>
      </c>
      <c r="C15" s="66"/>
      <c r="D15" s="66"/>
      <c r="E15" s="66"/>
      <c r="F15" s="65" t="s">
        <v>146</v>
      </c>
      <c r="G15" s="66"/>
      <c r="H15" s="216"/>
      <c r="I15" s="66"/>
      <c r="J15" s="66" t="s">
        <v>146</v>
      </c>
      <c r="K15" s="66"/>
      <c r="L15" s="66"/>
      <c r="M15" s="66"/>
      <c r="N15" s="64"/>
    </row>
    <row r="16" spans="1:14">
      <c r="A16" s="125"/>
      <c r="B16" s="73" t="s">
        <v>20</v>
      </c>
      <c r="C16" s="73">
        <v>0.5</v>
      </c>
      <c r="D16" s="194"/>
      <c r="E16" s="194"/>
      <c r="F16" s="72" t="s">
        <v>20</v>
      </c>
      <c r="G16" s="73">
        <v>0.5</v>
      </c>
      <c r="H16" s="238"/>
      <c r="I16" s="73"/>
      <c r="J16" s="73" t="s">
        <v>33</v>
      </c>
      <c r="K16" s="73">
        <v>1.5</v>
      </c>
      <c r="L16" s="73"/>
      <c r="M16" s="73"/>
      <c r="N16" s="71">
        <f t="shared" ref="N16" si="0">C16+E16+G16+I16+K16</f>
        <v>2.5</v>
      </c>
    </row>
    <row r="17" spans="1:15" ht="15" customHeight="1">
      <c r="A17" s="122">
        <v>13</v>
      </c>
      <c r="B17" s="66" t="s">
        <v>147</v>
      </c>
      <c r="C17" s="66"/>
      <c r="D17" s="66" t="s">
        <v>147</v>
      </c>
      <c r="E17" s="66"/>
      <c r="F17" s="65" t="s">
        <v>147</v>
      </c>
      <c r="G17" s="66"/>
      <c r="H17" s="66" t="s">
        <v>147</v>
      </c>
      <c r="I17" s="65"/>
      <c r="J17" s="66" t="s">
        <v>147</v>
      </c>
      <c r="K17" s="66"/>
      <c r="L17" s="66"/>
      <c r="M17" s="66"/>
      <c r="N17" s="64"/>
    </row>
    <row r="18" spans="1:15">
      <c r="A18" s="125"/>
      <c r="B18" s="73" t="s">
        <v>148</v>
      </c>
      <c r="C18" s="73">
        <v>0.75</v>
      </c>
      <c r="D18" s="72" t="s">
        <v>33</v>
      </c>
      <c r="E18" s="73">
        <v>1.26</v>
      </c>
      <c r="F18" s="72" t="s">
        <v>20</v>
      </c>
      <c r="G18" s="73">
        <v>0.33</v>
      </c>
      <c r="H18" s="73" t="s">
        <v>20</v>
      </c>
      <c r="I18" s="73">
        <v>0.33</v>
      </c>
      <c r="J18" s="72" t="s">
        <v>20</v>
      </c>
      <c r="K18" s="73">
        <v>0.33</v>
      </c>
      <c r="L18" s="73"/>
      <c r="M18" s="73"/>
      <c r="N18" s="71">
        <f>C18+E18+G18+I18+K18</f>
        <v>3</v>
      </c>
    </row>
    <row r="19" spans="1:15">
      <c r="A19" s="122"/>
      <c r="B19" s="74" t="s">
        <v>152</v>
      </c>
      <c r="C19" s="66"/>
      <c r="D19" s="65"/>
      <c r="E19" s="66"/>
      <c r="F19" s="65"/>
      <c r="G19" s="66"/>
      <c r="H19" s="66" t="s">
        <v>152</v>
      </c>
      <c r="I19" s="66"/>
      <c r="J19" s="65"/>
      <c r="K19" s="66"/>
      <c r="L19" s="66"/>
      <c r="M19" s="66"/>
      <c r="N19" s="64"/>
    </row>
    <row r="20" spans="1:15">
      <c r="A20" s="125">
        <v>6.72</v>
      </c>
      <c r="B20" s="78" t="s">
        <v>33</v>
      </c>
      <c r="C20" s="73">
        <v>1.1000000000000001</v>
      </c>
      <c r="D20" s="72"/>
      <c r="E20" s="73"/>
      <c r="F20" s="72"/>
      <c r="G20" s="73"/>
      <c r="H20" s="73" t="s">
        <v>20</v>
      </c>
      <c r="I20" s="73">
        <v>0.45</v>
      </c>
      <c r="J20" s="72"/>
      <c r="K20" s="73"/>
      <c r="L20" s="73"/>
      <c r="M20" s="73"/>
      <c r="N20" s="71">
        <f>C20+E20+G20+I20+K20</f>
        <v>1.55</v>
      </c>
      <c r="O20">
        <f>A20/4.33</f>
        <v>1.5519630484988451</v>
      </c>
    </row>
    <row r="21" spans="1:15">
      <c r="A21" s="37">
        <f>SUM(A3:A20)</f>
        <v>89.12</v>
      </c>
      <c r="B21" s="38" t="s">
        <v>9</v>
      </c>
      <c r="C21" s="48">
        <f>SUM(C3:C20)</f>
        <v>3.41</v>
      </c>
      <c r="D21" s="40"/>
      <c r="E21" s="48">
        <f>SUM(E3:E20)</f>
        <v>4.96</v>
      </c>
      <c r="F21" s="8"/>
      <c r="G21" s="48">
        <f>SUM(G3:G20)</f>
        <v>3.25</v>
      </c>
      <c r="H21" s="41"/>
      <c r="I21" s="48">
        <f>SUM(I3:I20)</f>
        <v>2.6100000000000003</v>
      </c>
      <c r="J21" s="41"/>
      <c r="K21" s="48">
        <f>SUM(K3:K20)</f>
        <v>6.0100000000000007</v>
      </c>
      <c r="L21" s="42"/>
      <c r="M21" s="48">
        <f>SUM(M3:M20)</f>
        <v>0.33</v>
      </c>
      <c r="N21" s="48">
        <f>SUM(N3:N20)</f>
        <v>20.57</v>
      </c>
    </row>
    <row r="23" spans="1:15">
      <c r="A23" s="43"/>
      <c r="B23" s="44"/>
      <c r="C23" s="2" t="s">
        <v>10</v>
      </c>
      <c r="D23" s="45"/>
      <c r="E23" s="44"/>
      <c r="F23" s="46"/>
      <c r="G23" s="44"/>
      <c r="H23" s="2" t="s">
        <v>24</v>
      </c>
      <c r="I23" s="44"/>
      <c r="J23" s="44"/>
      <c r="K23" s="44">
        <f>N21*4.33</f>
        <v>89.068100000000001</v>
      </c>
    </row>
    <row r="24" spans="1:15">
      <c r="A24" s="2"/>
      <c r="B24" s="2"/>
      <c r="C24" s="2" t="s">
        <v>11</v>
      </c>
      <c r="D24" s="2"/>
      <c r="E24" s="2"/>
      <c r="F24" s="20" t="s">
        <v>153</v>
      </c>
      <c r="G24" s="47"/>
      <c r="I24" s="2"/>
      <c r="K24" s="2"/>
    </row>
    <row r="25" spans="1:15">
      <c r="F25" t="s">
        <v>150</v>
      </c>
    </row>
    <row r="26" spans="1:15">
      <c r="F26" t="s">
        <v>154</v>
      </c>
    </row>
    <row r="27" spans="1:15">
      <c r="F27" t="s">
        <v>155</v>
      </c>
    </row>
  </sheetData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1"/>
    </sheetView>
  </sheetViews>
  <sheetFormatPr baseColWidth="10" defaultRowHeight="14.4"/>
  <cols>
    <col min="1" max="1" width="6.44140625" customWidth="1"/>
    <col min="3" max="3" width="5.44140625" customWidth="1"/>
    <col min="4" max="4" width="16.5546875" customWidth="1"/>
    <col min="5" max="5" width="5.5546875" customWidth="1"/>
    <col min="6" max="6" width="15.5546875" customWidth="1"/>
    <col min="7" max="7" width="5.88671875" customWidth="1"/>
    <col min="9" max="9" width="5.44140625" customWidth="1"/>
    <col min="10" max="10" width="16" customWidth="1"/>
    <col min="11" max="11" width="6.33203125" customWidth="1"/>
    <col min="13" max="14" width="6.33203125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>
      <c r="A3" s="101"/>
      <c r="B3" s="198" t="s">
        <v>105</v>
      </c>
      <c r="C3" s="28"/>
      <c r="D3" s="198" t="s">
        <v>106</v>
      </c>
      <c r="E3" s="29"/>
      <c r="F3" s="198" t="s">
        <v>106</v>
      </c>
      <c r="G3" s="29"/>
      <c r="H3" s="198" t="s">
        <v>107</v>
      </c>
      <c r="I3" s="28"/>
      <c r="J3" s="198" t="s">
        <v>106</v>
      </c>
      <c r="K3" s="28"/>
      <c r="L3" s="50" t="s">
        <v>105</v>
      </c>
      <c r="M3" s="28"/>
      <c r="N3" s="199"/>
    </row>
    <row r="4" spans="1:14" ht="17.399999999999999">
      <c r="A4" s="106">
        <v>14.5</v>
      </c>
      <c r="B4" s="33" t="s">
        <v>20</v>
      </c>
      <c r="C4" s="32">
        <v>0.33</v>
      </c>
      <c r="D4" s="200" t="s">
        <v>21</v>
      </c>
      <c r="E4" s="32">
        <v>0.33</v>
      </c>
      <c r="F4" s="200" t="s">
        <v>108</v>
      </c>
      <c r="G4" s="32">
        <v>1.69</v>
      </c>
      <c r="H4" s="33" t="s">
        <v>20</v>
      </c>
      <c r="I4" s="32">
        <v>0.33</v>
      </c>
      <c r="J4" s="33" t="s">
        <v>20</v>
      </c>
      <c r="K4" s="32">
        <v>0.33</v>
      </c>
      <c r="L4" s="33" t="s">
        <v>20</v>
      </c>
      <c r="M4" s="32">
        <v>0.33</v>
      </c>
      <c r="N4" s="201">
        <f>M4+K4+I4++G4+E4+C4</f>
        <v>3.34</v>
      </c>
    </row>
    <row r="5" spans="1:14">
      <c r="A5" s="101"/>
      <c r="B5" s="202"/>
      <c r="C5" s="203"/>
      <c r="D5" s="203" t="s">
        <v>109</v>
      </c>
      <c r="E5" s="104"/>
      <c r="F5" s="102"/>
      <c r="G5" s="27"/>
      <c r="H5" s="143"/>
      <c r="I5" s="28"/>
      <c r="J5" s="105" t="s">
        <v>109</v>
      </c>
      <c r="K5" s="27"/>
      <c r="L5" s="102"/>
      <c r="M5" s="104"/>
      <c r="N5" s="34"/>
    </row>
    <row r="6" spans="1:14">
      <c r="A6" s="106">
        <v>8.42</v>
      </c>
      <c r="B6" s="165"/>
      <c r="C6" s="204"/>
      <c r="D6" s="55" t="s">
        <v>110</v>
      </c>
      <c r="E6" s="108">
        <v>0.75</v>
      </c>
      <c r="F6" s="109"/>
      <c r="G6" s="31"/>
      <c r="H6" s="55"/>
      <c r="I6" s="32"/>
      <c r="J6" s="109" t="s">
        <v>86</v>
      </c>
      <c r="K6" s="31">
        <v>1.19</v>
      </c>
      <c r="L6" s="55"/>
      <c r="M6" s="108"/>
      <c r="N6" s="87">
        <f>C6+E6+G6+I6+K6+M6</f>
        <v>1.94</v>
      </c>
    </row>
    <row r="7" spans="1:14" ht="16.5" customHeight="1">
      <c r="A7" s="82"/>
      <c r="B7" s="143"/>
      <c r="C7" s="51"/>
      <c r="D7" s="50" t="s">
        <v>32</v>
      </c>
      <c r="E7" s="143"/>
      <c r="F7" s="50"/>
      <c r="G7" s="143"/>
      <c r="H7" s="143"/>
      <c r="I7" s="28"/>
      <c r="J7" s="50" t="s">
        <v>32</v>
      </c>
      <c r="K7" s="28"/>
      <c r="L7" s="50"/>
      <c r="M7" s="28"/>
      <c r="N7" s="34"/>
    </row>
    <row r="8" spans="1:14">
      <c r="A8" s="84">
        <v>6.26</v>
      </c>
      <c r="B8" s="55"/>
      <c r="C8" s="56"/>
      <c r="D8" s="55" t="s">
        <v>20</v>
      </c>
      <c r="E8" s="55">
        <v>0.33</v>
      </c>
      <c r="F8" s="55"/>
      <c r="G8" s="55"/>
      <c r="H8" s="55"/>
      <c r="I8" s="32"/>
      <c r="J8" s="56" t="s">
        <v>33</v>
      </c>
      <c r="K8" s="32">
        <v>1.1200000000000001</v>
      </c>
      <c r="L8" s="56"/>
      <c r="M8" s="32"/>
      <c r="N8" s="87">
        <f>C8+E8+G8+I8+K8+M8</f>
        <v>1.4500000000000002</v>
      </c>
    </row>
    <row r="9" spans="1:14" ht="15" customHeight="1">
      <c r="A9" s="101"/>
      <c r="B9" s="29"/>
      <c r="C9" s="83"/>
      <c r="D9" s="29" t="s">
        <v>71</v>
      </c>
      <c r="E9" s="30"/>
      <c r="F9" s="29"/>
      <c r="G9" s="30"/>
      <c r="H9" s="29"/>
      <c r="I9" s="83"/>
      <c r="J9" s="141" t="s">
        <v>72</v>
      </c>
      <c r="K9" s="28"/>
      <c r="L9" s="141"/>
      <c r="M9" s="28"/>
      <c r="N9" s="28"/>
    </row>
    <row r="10" spans="1:14">
      <c r="A10" s="106">
        <v>4.93</v>
      </c>
      <c r="B10" s="33"/>
      <c r="C10" s="85"/>
      <c r="D10" s="33" t="s">
        <v>20</v>
      </c>
      <c r="E10" s="142">
        <v>0.33</v>
      </c>
      <c r="F10" s="33"/>
      <c r="G10" s="142"/>
      <c r="H10" s="33"/>
      <c r="I10" s="85"/>
      <c r="J10" s="32" t="s">
        <v>33</v>
      </c>
      <c r="K10" s="32">
        <v>0.81</v>
      </c>
      <c r="L10" s="32"/>
      <c r="M10" s="32"/>
      <c r="N10" s="32">
        <f>C10+E10+G10+I10+K10+M10</f>
        <v>1.1400000000000001</v>
      </c>
    </row>
    <row r="11" spans="1:14">
      <c r="A11" s="236"/>
      <c r="B11" s="63" t="s">
        <v>145</v>
      </c>
      <c r="C11" s="64"/>
      <c r="D11" s="63" t="s">
        <v>145</v>
      </c>
      <c r="E11" s="77"/>
      <c r="F11" s="63" t="s">
        <v>145</v>
      </c>
      <c r="G11" s="62"/>
      <c r="H11" s="63" t="s">
        <v>145</v>
      </c>
      <c r="I11" s="62"/>
      <c r="J11" s="63" t="s">
        <v>145</v>
      </c>
      <c r="K11" s="62"/>
      <c r="L11" s="63"/>
      <c r="M11" s="66"/>
      <c r="N11" s="64"/>
    </row>
    <row r="12" spans="1:14">
      <c r="A12" s="237">
        <v>12</v>
      </c>
      <c r="B12" s="70" t="s">
        <v>20</v>
      </c>
      <c r="C12" s="71">
        <v>0.4</v>
      </c>
      <c r="D12" s="70" t="s">
        <v>20</v>
      </c>
      <c r="E12" s="69">
        <v>0.4</v>
      </c>
      <c r="F12" s="70" t="s">
        <v>20</v>
      </c>
      <c r="G12" s="69">
        <v>0.4</v>
      </c>
      <c r="H12" s="73" t="s">
        <v>33</v>
      </c>
      <c r="I12" s="69">
        <v>1.17</v>
      </c>
      <c r="J12" s="70" t="s">
        <v>20</v>
      </c>
      <c r="K12" s="69">
        <v>0.4</v>
      </c>
      <c r="L12" s="72"/>
      <c r="M12" s="73"/>
      <c r="N12" s="71">
        <f>K12+I12+G12+E12+C12</f>
        <v>2.7699999999999996</v>
      </c>
    </row>
    <row r="13" spans="1:14">
      <c r="A13" s="122">
        <v>10.83</v>
      </c>
      <c r="B13" s="66" t="s">
        <v>146</v>
      </c>
      <c r="C13" s="66"/>
      <c r="D13" s="66"/>
      <c r="E13" s="66"/>
      <c r="F13" s="65" t="s">
        <v>146</v>
      </c>
      <c r="G13" s="66"/>
      <c r="H13" s="216"/>
      <c r="I13" s="66"/>
      <c r="J13" s="66" t="s">
        <v>146</v>
      </c>
      <c r="K13" s="66"/>
      <c r="L13" s="66"/>
      <c r="M13" s="66"/>
      <c r="N13" s="64"/>
    </row>
    <row r="14" spans="1:14">
      <c r="A14" s="125"/>
      <c r="B14" s="73" t="s">
        <v>20</v>
      </c>
      <c r="C14" s="73">
        <v>0.5</v>
      </c>
      <c r="D14" s="194"/>
      <c r="E14" s="194"/>
      <c r="F14" s="72" t="s">
        <v>20</v>
      </c>
      <c r="G14" s="73">
        <v>0.5</v>
      </c>
      <c r="H14" s="238"/>
      <c r="I14" s="73"/>
      <c r="J14" s="73" t="s">
        <v>33</v>
      </c>
      <c r="K14" s="73">
        <v>1.5</v>
      </c>
      <c r="L14" s="73"/>
      <c r="M14" s="73"/>
      <c r="N14" s="71">
        <f t="shared" ref="N14" si="0">C14+E14+G14+I14+K14</f>
        <v>2.5</v>
      </c>
    </row>
    <row r="15" spans="1:14">
      <c r="A15" s="122">
        <v>13</v>
      </c>
      <c r="B15" s="66" t="s">
        <v>147</v>
      </c>
      <c r="C15" s="66"/>
      <c r="D15" s="66" t="s">
        <v>147</v>
      </c>
      <c r="E15" s="66"/>
      <c r="F15" s="65" t="s">
        <v>147</v>
      </c>
      <c r="G15" s="66"/>
      <c r="H15" s="66" t="s">
        <v>147</v>
      </c>
      <c r="I15" s="65"/>
      <c r="J15" s="66" t="s">
        <v>147</v>
      </c>
      <c r="K15" s="66"/>
      <c r="L15" s="66"/>
      <c r="M15" s="66"/>
      <c r="N15" s="64"/>
    </row>
    <row r="16" spans="1:14">
      <c r="A16" s="125"/>
      <c r="B16" s="73" t="s">
        <v>148</v>
      </c>
      <c r="C16" s="73">
        <v>0.75</v>
      </c>
      <c r="D16" s="72" t="s">
        <v>33</v>
      </c>
      <c r="E16" s="73">
        <v>1.26</v>
      </c>
      <c r="F16" s="72" t="s">
        <v>20</v>
      </c>
      <c r="G16" s="73">
        <v>0.33</v>
      </c>
      <c r="H16" s="73" t="s">
        <v>20</v>
      </c>
      <c r="I16" s="73">
        <v>0.33</v>
      </c>
      <c r="J16" s="72" t="s">
        <v>20</v>
      </c>
      <c r="K16" s="73">
        <v>0.33</v>
      </c>
      <c r="L16" s="73"/>
      <c r="M16" s="73"/>
      <c r="N16" s="71">
        <f>C16+E16+G16+I16+K16</f>
        <v>3</v>
      </c>
    </row>
    <row r="17" spans="1:14" ht="15.75" customHeight="1">
      <c r="A17" s="37">
        <f>SUM(A3:A16)</f>
        <v>69.94</v>
      </c>
      <c r="B17" s="38" t="s">
        <v>9</v>
      </c>
      <c r="C17" s="48">
        <f>SUM(C3:C16)</f>
        <v>1.98</v>
      </c>
      <c r="D17" s="40"/>
      <c r="E17" s="48">
        <f>SUM(E3:E16)</f>
        <v>3.4000000000000004</v>
      </c>
      <c r="F17" s="8"/>
      <c r="G17" s="48">
        <f>SUM(G3:G16)</f>
        <v>2.92</v>
      </c>
      <c r="H17" s="41"/>
      <c r="I17" s="48">
        <f>SUM(I3:I16)</f>
        <v>1.83</v>
      </c>
      <c r="J17" s="41"/>
      <c r="K17" s="48">
        <f>SUM(K3:K16)</f>
        <v>5.68</v>
      </c>
      <c r="L17" s="42"/>
      <c r="M17" s="48">
        <f>SUM(M3:M16)</f>
        <v>0.33</v>
      </c>
      <c r="N17" s="48">
        <f>SUM(N3:N16)</f>
        <v>16.14</v>
      </c>
    </row>
    <row r="19" spans="1:14">
      <c r="A19" s="43"/>
      <c r="B19" s="44"/>
      <c r="C19" s="2" t="s">
        <v>10</v>
      </c>
      <c r="D19" s="45"/>
      <c r="E19" s="44"/>
      <c r="F19" s="46"/>
      <c r="G19" s="44"/>
      <c r="H19" s="2" t="s">
        <v>24</v>
      </c>
      <c r="I19" s="44"/>
      <c r="J19" s="44"/>
      <c r="K19" s="44">
        <f>N17*4.33</f>
        <v>69.886200000000002</v>
      </c>
    </row>
    <row r="20" spans="1:14">
      <c r="A20" s="2"/>
      <c r="B20" s="2"/>
      <c r="C20" s="2" t="s">
        <v>11</v>
      </c>
      <c r="D20" s="2"/>
      <c r="E20" s="2"/>
      <c r="F20" s="20" t="s">
        <v>149</v>
      </c>
      <c r="G20" s="47"/>
      <c r="I20" s="2"/>
      <c r="K20" s="2"/>
    </row>
    <row r="21" spans="1:14">
      <c r="F21" t="s">
        <v>150</v>
      </c>
    </row>
  </sheetData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6"/>
    </sheetView>
  </sheetViews>
  <sheetFormatPr baseColWidth="10" defaultRowHeight="14.4"/>
  <cols>
    <col min="1" max="1" width="6.109375" customWidth="1"/>
    <col min="3" max="3" width="5.6640625" customWidth="1"/>
    <col min="4" max="4" width="16.88671875" customWidth="1"/>
    <col min="5" max="5" width="6.5546875" customWidth="1"/>
    <col min="6" max="6" width="13.44140625" customWidth="1"/>
    <col min="7" max="7" width="7" customWidth="1"/>
    <col min="9" max="9" width="7.33203125" customWidth="1"/>
    <col min="10" max="10" width="15.5546875" customWidth="1"/>
    <col min="11" max="11" width="7.109375" customWidth="1"/>
    <col min="13" max="13" width="6.6640625" customWidth="1"/>
    <col min="14" max="14" width="7.33203125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>
      <c r="A3" s="101"/>
      <c r="B3" s="198" t="s">
        <v>105</v>
      </c>
      <c r="C3" s="28"/>
      <c r="D3" s="198" t="s">
        <v>106</v>
      </c>
      <c r="E3" s="29"/>
      <c r="F3" s="198" t="s">
        <v>106</v>
      </c>
      <c r="G3" s="29"/>
      <c r="H3" s="198" t="s">
        <v>107</v>
      </c>
      <c r="I3" s="28"/>
      <c r="J3" s="198" t="s">
        <v>106</v>
      </c>
      <c r="K3" s="28"/>
      <c r="L3" s="50" t="s">
        <v>105</v>
      </c>
      <c r="M3" s="28"/>
      <c r="N3" s="199"/>
    </row>
    <row r="4" spans="1:14" ht="17.399999999999999">
      <c r="A4" s="106">
        <v>14.5</v>
      </c>
      <c r="B4" s="33" t="s">
        <v>20</v>
      </c>
      <c r="C4" s="32">
        <v>0.33</v>
      </c>
      <c r="D4" s="200" t="s">
        <v>21</v>
      </c>
      <c r="E4" s="32">
        <v>0.33</v>
      </c>
      <c r="F4" s="200" t="s">
        <v>108</v>
      </c>
      <c r="G4" s="32">
        <v>1.69</v>
      </c>
      <c r="H4" s="33" t="s">
        <v>20</v>
      </c>
      <c r="I4" s="32">
        <v>0.33</v>
      </c>
      <c r="J4" s="33" t="s">
        <v>20</v>
      </c>
      <c r="K4" s="32">
        <v>0.33</v>
      </c>
      <c r="L4" s="33" t="s">
        <v>20</v>
      </c>
      <c r="M4" s="32">
        <v>0.33</v>
      </c>
      <c r="N4" s="201">
        <f>M4+K4+I4++G4+E4+C4</f>
        <v>3.34</v>
      </c>
    </row>
    <row r="5" spans="1:14">
      <c r="A5" s="101"/>
      <c r="B5" s="202"/>
      <c r="C5" s="203"/>
      <c r="D5" s="203" t="s">
        <v>109</v>
      </c>
      <c r="E5" s="104"/>
      <c r="F5" s="102"/>
      <c r="G5" s="27"/>
      <c r="H5" s="143"/>
      <c r="I5" s="28"/>
      <c r="J5" s="105" t="s">
        <v>109</v>
      </c>
      <c r="K5" s="27"/>
      <c r="L5" s="102"/>
      <c r="M5" s="104"/>
      <c r="N5" s="34"/>
    </row>
    <row r="6" spans="1:14">
      <c r="A6" s="106">
        <v>8.42</v>
      </c>
      <c r="B6" s="165"/>
      <c r="C6" s="204"/>
      <c r="D6" s="55" t="s">
        <v>110</v>
      </c>
      <c r="E6" s="108">
        <v>0.75</v>
      </c>
      <c r="F6" s="109"/>
      <c r="G6" s="31"/>
      <c r="H6" s="55"/>
      <c r="I6" s="32"/>
      <c r="J6" s="109" t="s">
        <v>86</v>
      </c>
      <c r="K6" s="31">
        <v>1.19</v>
      </c>
      <c r="L6" s="55"/>
      <c r="M6" s="108"/>
      <c r="N6" s="87">
        <f>C6+E6+G6+I6+K6+M6</f>
        <v>1.94</v>
      </c>
    </row>
    <row r="7" spans="1:14" ht="15.75" customHeight="1">
      <c r="A7" s="82"/>
      <c r="B7" s="143"/>
      <c r="C7" s="51"/>
      <c r="D7" s="50" t="s">
        <v>32</v>
      </c>
      <c r="E7" s="143"/>
      <c r="F7" s="50"/>
      <c r="G7" s="143"/>
      <c r="H7" s="143"/>
      <c r="I7" s="28"/>
      <c r="J7" s="50" t="s">
        <v>32</v>
      </c>
      <c r="K7" s="28"/>
      <c r="L7" s="50"/>
      <c r="M7" s="28"/>
      <c r="N7" s="34"/>
    </row>
    <row r="8" spans="1:14">
      <c r="A8" s="84">
        <v>6.26</v>
      </c>
      <c r="B8" s="55"/>
      <c r="C8" s="56"/>
      <c r="D8" s="55" t="s">
        <v>20</v>
      </c>
      <c r="E8" s="55">
        <v>0.33</v>
      </c>
      <c r="F8" s="55"/>
      <c r="G8" s="55"/>
      <c r="H8" s="55"/>
      <c r="I8" s="32"/>
      <c r="J8" s="56" t="s">
        <v>33</v>
      </c>
      <c r="K8" s="32">
        <v>1.1200000000000001</v>
      </c>
      <c r="L8" s="56"/>
      <c r="M8" s="32"/>
      <c r="N8" s="87">
        <f>C8+E8+G8+I8+K8+M8</f>
        <v>1.4500000000000002</v>
      </c>
    </row>
    <row r="9" spans="1:14" ht="17.25" customHeight="1">
      <c r="A9" s="101"/>
      <c r="B9" s="29"/>
      <c r="C9" s="83"/>
      <c r="D9" s="29" t="s">
        <v>71</v>
      </c>
      <c r="E9" s="30"/>
      <c r="F9" s="29"/>
      <c r="G9" s="30"/>
      <c r="H9" s="29"/>
      <c r="I9" s="83"/>
      <c r="J9" s="141" t="s">
        <v>72</v>
      </c>
      <c r="K9" s="28"/>
      <c r="L9" s="141"/>
      <c r="M9" s="28"/>
      <c r="N9" s="28"/>
    </row>
    <row r="10" spans="1:14">
      <c r="A10" s="106">
        <v>4.93</v>
      </c>
      <c r="B10" s="33"/>
      <c r="C10" s="85"/>
      <c r="D10" s="33" t="s">
        <v>20</v>
      </c>
      <c r="E10" s="142">
        <v>0.33</v>
      </c>
      <c r="F10" s="33"/>
      <c r="G10" s="142"/>
      <c r="H10" s="33"/>
      <c r="I10" s="85"/>
      <c r="J10" s="32" t="s">
        <v>33</v>
      </c>
      <c r="K10" s="32">
        <v>0.81</v>
      </c>
      <c r="L10" s="32"/>
      <c r="M10" s="32"/>
      <c r="N10" s="32">
        <f>C10+E10+G10+I10+K10+M10</f>
        <v>1.1400000000000001</v>
      </c>
    </row>
    <row r="11" spans="1:14">
      <c r="A11" s="37">
        <f>SUM(A3:A10)</f>
        <v>34.11</v>
      </c>
      <c r="B11" s="38" t="s">
        <v>9</v>
      </c>
      <c r="C11" s="48">
        <f>SUM(C3:C10)</f>
        <v>0.33</v>
      </c>
      <c r="D11" s="40"/>
      <c r="E11" s="48">
        <f>SUM(E3:E10)</f>
        <v>1.7400000000000002</v>
      </c>
      <c r="F11" s="8"/>
      <c r="G11" s="48">
        <f>SUM(G3:G10)</f>
        <v>1.69</v>
      </c>
      <c r="H11" s="41"/>
      <c r="I11" s="48">
        <f>SUM(I3:I10)</f>
        <v>0.33</v>
      </c>
      <c r="J11" s="41"/>
      <c r="K11" s="48">
        <f>SUM(K3:K10)</f>
        <v>3.45</v>
      </c>
      <c r="L11" s="42"/>
      <c r="M11" s="48">
        <f>SUM(M3:M10)</f>
        <v>0.33</v>
      </c>
      <c r="N11" s="48">
        <f>SUM(N3:N10)</f>
        <v>7.8699999999999992</v>
      </c>
    </row>
    <row r="13" spans="1:14">
      <c r="A13" s="43"/>
      <c r="B13" s="44"/>
      <c r="C13" s="2" t="s">
        <v>10</v>
      </c>
      <c r="D13" s="45"/>
      <c r="E13" s="44"/>
      <c r="F13" s="46"/>
      <c r="G13" s="44"/>
      <c r="H13" s="2" t="s">
        <v>24</v>
      </c>
      <c r="I13" s="44"/>
      <c r="J13" s="44"/>
      <c r="K13" s="44">
        <f>N11*4.33</f>
        <v>34.077099999999994</v>
      </c>
    </row>
    <row r="14" spans="1:14">
      <c r="A14" s="2"/>
      <c r="B14" s="2"/>
      <c r="C14" s="2" t="s">
        <v>11</v>
      </c>
      <c r="D14" s="2"/>
      <c r="E14" s="2"/>
      <c r="F14" s="20" t="s">
        <v>142</v>
      </c>
      <c r="G14" s="47"/>
      <c r="I14" s="2"/>
      <c r="K14" s="2"/>
    </row>
    <row r="15" spans="1:14">
      <c r="F15" t="s">
        <v>143</v>
      </c>
    </row>
  </sheetData>
  <pageMargins left="0.25" right="0.25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7" workbookViewId="0">
      <selection sqref="A1:N27"/>
    </sheetView>
  </sheetViews>
  <sheetFormatPr baseColWidth="10" defaultRowHeight="14.4"/>
  <cols>
    <col min="1" max="1" width="6.88671875" customWidth="1"/>
    <col min="3" max="3" width="5.88671875" customWidth="1"/>
    <col min="4" max="4" width="16.44140625" customWidth="1"/>
    <col min="5" max="5" width="5.33203125" customWidth="1"/>
    <col min="6" max="6" width="22.109375" customWidth="1"/>
    <col min="7" max="7" width="5.109375" customWidth="1"/>
    <col min="8" max="8" width="18" customWidth="1"/>
    <col min="9" max="9" width="5.88671875" customWidth="1"/>
    <col min="10" max="10" width="15.5546875" customWidth="1"/>
    <col min="11" max="11" width="4.33203125" customWidth="1"/>
    <col min="13" max="13" width="5.109375" customWidth="1"/>
    <col min="14" max="14" width="5.44140625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 ht="13.5" customHeight="1">
      <c r="A3" s="101"/>
      <c r="B3" s="198" t="s">
        <v>105</v>
      </c>
      <c r="C3" s="28"/>
      <c r="D3" s="198" t="s">
        <v>106</v>
      </c>
      <c r="E3" s="29"/>
      <c r="F3" s="198" t="s">
        <v>106</v>
      </c>
      <c r="G3" s="29"/>
      <c r="H3" s="198" t="s">
        <v>107</v>
      </c>
      <c r="I3" s="28"/>
      <c r="J3" s="198" t="s">
        <v>106</v>
      </c>
      <c r="K3" s="28"/>
      <c r="L3" s="50" t="s">
        <v>105</v>
      </c>
      <c r="M3" s="28"/>
      <c r="N3" s="199"/>
    </row>
    <row r="4" spans="1:14" ht="23.25" customHeight="1">
      <c r="A4" s="106">
        <v>14.5</v>
      </c>
      <c r="B4" s="33" t="s">
        <v>20</v>
      </c>
      <c r="C4" s="32">
        <v>0.33</v>
      </c>
      <c r="D4" s="200" t="s">
        <v>21</v>
      </c>
      <c r="E4" s="32">
        <v>0.33</v>
      </c>
      <c r="F4" s="200" t="s">
        <v>108</v>
      </c>
      <c r="G4" s="32">
        <v>1.69</v>
      </c>
      <c r="H4" s="33" t="s">
        <v>20</v>
      </c>
      <c r="I4" s="32">
        <v>0.33</v>
      </c>
      <c r="J4" s="33" t="s">
        <v>20</v>
      </c>
      <c r="K4" s="32">
        <v>0.33</v>
      </c>
      <c r="L4" s="33" t="s">
        <v>20</v>
      </c>
      <c r="M4" s="32">
        <v>0.33</v>
      </c>
      <c r="N4" s="201">
        <f>M4+K4+I4++G4+E4+C4</f>
        <v>3.34</v>
      </c>
    </row>
    <row r="5" spans="1:14">
      <c r="A5" s="101"/>
      <c r="B5" s="202"/>
      <c r="C5" s="203"/>
      <c r="D5" s="203" t="s">
        <v>109</v>
      </c>
      <c r="E5" s="104"/>
      <c r="F5" s="102"/>
      <c r="G5" s="27"/>
      <c r="H5" s="143"/>
      <c r="I5" s="28"/>
      <c r="J5" s="105" t="s">
        <v>109</v>
      </c>
      <c r="K5" s="27"/>
      <c r="L5" s="102"/>
      <c r="M5" s="104"/>
      <c r="N5" s="34"/>
    </row>
    <row r="6" spans="1:14">
      <c r="A6" s="106">
        <v>8.42</v>
      </c>
      <c r="B6" s="165"/>
      <c r="C6" s="204"/>
      <c r="D6" s="55" t="s">
        <v>110</v>
      </c>
      <c r="E6" s="108">
        <v>0.75</v>
      </c>
      <c r="F6" s="109"/>
      <c r="G6" s="31"/>
      <c r="H6" s="55"/>
      <c r="I6" s="32"/>
      <c r="J6" s="109" t="s">
        <v>86</v>
      </c>
      <c r="K6" s="31">
        <v>1.19</v>
      </c>
      <c r="L6" s="55"/>
      <c r="M6" s="108"/>
      <c r="N6" s="87">
        <f>C6+E6+G6+I6+K6+M6</f>
        <v>1.94</v>
      </c>
    </row>
    <row r="7" spans="1:14" ht="19.5" customHeight="1">
      <c r="A7" s="82"/>
      <c r="B7" s="143"/>
      <c r="C7" s="51"/>
      <c r="D7" s="50" t="s">
        <v>32</v>
      </c>
      <c r="E7" s="143"/>
      <c r="F7" s="50"/>
      <c r="G7" s="143"/>
      <c r="H7" s="143"/>
      <c r="I7" s="28"/>
      <c r="J7" s="50" t="s">
        <v>32</v>
      </c>
      <c r="K7" s="28"/>
      <c r="L7" s="50"/>
      <c r="M7" s="28"/>
      <c r="N7" s="34"/>
    </row>
    <row r="8" spans="1:14">
      <c r="A8" s="84">
        <v>6.26</v>
      </c>
      <c r="B8" s="55"/>
      <c r="C8" s="56"/>
      <c r="D8" s="55" t="s">
        <v>20</v>
      </c>
      <c r="E8" s="55">
        <v>0.33</v>
      </c>
      <c r="F8" s="55"/>
      <c r="G8" s="55"/>
      <c r="H8" s="55"/>
      <c r="I8" s="32"/>
      <c r="J8" s="56" t="s">
        <v>33</v>
      </c>
      <c r="K8" s="32">
        <v>1.1200000000000001</v>
      </c>
      <c r="L8" s="56"/>
      <c r="M8" s="32"/>
      <c r="N8" s="87">
        <f>C8+E8+G8+I8+K8+M8</f>
        <v>1.4500000000000002</v>
      </c>
    </row>
    <row r="9" spans="1:14" ht="17.25" customHeight="1">
      <c r="A9" s="101"/>
      <c r="B9" s="29"/>
      <c r="C9" s="83"/>
      <c r="D9" s="29" t="s">
        <v>71</v>
      </c>
      <c r="E9" s="30"/>
      <c r="F9" s="29"/>
      <c r="G9" s="30"/>
      <c r="H9" s="29"/>
      <c r="I9" s="83"/>
      <c r="J9" s="141" t="s">
        <v>72</v>
      </c>
      <c r="K9" s="28"/>
      <c r="L9" s="141"/>
      <c r="M9" s="28"/>
      <c r="N9" s="28"/>
    </row>
    <row r="10" spans="1:14">
      <c r="A10" s="106">
        <v>4.93</v>
      </c>
      <c r="B10" s="33"/>
      <c r="C10" s="85"/>
      <c r="D10" s="33" t="s">
        <v>20</v>
      </c>
      <c r="E10" s="142">
        <v>0.33</v>
      </c>
      <c r="F10" s="33"/>
      <c r="G10" s="142"/>
      <c r="H10" s="33"/>
      <c r="I10" s="85"/>
      <c r="J10" s="32" t="s">
        <v>33</v>
      </c>
      <c r="K10" s="32">
        <v>0.81</v>
      </c>
      <c r="L10" s="32"/>
      <c r="M10" s="32"/>
      <c r="N10" s="32">
        <f>C10+E10+G10+I10+K10+M10</f>
        <v>1.1400000000000001</v>
      </c>
    </row>
    <row r="11" spans="1:14">
      <c r="A11" s="219"/>
      <c r="B11" s="226" t="s">
        <v>136</v>
      </c>
      <c r="C11" s="129"/>
      <c r="D11" s="226" t="s">
        <v>136</v>
      </c>
      <c r="E11" s="132"/>
      <c r="F11" s="226" t="s">
        <v>136</v>
      </c>
      <c r="G11" s="132"/>
      <c r="H11" s="226" t="s">
        <v>136</v>
      </c>
      <c r="I11" s="129"/>
      <c r="J11" s="226" t="s">
        <v>136</v>
      </c>
      <c r="K11" s="129"/>
      <c r="L11" s="226"/>
      <c r="M11" s="129"/>
      <c r="N11" s="129"/>
    </row>
    <row r="12" spans="1:14">
      <c r="A12" s="148">
        <v>14.2</v>
      </c>
      <c r="B12" s="72" t="s">
        <v>21</v>
      </c>
      <c r="C12" s="71">
        <v>0.33</v>
      </c>
      <c r="D12" s="72" t="s">
        <v>33</v>
      </c>
      <c r="E12" s="227">
        <v>1.96</v>
      </c>
      <c r="F12" s="72" t="s">
        <v>20</v>
      </c>
      <c r="G12" s="227">
        <v>0.33</v>
      </c>
      <c r="H12" s="72" t="s">
        <v>21</v>
      </c>
      <c r="I12" s="228">
        <v>0.33</v>
      </c>
      <c r="J12" s="73" t="s">
        <v>20</v>
      </c>
      <c r="K12" s="228">
        <v>0.33</v>
      </c>
      <c r="L12" s="73"/>
      <c r="M12" s="71"/>
      <c r="N12" s="35">
        <f>M12+K12+I12+G12+E12+C12</f>
        <v>3.2800000000000002</v>
      </c>
    </row>
    <row r="13" spans="1:14">
      <c r="A13" s="229"/>
      <c r="B13" s="29"/>
      <c r="C13" s="34"/>
      <c r="D13" s="28"/>
      <c r="E13" s="34"/>
      <c r="F13" s="29" t="s">
        <v>137</v>
      </c>
      <c r="G13" s="27"/>
      <c r="H13" s="29"/>
      <c r="I13" s="27"/>
      <c r="J13" s="28"/>
      <c r="K13" s="34"/>
      <c r="L13" s="28"/>
      <c r="M13" s="27"/>
      <c r="N13" s="27"/>
    </row>
    <row r="14" spans="1:14">
      <c r="A14" s="230">
        <v>5.18</v>
      </c>
      <c r="B14" s="32"/>
      <c r="C14" s="35"/>
      <c r="D14" s="32"/>
      <c r="E14" s="35"/>
      <c r="F14" s="32" t="s">
        <v>33</v>
      </c>
      <c r="G14" s="31">
        <v>1.2</v>
      </c>
      <c r="H14" s="32"/>
      <c r="I14" s="31"/>
      <c r="J14" s="32"/>
      <c r="K14" s="35"/>
      <c r="L14" s="32"/>
      <c r="M14" s="31"/>
      <c r="N14" s="35">
        <f>M14+K14+I14+G14+E14+C14</f>
        <v>1.2</v>
      </c>
    </row>
    <row r="15" spans="1:14" ht="15.75" customHeight="1">
      <c r="A15" s="231"/>
      <c r="B15" s="66"/>
      <c r="C15" s="64"/>
      <c r="D15" s="65"/>
      <c r="E15" s="66"/>
      <c r="F15" s="65" t="s">
        <v>138</v>
      </c>
      <c r="G15" s="64"/>
      <c r="H15" s="62"/>
      <c r="I15" s="64"/>
      <c r="J15" s="66"/>
      <c r="K15" s="64"/>
      <c r="L15" s="66"/>
      <c r="M15" s="62"/>
      <c r="N15" s="62"/>
    </row>
    <row r="16" spans="1:14">
      <c r="A16" s="232">
        <v>3.02</v>
      </c>
      <c r="B16" s="73"/>
      <c r="C16" s="71"/>
      <c r="D16" s="72"/>
      <c r="E16" s="73"/>
      <c r="F16" s="73" t="s">
        <v>33</v>
      </c>
      <c r="G16" s="71">
        <v>0.7</v>
      </c>
      <c r="H16" s="69"/>
      <c r="I16" s="71"/>
      <c r="J16" s="73"/>
      <c r="K16" s="71"/>
      <c r="L16" s="73"/>
      <c r="M16" s="69"/>
      <c r="N16" s="35">
        <f>M16+K16+I16+G16+E16+C16</f>
        <v>0.7</v>
      </c>
    </row>
    <row r="17" spans="1:14">
      <c r="A17" s="229"/>
      <c r="B17" s="29"/>
      <c r="C17" s="27"/>
      <c r="D17" s="28"/>
      <c r="E17" s="233"/>
      <c r="F17" s="29" t="s">
        <v>139</v>
      </c>
      <c r="G17" s="234"/>
      <c r="H17" s="28"/>
      <c r="I17" s="234"/>
      <c r="J17" s="29"/>
      <c r="K17" s="27"/>
      <c r="L17" s="122"/>
      <c r="M17" s="64"/>
      <c r="N17" s="34"/>
    </row>
    <row r="18" spans="1:14" ht="12.75" customHeight="1">
      <c r="A18" s="230">
        <v>2.5</v>
      </c>
      <c r="B18" s="33"/>
      <c r="C18" s="31"/>
      <c r="D18" s="32"/>
      <c r="E18" s="138"/>
      <c r="F18" s="33" t="s">
        <v>140</v>
      </c>
      <c r="G18" s="139">
        <v>0.57999999999999996</v>
      </c>
      <c r="H18" s="32"/>
      <c r="I18" s="139"/>
      <c r="J18" s="33"/>
      <c r="K18" s="31"/>
      <c r="L18" s="125"/>
      <c r="M18" s="71"/>
      <c r="N18" s="35">
        <f>K18+I18+G18+E18+C18</f>
        <v>0.57999999999999996</v>
      </c>
    </row>
    <row r="19" spans="1:14">
      <c r="A19" s="82"/>
      <c r="B19" s="29"/>
      <c r="C19" s="83"/>
      <c r="D19" s="29" t="s">
        <v>40</v>
      </c>
      <c r="E19" s="83"/>
      <c r="F19" s="29" t="s">
        <v>40</v>
      </c>
      <c r="G19" s="83"/>
      <c r="H19" s="29"/>
      <c r="I19" s="83"/>
      <c r="J19" s="29" t="s">
        <v>40</v>
      </c>
      <c r="K19" s="83"/>
      <c r="L19" s="28"/>
      <c r="M19" s="28"/>
      <c r="N19" s="28"/>
    </row>
    <row r="20" spans="1:14">
      <c r="A20" s="84">
        <v>12.99</v>
      </c>
      <c r="B20" s="33"/>
      <c r="C20" s="85"/>
      <c r="D20" s="33"/>
      <c r="E20" s="85">
        <v>1</v>
      </c>
      <c r="F20" s="33"/>
      <c r="G20" s="85">
        <v>1</v>
      </c>
      <c r="H20" s="33"/>
      <c r="I20" s="85"/>
      <c r="J20" s="33"/>
      <c r="K20" s="85">
        <v>1</v>
      </c>
      <c r="L20" s="32"/>
      <c r="M20" s="32"/>
      <c r="N20" s="32">
        <f>C20+E20+G20+I20+K20+M20</f>
        <v>3</v>
      </c>
    </row>
    <row r="21" spans="1:14">
      <c r="A21" s="101"/>
      <c r="B21" s="177"/>
      <c r="C21" s="28"/>
      <c r="D21" s="179"/>
      <c r="E21" s="28"/>
      <c r="F21" s="177"/>
      <c r="G21" s="27"/>
      <c r="H21" s="235" t="s">
        <v>84</v>
      </c>
      <c r="I21" s="28"/>
      <c r="J21" s="177"/>
      <c r="K21" s="27"/>
      <c r="L21" s="179"/>
      <c r="M21" s="28"/>
      <c r="N21" s="28"/>
    </row>
    <row r="22" spans="1:14">
      <c r="A22" s="106">
        <v>4.08</v>
      </c>
      <c r="B22" s="32"/>
      <c r="C22" s="32"/>
      <c r="D22" s="32"/>
      <c r="E22" s="140"/>
      <c r="F22" s="32"/>
      <c r="G22" s="31"/>
      <c r="H22" s="32" t="s">
        <v>33</v>
      </c>
      <c r="I22" s="32">
        <v>0.94</v>
      </c>
      <c r="J22" s="32"/>
      <c r="K22" s="31"/>
      <c r="L22" s="32"/>
      <c r="M22" s="32"/>
      <c r="N22" s="32">
        <f>C22+E22+G22+I22+K22+M22</f>
        <v>0.94</v>
      </c>
    </row>
    <row r="23" spans="1:14">
      <c r="A23" s="37">
        <f>SUM(A4:A22)</f>
        <v>76.08</v>
      </c>
      <c r="B23" s="38" t="s">
        <v>9</v>
      </c>
      <c r="C23" s="48">
        <f>SUM(C3:C22)</f>
        <v>0.66</v>
      </c>
      <c r="D23" s="40"/>
      <c r="E23" s="48">
        <f>SUM(E3:E22)</f>
        <v>4.7</v>
      </c>
      <c r="F23" s="8"/>
      <c r="G23" s="48">
        <f>SUM(G3:G22)</f>
        <v>5.5</v>
      </c>
      <c r="H23" s="41"/>
      <c r="I23" s="48">
        <f>SUM(I3:I22)</f>
        <v>1.6</v>
      </c>
      <c r="J23" s="41"/>
      <c r="K23" s="48">
        <f>SUM(K3:K22)</f>
        <v>4.78</v>
      </c>
      <c r="L23" s="42"/>
      <c r="M23" s="48">
        <f>SUM(M3:M22)</f>
        <v>0.33</v>
      </c>
      <c r="N23" s="48">
        <f>SUM(N3:N22)</f>
        <v>17.569999999999997</v>
      </c>
    </row>
    <row r="25" spans="1:14">
      <c r="A25" s="43"/>
      <c r="B25" s="44"/>
      <c r="C25" s="2" t="s">
        <v>10</v>
      </c>
      <c r="D25" s="45"/>
      <c r="E25" s="44"/>
      <c r="F25" s="46"/>
      <c r="G25" s="44"/>
      <c r="H25" s="2" t="s">
        <v>24</v>
      </c>
      <c r="I25" s="44"/>
      <c r="J25" s="44"/>
      <c r="K25" s="44">
        <f>N23*4.33</f>
        <v>76.078099999999992</v>
      </c>
    </row>
    <row r="26" spans="1:14">
      <c r="A26" s="2"/>
      <c r="B26" s="2"/>
      <c r="C26" s="2" t="s">
        <v>11</v>
      </c>
      <c r="D26" s="2"/>
      <c r="E26" s="2"/>
      <c r="F26" s="20" t="s">
        <v>135</v>
      </c>
      <c r="G26" s="47"/>
      <c r="I26" s="2"/>
      <c r="K26" s="2"/>
    </row>
    <row r="27" spans="1:14">
      <c r="F27" t="s">
        <v>141</v>
      </c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7" workbookViewId="0">
      <selection activeCell="H36" sqref="H36"/>
    </sheetView>
  </sheetViews>
  <sheetFormatPr baseColWidth="10" defaultRowHeight="14.4"/>
  <cols>
    <col min="1" max="1" width="8.44140625" customWidth="1"/>
    <col min="3" max="3" width="7" customWidth="1"/>
    <col min="5" max="5" width="6.6640625" customWidth="1"/>
    <col min="7" max="7" width="7.6640625" customWidth="1"/>
    <col min="9" max="9" width="7.5546875" customWidth="1"/>
    <col min="11" max="11" width="7.109375" customWidth="1"/>
    <col min="13" max="13" width="7.109375" customWidth="1"/>
    <col min="14" max="14" width="9.5546875" customWidth="1"/>
  </cols>
  <sheetData>
    <row r="1" spans="1:14">
      <c r="A1" t="s">
        <v>173</v>
      </c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 ht="24.6">
      <c r="A3" s="64"/>
      <c r="B3" s="61"/>
      <c r="C3" s="62"/>
      <c r="D3" s="63"/>
      <c r="E3" s="208"/>
      <c r="F3" s="178"/>
      <c r="G3" s="208"/>
      <c r="H3" s="63"/>
      <c r="I3" s="208"/>
      <c r="J3" s="63" t="s">
        <v>178</v>
      </c>
      <c r="K3" s="77"/>
      <c r="L3" s="65"/>
      <c r="M3" s="64"/>
      <c r="N3" s="62"/>
    </row>
    <row r="4" spans="1:14">
      <c r="A4" s="71">
        <v>3.25</v>
      </c>
      <c r="B4" s="68"/>
      <c r="C4" s="69"/>
      <c r="D4" s="70"/>
      <c r="E4" s="209"/>
      <c r="F4" s="180"/>
      <c r="G4" s="209"/>
      <c r="H4" s="70"/>
      <c r="I4" s="209"/>
      <c r="J4" s="70" t="s">
        <v>86</v>
      </c>
      <c r="K4" s="81">
        <v>0.75</v>
      </c>
      <c r="L4" s="72"/>
      <c r="M4" s="71"/>
      <c r="N4" s="69">
        <v>0.75</v>
      </c>
    </row>
    <row r="5" spans="1:14">
      <c r="A5" s="83"/>
      <c r="B5" s="171" t="s">
        <v>181</v>
      </c>
      <c r="C5" s="34"/>
      <c r="D5" s="23"/>
      <c r="E5" s="34"/>
      <c r="F5" s="23" t="s">
        <v>181</v>
      </c>
      <c r="G5" s="27"/>
      <c r="H5" s="23"/>
      <c r="I5" s="34"/>
      <c r="J5" s="29" t="s">
        <v>181</v>
      </c>
      <c r="K5" s="34"/>
      <c r="L5" s="171"/>
      <c r="M5" s="28"/>
      <c r="N5" s="34"/>
    </row>
    <row r="6" spans="1:14">
      <c r="A6" s="85">
        <v>7.36</v>
      </c>
      <c r="B6" s="33" t="s">
        <v>20</v>
      </c>
      <c r="C6" s="35">
        <v>0.33</v>
      </c>
      <c r="D6" s="31"/>
      <c r="E6" s="138"/>
      <c r="F6" s="142" t="s">
        <v>33</v>
      </c>
      <c r="G6" s="31">
        <v>1.03</v>
      </c>
      <c r="H6" s="142"/>
      <c r="I6" s="35"/>
      <c r="J6" s="33" t="s">
        <v>20</v>
      </c>
      <c r="K6" s="35">
        <v>0.33</v>
      </c>
      <c r="L6" s="32"/>
      <c r="M6" s="32"/>
      <c r="N6" s="35">
        <f>C6+E6+G6+I6+K6+M6</f>
        <v>1.6900000000000002</v>
      </c>
    </row>
    <row r="7" spans="1:14">
      <c r="A7" s="83"/>
      <c r="B7" s="202"/>
      <c r="C7" s="244"/>
      <c r="D7" s="203" t="s">
        <v>182</v>
      </c>
      <c r="E7" s="246"/>
      <c r="F7" s="255"/>
      <c r="G7" s="256"/>
      <c r="H7" s="143"/>
      <c r="I7" s="34"/>
      <c r="J7" s="105" t="s">
        <v>183</v>
      </c>
      <c r="K7" s="34"/>
      <c r="L7" s="28"/>
      <c r="M7" s="28"/>
      <c r="N7" s="34"/>
    </row>
    <row r="8" spans="1:14">
      <c r="A8" s="85">
        <v>5.76</v>
      </c>
      <c r="B8" s="165"/>
      <c r="C8" s="245"/>
      <c r="D8" s="55" t="s">
        <v>33</v>
      </c>
      <c r="E8" s="247">
        <v>1</v>
      </c>
      <c r="F8" s="257"/>
      <c r="G8" s="258"/>
      <c r="H8" s="55"/>
      <c r="I8" s="35"/>
      <c r="J8" s="109" t="s">
        <v>20</v>
      </c>
      <c r="K8" s="35">
        <v>0.33</v>
      </c>
      <c r="L8" s="32"/>
      <c r="M8" s="32"/>
      <c r="N8" s="35">
        <f t="shared" ref="N8" si="0">C8+E8+G8+I8+K8</f>
        <v>1.33</v>
      </c>
    </row>
    <row r="9" spans="1:14">
      <c r="A9" s="242"/>
      <c r="B9" s="198" t="s">
        <v>105</v>
      </c>
      <c r="C9" s="34"/>
      <c r="D9" s="198" t="s">
        <v>106</v>
      </c>
      <c r="E9" s="234"/>
      <c r="F9" s="198" t="s">
        <v>106</v>
      </c>
      <c r="G9" s="234"/>
      <c r="H9" s="198" t="s">
        <v>107</v>
      </c>
      <c r="I9" s="34"/>
      <c r="J9" s="198" t="s">
        <v>106</v>
      </c>
      <c r="K9" s="34"/>
      <c r="L9" s="50" t="s">
        <v>105</v>
      </c>
      <c r="M9" s="34"/>
      <c r="N9" s="113"/>
    </row>
    <row r="10" spans="1:14" ht="25.2">
      <c r="A10" s="210">
        <v>14.5</v>
      </c>
      <c r="B10" s="33" t="s">
        <v>20</v>
      </c>
      <c r="C10" s="35">
        <v>0.33</v>
      </c>
      <c r="D10" s="200" t="s">
        <v>21</v>
      </c>
      <c r="E10" s="35">
        <v>0.33</v>
      </c>
      <c r="F10" s="200" t="s">
        <v>108</v>
      </c>
      <c r="G10" s="35">
        <v>1.69</v>
      </c>
      <c r="H10" s="33" t="s">
        <v>20</v>
      </c>
      <c r="I10" s="35">
        <v>0.33</v>
      </c>
      <c r="J10" s="33" t="s">
        <v>20</v>
      </c>
      <c r="K10" s="35">
        <v>0.33</v>
      </c>
      <c r="L10" s="33" t="s">
        <v>20</v>
      </c>
      <c r="M10" s="35">
        <v>0.33</v>
      </c>
      <c r="N10" s="115">
        <f>M10+K10+I10++G10+E10+C10</f>
        <v>3.34</v>
      </c>
    </row>
    <row r="11" spans="1:14">
      <c r="A11" s="242"/>
      <c r="B11" s="198" t="s">
        <v>151</v>
      </c>
      <c r="C11" s="34"/>
      <c r="D11" s="198" t="s">
        <v>151</v>
      </c>
      <c r="E11" s="234"/>
      <c r="F11" s="198" t="s">
        <v>151</v>
      </c>
      <c r="G11" s="34"/>
      <c r="H11" s="198" t="s">
        <v>151</v>
      </c>
      <c r="I11" s="34"/>
      <c r="J11" s="198" t="s">
        <v>151</v>
      </c>
      <c r="K11" s="34"/>
      <c r="L11" s="29"/>
      <c r="M11" s="34"/>
      <c r="N11" s="34"/>
    </row>
    <row r="12" spans="1:14">
      <c r="A12" s="210">
        <v>12.46</v>
      </c>
      <c r="B12" s="33" t="s">
        <v>20</v>
      </c>
      <c r="C12" s="35">
        <v>0.33</v>
      </c>
      <c r="D12" s="33" t="s">
        <v>33</v>
      </c>
      <c r="E12" s="139">
        <v>1.56</v>
      </c>
      <c r="F12" s="33" t="s">
        <v>20</v>
      </c>
      <c r="G12" s="35">
        <v>0.33</v>
      </c>
      <c r="H12" s="33" t="s">
        <v>20</v>
      </c>
      <c r="I12" s="35">
        <v>0.33</v>
      </c>
      <c r="J12" s="33" t="s">
        <v>20</v>
      </c>
      <c r="K12" s="35">
        <v>0.33</v>
      </c>
      <c r="L12" s="33"/>
      <c r="M12" s="35"/>
      <c r="N12" s="35">
        <f>C12+E12+G12+I12+K12+M12</f>
        <v>2.8800000000000003</v>
      </c>
    </row>
    <row r="13" spans="1:14">
      <c r="A13" s="242"/>
      <c r="B13" s="202"/>
      <c r="C13" s="244"/>
      <c r="D13" s="203" t="s">
        <v>109</v>
      </c>
      <c r="E13" s="246"/>
      <c r="F13" s="102"/>
      <c r="G13" s="34"/>
      <c r="H13" s="143"/>
      <c r="I13" s="34"/>
      <c r="J13" s="105" t="s">
        <v>109</v>
      </c>
      <c r="K13" s="34"/>
      <c r="L13" s="102"/>
      <c r="M13" s="246"/>
      <c r="N13" s="34"/>
    </row>
    <row r="14" spans="1:14">
      <c r="A14" s="210">
        <v>8.42</v>
      </c>
      <c r="B14" s="165"/>
      <c r="C14" s="245"/>
      <c r="D14" s="55" t="s">
        <v>110</v>
      </c>
      <c r="E14" s="247">
        <v>0.75</v>
      </c>
      <c r="F14" s="109"/>
      <c r="G14" s="35"/>
      <c r="H14" s="55"/>
      <c r="I14" s="35"/>
      <c r="J14" s="109" t="s">
        <v>86</v>
      </c>
      <c r="K14" s="35">
        <v>1.19</v>
      </c>
      <c r="L14" s="55"/>
      <c r="M14" s="247"/>
      <c r="N14" s="59">
        <f>C14+E14+G14+I14+K14+M14</f>
        <v>1.94</v>
      </c>
    </row>
    <row r="15" spans="1:14">
      <c r="A15" s="113"/>
      <c r="B15" s="74" t="s">
        <v>152</v>
      </c>
      <c r="C15" s="64"/>
      <c r="D15" s="65"/>
      <c r="E15" s="64"/>
      <c r="F15" s="65"/>
      <c r="G15" s="64"/>
      <c r="H15" s="66" t="s">
        <v>152</v>
      </c>
      <c r="I15" s="64"/>
      <c r="J15" s="65"/>
      <c r="K15" s="64"/>
      <c r="L15" s="66"/>
      <c r="M15" s="64"/>
      <c r="N15" s="64"/>
    </row>
    <row r="16" spans="1:14">
      <c r="A16" s="115">
        <v>6.72</v>
      </c>
      <c r="B16" s="78" t="s">
        <v>33</v>
      </c>
      <c r="C16" s="71">
        <v>1.1000000000000001</v>
      </c>
      <c r="D16" s="72"/>
      <c r="E16" s="71"/>
      <c r="F16" s="72"/>
      <c r="G16" s="71"/>
      <c r="H16" s="73" t="s">
        <v>20</v>
      </c>
      <c r="I16" s="71">
        <v>0.45</v>
      </c>
      <c r="J16" s="72"/>
      <c r="K16" s="71"/>
      <c r="L16" s="73"/>
      <c r="M16" s="71"/>
      <c r="N16" s="71">
        <f>C16+E16+G16+I16+K16</f>
        <v>1.55</v>
      </c>
    </row>
    <row r="17" spans="1:14" ht="36">
      <c r="A17" s="113"/>
      <c r="B17" s="176" t="s">
        <v>160</v>
      </c>
      <c r="C17" s="64"/>
      <c r="D17" s="65"/>
      <c r="E17" s="64"/>
      <c r="F17" s="65"/>
      <c r="G17" s="64"/>
      <c r="H17" s="66"/>
      <c r="I17" s="64"/>
      <c r="J17" s="65"/>
      <c r="K17" s="64"/>
      <c r="L17" s="66"/>
      <c r="M17" s="64"/>
      <c r="N17" s="64"/>
    </row>
    <row r="18" spans="1:14">
      <c r="A18" s="115">
        <v>0.33</v>
      </c>
      <c r="B18" s="126"/>
      <c r="C18" s="71">
        <v>7.0000000000000007E-2</v>
      </c>
      <c r="D18" s="72"/>
      <c r="E18" s="71"/>
      <c r="F18" s="72"/>
      <c r="G18" s="71"/>
      <c r="H18" s="73"/>
      <c r="I18" s="71"/>
      <c r="J18" s="72"/>
      <c r="K18" s="71"/>
      <c r="L18" s="73"/>
      <c r="M18" s="71"/>
      <c r="N18" s="71">
        <f>C18+E18+G18+I18+K18</f>
        <v>7.0000000000000007E-2</v>
      </c>
    </row>
    <row r="19" spans="1:14" ht="24.6">
      <c r="A19" s="64"/>
      <c r="B19" s="61" t="s">
        <v>159</v>
      </c>
      <c r="C19" s="64"/>
      <c r="D19" s="61" t="s">
        <v>159</v>
      </c>
      <c r="E19" s="208"/>
      <c r="F19" s="61" t="s">
        <v>159</v>
      </c>
      <c r="G19" s="208"/>
      <c r="H19" s="61" t="s">
        <v>159</v>
      </c>
      <c r="I19" s="208"/>
      <c r="J19" s="61" t="s">
        <v>159</v>
      </c>
      <c r="K19" s="208"/>
      <c r="L19" s="65"/>
      <c r="M19" s="64"/>
      <c r="N19" s="64"/>
    </row>
    <row r="20" spans="1:14">
      <c r="A20" s="71">
        <v>10.83</v>
      </c>
      <c r="B20" s="68"/>
      <c r="C20" s="71">
        <v>0.5</v>
      </c>
      <c r="D20" s="70"/>
      <c r="E20" s="209">
        <v>0.5</v>
      </c>
      <c r="F20" s="180"/>
      <c r="G20" s="209">
        <v>0.5</v>
      </c>
      <c r="H20" s="70"/>
      <c r="I20" s="209">
        <v>0.5</v>
      </c>
      <c r="J20" s="70"/>
      <c r="K20" s="209">
        <v>0.5</v>
      </c>
      <c r="L20" s="72"/>
      <c r="M20" s="71"/>
      <c r="N20" s="71">
        <f>C20+E20+G20+I20+K20+M20</f>
        <v>2.5</v>
      </c>
    </row>
    <row r="21" spans="1:14">
      <c r="A21" s="64"/>
      <c r="B21" s="61"/>
      <c r="C21" s="64"/>
      <c r="D21" s="63"/>
      <c r="E21" s="208"/>
      <c r="F21" s="178"/>
      <c r="G21" s="208"/>
      <c r="H21" s="63"/>
      <c r="I21" s="208"/>
      <c r="J21" s="198" t="s">
        <v>176</v>
      </c>
      <c r="K21" s="208"/>
      <c r="L21" s="65"/>
      <c r="M21" s="64"/>
      <c r="N21" s="64"/>
    </row>
    <row r="22" spans="1:14">
      <c r="A22" s="71">
        <v>2.86</v>
      </c>
      <c r="B22" s="68"/>
      <c r="C22" s="71"/>
      <c r="D22" s="70"/>
      <c r="E22" s="209"/>
      <c r="F22" s="180"/>
      <c r="G22" s="209"/>
      <c r="H22" s="70"/>
      <c r="I22" s="209"/>
      <c r="J22" s="70" t="s">
        <v>86</v>
      </c>
      <c r="K22" s="209">
        <v>0.66</v>
      </c>
      <c r="L22" s="72"/>
      <c r="M22" s="71"/>
      <c r="N22" s="71">
        <v>0.66</v>
      </c>
    </row>
    <row r="23" spans="1:14">
      <c r="A23" s="64"/>
      <c r="B23" s="61"/>
      <c r="C23" s="64"/>
      <c r="D23" s="63"/>
      <c r="E23" s="208"/>
      <c r="F23" s="178"/>
      <c r="G23" s="208"/>
      <c r="H23" s="63"/>
      <c r="I23" s="208"/>
      <c r="J23" s="198" t="s">
        <v>176</v>
      </c>
      <c r="K23" s="208"/>
      <c r="L23" s="65"/>
      <c r="M23" s="64"/>
      <c r="N23" s="64"/>
    </row>
    <row r="24" spans="1:14" ht="21.6">
      <c r="A24" s="71">
        <v>1</v>
      </c>
      <c r="B24" s="68"/>
      <c r="C24" s="71"/>
      <c r="D24" s="70"/>
      <c r="E24" s="209"/>
      <c r="F24" s="180"/>
      <c r="G24" s="209"/>
      <c r="H24" s="70"/>
      <c r="I24" s="209"/>
      <c r="J24" s="180" t="s">
        <v>177</v>
      </c>
      <c r="K24" s="209">
        <v>0.23</v>
      </c>
      <c r="L24" s="72"/>
      <c r="M24" s="71"/>
      <c r="N24" s="71">
        <v>0.23</v>
      </c>
    </row>
    <row r="25" spans="1:14">
      <c r="A25" s="259"/>
      <c r="B25" s="260"/>
      <c r="C25" s="261"/>
      <c r="D25" s="262"/>
      <c r="E25" s="263"/>
      <c r="F25" s="264"/>
      <c r="G25" s="263"/>
      <c r="H25" s="262"/>
      <c r="I25" s="261"/>
      <c r="J25" s="264" t="s">
        <v>186</v>
      </c>
      <c r="K25" s="261"/>
      <c r="L25" s="261"/>
      <c r="M25" s="64"/>
      <c r="N25" s="64"/>
    </row>
    <row r="26" spans="1:14">
      <c r="A26" s="265">
        <v>3</v>
      </c>
      <c r="B26" s="266"/>
      <c r="C26" s="267"/>
      <c r="D26" s="268"/>
      <c r="E26" s="269"/>
      <c r="F26" s="270"/>
      <c r="G26" s="271"/>
      <c r="H26" s="266"/>
      <c r="I26" s="267"/>
      <c r="J26" s="270" t="s">
        <v>86</v>
      </c>
      <c r="K26" s="267">
        <v>0.69</v>
      </c>
      <c r="L26" s="267"/>
      <c r="M26" s="71"/>
      <c r="N26" s="71">
        <v>0.69</v>
      </c>
    </row>
    <row r="27" spans="1:14">
      <c r="A27" s="272"/>
      <c r="B27" s="264"/>
      <c r="C27" s="261"/>
      <c r="D27" s="264"/>
      <c r="E27" s="273"/>
      <c r="F27" s="264" t="s">
        <v>187</v>
      </c>
      <c r="G27" s="273"/>
      <c r="H27" s="264"/>
      <c r="I27" s="261"/>
      <c r="J27" s="264"/>
      <c r="K27" s="261"/>
      <c r="L27" s="261"/>
      <c r="M27" s="64"/>
      <c r="N27" s="64"/>
    </row>
    <row r="28" spans="1:14">
      <c r="A28" s="265">
        <v>4.33</v>
      </c>
      <c r="B28" s="268"/>
      <c r="C28" s="267"/>
      <c r="D28" s="268"/>
      <c r="E28" s="271"/>
      <c r="F28" s="268" t="s">
        <v>33</v>
      </c>
      <c r="G28" s="271">
        <v>1</v>
      </c>
      <c r="H28" s="268"/>
      <c r="I28" s="267"/>
      <c r="J28" s="268"/>
      <c r="K28" s="267"/>
      <c r="L28" s="267"/>
      <c r="M28" s="71"/>
      <c r="N28" s="71">
        <v>1</v>
      </c>
    </row>
    <row r="29" spans="1:14">
      <c r="A29" s="259"/>
      <c r="B29" s="274"/>
      <c r="C29" s="261"/>
      <c r="D29" s="264"/>
      <c r="E29" s="263"/>
      <c r="F29" s="274"/>
      <c r="G29" s="273"/>
      <c r="H29" s="274"/>
      <c r="I29" s="261"/>
      <c r="J29" s="274" t="s">
        <v>188</v>
      </c>
      <c r="K29" s="261"/>
      <c r="L29" s="261"/>
      <c r="M29" s="34"/>
      <c r="N29" s="34"/>
    </row>
    <row r="30" spans="1:14">
      <c r="A30" s="265">
        <v>3.5</v>
      </c>
      <c r="B30" s="275"/>
      <c r="C30" s="267"/>
      <c r="D30" s="268"/>
      <c r="E30" s="269"/>
      <c r="F30" s="275"/>
      <c r="G30" s="271"/>
      <c r="H30" s="275"/>
      <c r="I30" s="267"/>
      <c r="J30" s="275" t="s">
        <v>33</v>
      </c>
      <c r="K30" s="267">
        <v>0.8</v>
      </c>
      <c r="L30" s="267"/>
      <c r="M30" s="71"/>
      <c r="N30" s="71">
        <v>0.8</v>
      </c>
    </row>
    <row r="31" spans="1:14">
      <c r="A31" s="243">
        <f>SUM(A3:A30)</f>
        <v>84.32</v>
      </c>
      <c r="B31" s="38" t="s">
        <v>9</v>
      </c>
      <c r="C31" s="243">
        <f>SUM(C5:C20)</f>
        <v>2.6599999999999997</v>
      </c>
      <c r="D31" s="40"/>
      <c r="E31" s="243">
        <f>SUM(E5:E20)</f>
        <v>4.1400000000000006</v>
      </c>
      <c r="F31" s="8"/>
      <c r="G31" s="243">
        <f>SUM(G3:G30)</f>
        <v>4.55</v>
      </c>
      <c r="H31" s="41"/>
      <c r="I31" s="243">
        <f>SUM(I5:I20)</f>
        <v>1.61</v>
      </c>
      <c r="J31" s="41"/>
      <c r="K31" s="243">
        <f>SUM(K3:K30)</f>
        <v>6.14</v>
      </c>
      <c r="L31" s="42"/>
      <c r="M31" s="243">
        <v>0.33</v>
      </c>
      <c r="N31" s="243">
        <f>SUM(N3:N30)</f>
        <v>19.430000000000003</v>
      </c>
    </row>
    <row r="32" spans="1:14">
      <c r="C32" s="2" t="s">
        <v>10</v>
      </c>
    </row>
    <row r="33" spans="1:11">
      <c r="A33" s="43"/>
      <c r="B33" s="44"/>
      <c r="C33" s="2" t="s">
        <v>11</v>
      </c>
      <c r="D33" s="45"/>
      <c r="E33" s="44"/>
      <c r="F33" s="20">
        <v>44914</v>
      </c>
      <c r="G33" s="44"/>
      <c r="H33" s="2" t="s">
        <v>24</v>
      </c>
      <c r="I33" s="44"/>
      <c r="J33" s="44"/>
      <c r="K33" s="44">
        <f>N31*4.33</f>
        <v>84.131900000000016</v>
      </c>
    </row>
    <row r="35" spans="1:11">
      <c r="F35" t="s">
        <v>190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2" workbookViewId="0">
      <selection activeCell="Q20" sqref="Q20"/>
    </sheetView>
  </sheetViews>
  <sheetFormatPr baseColWidth="10" defaultRowHeight="14.4"/>
  <cols>
    <col min="1" max="1" width="6.5546875" customWidth="1"/>
    <col min="2" max="2" width="13.109375" customWidth="1"/>
    <col min="3" max="3" width="5.44140625" customWidth="1"/>
    <col min="4" max="4" width="16.5546875" customWidth="1"/>
    <col min="5" max="5" width="4.88671875" customWidth="1"/>
    <col min="6" max="6" width="14.109375" customWidth="1"/>
    <col min="7" max="7" width="5.5546875" customWidth="1"/>
    <col min="8" max="8" width="13" customWidth="1"/>
    <col min="9" max="9" width="5.5546875" customWidth="1"/>
    <col min="10" max="10" width="13.6640625" customWidth="1"/>
    <col min="11" max="11" width="5.5546875" customWidth="1"/>
    <col min="13" max="13" width="4.5546875" customWidth="1"/>
    <col min="14" max="14" width="5.33203125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 ht="12.75" customHeight="1">
      <c r="A3" s="101"/>
      <c r="B3" s="198" t="s">
        <v>105</v>
      </c>
      <c r="C3" s="28"/>
      <c r="D3" s="198" t="s">
        <v>106</v>
      </c>
      <c r="E3" s="29"/>
      <c r="F3" s="198" t="s">
        <v>106</v>
      </c>
      <c r="G3" s="29"/>
      <c r="H3" s="198" t="s">
        <v>107</v>
      </c>
      <c r="I3" s="28"/>
      <c r="J3" s="198" t="s">
        <v>106</v>
      </c>
      <c r="K3" s="28"/>
      <c r="L3" s="50" t="s">
        <v>105</v>
      </c>
      <c r="M3" s="28"/>
      <c r="N3" s="199"/>
    </row>
    <row r="4" spans="1:14" ht="17.399999999999999">
      <c r="A4" s="106">
        <v>14.5</v>
      </c>
      <c r="B4" s="33" t="s">
        <v>20</v>
      </c>
      <c r="C4" s="32">
        <v>0.33</v>
      </c>
      <c r="D4" s="200" t="s">
        <v>21</v>
      </c>
      <c r="E4" s="32">
        <v>0.33</v>
      </c>
      <c r="F4" s="200" t="s">
        <v>108</v>
      </c>
      <c r="G4" s="32">
        <v>1.69</v>
      </c>
      <c r="H4" s="33" t="s">
        <v>20</v>
      </c>
      <c r="I4" s="32">
        <v>0.33</v>
      </c>
      <c r="J4" s="33" t="s">
        <v>20</v>
      </c>
      <c r="K4" s="32">
        <v>0.33</v>
      </c>
      <c r="L4" s="33" t="s">
        <v>20</v>
      </c>
      <c r="M4" s="32">
        <v>0.33</v>
      </c>
      <c r="N4" s="201">
        <f>M4+K4+I4++G4+E4+C4</f>
        <v>3.34</v>
      </c>
    </row>
    <row r="5" spans="1:14">
      <c r="A5" s="101"/>
      <c r="B5" s="202"/>
      <c r="C5" s="203"/>
      <c r="D5" s="203" t="s">
        <v>109</v>
      </c>
      <c r="E5" s="104"/>
      <c r="F5" s="102"/>
      <c r="G5" s="27"/>
      <c r="H5" s="143"/>
      <c r="I5" s="28"/>
      <c r="J5" s="105" t="s">
        <v>109</v>
      </c>
      <c r="K5" s="27"/>
      <c r="L5" s="102"/>
      <c r="M5" s="104"/>
      <c r="N5" s="34"/>
    </row>
    <row r="6" spans="1:14">
      <c r="A6" s="106">
        <v>8.42</v>
      </c>
      <c r="B6" s="165"/>
      <c r="C6" s="204"/>
      <c r="D6" s="55" t="s">
        <v>110</v>
      </c>
      <c r="E6" s="108">
        <v>0.75</v>
      </c>
      <c r="F6" s="109"/>
      <c r="G6" s="31"/>
      <c r="H6" s="55"/>
      <c r="I6" s="32"/>
      <c r="J6" s="109" t="s">
        <v>86</v>
      </c>
      <c r="K6" s="31">
        <v>1.19</v>
      </c>
      <c r="L6" s="55"/>
      <c r="M6" s="108"/>
      <c r="N6" s="87">
        <f>C6+E6+G6+I6+K6+M6</f>
        <v>1.94</v>
      </c>
    </row>
    <row r="7" spans="1:14" ht="12" customHeight="1">
      <c r="A7" s="82"/>
      <c r="B7" s="143"/>
      <c r="C7" s="51"/>
      <c r="D7" s="50" t="s">
        <v>32</v>
      </c>
      <c r="E7" s="143"/>
      <c r="F7" s="50"/>
      <c r="G7" s="143"/>
      <c r="H7" s="143"/>
      <c r="I7" s="28"/>
      <c r="J7" s="50" t="s">
        <v>32</v>
      </c>
      <c r="K7" s="28"/>
      <c r="L7" s="50"/>
      <c r="M7" s="28"/>
      <c r="N7" s="34"/>
    </row>
    <row r="8" spans="1:14">
      <c r="A8" s="84">
        <v>6.26</v>
      </c>
      <c r="B8" s="55"/>
      <c r="C8" s="56"/>
      <c r="D8" s="55" t="s">
        <v>20</v>
      </c>
      <c r="E8" s="55">
        <v>0.33</v>
      </c>
      <c r="F8" s="55"/>
      <c r="G8" s="55"/>
      <c r="H8" s="55"/>
      <c r="I8" s="32"/>
      <c r="J8" s="56" t="s">
        <v>33</v>
      </c>
      <c r="K8" s="32">
        <v>1.1200000000000001</v>
      </c>
      <c r="L8" s="56"/>
      <c r="M8" s="32"/>
      <c r="N8" s="87">
        <f>C8+E8+G8+I8+K8+M8</f>
        <v>1.4500000000000002</v>
      </c>
    </row>
    <row r="9" spans="1:14" ht="13.5" customHeight="1">
      <c r="A9" s="101"/>
      <c r="B9" s="29"/>
      <c r="C9" s="83"/>
      <c r="D9" s="29" t="s">
        <v>71</v>
      </c>
      <c r="E9" s="30"/>
      <c r="F9" s="29"/>
      <c r="G9" s="30"/>
      <c r="H9" s="29"/>
      <c r="I9" s="83"/>
      <c r="J9" s="141" t="s">
        <v>72</v>
      </c>
      <c r="K9" s="28"/>
      <c r="L9" s="141"/>
      <c r="M9" s="28"/>
      <c r="N9" s="28"/>
    </row>
    <row r="10" spans="1:14">
      <c r="A10" s="106">
        <v>4.93</v>
      </c>
      <c r="B10" s="33"/>
      <c r="C10" s="85"/>
      <c r="D10" s="33" t="s">
        <v>20</v>
      </c>
      <c r="E10" s="142">
        <v>0.33</v>
      </c>
      <c r="F10" s="33"/>
      <c r="G10" s="142"/>
      <c r="H10" s="33"/>
      <c r="I10" s="85"/>
      <c r="J10" s="32" t="s">
        <v>33</v>
      </c>
      <c r="K10" s="32">
        <v>0.81</v>
      </c>
      <c r="L10" s="32"/>
      <c r="M10" s="32"/>
      <c r="N10" s="32">
        <f>C10+E10+G10+I10+K10+M10</f>
        <v>1.1400000000000001</v>
      </c>
    </row>
    <row r="11" spans="1:14">
      <c r="A11" s="60"/>
      <c r="B11" s="63" t="s">
        <v>127</v>
      </c>
      <c r="C11" s="65"/>
      <c r="D11" s="63"/>
      <c r="E11" s="65"/>
      <c r="F11" s="63" t="s">
        <v>127</v>
      </c>
      <c r="G11" s="66"/>
      <c r="H11" s="63"/>
      <c r="I11" s="66"/>
      <c r="J11" s="65" t="s">
        <v>127</v>
      </c>
      <c r="K11" s="66"/>
      <c r="L11" s="65"/>
      <c r="M11" s="66"/>
      <c r="N11" s="199"/>
    </row>
    <row r="12" spans="1:14">
      <c r="A12" s="67">
        <v>8</v>
      </c>
      <c r="B12" s="70" t="s">
        <v>21</v>
      </c>
      <c r="C12" s="72">
        <v>0.33</v>
      </c>
      <c r="D12" s="70"/>
      <c r="E12" s="72"/>
      <c r="F12" s="70" t="s">
        <v>33</v>
      </c>
      <c r="G12" s="73">
        <v>1.19</v>
      </c>
      <c r="H12" s="70"/>
      <c r="I12" s="73"/>
      <c r="J12" s="72" t="s">
        <v>20</v>
      </c>
      <c r="K12" s="73">
        <v>0.33</v>
      </c>
      <c r="L12" s="72"/>
      <c r="M12" s="73"/>
      <c r="N12" s="201">
        <f>M12+K12+I12++G12+E12+C12</f>
        <v>1.85</v>
      </c>
    </row>
    <row r="13" spans="1:14" ht="18.75" customHeight="1">
      <c r="A13" s="96"/>
      <c r="B13" s="61" t="s">
        <v>128</v>
      </c>
      <c r="C13" s="66"/>
      <c r="D13" s="61" t="s">
        <v>128</v>
      </c>
      <c r="E13" s="66"/>
      <c r="F13" s="61" t="s">
        <v>128</v>
      </c>
      <c r="G13" s="66"/>
      <c r="H13" s="61" t="s">
        <v>128</v>
      </c>
      <c r="I13" s="65"/>
      <c r="J13" s="61" t="s">
        <v>128</v>
      </c>
      <c r="K13" s="66"/>
      <c r="L13" s="216"/>
      <c r="M13" s="66"/>
      <c r="N13" s="199"/>
    </row>
    <row r="14" spans="1:14">
      <c r="A14" s="73">
        <v>18.07</v>
      </c>
      <c r="B14" s="70" t="s">
        <v>20</v>
      </c>
      <c r="C14" s="73">
        <v>0.5</v>
      </c>
      <c r="D14" s="68" t="s">
        <v>20</v>
      </c>
      <c r="E14" s="99">
        <v>0.5</v>
      </c>
      <c r="F14" s="68" t="s">
        <v>20</v>
      </c>
      <c r="G14" s="73">
        <v>0.5</v>
      </c>
      <c r="H14" s="68" t="s">
        <v>33</v>
      </c>
      <c r="I14" s="73">
        <v>2.17</v>
      </c>
      <c r="J14" s="68" t="s">
        <v>20</v>
      </c>
      <c r="K14" s="73">
        <v>0.5</v>
      </c>
      <c r="L14" s="73"/>
      <c r="M14" s="73"/>
      <c r="N14" s="201">
        <f>M14+K14+I14++G14+E14+C14</f>
        <v>4.17</v>
      </c>
    </row>
    <row r="15" spans="1:14">
      <c r="A15" s="122">
        <v>10</v>
      </c>
      <c r="B15" s="66" t="s">
        <v>129</v>
      </c>
      <c r="C15" s="66"/>
      <c r="D15" s="66" t="s">
        <v>129</v>
      </c>
      <c r="E15" s="65"/>
      <c r="F15" s="65" t="s">
        <v>129</v>
      </c>
      <c r="G15" s="66"/>
      <c r="H15" s="66" t="s">
        <v>129</v>
      </c>
      <c r="I15" s="66"/>
      <c r="J15" s="66" t="s">
        <v>129</v>
      </c>
      <c r="K15" s="66"/>
      <c r="L15" s="66"/>
      <c r="M15" s="66"/>
      <c r="N15" s="66"/>
    </row>
    <row r="16" spans="1:14">
      <c r="A16" s="125"/>
      <c r="B16" s="73" t="s">
        <v>20</v>
      </c>
      <c r="C16" s="73">
        <v>0.34</v>
      </c>
      <c r="D16" s="73" t="s">
        <v>20</v>
      </c>
      <c r="E16" s="73">
        <v>0.33</v>
      </c>
      <c r="F16" s="217" t="s">
        <v>33</v>
      </c>
      <c r="G16" s="73">
        <v>0.98</v>
      </c>
      <c r="H16" s="73" t="s">
        <v>20</v>
      </c>
      <c r="I16" s="73">
        <v>0.33</v>
      </c>
      <c r="J16" s="73" t="s">
        <v>20</v>
      </c>
      <c r="K16" s="73">
        <v>0.33</v>
      </c>
      <c r="L16" s="73"/>
      <c r="M16" s="73"/>
      <c r="N16" s="73">
        <f t="shared" ref="N16" si="0">C16+E16+G16+I16+K16</f>
        <v>2.31</v>
      </c>
    </row>
    <row r="17" spans="1:14">
      <c r="A17" s="94"/>
      <c r="B17" s="218" t="s">
        <v>130</v>
      </c>
      <c r="C17" s="219"/>
      <c r="D17" s="220"/>
      <c r="E17" s="219"/>
      <c r="F17" s="176" t="s">
        <v>130</v>
      </c>
      <c r="G17" s="221"/>
      <c r="H17" s="220"/>
      <c r="I17" s="222"/>
      <c r="J17" s="218" t="s">
        <v>130</v>
      </c>
      <c r="K17" s="219"/>
      <c r="L17" s="220"/>
      <c r="M17" s="219"/>
      <c r="N17" s="219"/>
    </row>
    <row r="18" spans="1:14">
      <c r="A18" s="67">
        <v>10.7</v>
      </c>
      <c r="B18" s="148" t="s">
        <v>33</v>
      </c>
      <c r="C18" s="148">
        <v>1.1000000000000001</v>
      </c>
      <c r="D18" s="148"/>
      <c r="E18" s="223"/>
      <c r="F18" s="126" t="s">
        <v>20</v>
      </c>
      <c r="G18" s="148">
        <v>0.27</v>
      </c>
      <c r="H18" s="148"/>
      <c r="I18" s="148"/>
      <c r="J18" s="148" t="s">
        <v>33</v>
      </c>
      <c r="K18" s="148">
        <v>1.1000000000000001</v>
      </c>
      <c r="L18" s="148"/>
      <c r="M18" s="148"/>
      <c r="N18" s="148">
        <f>C18+E18+G18+I18+K18+M18</f>
        <v>2.4700000000000002</v>
      </c>
    </row>
    <row r="19" spans="1:14">
      <c r="A19" s="60"/>
      <c r="B19" s="224" t="s">
        <v>131</v>
      </c>
      <c r="C19" s="66"/>
      <c r="D19" s="225"/>
      <c r="E19" s="66"/>
      <c r="F19" s="61"/>
      <c r="G19" s="66"/>
      <c r="H19" s="224" t="s">
        <v>131</v>
      </c>
      <c r="I19" s="66"/>
      <c r="J19" s="61"/>
      <c r="K19" s="66"/>
      <c r="L19" s="61"/>
      <c r="M19" s="66"/>
      <c r="N19" s="66"/>
    </row>
    <row r="20" spans="1:14">
      <c r="A20" s="67">
        <v>8</v>
      </c>
      <c r="B20" s="72" t="s">
        <v>21</v>
      </c>
      <c r="C20" s="73">
        <v>0.5</v>
      </c>
      <c r="D20" s="73"/>
      <c r="E20" s="99"/>
      <c r="F20" s="72"/>
      <c r="G20" s="99"/>
      <c r="H20" s="72" t="s">
        <v>86</v>
      </c>
      <c r="I20" s="99">
        <v>1.34</v>
      </c>
      <c r="J20" s="73"/>
      <c r="K20" s="73"/>
      <c r="L20" s="73"/>
      <c r="M20" s="73"/>
      <c r="N20" s="73">
        <f>C20+E20+G20+I20+K20+M20</f>
        <v>1.84</v>
      </c>
    </row>
    <row r="21" spans="1:14">
      <c r="A21" s="101"/>
      <c r="B21" s="174" t="s">
        <v>132</v>
      </c>
      <c r="C21" s="28"/>
      <c r="D21" s="1"/>
      <c r="E21" s="28"/>
      <c r="F21" s="173"/>
      <c r="G21" s="27"/>
      <c r="H21" s="174" t="s">
        <v>132</v>
      </c>
      <c r="I21" s="29"/>
      <c r="J21" s="173"/>
      <c r="K21" s="27"/>
      <c r="L21" s="28"/>
      <c r="M21" s="28"/>
      <c r="N21" s="28"/>
    </row>
    <row r="22" spans="1:14">
      <c r="A22" s="106">
        <v>5.07</v>
      </c>
      <c r="B22" s="32" t="s">
        <v>20</v>
      </c>
      <c r="C22" s="32">
        <v>0.25</v>
      </c>
      <c r="D22" s="32"/>
      <c r="E22" s="140"/>
      <c r="F22" s="33"/>
      <c r="G22" s="31"/>
      <c r="H22" s="32" t="s">
        <v>33</v>
      </c>
      <c r="I22" s="32">
        <v>0.92</v>
      </c>
      <c r="J22" s="32"/>
      <c r="K22" s="31"/>
      <c r="L22" s="32"/>
      <c r="M22" s="32"/>
      <c r="N22" s="32">
        <f>C22+E22+G22+I22+K22+M22</f>
        <v>1.17</v>
      </c>
    </row>
    <row r="23" spans="1:14">
      <c r="A23" s="37">
        <f>SUM(A3:A22)</f>
        <v>93.950000000000017</v>
      </c>
      <c r="B23" s="38" t="s">
        <v>9</v>
      </c>
      <c r="C23" s="48">
        <f>SUM(C3:C22)</f>
        <v>3.3500000000000005</v>
      </c>
      <c r="D23" s="40"/>
      <c r="E23" s="48">
        <f>SUM(E3:E22)</f>
        <v>2.5700000000000003</v>
      </c>
      <c r="F23" s="8"/>
      <c r="G23" s="48">
        <f>SUM(G3:G22)</f>
        <v>4.629999999999999</v>
      </c>
      <c r="H23" s="41"/>
      <c r="I23" s="48">
        <f>SUM(I3:I22)</f>
        <v>5.09</v>
      </c>
      <c r="J23" s="41"/>
      <c r="K23" s="48">
        <f>SUM(K3:K22)</f>
        <v>5.7100000000000009</v>
      </c>
      <c r="L23" s="42"/>
      <c r="M23" s="48">
        <f>SUM(M3:M22)</f>
        <v>0.33</v>
      </c>
      <c r="N23" s="48">
        <f>SUM(N3:N22)</f>
        <v>21.68</v>
      </c>
    </row>
    <row r="25" spans="1:14">
      <c r="A25" s="43"/>
      <c r="B25" s="44"/>
      <c r="C25" s="2" t="s">
        <v>10</v>
      </c>
      <c r="D25" s="45"/>
      <c r="E25" s="44"/>
      <c r="F25" s="46"/>
      <c r="G25" s="44"/>
      <c r="H25" s="2" t="s">
        <v>24</v>
      </c>
      <c r="I25" s="44"/>
      <c r="J25" s="44"/>
      <c r="K25" s="44">
        <f>N23*4.33</f>
        <v>93.874399999999994</v>
      </c>
    </row>
    <row r="26" spans="1:14">
      <c r="A26" s="2"/>
      <c r="B26" s="2"/>
      <c r="C26" s="2" t="s">
        <v>11</v>
      </c>
      <c r="D26" s="2"/>
      <c r="E26" s="2"/>
      <c r="F26" s="20" t="s">
        <v>133</v>
      </c>
      <c r="G26" s="47"/>
      <c r="I26" s="2"/>
      <c r="K26" s="2"/>
    </row>
    <row r="27" spans="1:14">
      <c r="F27" t="s">
        <v>134</v>
      </c>
    </row>
  </sheetData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/>
  <cols>
    <col min="1" max="1" width="6.5546875" customWidth="1"/>
    <col min="3" max="3" width="5.88671875" customWidth="1"/>
    <col min="4" max="4" width="16.44140625" customWidth="1"/>
    <col min="5" max="5" width="6.33203125" customWidth="1"/>
    <col min="6" max="6" width="13.33203125" customWidth="1"/>
    <col min="7" max="7" width="5.5546875" customWidth="1"/>
    <col min="9" max="9" width="5.6640625" customWidth="1"/>
    <col min="10" max="10" width="15.33203125" customWidth="1"/>
    <col min="11" max="11" width="6.44140625" customWidth="1"/>
    <col min="13" max="13" width="4.6640625" customWidth="1"/>
    <col min="14" max="14" width="6.33203125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>
      <c r="A3" s="101"/>
      <c r="B3" s="198" t="s">
        <v>105</v>
      </c>
      <c r="C3" s="28"/>
      <c r="D3" s="198" t="s">
        <v>106</v>
      </c>
      <c r="E3" s="29"/>
      <c r="F3" s="198" t="s">
        <v>106</v>
      </c>
      <c r="G3" s="29"/>
      <c r="H3" s="198" t="s">
        <v>107</v>
      </c>
      <c r="I3" s="28"/>
      <c r="J3" s="198" t="s">
        <v>106</v>
      </c>
      <c r="K3" s="28"/>
      <c r="L3" s="50" t="s">
        <v>105</v>
      </c>
      <c r="M3" s="28"/>
      <c r="N3" s="199"/>
    </row>
    <row r="4" spans="1:14" ht="17.399999999999999">
      <c r="A4" s="106">
        <v>14.5</v>
      </c>
      <c r="B4" s="33" t="s">
        <v>20</v>
      </c>
      <c r="C4" s="32">
        <v>0.33</v>
      </c>
      <c r="D4" s="200" t="s">
        <v>21</v>
      </c>
      <c r="E4" s="32">
        <v>0.33</v>
      </c>
      <c r="F4" s="200" t="s">
        <v>108</v>
      </c>
      <c r="G4" s="32">
        <v>1.69</v>
      </c>
      <c r="H4" s="33" t="s">
        <v>20</v>
      </c>
      <c r="I4" s="32">
        <v>0.33</v>
      </c>
      <c r="J4" s="33" t="s">
        <v>20</v>
      </c>
      <c r="K4" s="32">
        <v>0.33</v>
      </c>
      <c r="L4" s="33" t="s">
        <v>20</v>
      </c>
      <c r="M4" s="32">
        <v>0.33</v>
      </c>
      <c r="N4" s="201">
        <f>M4+K4+I4++G4+E4+C4</f>
        <v>3.34</v>
      </c>
    </row>
    <row r="5" spans="1:14">
      <c r="A5" s="101"/>
      <c r="B5" s="202"/>
      <c r="C5" s="203"/>
      <c r="D5" s="203" t="s">
        <v>109</v>
      </c>
      <c r="E5" s="104"/>
      <c r="F5" s="102"/>
      <c r="G5" s="27"/>
      <c r="H5" s="143"/>
      <c r="I5" s="28"/>
      <c r="J5" s="105" t="s">
        <v>109</v>
      </c>
      <c r="K5" s="27"/>
      <c r="L5" s="102"/>
      <c r="M5" s="104"/>
      <c r="N5" s="34"/>
    </row>
    <row r="6" spans="1:14">
      <c r="A6" s="106">
        <v>8.42</v>
      </c>
      <c r="B6" s="165"/>
      <c r="C6" s="204"/>
      <c r="D6" s="55" t="s">
        <v>110</v>
      </c>
      <c r="E6" s="108">
        <v>0.75</v>
      </c>
      <c r="F6" s="109"/>
      <c r="G6" s="31"/>
      <c r="H6" s="55"/>
      <c r="I6" s="32"/>
      <c r="J6" s="109" t="s">
        <v>86</v>
      </c>
      <c r="K6" s="31">
        <v>1.19</v>
      </c>
      <c r="L6" s="55"/>
      <c r="M6" s="108"/>
      <c r="N6" s="87">
        <f>C6+E6+G6+I6+K6+M6</f>
        <v>1.94</v>
      </c>
    </row>
    <row r="7" spans="1:14">
      <c r="A7" s="82"/>
      <c r="B7" s="143"/>
      <c r="C7" s="51"/>
      <c r="D7" s="50" t="s">
        <v>32</v>
      </c>
      <c r="E7" s="143"/>
      <c r="F7" s="50"/>
      <c r="G7" s="143"/>
      <c r="H7" s="143"/>
      <c r="I7" s="28"/>
      <c r="J7" s="50" t="s">
        <v>32</v>
      </c>
      <c r="K7" s="28"/>
      <c r="L7" s="50"/>
      <c r="M7" s="28"/>
      <c r="N7" s="34"/>
    </row>
    <row r="8" spans="1:14">
      <c r="A8" s="84">
        <v>6.26</v>
      </c>
      <c r="B8" s="55"/>
      <c r="C8" s="56"/>
      <c r="D8" s="55" t="s">
        <v>20</v>
      </c>
      <c r="E8" s="55">
        <v>0.33</v>
      </c>
      <c r="F8" s="55"/>
      <c r="G8" s="55"/>
      <c r="H8" s="55"/>
      <c r="I8" s="32"/>
      <c r="J8" s="56" t="s">
        <v>33</v>
      </c>
      <c r="K8" s="32">
        <v>1.1200000000000001</v>
      </c>
      <c r="L8" s="56"/>
      <c r="M8" s="32"/>
      <c r="N8" s="87">
        <f>C8+E8+G8+I8+K8+M8</f>
        <v>1.4500000000000002</v>
      </c>
    </row>
    <row r="9" spans="1:14">
      <c r="A9" s="101"/>
      <c r="B9" s="29"/>
      <c r="C9" s="83"/>
      <c r="D9" s="29" t="s">
        <v>71</v>
      </c>
      <c r="E9" s="30"/>
      <c r="F9" s="29"/>
      <c r="G9" s="30"/>
      <c r="H9" s="29"/>
      <c r="I9" s="83"/>
      <c r="J9" s="141" t="s">
        <v>72</v>
      </c>
      <c r="K9" s="28"/>
      <c r="L9" s="141"/>
      <c r="M9" s="28"/>
      <c r="N9" s="28"/>
    </row>
    <row r="10" spans="1:14">
      <c r="A10" s="106">
        <v>4.93</v>
      </c>
      <c r="B10" s="33"/>
      <c r="C10" s="85"/>
      <c r="D10" s="33" t="s">
        <v>20</v>
      </c>
      <c r="E10" s="142">
        <v>0.33</v>
      </c>
      <c r="F10" s="33"/>
      <c r="G10" s="142"/>
      <c r="H10" s="33"/>
      <c r="I10" s="85"/>
      <c r="J10" s="32" t="s">
        <v>33</v>
      </c>
      <c r="K10" s="32">
        <v>0.81</v>
      </c>
      <c r="L10" s="32"/>
      <c r="M10" s="32"/>
      <c r="N10" s="32">
        <f>C10+E10+G10+I10+K10+M10</f>
        <v>1.1400000000000001</v>
      </c>
    </row>
    <row r="11" spans="1:14">
      <c r="A11" s="37">
        <f>SUM(A3:A10)</f>
        <v>34.11</v>
      </c>
      <c r="B11" s="38" t="s">
        <v>9</v>
      </c>
      <c r="C11" s="48">
        <f>SUM(C3:C10)</f>
        <v>0.33</v>
      </c>
      <c r="D11" s="40"/>
      <c r="E11" s="48">
        <f>SUM(E3:E10)</f>
        <v>1.7400000000000002</v>
      </c>
      <c r="F11" s="8"/>
      <c r="G11" s="48">
        <f>SUM(G3:G10)</f>
        <v>1.69</v>
      </c>
      <c r="H11" s="41"/>
      <c r="I11" s="48">
        <f>SUM(I3:I10)</f>
        <v>0.33</v>
      </c>
      <c r="J11" s="41"/>
      <c r="K11" s="48">
        <f>SUM(K3:K10)</f>
        <v>3.45</v>
      </c>
      <c r="L11" s="42"/>
      <c r="M11" s="48">
        <f>SUM(M3:M10)</f>
        <v>0.33</v>
      </c>
      <c r="N11" s="48">
        <f>SUM(N3:N10)</f>
        <v>7.8699999999999992</v>
      </c>
    </row>
    <row r="13" spans="1:14">
      <c r="A13" s="43"/>
      <c r="B13" s="44"/>
      <c r="C13" s="2" t="s">
        <v>10</v>
      </c>
      <c r="D13" s="45"/>
      <c r="E13" s="44"/>
      <c r="F13" s="46"/>
      <c r="G13" s="44"/>
      <c r="H13" s="2" t="s">
        <v>24</v>
      </c>
      <c r="I13" s="44"/>
      <c r="J13" s="44"/>
      <c r="K13" s="44">
        <f>N11*4.33</f>
        <v>34.077099999999994</v>
      </c>
    </row>
    <row r="14" spans="1:14">
      <c r="A14" s="2"/>
      <c r="B14" s="2"/>
      <c r="C14" s="2" t="s">
        <v>11</v>
      </c>
      <c r="D14" s="2"/>
      <c r="E14" s="2"/>
      <c r="F14" s="20" t="s">
        <v>126</v>
      </c>
      <c r="G14" s="47"/>
      <c r="I14" s="2"/>
      <c r="K14" s="2"/>
    </row>
  </sheetData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3" workbookViewId="0">
      <selection sqref="A1:N30"/>
    </sheetView>
  </sheetViews>
  <sheetFormatPr baseColWidth="10" defaultRowHeight="14.4"/>
  <cols>
    <col min="1" max="1" width="6.44140625" customWidth="1"/>
    <col min="2" max="2" width="14.5546875" customWidth="1"/>
    <col min="3" max="3" width="5.88671875" customWidth="1"/>
    <col min="4" max="4" width="13.33203125" customWidth="1"/>
    <col min="5" max="5" width="5.88671875" customWidth="1"/>
    <col min="6" max="6" width="15.6640625" customWidth="1"/>
    <col min="7" max="7" width="5.44140625" customWidth="1"/>
    <col min="8" max="8" width="13.5546875" customWidth="1"/>
    <col min="9" max="9" width="6" customWidth="1"/>
    <col min="10" max="10" width="16.109375" customWidth="1"/>
    <col min="11" max="11" width="4.6640625" customWidth="1"/>
    <col min="12" max="12" width="13.6640625" customWidth="1"/>
    <col min="13" max="13" width="5.5546875" customWidth="1"/>
    <col min="14" max="14" width="5.6640625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 ht="10.5" customHeight="1">
      <c r="A3" s="101"/>
      <c r="B3" s="198" t="s">
        <v>105</v>
      </c>
      <c r="C3" s="28"/>
      <c r="D3" s="198" t="s">
        <v>106</v>
      </c>
      <c r="E3" s="29"/>
      <c r="F3" s="198" t="s">
        <v>106</v>
      </c>
      <c r="G3" s="29"/>
      <c r="H3" s="198" t="s">
        <v>107</v>
      </c>
      <c r="I3" s="28"/>
      <c r="J3" s="198" t="s">
        <v>106</v>
      </c>
      <c r="K3" s="28"/>
      <c r="L3" s="50" t="s">
        <v>105</v>
      </c>
      <c r="M3" s="28"/>
      <c r="N3" s="199"/>
    </row>
    <row r="4" spans="1:14" ht="17.399999999999999">
      <c r="A4" s="106">
        <v>14.5</v>
      </c>
      <c r="B4" s="33" t="s">
        <v>20</v>
      </c>
      <c r="C4" s="32">
        <v>0.33</v>
      </c>
      <c r="D4" s="200" t="s">
        <v>21</v>
      </c>
      <c r="E4" s="32">
        <v>0.33</v>
      </c>
      <c r="F4" s="200" t="s">
        <v>108</v>
      </c>
      <c r="G4" s="32">
        <v>1.69</v>
      </c>
      <c r="H4" s="33" t="s">
        <v>20</v>
      </c>
      <c r="I4" s="32">
        <v>0.33</v>
      </c>
      <c r="J4" s="33" t="s">
        <v>20</v>
      </c>
      <c r="K4" s="32">
        <v>0.33</v>
      </c>
      <c r="L4" s="33" t="s">
        <v>20</v>
      </c>
      <c r="M4" s="32">
        <v>0.33</v>
      </c>
      <c r="N4" s="201">
        <f>M4+K4+I4++G4+E4+C4</f>
        <v>3.34</v>
      </c>
    </row>
    <row r="5" spans="1:14">
      <c r="A5" s="101"/>
      <c r="B5" s="202"/>
      <c r="C5" s="203"/>
      <c r="D5" s="203" t="s">
        <v>109</v>
      </c>
      <c r="E5" s="104"/>
      <c r="F5" s="102"/>
      <c r="G5" s="27"/>
      <c r="H5" s="143"/>
      <c r="I5" s="28"/>
      <c r="J5" s="105" t="s">
        <v>109</v>
      </c>
      <c r="K5" s="27"/>
      <c r="L5" s="102"/>
      <c r="M5" s="104"/>
      <c r="N5" s="34"/>
    </row>
    <row r="6" spans="1:14">
      <c r="A6" s="106">
        <v>8.42</v>
      </c>
      <c r="B6" s="165"/>
      <c r="C6" s="204"/>
      <c r="D6" s="55" t="s">
        <v>110</v>
      </c>
      <c r="E6" s="108">
        <v>0.75</v>
      </c>
      <c r="F6" s="109"/>
      <c r="G6" s="31"/>
      <c r="H6" s="55"/>
      <c r="I6" s="32"/>
      <c r="J6" s="109" t="s">
        <v>86</v>
      </c>
      <c r="K6" s="31">
        <v>1.19</v>
      </c>
      <c r="L6" s="55"/>
      <c r="M6" s="108"/>
      <c r="N6" s="87">
        <f>C6+E6+G6+I6+K6+M6</f>
        <v>1.94</v>
      </c>
    </row>
    <row r="7" spans="1:14" ht="20.399999999999999">
      <c r="A7" s="82"/>
      <c r="B7" s="143"/>
      <c r="C7" s="51"/>
      <c r="D7" s="50" t="s">
        <v>32</v>
      </c>
      <c r="E7" s="143"/>
      <c r="F7" s="50"/>
      <c r="G7" s="143"/>
      <c r="H7" s="143"/>
      <c r="I7" s="28"/>
      <c r="J7" s="50" t="s">
        <v>32</v>
      </c>
      <c r="K7" s="28"/>
      <c r="L7" s="50"/>
      <c r="M7" s="28"/>
      <c r="N7" s="34"/>
    </row>
    <row r="8" spans="1:14">
      <c r="A8" s="84">
        <v>6.26</v>
      </c>
      <c r="B8" s="55"/>
      <c r="C8" s="56"/>
      <c r="D8" s="55" t="s">
        <v>20</v>
      </c>
      <c r="E8" s="55">
        <v>0.33</v>
      </c>
      <c r="F8" s="55"/>
      <c r="G8" s="55"/>
      <c r="H8" s="55"/>
      <c r="I8" s="32"/>
      <c r="J8" s="56" t="s">
        <v>33</v>
      </c>
      <c r="K8" s="32">
        <v>1.1200000000000001</v>
      </c>
      <c r="L8" s="56"/>
      <c r="M8" s="32"/>
      <c r="N8" s="87">
        <f>C8+E8+G8+I8+K8+M8</f>
        <v>1.4500000000000002</v>
      </c>
    </row>
    <row r="9" spans="1:14">
      <c r="A9" s="101"/>
      <c r="B9" s="29"/>
      <c r="C9" s="83"/>
      <c r="D9" s="29" t="s">
        <v>71</v>
      </c>
      <c r="E9" s="30"/>
      <c r="F9" s="29"/>
      <c r="G9" s="30"/>
      <c r="H9" s="29"/>
      <c r="I9" s="83"/>
      <c r="J9" s="141" t="s">
        <v>72</v>
      </c>
      <c r="K9" s="28"/>
      <c r="L9" s="141"/>
      <c r="M9" s="28"/>
      <c r="N9" s="28"/>
    </row>
    <row r="10" spans="1:14">
      <c r="A10" s="106">
        <v>4.93</v>
      </c>
      <c r="B10" s="33"/>
      <c r="C10" s="85"/>
      <c r="D10" s="33" t="s">
        <v>20</v>
      </c>
      <c r="E10" s="142">
        <v>0.33</v>
      </c>
      <c r="F10" s="33"/>
      <c r="G10" s="142"/>
      <c r="H10" s="33"/>
      <c r="I10" s="85"/>
      <c r="J10" s="32" t="s">
        <v>33</v>
      </c>
      <c r="K10" s="32">
        <v>0.81</v>
      </c>
      <c r="L10" s="32"/>
      <c r="M10" s="32"/>
      <c r="N10" s="32">
        <f>C10+E10+G10+I10+K10+M10</f>
        <v>1.1400000000000001</v>
      </c>
    </row>
    <row r="11" spans="1:14" ht="12.75" customHeight="1">
      <c r="A11" s="122">
        <v>16</v>
      </c>
      <c r="B11" s="176" t="s">
        <v>112</v>
      </c>
      <c r="C11" s="205"/>
      <c r="D11" s="28"/>
      <c r="E11" s="205"/>
      <c r="F11" s="28" t="s">
        <v>112</v>
      </c>
      <c r="G11" s="205"/>
      <c r="H11" s="28"/>
      <c r="I11" s="205"/>
      <c r="J11" s="28" t="s">
        <v>112</v>
      </c>
      <c r="K11" s="205"/>
      <c r="L11" s="153"/>
      <c r="M11" s="64"/>
      <c r="N11" s="64"/>
    </row>
    <row r="12" spans="1:14" ht="24.6">
      <c r="A12" s="125"/>
      <c r="B12" s="126" t="s">
        <v>113</v>
      </c>
      <c r="C12" s="206">
        <v>0.69</v>
      </c>
      <c r="D12" s="91"/>
      <c r="E12" s="206"/>
      <c r="F12" s="207" t="s">
        <v>114</v>
      </c>
      <c r="G12" s="206">
        <v>1.5</v>
      </c>
      <c r="H12" s="91"/>
      <c r="I12" s="206"/>
      <c r="J12" s="207" t="s">
        <v>115</v>
      </c>
      <c r="K12" s="206">
        <v>1.5</v>
      </c>
      <c r="L12" s="91"/>
      <c r="M12" s="206"/>
      <c r="N12" s="206">
        <f t="shared" ref="N12" si="0">C12+E12+G12+I12+K12</f>
        <v>3.69</v>
      </c>
    </row>
    <row r="13" spans="1:14" ht="14.25" customHeight="1">
      <c r="A13" s="60"/>
      <c r="B13" s="176" t="s">
        <v>116</v>
      </c>
      <c r="C13" s="208"/>
      <c r="D13" s="122"/>
      <c r="E13" s="113"/>
      <c r="F13" s="176" t="s">
        <v>116</v>
      </c>
      <c r="G13" s="64"/>
      <c r="H13" s="122"/>
      <c r="I13" s="113"/>
      <c r="J13" s="176" t="s">
        <v>116</v>
      </c>
      <c r="K13" s="64"/>
      <c r="L13" s="122"/>
      <c r="M13" s="113"/>
      <c r="N13" s="64"/>
    </row>
    <row r="14" spans="1:14">
      <c r="A14" s="67">
        <v>4</v>
      </c>
      <c r="B14" s="72" t="s">
        <v>20</v>
      </c>
      <c r="C14" s="209">
        <v>0.2</v>
      </c>
      <c r="D14" s="125"/>
      <c r="E14" s="115"/>
      <c r="F14" s="72" t="s">
        <v>33</v>
      </c>
      <c r="G14" s="71">
        <v>0.52</v>
      </c>
      <c r="H14" s="125"/>
      <c r="I14" s="115"/>
      <c r="J14" s="72" t="s">
        <v>20</v>
      </c>
      <c r="K14" s="71">
        <v>0.2</v>
      </c>
      <c r="L14" s="125"/>
      <c r="M14" s="115"/>
      <c r="N14" s="71">
        <f>C14+E14+G14+I14+K14+M14</f>
        <v>0.91999999999999993</v>
      </c>
    </row>
    <row r="15" spans="1:14" ht="15" customHeight="1">
      <c r="A15" s="83">
        <v>12</v>
      </c>
      <c r="B15" s="29" t="s">
        <v>117</v>
      </c>
      <c r="C15" s="34"/>
      <c r="D15" s="29" t="s">
        <v>117</v>
      </c>
      <c r="E15" s="34"/>
      <c r="F15" s="29" t="s">
        <v>117</v>
      </c>
      <c r="G15" s="34"/>
      <c r="H15" s="29" t="s">
        <v>117</v>
      </c>
      <c r="I15" s="34"/>
      <c r="J15" s="29" t="s">
        <v>117</v>
      </c>
      <c r="K15" s="34"/>
      <c r="L15" s="29" t="s">
        <v>117</v>
      </c>
      <c r="M15" s="34"/>
      <c r="N15" s="34"/>
    </row>
    <row r="16" spans="1:14" ht="20.399999999999999">
      <c r="A16" s="85"/>
      <c r="B16" s="32" t="s">
        <v>20</v>
      </c>
      <c r="C16" s="35">
        <v>0.25</v>
      </c>
      <c r="D16" s="56" t="s">
        <v>33</v>
      </c>
      <c r="E16" s="210">
        <v>1.52</v>
      </c>
      <c r="F16" s="33" t="s">
        <v>20</v>
      </c>
      <c r="G16" s="35">
        <v>0.25</v>
      </c>
      <c r="H16" s="32" t="s">
        <v>20</v>
      </c>
      <c r="I16" s="35">
        <v>0.25</v>
      </c>
      <c r="J16" s="32" t="s">
        <v>20</v>
      </c>
      <c r="K16" s="35">
        <v>0.25</v>
      </c>
      <c r="L16" s="189" t="s">
        <v>118</v>
      </c>
      <c r="M16" s="35">
        <v>0.25</v>
      </c>
      <c r="N16" s="35">
        <f>C16+E16+G16+I16+K16+M16</f>
        <v>2.77</v>
      </c>
    </row>
    <row r="17" spans="1:14">
      <c r="A17" s="60"/>
      <c r="B17" s="211"/>
      <c r="C17" s="129"/>
      <c r="D17" s="211"/>
      <c r="E17" s="212"/>
      <c r="F17" s="211"/>
      <c r="G17" s="212"/>
      <c r="H17" s="211" t="s">
        <v>119</v>
      </c>
      <c r="I17" s="212"/>
      <c r="J17" s="211"/>
      <c r="K17" s="212"/>
      <c r="L17" s="211"/>
      <c r="M17" s="212"/>
      <c r="N17" s="129"/>
    </row>
    <row r="18" spans="1:14">
      <c r="A18" s="94">
        <v>2.75</v>
      </c>
      <c r="B18" s="211"/>
      <c r="C18" s="129"/>
      <c r="D18" s="211"/>
      <c r="E18" s="212"/>
      <c r="F18" s="211"/>
      <c r="G18" s="212"/>
      <c r="H18" s="211" t="s">
        <v>33</v>
      </c>
      <c r="I18" s="212">
        <v>0.63</v>
      </c>
      <c r="J18" s="211"/>
      <c r="K18" s="212"/>
      <c r="L18" s="100"/>
      <c r="M18" s="212"/>
      <c r="N18" s="129">
        <f>I18</f>
        <v>0.63</v>
      </c>
    </row>
    <row r="19" spans="1:14" ht="15.75" customHeight="1">
      <c r="A19" s="60"/>
      <c r="B19" s="177" t="s">
        <v>120</v>
      </c>
      <c r="C19" s="64"/>
      <c r="D19" s="61" t="s">
        <v>120</v>
      </c>
      <c r="E19" s="208"/>
      <c r="F19" s="61" t="s">
        <v>120</v>
      </c>
      <c r="G19" s="208"/>
      <c r="H19" s="61" t="s">
        <v>120</v>
      </c>
      <c r="I19" s="208"/>
      <c r="J19" s="61" t="s">
        <v>120</v>
      </c>
      <c r="K19" s="208"/>
      <c r="L19" s="61" t="s">
        <v>120</v>
      </c>
      <c r="M19" s="208"/>
      <c r="N19" s="64"/>
    </row>
    <row r="20" spans="1:14">
      <c r="A20" s="67">
        <v>11</v>
      </c>
      <c r="B20" s="180" t="s">
        <v>33</v>
      </c>
      <c r="C20" s="71">
        <v>0.89</v>
      </c>
      <c r="D20" s="70" t="s">
        <v>20</v>
      </c>
      <c r="E20" s="209">
        <v>0.33</v>
      </c>
      <c r="F20" s="70" t="s">
        <v>20</v>
      </c>
      <c r="G20" s="209">
        <v>0.33</v>
      </c>
      <c r="H20" s="70" t="s">
        <v>20</v>
      </c>
      <c r="I20" s="209">
        <v>0.33</v>
      </c>
      <c r="J20" s="70" t="s">
        <v>20</v>
      </c>
      <c r="K20" s="209">
        <v>0.33</v>
      </c>
      <c r="L20" s="70" t="s">
        <v>20</v>
      </c>
      <c r="M20" s="209">
        <v>0.33</v>
      </c>
      <c r="N20" s="71">
        <f>M20+K20+I20+G20+E20+C20</f>
        <v>2.54</v>
      </c>
    </row>
    <row r="21" spans="1:14" ht="20.399999999999999">
      <c r="A21" s="60"/>
      <c r="B21" s="213" t="s">
        <v>121</v>
      </c>
      <c r="C21" s="66"/>
      <c r="D21" s="213" t="s">
        <v>121</v>
      </c>
      <c r="E21" s="66"/>
      <c r="F21" s="213" t="s">
        <v>121</v>
      </c>
      <c r="G21" s="66"/>
      <c r="H21" s="213" t="s">
        <v>121</v>
      </c>
      <c r="I21" s="66"/>
      <c r="J21" s="213" t="s">
        <v>121</v>
      </c>
      <c r="K21" s="66"/>
      <c r="L21" s="98"/>
      <c r="M21" s="66"/>
      <c r="N21" s="66"/>
    </row>
    <row r="22" spans="1:14" ht="21.6">
      <c r="A22" s="67">
        <v>8</v>
      </c>
      <c r="B22" s="33" t="s">
        <v>122</v>
      </c>
      <c r="C22" s="73">
        <v>0.37</v>
      </c>
      <c r="D22" s="33" t="s">
        <v>122</v>
      </c>
      <c r="E22" s="73">
        <v>0.37</v>
      </c>
      <c r="F22" s="33" t="s">
        <v>122</v>
      </c>
      <c r="G22" s="73">
        <v>0.37</v>
      </c>
      <c r="H22" s="33" t="s">
        <v>122</v>
      </c>
      <c r="I22" s="73">
        <v>0.37</v>
      </c>
      <c r="J22" s="33" t="s">
        <v>122</v>
      </c>
      <c r="K22" s="73">
        <v>0.37</v>
      </c>
      <c r="L22" s="73"/>
      <c r="M22" s="73"/>
      <c r="N22" s="73">
        <f>C22+E22+G22+I22+K22+M22</f>
        <v>1.85</v>
      </c>
    </row>
    <row r="23" spans="1:14">
      <c r="A23" s="117"/>
      <c r="B23" s="214"/>
      <c r="C23" s="59"/>
      <c r="D23" s="214" t="s">
        <v>123</v>
      </c>
      <c r="E23" s="59"/>
      <c r="F23" s="214"/>
      <c r="G23" s="59"/>
      <c r="H23" s="214"/>
      <c r="I23" s="59"/>
      <c r="J23" s="214" t="s">
        <v>124</v>
      </c>
      <c r="K23" s="59"/>
      <c r="L23" s="214"/>
      <c r="M23" s="215"/>
      <c r="N23" s="59"/>
    </row>
    <row r="24" spans="1:14">
      <c r="A24" s="117">
        <v>6</v>
      </c>
      <c r="B24" s="214"/>
      <c r="C24" s="59"/>
      <c r="D24" s="214" t="s">
        <v>21</v>
      </c>
      <c r="E24" s="59">
        <v>0.33</v>
      </c>
      <c r="F24" s="214"/>
      <c r="G24" s="59"/>
      <c r="H24" s="214"/>
      <c r="I24" s="59"/>
      <c r="J24" s="214" t="s">
        <v>33</v>
      </c>
      <c r="K24" s="59">
        <v>1.05</v>
      </c>
      <c r="L24" s="214"/>
      <c r="M24" s="215"/>
      <c r="N24" s="59">
        <f>C24+E24+G24+I24+K24</f>
        <v>1.3800000000000001</v>
      </c>
    </row>
    <row r="25" spans="1:14" ht="26.25" customHeight="1">
      <c r="A25" s="60"/>
      <c r="B25" s="61" t="s">
        <v>121</v>
      </c>
      <c r="C25" s="66"/>
      <c r="D25" s="61" t="s">
        <v>121</v>
      </c>
      <c r="E25" s="66"/>
      <c r="F25" s="61" t="s">
        <v>121</v>
      </c>
      <c r="G25" s="66"/>
      <c r="H25" s="61" t="s">
        <v>121</v>
      </c>
      <c r="I25" s="66"/>
      <c r="J25" s="61" t="s">
        <v>121</v>
      </c>
      <c r="K25" s="66"/>
      <c r="L25" s="61"/>
      <c r="M25" s="66"/>
      <c r="N25" s="66"/>
    </row>
    <row r="26" spans="1:14">
      <c r="A26" s="67">
        <v>9.91</v>
      </c>
      <c r="B26" s="72" t="s">
        <v>20</v>
      </c>
      <c r="C26" s="73">
        <v>0.25</v>
      </c>
      <c r="D26" s="72" t="s">
        <v>86</v>
      </c>
      <c r="E26" s="73">
        <v>1.29</v>
      </c>
      <c r="F26" s="72" t="s">
        <v>21</v>
      </c>
      <c r="G26" s="73">
        <v>0.25</v>
      </c>
      <c r="H26" s="73" t="s">
        <v>20</v>
      </c>
      <c r="I26" s="99">
        <v>0.25</v>
      </c>
      <c r="J26" s="73" t="s">
        <v>20</v>
      </c>
      <c r="K26" s="99">
        <v>0.25</v>
      </c>
      <c r="L26" s="73"/>
      <c r="M26" s="99"/>
      <c r="N26" s="73">
        <f>C26+E26+G26+I26+K26+M26</f>
        <v>2.29</v>
      </c>
    </row>
    <row r="27" spans="1:14">
      <c r="A27" s="37">
        <f>SUM(A3:A26)</f>
        <v>103.77</v>
      </c>
      <c r="B27" s="38" t="s">
        <v>9</v>
      </c>
      <c r="C27" s="48">
        <f>SUM(C3:C26)</f>
        <v>2.98</v>
      </c>
      <c r="D27" s="40"/>
      <c r="E27" s="48">
        <f>SUM(E3:E26)</f>
        <v>5.58</v>
      </c>
      <c r="F27" s="8"/>
      <c r="G27" s="48">
        <f>SUM(G3:G26)</f>
        <v>4.91</v>
      </c>
      <c r="H27" s="41"/>
      <c r="I27" s="48">
        <f>SUM(I3:I26)</f>
        <v>2.16</v>
      </c>
      <c r="J27" s="41"/>
      <c r="K27" s="48">
        <f>SUM(K3:K26)</f>
        <v>7.4</v>
      </c>
      <c r="L27" s="42"/>
      <c r="M27" s="48">
        <f>SUM(M3:M26)</f>
        <v>0.91000000000000014</v>
      </c>
      <c r="N27" s="48">
        <f>SUM(N3:N26)</f>
        <v>23.939999999999998</v>
      </c>
    </row>
    <row r="29" spans="1:14">
      <c r="A29" s="43"/>
      <c r="B29" s="44"/>
      <c r="C29" s="2" t="s">
        <v>10</v>
      </c>
      <c r="D29" s="45"/>
      <c r="E29" s="44"/>
      <c r="F29" s="46"/>
      <c r="G29" s="44"/>
      <c r="H29" s="2" t="s">
        <v>24</v>
      </c>
      <c r="I29" s="44"/>
      <c r="J29" s="44"/>
      <c r="K29" s="44">
        <f>N27*4.33</f>
        <v>103.66019999999999</v>
      </c>
    </row>
    <row r="30" spans="1:14">
      <c r="A30" s="2"/>
      <c r="B30" s="2"/>
      <c r="C30" s="2" t="s">
        <v>11</v>
      </c>
      <c r="D30" s="2"/>
      <c r="E30" s="2"/>
      <c r="F30" s="20" t="s">
        <v>125</v>
      </c>
      <c r="G30" s="47"/>
      <c r="I30" s="2"/>
      <c r="K30" s="2"/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F15" sqref="F15"/>
    </sheetView>
  </sheetViews>
  <sheetFormatPr baseColWidth="10" defaultRowHeight="14.4"/>
  <cols>
    <col min="1" max="1" width="6.44140625" customWidth="1"/>
    <col min="3" max="3" width="5.44140625" customWidth="1"/>
    <col min="4" max="4" width="15.44140625" customWidth="1"/>
    <col min="5" max="5" width="5.109375" customWidth="1"/>
    <col min="6" max="6" width="13.33203125" customWidth="1"/>
    <col min="7" max="7" width="4.5546875" customWidth="1"/>
    <col min="9" max="9" width="4.6640625" customWidth="1"/>
    <col min="10" max="10" width="16" customWidth="1"/>
    <col min="11" max="11" width="5" customWidth="1"/>
    <col min="12" max="12" width="9.44140625" customWidth="1"/>
    <col min="13" max="13" width="4.6640625" customWidth="1"/>
    <col min="14" max="14" width="6.5546875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 ht="21" customHeight="1">
      <c r="A3" s="101"/>
      <c r="B3" s="198" t="s">
        <v>105</v>
      </c>
      <c r="C3" s="28"/>
      <c r="D3" s="198" t="s">
        <v>106</v>
      </c>
      <c r="E3" s="29"/>
      <c r="F3" s="198" t="s">
        <v>106</v>
      </c>
      <c r="G3" s="29"/>
      <c r="H3" s="198" t="s">
        <v>107</v>
      </c>
      <c r="I3" s="28"/>
      <c r="J3" s="198" t="s">
        <v>106</v>
      </c>
      <c r="K3" s="28"/>
      <c r="L3" s="50" t="s">
        <v>105</v>
      </c>
      <c r="M3" s="28"/>
      <c r="N3" s="199"/>
    </row>
    <row r="4" spans="1:14" ht="17.399999999999999">
      <c r="A4" s="106">
        <v>14.5</v>
      </c>
      <c r="B4" s="33" t="s">
        <v>20</v>
      </c>
      <c r="C4" s="32">
        <v>0.33</v>
      </c>
      <c r="D4" s="200" t="s">
        <v>21</v>
      </c>
      <c r="E4" s="32">
        <v>0.33</v>
      </c>
      <c r="F4" s="200" t="s">
        <v>108</v>
      </c>
      <c r="G4" s="32">
        <v>1.69</v>
      </c>
      <c r="H4" s="33" t="s">
        <v>20</v>
      </c>
      <c r="I4" s="32">
        <v>0.33</v>
      </c>
      <c r="J4" s="33" t="s">
        <v>20</v>
      </c>
      <c r="K4" s="32">
        <v>0.33</v>
      </c>
      <c r="L4" s="33" t="s">
        <v>20</v>
      </c>
      <c r="M4" s="32">
        <v>0.33</v>
      </c>
      <c r="N4" s="201">
        <f>M4+K4+I4++G4+E4+C4</f>
        <v>3.34</v>
      </c>
    </row>
    <row r="5" spans="1:14">
      <c r="A5" s="101"/>
      <c r="B5" s="202"/>
      <c r="C5" s="203"/>
      <c r="D5" s="203" t="s">
        <v>109</v>
      </c>
      <c r="E5" s="104"/>
      <c r="F5" s="102"/>
      <c r="G5" s="27"/>
      <c r="H5" s="143"/>
      <c r="I5" s="28"/>
      <c r="J5" s="105" t="s">
        <v>109</v>
      </c>
      <c r="K5" s="27"/>
      <c r="L5" s="102"/>
      <c r="M5" s="104"/>
      <c r="N5" s="34"/>
    </row>
    <row r="6" spans="1:14">
      <c r="A6" s="106">
        <v>8.42</v>
      </c>
      <c r="B6" s="165"/>
      <c r="C6" s="204"/>
      <c r="D6" s="55" t="s">
        <v>110</v>
      </c>
      <c r="E6" s="108">
        <v>0.75</v>
      </c>
      <c r="F6" s="109"/>
      <c r="G6" s="31"/>
      <c r="H6" s="55"/>
      <c r="I6" s="32"/>
      <c r="J6" s="109" t="s">
        <v>86</v>
      </c>
      <c r="K6" s="31">
        <v>1.19</v>
      </c>
      <c r="L6" s="55"/>
      <c r="M6" s="108"/>
      <c r="N6" s="87">
        <f>C6+E6+G6+I6+K6+M6</f>
        <v>1.94</v>
      </c>
    </row>
    <row r="7" spans="1:14" ht="14.25" customHeight="1">
      <c r="A7" s="82"/>
      <c r="B7" s="143"/>
      <c r="C7" s="51"/>
      <c r="D7" s="50" t="s">
        <v>32</v>
      </c>
      <c r="E7" s="143"/>
      <c r="F7" s="50"/>
      <c r="G7" s="143"/>
      <c r="H7" s="143"/>
      <c r="I7" s="28"/>
      <c r="J7" s="50" t="s">
        <v>32</v>
      </c>
      <c r="K7" s="28"/>
      <c r="L7" s="50"/>
      <c r="M7" s="28"/>
      <c r="N7" s="34"/>
    </row>
    <row r="8" spans="1:14">
      <c r="A8" s="84">
        <v>6.26</v>
      </c>
      <c r="B8" s="55"/>
      <c r="C8" s="56"/>
      <c r="D8" s="55" t="s">
        <v>20</v>
      </c>
      <c r="E8" s="55">
        <v>0.33</v>
      </c>
      <c r="F8" s="55"/>
      <c r="G8" s="55"/>
      <c r="H8" s="55"/>
      <c r="I8" s="32"/>
      <c r="J8" s="56" t="s">
        <v>33</v>
      </c>
      <c r="K8" s="32">
        <v>1.1200000000000001</v>
      </c>
      <c r="L8" s="56"/>
      <c r="M8" s="32"/>
      <c r="N8" s="87">
        <f>C8+E8+G8+I8+K8+M8</f>
        <v>1.4500000000000002</v>
      </c>
    </row>
    <row r="9" spans="1:14" ht="13.5" customHeight="1">
      <c r="A9" s="101"/>
      <c r="B9" s="29"/>
      <c r="C9" s="83"/>
      <c r="D9" s="29" t="s">
        <v>71</v>
      </c>
      <c r="E9" s="30"/>
      <c r="F9" s="29"/>
      <c r="G9" s="30"/>
      <c r="H9" s="29"/>
      <c r="I9" s="83"/>
      <c r="J9" s="141" t="s">
        <v>72</v>
      </c>
      <c r="K9" s="28"/>
      <c r="L9" s="141"/>
      <c r="M9" s="28"/>
      <c r="N9" s="28"/>
    </row>
    <row r="10" spans="1:14">
      <c r="A10" s="106">
        <v>4.93</v>
      </c>
      <c r="B10" s="33"/>
      <c r="C10" s="85"/>
      <c r="D10" s="33" t="s">
        <v>20</v>
      </c>
      <c r="E10" s="142">
        <v>0.33</v>
      </c>
      <c r="F10" s="33"/>
      <c r="G10" s="142"/>
      <c r="H10" s="33"/>
      <c r="I10" s="85"/>
      <c r="J10" s="32" t="s">
        <v>33</v>
      </c>
      <c r="K10" s="32">
        <v>0.81</v>
      </c>
      <c r="L10" s="32"/>
      <c r="M10" s="32"/>
      <c r="N10" s="32">
        <f>C10+E10+G10+I10+K10+M10</f>
        <v>1.1400000000000001</v>
      </c>
    </row>
    <row r="11" spans="1:14">
      <c r="A11" s="37">
        <f>SUM(A3:A10)</f>
        <v>34.11</v>
      </c>
      <c r="B11" s="38" t="s">
        <v>9</v>
      </c>
      <c r="C11" s="48">
        <f>SUM(C3:C10)</f>
        <v>0.33</v>
      </c>
      <c r="D11" s="40"/>
      <c r="E11" s="48">
        <f>SUM(E3:E10)</f>
        <v>1.7400000000000002</v>
      </c>
      <c r="F11" s="8"/>
      <c r="G11" s="48">
        <f>SUM(G3:G10)</f>
        <v>1.69</v>
      </c>
      <c r="H11" s="41"/>
      <c r="I11" s="48">
        <f>SUM(I3:I10)</f>
        <v>0.33</v>
      </c>
      <c r="J11" s="41"/>
      <c r="K11" s="48">
        <f>SUM(K3:K10)</f>
        <v>3.45</v>
      </c>
      <c r="L11" s="42"/>
      <c r="M11" s="48">
        <f>SUM(M3:M10)</f>
        <v>0.33</v>
      </c>
      <c r="N11" s="48">
        <f>SUM(N3:N10)</f>
        <v>7.8699999999999992</v>
      </c>
    </row>
    <row r="13" spans="1:14">
      <c r="A13" s="43"/>
      <c r="B13" s="44"/>
      <c r="C13" s="2" t="s">
        <v>10</v>
      </c>
      <c r="D13" s="45"/>
      <c r="E13" s="44"/>
      <c r="F13" s="46"/>
      <c r="G13" s="44"/>
      <c r="H13" s="2" t="s">
        <v>24</v>
      </c>
      <c r="I13" s="44"/>
      <c r="J13" s="44"/>
      <c r="K13" s="44">
        <f>N11*4.33</f>
        <v>34.077099999999994</v>
      </c>
    </row>
    <row r="14" spans="1:14">
      <c r="A14" s="2"/>
      <c r="B14" s="2"/>
      <c r="C14" s="2" t="s">
        <v>11</v>
      </c>
      <c r="D14" s="2"/>
      <c r="E14" s="2"/>
      <c r="F14" s="20" t="s">
        <v>144</v>
      </c>
      <c r="G14" s="47"/>
      <c r="I14" s="2"/>
      <c r="K14" s="2"/>
    </row>
  </sheetData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25" workbookViewId="0">
      <selection activeCell="D44" sqref="D43:D44"/>
    </sheetView>
  </sheetViews>
  <sheetFormatPr baseColWidth="10" defaultRowHeight="14.4"/>
  <cols>
    <col min="1" max="1" width="5.6640625" customWidth="1"/>
    <col min="2" max="2" width="16" customWidth="1"/>
    <col min="3" max="3" width="6.44140625" customWidth="1"/>
    <col min="4" max="4" width="15.88671875" customWidth="1"/>
    <col min="5" max="5" width="5.44140625" customWidth="1"/>
    <col min="6" max="6" width="20.88671875" customWidth="1"/>
    <col min="7" max="7" width="5" customWidth="1"/>
    <col min="8" max="8" width="13" customWidth="1"/>
    <col min="9" max="9" width="5" customWidth="1"/>
    <col min="10" max="10" width="15.88671875" customWidth="1"/>
    <col min="11" max="11" width="5.88671875" customWidth="1"/>
    <col min="12" max="12" width="5.33203125" customWidth="1"/>
    <col min="13" max="13" width="4.88671875" customWidth="1"/>
    <col min="14" max="14" width="5.88671875" customWidth="1"/>
  </cols>
  <sheetData>
    <row r="1" spans="1:14">
      <c r="B1" s="2" t="s">
        <v>13</v>
      </c>
    </row>
    <row r="2" spans="1:14">
      <c r="A2" s="2"/>
      <c r="B2" s="2"/>
      <c r="C2" s="2"/>
      <c r="D2" s="2"/>
      <c r="E2" s="2"/>
      <c r="F2" s="23"/>
      <c r="G2" s="2"/>
      <c r="H2" s="2"/>
      <c r="I2" s="2"/>
      <c r="J2" s="2"/>
      <c r="K2" s="2"/>
    </row>
    <row r="3" spans="1:14">
      <c r="A3" s="24" t="s">
        <v>19</v>
      </c>
      <c r="B3" s="24" t="s">
        <v>1</v>
      </c>
      <c r="C3" s="24" t="s">
        <v>2</v>
      </c>
      <c r="D3" s="24" t="s">
        <v>3</v>
      </c>
      <c r="E3" s="24" t="s">
        <v>4</v>
      </c>
      <c r="F3" s="25" t="s">
        <v>5</v>
      </c>
      <c r="G3" s="24" t="s">
        <v>4</v>
      </c>
      <c r="H3" s="24" t="s">
        <v>6</v>
      </c>
      <c r="I3" s="24" t="s">
        <v>4</v>
      </c>
      <c r="J3" s="24" t="s">
        <v>7</v>
      </c>
      <c r="K3" s="24" t="s">
        <v>4</v>
      </c>
      <c r="L3" s="26" t="s">
        <v>8</v>
      </c>
      <c r="M3" s="26" t="s">
        <v>4</v>
      </c>
      <c r="N3" s="26" t="s">
        <v>9</v>
      </c>
    </row>
    <row r="4" spans="1:14">
      <c r="A4" s="122">
        <v>11</v>
      </c>
      <c r="B4" s="66" t="s">
        <v>62</v>
      </c>
      <c r="C4" s="64"/>
      <c r="D4" s="66"/>
      <c r="E4" s="66"/>
      <c r="F4" s="65" t="s">
        <v>62</v>
      </c>
      <c r="G4" s="64"/>
      <c r="H4" s="123"/>
      <c r="I4" s="123"/>
      <c r="J4" s="66" t="s">
        <v>62</v>
      </c>
      <c r="K4" s="62"/>
      <c r="L4" s="66"/>
      <c r="M4" s="66"/>
      <c r="N4" s="124"/>
    </row>
    <row r="5" spans="1:14" ht="20.25" customHeight="1">
      <c r="A5" s="125"/>
      <c r="B5" s="73" t="s">
        <v>33</v>
      </c>
      <c r="C5" s="71">
        <v>1.87</v>
      </c>
      <c r="D5" s="73"/>
      <c r="E5" s="73"/>
      <c r="F5" s="126" t="s">
        <v>63</v>
      </c>
      <c r="G5" s="71">
        <v>0.33</v>
      </c>
      <c r="H5" s="73"/>
      <c r="I5" s="73"/>
      <c r="J5" s="72" t="s">
        <v>20</v>
      </c>
      <c r="K5" s="69">
        <v>0.33</v>
      </c>
      <c r="L5" s="73"/>
      <c r="M5" s="73"/>
      <c r="N5" s="35">
        <f>C5+E5+G5+I5+K5</f>
        <v>2.5300000000000002</v>
      </c>
    </row>
    <row r="6" spans="1:14" ht="15.75" customHeight="1">
      <c r="A6" s="127"/>
      <c r="B6" s="128" t="s">
        <v>64</v>
      </c>
      <c r="C6" s="129"/>
      <c r="D6" s="130"/>
      <c r="E6" s="121"/>
      <c r="F6" s="128"/>
      <c r="G6" s="129"/>
      <c r="H6" s="131"/>
      <c r="I6" s="96"/>
      <c r="J6" s="131"/>
      <c r="K6" s="132"/>
      <c r="L6" s="131"/>
      <c r="M6" s="96"/>
      <c r="N6" s="64"/>
    </row>
    <row r="7" spans="1:14">
      <c r="A7" s="127">
        <v>1</v>
      </c>
      <c r="B7" s="133" t="s">
        <v>65</v>
      </c>
      <c r="C7" s="129">
        <v>0.23</v>
      </c>
      <c r="D7" s="130"/>
      <c r="E7" s="121"/>
      <c r="F7" s="133"/>
      <c r="G7" s="129"/>
      <c r="H7" s="131"/>
      <c r="I7" s="96"/>
      <c r="J7" s="131"/>
      <c r="K7" s="132"/>
      <c r="L7" s="131"/>
      <c r="M7" s="96"/>
      <c r="N7" s="59">
        <f>C7+E7+G7+I7+K7</f>
        <v>0.23</v>
      </c>
    </row>
    <row r="8" spans="1:14" ht="15" customHeight="1">
      <c r="A8" s="60"/>
      <c r="B8" s="175"/>
      <c r="C8" s="146"/>
      <c r="D8" s="175" t="s">
        <v>73</v>
      </c>
      <c r="E8" s="176"/>
      <c r="F8" s="176"/>
      <c r="G8" s="146"/>
      <c r="H8" s="146"/>
      <c r="I8" s="146"/>
      <c r="J8" s="175" t="s">
        <v>73</v>
      </c>
      <c r="K8" s="146"/>
      <c r="L8" s="146"/>
      <c r="M8" s="146"/>
      <c r="N8" s="146"/>
    </row>
    <row r="9" spans="1:14">
      <c r="A9" s="67">
        <v>6</v>
      </c>
      <c r="B9" s="147"/>
      <c r="C9" s="148"/>
      <c r="D9" s="148" t="s">
        <v>33</v>
      </c>
      <c r="E9" s="126">
        <v>0.7</v>
      </c>
      <c r="F9" s="126"/>
      <c r="G9" s="148"/>
      <c r="H9" s="148"/>
      <c r="I9" s="148"/>
      <c r="J9" s="148" t="s">
        <v>33</v>
      </c>
      <c r="K9" s="148">
        <v>0.69</v>
      </c>
      <c r="L9" s="126"/>
      <c r="M9" s="148"/>
      <c r="N9" s="148">
        <f>C9+E9+G9+I9+K9+M9</f>
        <v>1.39</v>
      </c>
    </row>
    <row r="10" spans="1:14">
      <c r="A10" s="122">
        <v>6.5</v>
      </c>
      <c r="B10" s="28"/>
      <c r="C10" s="149"/>
      <c r="D10" s="150" t="s">
        <v>74</v>
      </c>
      <c r="E10" s="151"/>
      <c r="F10" s="152"/>
      <c r="G10" s="149"/>
      <c r="H10" s="150"/>
      <c r="I10" s="149"/>
      <c r="J10" s="149" t="s">
        <v>74</v>
      </c>
      <c r="K10" s="153"/>
      <c r="L10" s="153"/>
      <c r="M10" s="66"/>
      <c r="N10" s="64"/>
    </row>
    <row r="11" spans="1:14">
      <c r="A11" s="127"/>
      <c r="B11" s="32"/>
      <c r="C11" s="149"/>
      <c r="D11" s="154" t="s">
        <v>33</v>
      </c>
      <c r="E11" s="151">
        <v>1.17</v>
      </c>
      <c r="F11" s="152"/>
      <c r="G11" s="149"/>
      <c r="H11" s="150"/>
      <c r="I11" s="149"/>
      <c r="J11" s="155" t="s">
        <v>20</v>
      </c>
      <c r="K11" s="155">
        <v>0.33</v>
      </c>
      <c r="L11" s="155"/>
      <c r="M11" s="73"/>
      <c r="N11" s="71">
        <f t="shared" ref="N11:N15" si="0">C11+E11+G11+I11+K11</f>
        <v>1.5</v>
      </c>
    </row>
    <row r="12" spans="1:14">
      <c r="A12" s="122">
        <v>7.39</v>
      </c>
      <c r="B12" s="28"/>
      <c r="C12" s="153"/>
      <c r="D12" s="156" t="s">
        <v>75</v>
      </c>
      <c r="E12" s="153"/>
      <c r="F12" s="157"/>
      <c r="G12" s="153"/>
      <c r="H12" s="156"/>
      <c r="I12" s="153"/>
      <c r="J12" s="153" t="s">
        <v>75</v>
      </c>
      <c r="K12" s="153"/>
      <c r="L12" s="153"/>
      <c r="M12" s="66"/>
      <c r="N12" s="64"/>
    </row>
    <row r="13" spans="1:14">
      <c r="A13" s="125"/>
      <c r="B13" s="32"/>
      <c r="C13" s="155"/>
      <c r="D13" s="154" t="s">
        <v>33</v>
      </c>
      <c r="E13" s="158">
        <v>1.35</v>
      </c>
      <c r="F13" s="159"/>
      <c r="G13" s="155"/>
      <c r="H13" s="154"/>
      <c r="I13" s="155"/>
      <c r="J13" s="155" t="s">
        <v>20</v>
      </c>
      <c r="K13" s="155">
        <v>0.35</v>
      </c>
      <c r="L13" s="155"/>
      <c r="M13" s="73"/>
      <c r="N13" s="71">
        <f t="shared" si="0"/>
        <v>1.7000000000000002</v>
      </c>
    </row>
    <row r="14" spans="1:14">
      <c r="A14" s="122"/>
      <c r="B14" s="28" t="s">
        <v>76</v>
      </c>
      <c r="C14" s="153"/>
      <c r="D14" s="156"/>
      <c r="E14" s="153"/>
      <c r="F14" s="157" t="s">
        <v>76</v>
      </c>
      <c r="G14" s="153"/>
      <c r="H14" s="156"/>
      <c r="I14" s="153"/>
      <c r="J14" s="153" t="s">
        <v>76</v>
      </c>
      <c r="K14" s="153"/>
      <c r="L14" s="153"/>
      <c r="M14" s="66"/>
      <c r="N14" s="64"/>
    </row>
    <row r="15" spans="1:14">
      <c r="A15" s="125">
        <v>9.4700000000000006</v>
      </c>
      <c r="B15" s="56" t="s">
        <v>20</v>
      </c>
      <c r="C15" s="155">
        <v>0.33</v>
      </c>
      <c r="D15" s="160"/>
      <c r="E15" s="158"/>
      <c r="F15" s="159" t="s">
        <v>33</v>
      </c>
      <c r="G15" s="155">
        <v>1.52</v>
      </c>
      <c r="H15" s="160"/>
      <c r="I15" s="155"/>
      <c r="J15" s="192" t="s">
        <v>20</v>
      </c>
      <c r="K15" s="155">
        <v>0.33</v>
      </c>
      <c r="L15" s="155"/>
      <c r="M15" s="73"/>
      <c r="N15" s="71">
        <f t="shared" si="0"/>
        <v>2.1800000000000002</v>
      </c>
    </row>
    <row r="16" spans="1:14">
      <c r="A16" s="127"/>
      <c r="B16" s="161"/>
      <c r="C16" s="162"/>
      <c r="D16" s="150" t="s">
        <v>77</v>
      </c>
      <c r="E16" s="163"/>
      <c r="F16" s="150"/>
      <c r="G16" s="163"/>
      <c r="H16" s="164"/>
      <c r="I16" s="149"/>
      <c r="J16" s="149" t="s">
        <v>77</v>
      </c>
      <c r="K16" s="96"/>
      <c r="L16" s="149"/>
      <c r="M16" s="96"/>
      <c r="N16" s="129"/>
    </row>
    <row r="17" spans="1:14">
      <c r="A17" s="125">
        <v>5</v>
      </c>
      <c r="B17" s="165"/>
      <c r="C17" s="166"/>
      <c r="D17" s="154" t="s">
        <v>33</v>
      </c>
      <c r="E17" s="167">
        <v>0.75</v>
      </c>
      <c r="F17" s="154"/>
      <c r="G17" s="167"/>
      <c r="H17" s="160"/>
      <c r="I17" s="155"/>
      <c r="J17" s="158" t="s">
        <v>21</v>
      </c>
      <c r="K17" s="73">
        <v>0.4</v>
      </c>
      <c r="L17" s="158"/>
      <c r="M17" s="73"/>
      <c r="N17" s="71">
        <f t="shared" ref="N17" si="1">C17+E17+G17+I17+K17</f>
        <v>1.1499999999999999</v>
      </c>
    </row>
    <row r="18" spans="1:14">
      <c r="A18" s="168"/>
      <c r="B18" s="27" t="s">
        <v>78</v>
      </c>
      <c r="C18" s="169"/>
      <c r="D18" s="156"/>
      <c r="E18" s="169"/>
      <c r="F18" s="156" t="s">
        <v>78</v>
      </c>
      <c r="G18" s="153"/>
      <c r="H18" s="156"/>
      <c r="I18" s="153"/>
      <c r="J18" s="153" t="s">
        <v>78</v>
      </c>
      <c r="K18" s="153"/>
      <c r="L18" s="153"/>
      <c r="M18" s="66"/>
      <c r="N18" s="64"/>
    </row>
    <row r="19" spans="1:14">
      <c r="A19" s="170">
        <v>7.5</v>
      </c>
      <c r="B19" s="55" t="s">
        <v>20</v>
      </c>
      <c r="C19" s="158">
        <v>0.25</v>
      </c>
      <c r="D19" s="160"/>
      <c r="E19" s="158"/>
      <c r="F19" s="160" t="s">
        <v>33</v>
      </c>
      <c r="G19" s="155">
        <v>1.23</v>
      </c>
      <c r="H19" s="160"/>
      <c r="I19" s="155"/>
      <c r="J19" s="158" t="s">
        <v>21</v>
      </c>
      <c r="K19" s="155">
        <v>0.25</v>
      </c>
      <c r="L19" s="158"/>
      <c r="M19" s="73"/>
      <c r="N19" s="71">
        <f>K19+G19+C19</f>
        <v>1.73</v>
      </c>
    </row>
    <row r="20" spans="1:14">
      <c r="A20" s="83"/>
      <c r="B20" s="19" t="s">
        <v>79</v>
      </c>
      <c r="C20" s="27"/>
      <c r="D20" s="19"/>
      <c r="E20" s="27"/>
      <c r="F20" s="171"/>
      <c r="G20" s="27"/>
      <c r="H20" s="19" t="s">
        <v>79</v>
      </c>
      <c r="I20" s="27"/>
      <c r="J20" s="19"/>
      <c r="K20" s="27"/>
      <c r="L20" s="19"/>
      <c r="M20" s="28"/>
      <c r="N20" s="28"/>
    </row>
    <row r="21" spans="1:14">
      <c r="A21" s="85">
        <v>7.82</v>
      </c>
      <c r="B21" s="32" t="s">
        <v>20</v>
      </c>
      <c r="C21" s="172">
        <v>0.33</v>
      </c>
      <c r="D21" s="32"/>
      <c r="E21" s="172"/>
      <c r="F21" s="33"/>
      <c r="G21" s="31"/>
      <c r="H21" s="32" t="s">
        <v>33</v>
      </c>
      <c r="I21" s="172">
        <v>1.47</v>
      </c>
      <c r="J21" s="32"/>
      <c r="K21" s="172"/>
      <c r="L21" s="32"/>
      <c r="M21" s="32"/>
      <c r="N21" s="32">
        <f>C21+E21+G21+I21+K21+M21</f>
        <v>1.8</v>
      </c>
    </row>
    <row r="22" spans="1:14">
      <c r="A22" s="83"/>
      <c r="B22" s="177"/>
      <c r="C22" s="27"/>
      <c r="D22" s="177"/>
      <c r="E22" s="34"/>
      <c r="F22" s="177"/>
      <c r="G22" s="34"/>
      <c r="H22" s="177" t="s">
        <v>85</v>
      </c>
      <c r="I22" s="27"/>
      <c r="J22" s="177"/>
      <c r="K22" s="27"/>
      <c r="L22" s="177"/>
      <c r="M22" s="28"/>
      <c r="N22" s="27"/>
    </row>
    <row r="23" spans="1:14">
      <c r="A23" s="85">
        <v>3.5</v>
      </c>
      <c r="B23" s="33"/>
      <c r="C23" s="31"/>
      <c r="D23" s="32"/>
      <c r="E23" s="138"/>
      <c r="F23" s="33"/>
      <c r="G23" s="35"/>
      <c r="H23" s="33" t="s">
        <v>86</v>
      </c>
      <c r="I23" s="31">
        <v>0.8</v>
      </c>
      <c r="J23" s="32"/>
      <c r="K23" s="31"/>
      <c r="L23" s="32"/>
      <c r="M23" s="32"/>
      <c r="N23" s="31">
        <f>C23+E23+G23+I23+K23+M23</f>
        <v>0.8</v>
      </c>
    </row>
    <row r="24" spans="1:14">
      <c r="A24" s="83">
        <v>6.64</v>
      </c>
      <c r="B24" s="173"/>
      <c r="C24" s="27"/>
      <c r="D24" s="28" t="s">
        <v>87</v>
      </c>
      <c r="E24" s="30"/>
      <c r="F24" s="29"/>
      <c r="G24" s="30"/>
      <c r="H24" s="173"/>
      <c r="I24" s="27"/>
      <c r="J24" s="28" t="s">
        <v>87</v>
      </c>
      <c r="K24" s="30"/>
      <c r="L24" s="28"/>
      <c r="M24" s="29"/>
      <c r="N24" s="27"/>
    </row>
    <row r="25" spans="1:14">
      <c r="A25" s="85"/>
      <c r="B25" s="33"/>
      <c r="C25" s="31"/>
      <c r="D25" s="33" t="s">
        <v>21</v>
      </c>
      <c r="E25" s="142">
        <v>0.33</v>
      </c>
      <c r="F25" s="33"/>
      <c r="G25" s="142"/>
      <c r="H25" s="33"/>
      <c r="I25" s="31"/>
      <c r="J25" s="33" t="s">
        <v>33</v>
      </c>
      <c r="K25" s="142">
        <v>1.2</v>
      </c>
      <c r="L25" s="33"/>
      <c r="M25" s="33"/>
      <c r="N25" s="31">
        <f>C25+E25+G25+I25+K25+M25</f>
        <v>1.53</v>
      </c>
    </row>
    <row r="26" spans="1:14">
      <c r="A26" s="144"/>
      <c r="B26" s="178" t="s">
        <v>88</v>
      </c>
      <c r="C26" s="27"/>
      <c r="D26" s="29"/>
      <c r="E26" s="30"/>
      <c r="F26" s="178"/>
      <c r="G26" s="27"/>
      <c r="H26" s="178" t="s">
        <v>88</v>
      </c>
      <c r="I26" s="27"/>
      <c r="J26" s="178"/>
      <c r="K26" s="27"/>
      <c r="L26" s="29"/>
      <c r="M26" s="179"/>
      <c r="N26" s="27"/>
    </row>
    <row r="27" spans="1:14">
      <c r="A27" s="145">
        <v>6.17</v>
      </c>
      <c r="B27" s="180" t="s">
        <v>20</v>
      </c>
      <c r="C27" s="31">
        <v>0.33</v>
      </c>
      <c r="D27" s="33"/>
      <c r="E27" s="142"/>
      <c r="F27" s="180"/>
      <c r="G27" s="31"/>
      <c r="H27" s="180" t="s">
        <v>33</v>
      </c>
      <c r="I27" s="31">
        <v>1.0900000000000001</v>
      </c>
      <c r="J27" s="180"/>
      <c r="K27" s="31"/>
      <c r="L27" s="33"/>
      <c r="M27" s="181"/>
      <c r="N27" s="31">
        <f>K27+I27+G27+E27+C27</f>
        <v>1.4200000000000002</v>
      </c>
    </row>
    <row r="28" spans="1:14">
      <c r="A28" s="144"/>
      <c r="B28" s="28" t="s">
        <v>89</v>
      </c>
      <c r="C28" s="27"/>
      <c r="D28" s="28"/>
      <c r="E28" s="34"/>
      <c r="F28" s="29" t="s">
        <v>89</v>
      </c>
      <c r="G28" s="34"/>
      <c r="H28" s="182"/>
      <c r="I28" s="27"/>
      <c r="J28" s="28" t="s">
        <v>89</v>
      </c>
      <c r="K28" s="27"/>
      <c r="L28" s="28"/>
      <c r="M28" s="27"/>
      <c r="N28" s="27"/>
    </row>
    <row r="29" spans="1:14">
      <c r="A29" s="145">
        <v>6.61</v>
      </c>
      <c r="B29" s="32" t="s">
        <v>20</v>
      </c>
      <c r="C29" s="31">
        <v>0.33</v>
      </c>
      <c r="D29" s="32"/>
      <c r="E29" s="35"/>
      <c r="F29" s="33" t="s">
        <v>33</v>
      </c>
      <c r="G29" s="35">
        <v>0.87</v>
      </c>
      <c r="H29" s="183"/>
      <c r="I29" s="31"/>
      <c r="J29" s="32" t="s">
        <v>21</v>
      </c>
      <c r="K29" s="31">
        <v>0.33</v>
      </c>
      <c r="L29" s="32"/>
      <c r="M29" s="31"/>
      <c r="N29" s="31">
        <f>C29+G29+K29</f>
        <v>1.53</v>
      </c>
    </row>
    <row r="30" spans="1:14">
      <c r="A30" s="60"/>
      <c r="B30" s="175"/>
      <c r="C30" s="124"/>
      <c r="D30" s="184" t="s">
        <v>90</v>
      </c>
      <c r="E30" s="124"/>
      <c r="F30" s="175"/>
      <c r="G30" s="124"/>
      <c r="H30" s="175"/>
      <c r="I30" s="185"/>
      <c r="J30" s="184" t="s">
        <v>90</v>
      </c>
      <c r="K30" s="186"/>
      <c r="L30" s="146"/>
      <c r="M30" s="146"/>
      <c r="N30" s="187"/>
    </row>
    <row r="31" spans="1:14" ht="23.25" customHeight="1">
      <c r="A31" s="67">
        <v>8</v>
      </c>
      <c r="B31" s="148"/>
      <c r="C31" s="188"/>
      <c r="D31" s="189" t="s">
        <v>91</v>
      </c>
      <c r="E31" s="190">
        <v>1.25</v>
      </c>
      <c r="F31" s="126"/>
      <c r="G31" s="188"/>
      <c r="H31" s="148"/>
      <c r="I31" s="188"/>
      <c r="J31" s="189" t="s">
        <v>92</v>
      </c>
      <c r="K31" s="191">
        <v>0.6</v>
      </c>
      <c r="L31" s="148"/>
      <c r="M31" s="148"/>
      <c r="N31" s="35">
        <f>C31+E31+G31+I31+K31</f>
        <v>1.85</v>
      </c>
    </row>
    <row r="32" spans="1:14" ht="23.25" customHeight="1">
      <c r="A32" s="60"/>
      <c r="B32" s="195"/>
      <c r="C32" s="124"/>
      <c r="D32" s="141"/>
      <c r="E32" s="196"/>
      <c r="F32" s="176"/>
      <c r="G32" s="124"/>
      <c r="H32" s="29" t="s">
        <v>95</v>
      </c>
      <c r="I32" s="29"/>
      <c r="J32" s="29"/>
      <c r="K32" s="29"/>
      <c r="L32" s="146"/>
      <c r="M32" s="146"/>
      <c r="N32" s="34"/>
    </row>
    <row r="33" spans="1:14" ht="11.25" customHeight="1">
      <c r="A33" s="67">
        <v>3.25</v>
      </c>
      <c r="B33" s="193"/>
      <c r="C33" s="188"/>
      <c r="D33" s="189"/>
      <c r="E33" s="190"/>
      <c r="F33" s="126"/>
      <c r="G33" s="188"/>
      <c r="H33" s="32" t="s">
        <v>86</v>
      </c>
      <c r="I33" s="33">
        <v>0.75</v>
      </c>
      <c r="J33" s="32"/>
      <c r="K33" s="33"/>
      <c r="L33" s="148"/>
      <c r="M33" s="148"/>
      <c r="N33" s="35">
        <f>C33+E33+G33+I33+K33</f>
        <v>0.75</v>
      </c>
    </row>
    <row r="34" spans="1:14" ht="16.5" customHeight="1">
      <c r="A34" s="82"/>
      <c r="B34" s="143"/>
      <c r="C34" s="51"/>
      <c r="D34" s="50" t="s">
        <v>32</v>
      </c>
      <c r="E34" s="143"/>
      <c r="F34" s="50"/>
      <c r="G34" s="143"/>
      <c r="H34" s="143"/>
      <c r="I34" s="28"/>
      <c r="J34" s="50" t="s">
        <v>32</v>
      </c>
      <c r="K34" s="28"/>
      <c r="L34" s="50"/>
      <c r="M34" s="28"/>
      <c r="N34" s="34"/>
    </row>
    <row r="35" spans="1:14" ht="12.75" customHeight="1">
      <c r="A35" s="84">
        <v>6.26</v>
      </c>
      <c r="B35" s="55"/>
      <c r="C35" s="56"/>
      <c r="D35" s="55" t="s">
        <v>20</v>
      </c>
      <c r="E35" s="55">
        <v>0.33</v>
      </c>
      <c r="F35" s="55"/>
      <c r="G35" s="55"/>
      <c r="H35" s="55"/>
      <c r="I35" s="32"/>
      <c r="J35" s="56" t="s">
        <v>33</v>
      </c>
      <c r="K35" s="32">
        <v>1.1200000000000001</v>
      </c>
      <c r="L35" s="56"/>
      <c r="M35" s="32"/>
      <c r="N35" s="87">
        <f>C35+E35+G35+I35+K35+M35</f>
        <v>1.4500000000000002</v>
      </c>
    </row>
    <row r="36" spans="1:14" ht="12" customHeight="1">
      <c r="A36" s="101"/>
      <c r="B36" s="29"/>
      <c r="C36" s="83"/>
      <c r="D36" s="29" t="s">
        <v>71</v>
      </c>
      <c r="E36" s="30"/>
      <c r="F36" s="29"/>
      <c r="G36" s="30"/>
      <c r="H36" s="29"/>
      <c r="I36" s="83"/>
      <c r="J36" s="141" t="s">
        <v>72</v>
      </c>
      <c r="K36" s="28"/>
      <c r="L36" s="141"/>
      <c r="M36" s="28"/>
      <c r="N36" s="28"/>
    </row>
    <row r="37" spans="1:14" ht="12.75" customHeight="1">
      <c r="A37" s="106">
        <v>4.93</v>
      </c>
      <c r="B37" s="33"/>
      <c r="C37" s="85"/>
      <c r="D37" s="33" t="s">
        <v>20</v>
      </c>
      <c r="E37" s="142">
        <v>0.33</v>
      </c>
      <c r="F37" s="33"/>
      <c r="G37" s="142"/>
      <c r="H37" s="33"/>
      <c r="I37" s="85"/>
      <c r="J37" s="32" t="s">
        <v>33</v>
      </c>
      <c r="K37" s="32">
        <v>0.81</v>
      </c>
      <c r="L37" s="32"/>
      <c r="M37" s="32"/>
      <c r="N37" s="32">
        <f>C37+E37+G37+I37+K37+M37</f>
        <v>1.1400000000000001</v>
      </c>
    </row>
    <row r="38" spans="1:14">
      <c r="A38" s="37">
        <f>SUM(A4:A37)</f>
        <v>107.04000000000002</v>
      </c>
      <c r="B38" s="38" t="s">
        <v>9</v>
      </c>
      <c r="C38" s="48">
        <f>SUM(C4:C37)</f>
        <v>3.6700000000000004</v>
      </c>
      <c r="D38" s="40"/>
      <c r="E38" s="48">
        <f>SUM(E4:E37)</f>
        <v>6.21</v>
      </c>
      <c r="F38" s="8"/>
      <c r="G38" s="32">
        <f>SUM(G4:G37)</f>
        <v>3.95</v>
      </c>
      <c r="H38" s="85"/>
      <c r="I38" s="32">
        <f>SUM(I4:I37)</f>
        <v>4.1100000000000003</v>
      </c>
      <c r="J38" s="125"/>
      <c r="K38" s="32">
        <f>SUM(K5:K37)</f>
        <v>6.74</v>
      </c>
      <c r="L38" s="194"/>
      <c r="M38" s="194"/>
      <c r="N38" s="32">
        <f>SUM(N5:N37)</f>
        <v>24.680000000000007</v>
      </c>
    </row>
    <row r="40" spans="1:14">
      <c r="A40" s="43"/>
      <c r="B40" s="44"/>
      <c r="C40" s="2"/>
      <c r="D40" s="45"/>
      <c r="E40" s="44"/>
      <c r="F40" s="46" t="s">
        <v>96</v>
      </c>
      <c r="G40" s="44" t="s">
        <v>97</v>
      </c>
      <c r="H40" s="2"/>
      <c r="I40" s="44"/>
      <c r="J40" s="44"/>
      <c r="K40" s="44"/>
    </row>
    <row r="41" spans="1:14">
      <c r="A41" s="2"/>
      <c r="B41" s="2"/>
      <c r="C41" s="2"/>
      <c r="D41" s="2"/>
      <c r="E41" s="2"/>
      <c r="F41" s="20" t="s">
        <v>100</v>
      </c>
      <c r="G41" s="47"/>
      <c r="I41" s="2"/>
      <c r="K41" s="2"/>
    </row>
    <row r="42" spans="1:14">
      <c r="F42" s="197" t="s">
        <v>102</v>
      </c>
    </row>
  </sheetData>
  <pageMargins left="0" right="0" top="0" bottom="0" header="0" footer="0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2" workbookViewId="0">
      <selection activeCell="N21" sqref="N21"/>
    </sheetView>
  </sheetViews>
  <sheetFormatPr baseColWidth="10" defaultRowHeight="14.4"/>
  <cols>
    <col min="1" max="1" width="6.109375" customWidth="1"/>
    <col min="3" max="3" width="6.109375" customWidth="1"/>
    <col min="4" max="4" width="16.44140625" customWidth="1"/>
    <col min="5" max="5" width="6.6640625" customWidth="1"/>
    <col min="7" max="7" width="7" customWidth="1"/>
    <col min="9" max="9" width="6.6640625" customWidth="1"/>
    <col min="10" max="10" width="16.88671875" customWidth="1"/>
    <col min="11" max="11" width="5.6640625" customWidth="1"/>
    <col min="12" max="12" width="6.109375" customWidth="1"/>
    <col min="13" max="13" width="5.5546875" customWidth="1"/>
    <col min="14" max="14" width="6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>
      <c r="A3" s="60"/>
      <c r="B3" s="175"/>
      <c r="C3" s="146"/>
      <c r="D3" s="175" t="s">
        <v>73</v>
      </c>
      <c r="E3" s="176"/>
      <c r="F3" s="176"/>
      <c r="G3" s="146"/>
      <c r="H3" s="146"/>
      <c r="I3" s="146"/>
      <c r="J3" s="175" t="s">
        <v>73</v>
      </c>
      <c r="K3" s="146"/>
      <c r="L3" s="146"/>
      <c r="M3" s="146"/>
      <c r="N3" s="146"/>
    </row>
    <row r="4" spans="1:14">
      <c r="A4" s="67">
        <v>6</v>
      </c>
      <c r="B4" s="147"/>
      <c r="C4" s="148"/>
      <c r="D4" s="148" t="s">
        <v>33</v>
      </c>
      <c r="E4" s="126">
        <v>0.7</v>
      </c>
      <c r="F4" s="126"/>
      <c r="G4" s="148"/>
      <c r="H4" s="148"/>
      <c r="I4" s="148"/>
      <c r="J4" s="148" t="s">
        <v>33</v>
      </c>
      <c r="K4" s="148">
        <v>0.69</v>
      </c>
      <c r="L4" s="126"/>
      <c r="M4" s="148"/>
      <c r="N4" s="148">
        <f>C4+E4+G4+I4+K4+M4</f>
        <v>1.39</v>
      </c>
    </row>
    <row r="5" spans="1:14">
      <c r="A5" s="122">
        <v>6.5</v>
      </c>
      <c r="B5" s="28"/>
      <c r="C5" s="149"/>
      <c r="D5" s="150" t="s">
        <v>74</v>
      </c>
      <c r="E5" s="151"/>
      <c r="F5" s="152"/>
      <c r="G5" s="149"/>
      <c r="H5" s="150"/>
      <c r="I5" s="149"/>
      <c r="J5" s="149" t="s">
        <v>74</v>
      </c>
      <c r="K5" s="153"/>
      <c r="L5" s="153"/>
      <c r="M5" s="66"/>
      <c r="N5" s="64"/>
    </row>
    <row r="6" spans="1:14">
      <c r="A6" s="127"/>
      <c r="B6" s="32"/>
      <c r="C6" s="149"/>
      <c r="D6" s="154" t="s">
        <v>33</v>
      </c>
      <c r="E6" s="151">
        <v>1.17</v>
      </c>
      <c r="F6" s="152"/>
      <c r="G6" s="149"/>
      <c r="H6" s="150"/>
      <c r="I6" s="149"/>
      <c r="J6" s="155" t="s">
        <v>20</v>
      </c>
      <c r="K6" s="155">
        <v>0.33</v>
      </c>
      <c r="L6" s="155"/>
      <c r="M6" s="73"/>
      <c r="N6" s="71">
        <f t="shared" ref="N6:N10" si="0">C6+E6+G6+I6+K6</f>
        <v>1.5</v>
      </c>
    </row>
    <row r="7" spans="1:14">
      <c r="A7" s="122">
        <v>7.39</v>
      </c>
      <c r="B7" s="28"/>
      <c r="C7" s="153"/>
      <c r="D7" s="156" t="s">
        <v>75</v>
      </c>
      <c r="E7" s="153"/>
      <c r="F7" s="157"/>
      <c r="G7" s="153"/>
      <c r="H7" s="156"/>
      <c r="I7" s="153"/>
      <c r="J7" s="153" t="s">
        <v>75</v>
      </c>
      <c r="K7" s="153"/>
      <c r="L7" s="153"/>
      <c r="M7" s="66"/>
      <c r="N7" s="64"/>
    </row>
    <row r="8" spans="1:14">
      <c r="A8" s="125"/>
      <c r="B8" s="32"/>
      <c r="C8" s="155"/>
      <c r="D8" s="154" t="s">
        <v>33</v>
      </c>
      <c r="E8" s="158">
        <v>1.35</v>
      </c>
      <c r="F8" s="159"/>
      <c r="G8" s="155"/>
      <c r="H8" s="154"/>
      <c r="I8" s="155"/>
      <c r="J8" s="155" t="s">
        <v>20</v>
      </c>
      <c r="K8" s="155">
        <v>0.35</v>
      </c>
      <c r="L8" s="155"/>
      <c r="M8" s="73"/>
      <c r="N8" s="71">
        <f t="shared" si="0"/>
        <v>1.7000000000000002</v>
      </c>
    </row>
    <row r="9" spans="1:14">
      <c r="A9" s="122"/>
      <c r="B9" s="28" t="s">
        <v>76</v>
      </c>
      <c r="C9" s="153"/>
      <c r="D9" s="156"/>
      <c r="E9" s="153"/>
      <c r="F9" s="157" t="s">
        <v>76</v>
      </c>
      <c r="G9" s="153"/>
      <c r="H9" s="156"/>
      <c r="I9" s="153"/>
      <c r="J9" s="153" t="s">
        <v>76</v>
      </c>
      <c r="K9" s="153"/>
      <c r="L9" s="153"/>
      <c r="M9" s="66"/>
      <c r="N9" s="64"/>
    </row>
    <row r="10" spans="1:14">
      <c r="A10" s="125">
        <v>9.4700000000000006</v>
      </c>
      <c r="B10" s="56" t="s">
        <v>20</v>
      </c>
      <c r="C10" s="155">
        <v>0.33</v>
      </c>
      <c r="D10" s="160"/>
      <c r="E10" s="158"/>
      <c r="F10" s="159" t="s">
        <v>33</v>
      </c>
      <c r="G10" s="155">
        <v>1.52</v>
      </c>
      <c r="H10" s="160"/>
      <c r="I10" s="155"/>
      <c r="J10" s="192" t="s">
        <v>20</v>
      </c>
      <c r="K10" s="155">
        <v>0.33</v>
      </c>
      <c r="L10" s="155"/>
      <c r="M10" s="73"/>
      <c r="N10" s="71">
        <f t="shared" si="0"/>
        <v>2.1800000000000002</v>
      </c>
    </row>
    <row r="11" spans="1:14">
      <c r="A11" s="127"/>
      <c r="B11" s="161"/>
      <c r="C11" s="162"/>
      <c r="D11" s="150" t="s">
        <v>77</v>
      </c>
      <c r="E11" s="163"/>
      <c r="F11" s="150"/>
      <c r="G11" s="163"/>
      <c r="H11" s="164"/>
      <c r="I11" s="149"/>
      <c r="J11" s="149" t="s">
        <v>77</v>
      </c>
      <c r="K11" s="96"/>
      <c r="L11" s="149"/>
      <c r="M11" s="96"/>
      <c r="N11" s="129"/>
    </row>
    <row r="12" spans="1:14">
      <c r="A12" s="125">
        <v>5</v>
      </c>
      <c r="B12" s="165"/>
      <c r="C12" s="166"/>
      <c r="D12" s="154" t="s">
        <v>33</v>
      </c>
      <c r="E12" s="167">
        <v>0.75</v>
      </c>
      <c r="F12" s="154"/>
      <c r="G12" s="167"/>
      <c r="H12" s="160"/>
      <c r="I12" s="155"/>
      <c r="J12" s="158" t="s">
        <v>21</v>
      </c>
      <c r="K12" s="73">
        <v>0.4</v>
      </c>
      <c r="L12" s="158"/>
      <c r="M12" s="73"/>
      <c r="N12" s="71">
        <f t="shared" ref="N12" si="1">C12+E12+G12+I12+K12</f>
        <v>1.1499999999999999</v>
      </c>
    </row>
    <row r="13" spans="1:14">
      <c r="A13" s="168"/>
      <c r="B13" s="27" t="s">
        <v>78</v>
      </c>
      <c r="C13" s="169"/>
      <c r="D13" s="156"/>
      <c r="E13" s="169"/>
      <c r="F13" s="156" t="s">
        <v>78</v>
      </c>
      <c r="G13" s="153"/>
      <c r="H13" s="156"/>
      <c r="I13" s="153"/>
      <c r="J13" s="153" t="s">
        <v>78</v>
      </c>
      <c r="K13" s="153"/>
      <c r="L13" s="153"/>
      <c r="M13" s="66"/>
      <c r="N13" s="64"/>
    </row>
    <row r="14" spans="1:14">
      <c r="A14" s="170">
        <v>7.5</v>
      </c>
      <c r="B14" s="55" t="s">
        <v>20</v>
      </c>
      <c r="C14" s="158">
        <v>0.25</v>
      </c>
      <c r="D14" s="160"/>
      <c r="E14" s="158"/>
      <c r="F14" s="160" t="s">
        <v>33</v>
      </c>
      <c r="G14" s="155">
        <v>1.23</v>
      </c>
      <c r="H14" s="160"/>
      <c r="I14" s="155"/>
      <c r="J14" s="158" t="s">
        <v>21</v>
      </c>
      <c r="K14" s="155">
        <v>0.25</v>
      </c>
      <c r="L14" s="158"/>
      <c r="M14" s="73"/>
      <c r="N14" s="71">
        <f>K14+G14+C14</f>
        <v>1.73</v>
      </c>
    </row>
    <row r="15" spans="1:14">
      <c r="A15" s="83"/>
      <c r="B15" s="19" t="s">
        <v>79</v>
      </c>
      <c r="C15" s="27"/>
      <c r="D15" s="19"/>
      <c r="E15" s="27"/>
      <c r="F15" s="171"/>
      <c r="G15" s="27"/>
      <c r="H15" s="19" t="s">
        <v>79</v>
      </c>
      <c r="I15" s="27"/>
      <c r="J15" s="19"/>
      <c r="K15" s="27"/>
      <c r="L15" s="19"/>
      <c r="M15" s="28"/>
      <c r="N15" s="28"/>
    </row>
    <row r="16" spans="1:14">
      <c r="A16" s="85">
        <v>7.82</v>
      </c>
      <c r="B16" s="32" t="s">
        <v>20</v>
      </c>
      <c r="C16" s="172">
        <v>0.33</v>
      </c>
      <c r="D16" s="32"/>
      <c r="E16" s="172"/>
      <c r="F16" s="33"/>
      <c r="G16" s="31"/>
      <c r="H16" s="32" t="s">
        <v>33</v>
      </c>
      <c r="I16" s="172">
        <v>1.47</v>
      </c>
      <c r="J16" s="32"/>
      <c r="K16" s="172"/>
      <c r="L16" s="32"/>
      <c r="M16" s="32"/>
      <c r="N16" s="32">
        <f>C16+E16+G16+I16+K16+M16</f>
        <v>1.8</v>
      </c>
    </row>
    <row r="17" spans="1:14">
      <c r="A17" s="82"/>
      <c r="B17" s="143"/>
      <c r="C17" s="51"/>
      <c r="D17" s="50" t="s">
        <v>32</v>
      </c>
      <c r="E17" s="143"/>
      <c r="F17" s="50"/>
      <c r="G17" s="143"/>
      <c r="H17" s="143"/>
      <c r="I17" s="28"/>
      <c r="J17" s="50" t="s">
        <v>32</v>
      </c>
      <c r="K17" s="28"/>
      <c r="L17" s="50"/>
      <c r="M17" s="28"/>
      <c r="N17" s="34"/>
    </row>
    <row r="18" spans="1:14">
      <c r="A18" s="84">
        <v>6.26</v>
      </c>
      <c r="B18" s="55"/>
      <c r="C18" s="56"/>
      <c r="D18" s="55" t="s">
        <v>20</v>
      </c>
      <c r="E18" s="55">
        <v>0.33</v>
      </c>
      <c r="F18" s="55"/>
      <c r="G18" s="55"/>
      <c r="H18" s="55"/>
      <c r="I18" s="32"/>
      <c r="J18" s="56" t="s">
        <v>33</v>
      </c>
      <c r="K18" s="32">
        <v>1.1200000000000001</v>
      </c>
      <c r="L18" s="56"/>
      <c r="M18" s="32"/>
      <c r="N18" s="87">
        <f>C18+E18+G18+I18+K18+M18</f>
        <v>1.4500000000000002</v>
      </c>
    </row>
    <row r="19" spans="1:14">
      <c r="A19" s="101"/>
      <c r="B19" s="29"/>
      <c r="C19" s="83"/>
      <c r="D19" s="29" t="s">
        <v>71</v>
      </c>
      <c r="E19" s="30"/>
      <c r="F19" s="29"/>
      <c r="G19" s="30"/>
      <c r="H19" s="29"/>
      <c r="I19" s="83"/>
      <c r="J19" s="141" t="s">
        <v>72</v>
      </c>
      <c r="K19" s="28"/>
      <c r="L19" s="141"/>
      <c r="M19" s="28"/>
      <c r="N19" s="28"/>
    </row>
    <row r="20" spans="1:14">
      <c r="A20" s="106">
        <v>4.93</v>
      </c>
      <c r="B20" s="33"/>
      <c r="C20" s="85"/>
      <c r="D20" s="33" t="s">
        <v>20</v>
      </c>
      <c r="E20" s="142">
        <v>0.33</v>
      </c>
      <c r="F20" s="33"/>
      <c r="G20" s="142"/>
      <c r="H20" s="33"/>
      <c r="I20" s="85"/>
      <c r="J20" s="32" t="s">
        <v>33</v>
      </c>
      <c r="K20" s="32">
        <v>0.81</v>
      </c>
      <c r="L20" s="32"/>
      <c r="M20" s="32"/>
      <c r="N20" s="32">
        <f>C20+E20+G20+I20+K20+M20</f>
        <v>1.1400000000000001</v>
      </c>
    </row>
    <row r="21" spans="1:14">
      <c r="A21" s="37">
        <f>SUM(A3:A20)</f>
        <v>60.87</v>
      </c>
      <c r="B21" s="38" t="s">
        <v>9</v>
      </c>
      <c r="C21" s="48">
        <f>SUM(C3:C20)</f>
        <v>0.91000000000000014</v>
      </c>
      <c r="D21" s="40"/>
      <c r="E21" s="48">
        <f>SUM(E3:E20)</f>
        <v>4.63</v>
      </c>
      <c r="F21" s="8"/>
      <c r="G21" s="48">
        <f>SUM(G3:G20)</f>
        <v>2.75</v>
      </c>
      <c r="H21" s="41"/>
      <c r="I21" s="48">
        <f>SUM(I3:I20)</f>
        <v>1.47</v>
      </c>
      <c r="J21" s="41"/>
      <c r="K21" s="48">
        <f>SUM(K3:K20)</f>
        <v>4.28</v>
      </c>
      <c r="L21" s="42"/>
      <c r="M21" s="42"/>
      <c r="N21" s="48">
        <f>SUM(N3:N20)</f>
        <v>14.040000000000003</v>
      </c>
    </row>
    <row r="23" spans="1:14">
      <c r="A23" s="43"/>
      <c r="B23" s="44"/>
      <c r="C23" s="2" t="s">
        <v>10</v>
      </c>
      <c r="D23" s="45"/>
      <c r="E23" s="44"/>
      <c r="F23" s="46"/>
      <c r="G23" s="44"/>
      <c r="H23" s="2" t="s">
        <v>24</v>
      </c>
      <c r="I23" s="44"/>
      <c r="J23" s="44"/>
      <c r="K23" s="44">
        <f>N21*4.33</f>
        <v>60.793200000000013</v>
      </c>
    </row>
    <row r="24" spans="1:14">
      <c r="A24" s="2"/>
      <c r="B24" s="2"/>
      <c r="C24" s="2" t="s">
        <v>11</v>
      </c>
      <c r="D24" s="2"/>
      <c r="E24" s="2"/>
      <c r="F24" s="20" t="s">
        <v>103</v>
      </c>
      <c r="G24" s="47"/>
      <c r="I24" s="2"/>
      <c r="K24" s="2"/>
    </row>
    <row r="26" spans="1:14">
      <c r="F26" t="s">
        <v>104</v>
      </c>
    </row>
    <row r="27" spans="1:14">
      <c r="F27" t="s">
        <v>111</v>
      </c>
    </row>
  </sheetData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3" workbookViewId="0">
      <selection sqref="A1:N28"/>
    </sheetView>
  </sheetViews>
  <sheetFormatPr baseColWidth="10" defaultRowHeight="14.4"/>
  <cols>
    <col min="1" max="1" width="5.6640625" customWidth="1"/>
    <col min="2" max="2" width="16.109375" customWidth="1"/>
    <col min="3" max="3" width="5.33203125" customWidth="1"/>
    <col min="4" max="4" width="16.33203125" customWidth="1"/>
    <col min="5" max="5" width="4.6640625" customWidth="1"/>
    <col min="6" max="6" width="17.44140625" customWidth="1"/>
    <col min="7" max="7" width="4.6640625" customWidth="1"/>
    <col min="9" max="9" width="5.33203125" customWidth="1"/>
    <col min="10" max="10" width="17.6640625" customWidth="1"/>
    <col min="11" max="11" width="5.109375" customWidth="1"/>
    <col min="12" max="12" width="4.88671875" customWidth="1"/>
    <col min="13" max="13" width="5" customWidth="1"/>
    <col min="14" max="14" width="5.5546875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>
      <c r="A3" s="122">
        <v>11</v>
      </c>
      <c r="B3" s="66" t="s">
        <v>62</v>
      </c>
      <c r="C3" s="64"/>
      <c r="D3" s="66"/>
      <c r="E3" s="66"/>
      <c r="F3" s="65" t="s">
        <v>62</v>
      </c>
      <c r="G3" s="64"/>
      <c r="H3" s="123"/>
      <c r="I3" s="123"/>
      <c r="J3" s="66" t="s">
        <v>62</v>
      </c>
      <c r="K3" s="62"/>
      <c r="L3" s="66"/>
      <c r="M3" s="66"/>
      <c r="N3" s="124"/>
    </row>
    <row r="4" spans="1:14" ht="24">
      <c r="A4" s="125"/>
      <c r="B4" s="73" t="s">
        <v>33</v>
      </c>
      <c r="C4" s="71">
        <v>1.87</v>
      </c>
      <c r="D4" s="73"/>
      <c r="E4" s="73"/>
      <c r="F4" s="126" t="s">
        <v>63</v>
      </c>
      <c r="G4" s="71">
        <v>0.33</v>
      </c>
      <c r="H4" s="73"/>
      <c r="I4" s="73"/>
      <c r="J4" s="72" t="s">
        <v>20</v>
      </c>
      <c r="K4" s="69">
        <v>0.33</v>
      </c>
      <c r="L4" s="73"/>
      <c r="M4" s="73"/>
      <c r="N4" s="35">
        <f>C4+E4+G4+I4+K4</f>
        <v>2.5300000000000002</v>
      </c>
    </row>
    <row r="5" spans="1:14">
      <c r="A5" s="127"/>
      <c r="B5" s="128" t="s">
        <v>64</v>
      </c>
      <c r="C5" s="129"/>
      <c r="D5" s="130"/>
      <c r="E5" s="121"/>
      <c r="F5" s="128"/>
      <c r="G5" s="129"/>
      <c r="H5" s="131"/>
      <c r="I5" s="96"/>
      <c r="J5" s="131"/>
      <c r="K5" s="132"/>
      <c r="L5" s="131"/>
      <c r="M5" s="96"/>
      <c r="N5" s="64"/>
    </row>
    <row r="6" spans="1:14">
      <c r="A6" s="127">
        <v>1</v>
      </c>
      <c r="B6" s="133" t="s">
        <v>65</v>
      </c>
      <c r="C6" s="129">
        <v>0.23</v>
      </c>
      <c r="D6" s="130"/>
      <c r="E6" s="121"/>
      <c r="F6" s="133"/>
      <c r="G6" s="129"/>
      <c r="H6" s="131"/>
      <c r="I6" s="96"/>
      <c r="J6" s="131"/>
      <c r="K6" s="132"/>
      <c r="L6" s="131"/>
      <c r="M6" s="96"/>
      <c r="N6" s="59">
        <f>C6+E6+G6+I6+K6</f>
        <v>0.23</v>
      </c>
    </row>
    <row r="7" spans="1:14">
      <c r="A7" s="60"/>
      <c r="B7" s="175"/>
      <c r="C7" s="146"/>
      <c r="D7" s="175" t="s">
        <v>73</v>
      </c>
      <c r="E7" s="176"/>
      <c r="F7" s="176"/>
      <c r="G7" s="146"/>
      <c r="H7" s="146"/>
      <c r="I7" s="146"/>
      <c r="J7" s="175" t="s">
        <v>73</v>
      </c>
      <c r="K7" s="146"/>
      <c r="L7" s="146"/>
      <c r="M7" s="146"/>
      <c r="N7" s="146"/>
    </row>
    <row r="8" spans="1:14">
      <c r="A8" s="67">
        <v>6</v>
      </c>
      <c r="B8" s="147"/>
      <c r="C8" s="148"/>
      <c r="D8" s="148" t="s">
        <v>33</v>
      </c>
      <c r="E8" s="126">
        <v>0.7</v>
      </c>
      <c r="F8" s="126"/>
      <c r="G8" s="148"/>
      <c r="H8" s="148"/>
      <c r="I8" s="148"/>
      <c r="J8" s="148" t="s">
        <v>33</v>
      </c>
      <c r="K8" s="148">
        <v>0.69</v>
      </c>
      <c r="L8" s="126"/>
      <c r="M8" s="148"/>
      <c r="N8" s="148">
        <f>C8+E8+G8+I8+K8+M8</f>
        <v>1.39</v>
      </c>
    </row>
    <row r="9" spans="1:14">
      <c r="A9" s="122">
        <v>6.5</v>
      </c>
      <c r="B9" s="28"/>
      <c r="C9" s="149"/>
      <c r="D9" s="150" t="s">
        <v>74</v>
      </c>
      <c r="E9" s="151"/>
      <c r="F9" s="152"/>
      <c r="G9" s="149"/>
      <c r="H9" s="150"/>
      <c r="I9" s="149"/>
      <c r="J9" s="149" t="s">
        <v>74</v>
      </c>
      <c r="K9" s="153"/>
      <c r="L9" s="153"/>
      <c r="M9" s="66"/>
      <c r="N9" s="64"/>
    </row>
    <row r="10" spans="1:14">
      <c r="A10" s="127"/>
      <c r="B10" s="32"/>
      <c r="C10" s="149"/>
      <c r="D10" s="154" t="s">
        <v>33</v>
      </c>
      <c r="E10" s="151">
        <v>1.17</v>
      </c>
      <c r="F10" s="152"/>
      <c r="G10" s="149"/>
      <c r="H10" s="150"/>
      <c r="I10" s="149"/>
      <c r="J10" s="155" t="s">
        <v>20</v>
      </c>
      <c r="K10" s="155">
        <v>0.33</v>
      </c>
      <c r="L10" s="155"/>
      <c r="M10" s="73"/>
      <c r="N10" s="71">
        <f t="shared" ref="N10:N14" si="0">C10+E10+G10+I10+K10</f>
        <v>1.5</v>
      </c>
    </row>
    <row r="11" spans="1:14">
      <c r="A11" s="122">
        <v>7.39</v>
      </c>
      <c r="B11" s="28"/>
      <c r="C11" s="153"/>
      <c r="D11" s="156" t="s">
        <v>75</v>
      </c>
      <c r="E11" s="153"/>
      <c r="F11" s="157"/>
      <c r="G11" s="153"/>
      <c r="H11" s="156"/>
      <c r="I11" s="153"/>
      <c r="J11" s="153" t="s">
        <v>75</v>
      </c>
      <c r="K11" s="153"/>
      <c r="L11" s="153"/>
      <c r="M11" s="66"/>
      <c r="N11" s="64"/>
    </row>
    <row r="12" spans="1:14">
      <c r="A12" s="125"/>
      <c r="B12" s="32"/>
      <c r="C12" s="155"/>
      <c r="D12" s="154" t="s">
        <v>33</v>
      </c>
      <c r="E12" s="158">
        <v>1.35</v>
      </c>
      <c r="F12" s="159"/>
      <c r="G12" s="155"/>
      <c r="H12" s="154"/>
      <c r="I12" s="155"/>
      <c r="J12" s="155" t="s">
        <v>20</v>
      </c>
      <c r="K12" s="155">
        <v>0.35</v>
      </c>
      <c r="L12" s="155"/>
      <c r="M12" s="73"/>
      <c r="N12" s="71">
        <f t="shared" si="0"/>
        <v>1.7000000000000002</v>
      </c>
    </row>
    <row r="13" spans="1:14">
      <c r="A13" s="122"/>
      <c r="B13" s="28" t="s">
        <v>76</v>
      </c>
      <c r="C13" s="153"/>
      <c r="D13" s="156"/>
      <c r="E13" s="153"/>
      <c r="F13" s="157" t="s">
        <v>76</v>
      </c>
      <c r="G13" s="153"/>
      <c r="H13" s="156"/>
      <c r="I13" s="153"/>
      <c r="J13" s="153" t="s">
        <v>76</v>
      </c>
      <c r="K13" s="153"/>
      <c r="L13" s="153"/>
      <c r="M13" s="66"/>
      <c r="N13" s="64"/>
    </row>
    <row r="14" spans="1:14">
      <c r="A14" s="125">
        <v>9.4700000000000006</v>
      </c>
      <c r="B14" s="56" t="s">
        <v>20</v>
      </c>
      <c r="C14" s="155">
        <v>0.33</v>
      </c>
      <c r="D14" s="160"/>
      <c r="E14" s="158"/>
      <c r="F14" s="159" t="s">
        <v>33</v>
      </c>
      <c r="G14" s="155">
        <v>1.52</v>
      </c>
      <c r="H14" s="160"/>
      <c r="I14" s="155"/>
      <c r="J14" s="192" t="s">
        <v>20</v>
      </c>
      <c r="K14" s="155">
        <v>0.33</v>
      </c>
      <c r="L14" s="155"/>
      <c r="M14" s="73"/>
      <c r="N14" s="71">
        <f t="shared" si="0"/>
        <v>2.1800000000000002</v>
      </c>
    </row>
    <row r="15" spans="1:14">
      <c r="A15" s="127"/>
      <c r="B15" s="161"/>
      <c r="C15" s="162"/>
      <c r="D15" s="150" t="s">
        <v>77</v>
      </c>
      <c r="E15" s="163"/>
      <c r="F15" s="150"/>
      <c r="G15" s="163"/>
      <c r="H15" s="164"/>
      <c r="I15" s="149"/>
      <c r="J15" s="149" t="s">
        <v>77</v>
      </c>
      <c r="K15" s="96"/>
      <c r="L15" s="149"/>
      <c r="M15" s="96"/>
      <c r="N15" s="129"/>
    </row>
    <row r="16" spans="1:14">
      <c r="A16" s="125">
        <v>5</v>
      </c>
      <c r="B16" s="165"/>
      <c r="C16" s="166"/>
      <c r="D16" s="154" t="s">
        <v>33</v>
      </c>
      <c r="E16" s="167">
        <v>0.75</v>
      </c>
      <c r="F16" s="154"/>
      <c r="G16" s="167"/>
      <c r="H16" s="160"/>
      <c r="I16" s="155"/>
      <c r="J16" s="158" t="s">
        <v>21</v>
      </c>
      <c r="K16" s="73">
        <v>0.4</v>
      </c>
      <c r="L16" s="158"/>
      <c r="M16" s="73"/>
      <c r="N16" s="71">
        <f t="shared" ref="N16" si="1">C16+E16+G16+I16+K16</f>
        <v>1.1499999999999999</v>
      </c>
    </row>
    <row r="17" spans="1:14">
      <c r="A17" s="168"/>
      <c r="B17" s="27" t="s">
        <v>78</v>
      </c>
      <c r="C17" s="169"/>
      <c r="D17" s="156"/>
      <c r="E17" s="169"/>
      <c r="F17" s="156" t="s">
        <v>78</v>
      </c>
      <c r="G17" s="153"/>
      <c r="H17" s="156"/>
      <c r="I17" s="153"/>
      <c r="J17" s="153" t="s">
        <v>78</v>
      </c>
      <c r="K17" s="153"/>
      <c r="L17" s="153"/>
      <c r="M17" s="66"/>
      <c r="N17" s="64"/>
    </row>
    <row r="18" spans="1:14">
      <c r="A18" s="170">
        <v>7.5</v>
      </c>
      <c r="B18" s="55" t="s">
        <v>20</v>
      </c>
      <c r="C18" s="158">
        <v>0.25</v>
      </c>
      <c r="D18" s="160"/>
      <c r="E18" s="158"/>
      <c r="F18" s="160" t="s">
        <v>33</v>
      </c>
      <c r="G18" s="155">
        <v>1.23</v>
      </c>
      <c r="H18" s="160"/>
      <c r="I18" s="155"/>
      <c r="J18" s="158" t="s">
        <v>21</v>
      </c>
      <c r="K18" s="155">
        <v>0.25</v>
      </c>
      <c r="L18" s="158"/>
      <c r="M18" s="73"/>
      <c r="N18" s="71">
        <f>K18+G18+C18</f>
        <v>1.73</v>
      </c>
    </row>
    <row r="19" spans="1:14">
      <c r="A19" s="83"/>
      <c r="B19" s="19" t="s">
        <v>79</v>
      </c>
      <c r="C19" s="27"/>
      <c r="D19" s="19"/>
      <c r="E19" s="27"/>
      <c r="F19" s="171"/>
      <c r="G19" s="27"/>
      <c r="H19" s="19" t="s">
        <v>79</v>
      </c>
      <c r="I19" s="27"/>
      <c r="J19" s="19"/>
      <c r="K19" s="27"/>
      <c r="L19" s="19"/>
      <c r="M19" s="28"/>
      <c r="N19" s="28"/>
    </row>
    <row r="20" spans="1:14">
      <c r="A20" s="85">
        <v>7.82</v>
      </c>
      <c r="B20" s="32" t="s">
        <v>20</v>
      </c>
      <c r="C20" s="172">
        <v>0.33</v>
      </c>
      <c r="D20" s="32"/>
      <c r="E20" s="172"/>
      <c r="F20" s="33"/>
      <c r="G20" s="31"/>
      <c r="H20" s="32" t="s">
        <v>33</v>
      </c>
      <c r="I20" s="172">
        <v>1.47</v>
      </c>
      <c r="J20" s="32"/>
      <c r="K20" s="172"/>
      <c r="L20" s="32"/>
      <c r="M20" s="32"/>
      <c r="N20" s="32">
        <f>C20+E20+G20+I20+K20+M20</f>
        <v>1.8</v>
      </c>
    </row>
    <row r="21" spans="1:14">
      <c r="A21" s="82"/>
      <c r="B21" s="143"/>
      <c r="C21" s="51"/>
      <c r="D21" s="50" t="s">
        <v>32</v>
      </c>
      <c r="E21" s="143"/>
      <c r="F21" s="50"/>
      <c r="G21" s="143"/>
      <c r="H21" s="143"/>
      <c r="I21" s="28"/>
      <c r="J21" s="50" t="s">
        <v>32</v>
      </c>
      <c r="K21" s="28"/>
      <c r="L21" s="50"/>
      <c r="M21" s="28"/>
      <c r="N21" s="34"/>
    </row>
    <row r="22" spans="1:14">
      <c r="A22" s="84">
        <v>6.26</v>
      </c>
      <c r="B22" s="55"/>
      <c r="C22" s="56"/>
      <c r="D22" s="55" t="s">
        <v>20</v>
      </c>
      <c r="E22" s="55">
        <v>0.33</v>
      </c>
      <c r="F22" s="55"/>
      <c r="G22" s="55"/>
      <c r="H22" s="55"/>
      <c r="I22" s="32"/>
      <c r="J22" s="56" t="s">
        <v>33</v>
      </c>
      <c r="K22" s="32">
        <v>1.1200000000000001</v>
      </c>
      <c r="L22" s="56"/>
      <c r="M22" s="32"/>
      <c r="N22" s="87">
        <f>C22+E22+G22+I22+K22+M22</f>
        <v>1.4500000000000002</v>
      </c>
    </row>
    <row r="23" spans="1:14">
      <c r="A23" s="101"/>
      <c r="B23" s="29"/>
      <c r="C23" s="83"/>
      <c r="D23" s="29" t="s">
        <v>71</v>
      </c>
      <c r="E23" s="30"/>
      <c r="F23" s="29"/>
      <c r="G23" s="30"/>
      <c r="H23" s="29"/>
      <c r="I23" s="83"/>
      <c r="J23" s="141" t="s">
        <v>72</v>
      </c>
      <c r="K23" s="28"/>
      <c r="L23" s="141"/>
      <c r="M23" s="28"/>
      <c r="N23" s="28"/>
    </row>
    <row r="24" spans="1:14">
      <c r="A24" s="106">
        <v>4.93</v>
      </c>
      <c r="B24" s="33"/>
      <c r="C24" s="85"/>
      <c r="D24" s="33" t="s">
        <v>20</v>
      </c>
      <c r="E24" s="142">
        <v>0.33</v>
      </c>
      <c r="F24" s="33"/>
      <c r="G24" s="142"/>
      <c r="H24" s="33"/>
      <c r="I24" s="85"/>
      <c r="J24" s="32" t="s">
        <v>33</v>
      </c>
      <c r="K24" s="32">
        <v>0.81</v>
      </c>
      <c r="L24" s="32"/>
      <c r="M24" s="32"/>
      <c r="N24" s="32">
        <f>C24+E24+G24+I24+K24+M24</f>
        <v>1.1400000000000001</v>
      </c>
    </row>
    <row r="25" spans="1:14">
      <c r="A25" s="37">
        <f>SUM(A3:A24)</f>
        <v>72.87</v>
      </c>
      <c r="B25" s="38" t="s">
        <v>9</v>
      </c>
      <c r="C25" s="48">
        <f>SUM(C3:C24)</f>
        <v>3.0100000000000002</v>
      </c>
      <c r="D25" s="40"/>
      <c r="E25" s="48">
        <f>SUM(E3:E24)</f>
        <v>4.63</v>
      </c>
      <c r="F25" s="8"/>
      <c r="G25" s="48">
        <f>SUM(G3:G24)</f>
        <v>3.08</v>
      </c>
      <c r="H25" s="41"/>
      <c r="I25" s="48">
        <f>SUM(I3:I24)</f>
        <v>1.47</v>
      </c>
      <c r="J25" s="41"/>
      <c r="K25" s="48">
        <f>SUM(K3:K24)</f>
        <v>4.6100000000000003</v>
      </c>
      <c r="L25" s="42"/>
      <c r="M25" s="42"/>
      <c r="N25" s="48">
        <f>SUM(N3:N24)</f>
        <v>16.800000000000004</v>
      </c>
    </row>
    <row r="27" spans="1:14">
      <c r="A27" s="43"/>
      <c r="B27" s="44"/>
      <c r="C27" s="2" t="s">
        <v>10</v>
      </c>
      <c r="D27" s="45"/>
      <c r="E27" s="44"/>
      <c r="F27" s="46"/>
      <c r="G27" s="44"/>
      <c r="H27" s="2" t="s">
        <v>24</v>
      </c>
      <c r="I27" s="44"/>
      <c r="J27" s="44"/>
      <c r="K27" s="44">
        <f>N25*4.33</f>
        <v>72.744000000000014</v>
      </c>
    </row>
    <row r="28" spans="1:14">
      <c r="A28" s="2"/>
      <c r="B28" s="2"/>
      <c r="C28" s="2" t="s">
        <v>11</v>
      </c>
      <c r="D28" s="2"/>
      <c r="E28" s="2"/>
      <c r="F28" s="20" t="s">
        <v>101</v>
      </c>
      <c r="G28" s="47"/>
      <c r="I28" s="2"/>
      <c r="K28" s="2"/>
    </row>
  </sheetData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22" workbookViewId="0">
      <selection sqref="A1:N38"/>
    </sheetView>
  </sheetViews>
  <sheetFormatPr baseColWidth="10" defaultRowHeight="14.4"/>
  <cols>
    <col min="1" max="1" width="6.5546875" customWidth="1"/>
    <col min="2" max="2" width="17" customWidth="1"/>
    <col min="3" max="3" width="5.33203125" customWidth="1"/>
    <col min="4" max="4" width="16" customWidth="1"/>
    <col min="5" max="5" width="5" customWidth="1"/>
    <col min="6" max="6" width="15.5546875" customWidth="1"/>
    <col min="7" max="7" width="6.109375" customWidth="1"/>
    <col min="9" max="9" width="5.88671875" customWidth="1"/>
    <col min="10" max="10" width="18" customWidth="1"/>
    <col min="11" max="11" width="6.88671875" customWidth="1"/>
    <col min="12" max="12" width="6" customWidth="1"/>
    <col min="13" max="13" width="5.44140625" customWidth="1"/>
    <col min="14" max="14" width="6.33203125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>
      <c r="A3" s="122">
        <v>11</v>
      </c>
      <c r="B3" s="66" t="s">
        <v>62</v>
      </c>
      <c r="C3" s="64"/>
      <c r="D3" s="66"/>
      <c r="E3" s="66"/>
      <c r="F3" s="65" t="s">
        <v>62</v>
      </c>
      <c r="G3" s="64"/>
      <c r="H3" s="123"/>
      <c r="I3" s="123"/>
      <c r="J3" s="66" t="s">
        <v>62</v>
      </c>
      <c r="K3" s="62"/>
      <c r="L3" s="66"/>
      <c r="M3" s="66"/>
      <c r="N3" s="124"/>
    </row>
    <row r="4" spans="1:14" ht="22.5" customHeight="1">
      <c r="A4" s="125"/>
      <c r="B4" s="73" t="s">
        <v>33</v>
      </c>
      <c r="C4" s="71">
        <v>1.87</v>
      </c>
      <c r="D4" s="73"/>
      <c r="E4" s="73"/>
      <c r="F4" s="126" t="s">
        <v>63</v>
      </c>
      <c r="G4" s="71">
        <v>0.33</v>
      </c>
      <c r="H4" s="73"/>
      <c r="I4" s="73"/>
      <c r="J4" s="72" t="s">
        <v>20</v>
      </c>
      <c r="K4" s="69">
        <v>0.33</v>
      </c>
      <c r="L4" s="73"/>
      <c r="M4" s="73"/>
      <c r="N4" s="35">
        <f>C4+E4+G4+I4+K4</f>
        <v>2.5300000000000002</v>
      </c>
    </row>
    <row r="5" spans="1:14" ht="12.75" customHeight="1">
      <c r="A5" s="127"/>
      <c r="B5" s="128" t="s">
        <v>64</v>
      </c>
      <c r="C5" s="129"/>
      <c r="D5" s="130"/>
      <c r="E5" s="121"/>
      <c r="F5" s="128"/>
      <c r="G5" s="129"/>
      <c r="H5" s="131"/>
      <c r="I5" s="96"/>
      <c r="J5" s="131"/>
      <c r="K5" s="132"/>
      <c r="L5" s="131"/>
      <c r="M5" s="96"/>
      <c r="N5" s="64"/>
    </row>
    <row r="6" spans="1:14">
      <c r="A6" s="127">
        <v>1</v>
      </c>
      <c r="B6" s="133" t="s">
        <v>65</v>
      </c>
      <c r="C6" s="129">
        <v>0.23</v>
      </c>
      <c r="D6" s="130"/>
      <c r="E6" s="121"/>
      <c r="F6" s="133"/>
      <c r="G6" s="129"/>
      <c r="H6" s="131"/>
      <c r="I6" s="96"/>
      <c r="J6" s="131"/>
      <c r="K6" s="132"/>
      <c r="L6" s="131"/>
      <c r="M6" s="96"/>
      <c r="N6" s="59">
        <f>C6+E6+G6+I6+K6</f>
        <v>0.23</v>
      </c>
    </row>
    <row r="7" spans="1:14" ht="13.5" customHeight="1">
      <c r="A7" s="60"/>
      <c r="B7" s="175"/>
      <c r="C7" s="146"/>
      <c r="D7" s="175" t="s">
        <v>73</v>
      </c>
      <c r="E7" s="176"/>
      <c r="F7" s="176"/>
      <c r="G7" s="146"/>
      <c r="H7" s="146"/>
      <c r="I7" s="146"/>
      <c r="J7" s="175" t="s">
        <v>73</v>
      </c>
      <c r="K7" s="146"/>
      <c r="L7" s="146"/>
      <c r="M7" s="146"/>
      <c r="N7" s="146"/>
    </row>
    <row r="8" spans="1:14">
      <c r="A8" s="67">
        <v>6</v>
      </c>
      <c r="B8" s="147"/>
      <c r="C8" s="148"/>
      <c r="D8" s="148" t="s">
        <v>33</v>
      </c>
      <c r="E8" s="126">
        <v>0.7</v>
      </c>
      <c r="F8" s="126"/>
      <c r="G8" s="148"/>
      <c r="H8" s="148"/>
      <c r="I8" s="148"/>
      <c r="J8" s="148" t="s">
        <v>33</v>
      </c>
      <c r="K8" s="148">
        <v>0.69</v>
      </c>
      <c r="L8" s="126"/>
      <c r="M8" s="148"/>
      <c r="N8" s="148">
        <f>C8+E8+G8+I8+K8+M8</f>
        <v>1.39</v>
      </c>
    </row>
    <row r="9" spans="1:14">
      <c r="A9" s="122">
        <v>6.5</v>
      </c>
      <c r="B9" s="28"/>
      <c r="C9" s="149"/>
      <c r="D9" s="150" t="s">
        <v>74</v>
      </c>
      <c r="E9" s="151"/>
      <c r="F9" s="152"/>
      <c r="G9" s="149"/>
      <c r="H9" s="150"/>
      <c r="I9" s="149"/>
      <c r="J9" s="149" t="s">
        <v>74</v>
      </c>
      <c r="K9" s="153"/>
      <c r="L9" s="153"/>
      <c r="M9" s="66"/>
      <c r="N9" s="64"/>
    </row>
    <row r="10" spans="1:14">
      <c r="A10" s="127"/>
      <c r="B10" s="32"/>
      <c r="C10" s="149"/>
      <c r="D10" s="154" t="s">
        <v>33</v>
      </c>
      <c r="E10" s="151">
        <v>1.17</v>
      </c>
      <c r="F10" s="152"/>
      <c r="G10" s="149"/>
      <c r="H10" s="150"/>
      <c r="I10" s="149"/>
      <c r="J10" s="155" t="s">
        <v>20</v>
      </c>
      <c r="K10" s="155">
        <v>0.33</v>
      </c>
      <c r="L10" s="155"/>
      <c r="M10" s="73"/>
      <c r="N10" s="71">
        <f t="shared" ref="N10:N14" si="0">C10+E10+G10+I10+K10</f>
        <v>1.5</v>
      </c>
    </row>
    <row r="11" spans="1:14">
      <c r="A11" s="122">
        <v>7.39</v>
      </c>
      <c r="B11" s="28"/>
      <c r="C11" s="153"/>
      <c r="D11" s="156" t="s">
        <v>75</v>
      </c>
      <c r="E11" s="153"/>
      <c r="F11" s="157"/>
      <c r="G11" s="153"/>
      <c r="H11" s="156"/>
      <c r="I11" s="153"/>
      <c r="J11" s="153" t="s">
        <v>75</v>
      </c>
      <c r="K11" s="153"/>
      <c r="L11" s="153"/>
      <c r="M11" s="66"/>
      <c r="N11" s="64"/>
    </row>
    <row r="12" spans="1:14">
      <c r="A12" s="125"/>
      <c r="B12" s="32"/>
      <c r="C12" s="155"/>
      <c r="D12" s="154" t="s">
        <v>33</v>
      </c>
      <c r="E12" s="158">
        <v>1.35</v>
      </c>
      <c r="F12" s="159"/>
      <c r="G12" s="155"/>
      <c r="H12" s="154"/>
      <c r="I12" s="155"/>
      <c r="J12" s="155" t="s">
        <v>20</v>
      </c>
      <c r="K12" s="155">
        <v>0.35</v>
      </c>
      <c r="L12" s="155"/>
      <c r="M12" s="73"/>
      <c r="N12" s="71">
        <f t="shared" si="0"/>
        <v>1.7000000000000002</v>
      </c>
    </row>
    <row r="13" spans="1:14">
      <c r="A13" s="122"/>
      <c r="B13" s="28" t="s">
        <v>76</v>
      </c>
      <c r="C13" s="153"/>
      <c r="D13" s="156"/>
      <c r="E13" s="153"/>
      <c r="F13" s="157" t="s">
        <v>76</v>
      </c>
      <c r="G13" s="153"/>
      <c r="H13" s="156"/>
      <c r="I13" s="153"/>
      <c r="J13" s="153" t="s">
        <v>76</v>
      </c>
      <c r="K13" s="153"/>
      <c r="L13" s="153"/>
      <c r="M13" s="66"/>
      <c r="N13" s="64"/>
    </row>
    <row r="14" spans="1:14">
      <c r="A14" s="125">
        <v>9.4700000000000006</v>
      </c>
      <c r="B14" s="56" t="s">
        <v>20</v>
      </c>
      <c r="C14" s="155">
        <v>0.33</v>
      </c>
      <c r="D14" s="160"/>
      <c r="E14" s="158"/>
      <c r="F14" s="159" t="s">
        <v>33</v>
      </c>
      <c r="G14" s="155">
        <v>1.52</v>
      </c>
      <c r="H14" s="160"/>
      <c r="I14" s="155"/>
      <c r="J14" s="192" t="s">
        <v>20</v>
      </c>
      <c r="K14" s="155">
        <v>0.33</v>
      </c>
      <c r="L14" s="155"/>
      <c r="M14" s="73"/>
      <c r="N14" s="71">
        <f t="shared" si="0"/>
        <v>2.1800000000000002</v>
      </c>
    </row>
    <row r="15" spans="1:14">
      <c r="A15" s="127"/>
      <c r="B15" s="161"/>
      <c r="C15" s="162"/>
      <c r="D15" s="150" t="s">
        <v>77</v>
      </c>
      <c r="E15" s="163"/>
      <c r="F15" s="150"/>
      <c r="G15" s="163"/>
      <c r="H15" s="164"/>
      <c r="I15" s="149"/>
      <c r="J15" s="149" t="s">
        <v>77</v>
      </c>
      <c r="K15" s="96"/>
      <c r="L15" s="149"/>
      <c r="M15" s="96"/>
      <c r="N15" s="129"/>
    </row>
    <row r="16" spans="1:14">
      <c r="A16" s="125">
        <v>5</v>
      </c>
      <c r="B16" s="165"/>
      <c r="C16" s="166"/>
      <c r="D16" s="154" t="s">
        <v>33</v>
      </c>
      <c r="E16" s="167">
        <v>0.75</v>
      </c>
      <c r="F16" s="154"/>
      <c r="G16" s="167"/>
      <c r="H16" s="160"/>
      <c r="I16" s="155"/>
      <c r="J16" s="158" t="s">
        <v>21</v>
      </c>
      <c r="K16" s="73">
        <v>0.4</v>
      </c>
      <c r="L16" s="158"/>
      <c r="M16" s="73"/>
      <c r="N16" s="71">
        <f t="shared" ref="N16" si="1">C16+E16+G16+I16+K16</f>
        <v>1.1499999999999999</v>
      </c>
    </row>
    <row r="17" spans="1:14">
      <c r="A17" s="168"/>
      <c r="B17" s="27" t="s">
        <v>78</v>
      </c>
      <c r="C17" s="169"/>
      <c r="D17" s="156"/>
      <c r="E17" s="169"/>
      <c r="F17" s="156" t="s">
        <v>78</v>
      </c>
      <c r="G17" s="153"/>
      <c r="H17" s="156"/>
      <c r="I17" s="153"/>
      <c r="J17" s="153" t="s">
        <v>78</v>
      </c>
      <c r="K17" s="153"/>
      <c r="L17" s="153"/>
      <c r="M17" s="66"/>
      <c r="N17" s="64"/>
    </row>
    <row r="18" spans="1:14">
      <c r="A18" s="170">
        <v>7.5</v>
      </c>
      <c r="B18" s="55" t="s">
        <v>20</v>
      </c>
      <c r="C18" s="158">
        <v>0.25</v>
      </c>
      <c r="D18" s="160"/>
      <c r="E18" s="158"/>
      <c r="F18" s="160" t="s">
        <v>33</v>
      </c>
      <c r="G18" s="155">
        <v>1.23</v>
      </c>
      <c r="H18" s="160"/>
      <c r="I18" s="155"/>
      <c r="J18" s="158" t="s">
        <v>21</v>
      </c>
      <c r="K18" s="155">
        <v>0.25</v>
      </c>
      <c r="L18" s="158"/>
      <c r="M18" s="73"/>
      <c r="N18" s="71">
        <f>K18+G18+C18</f>
        <v>1.73</v>
      </c>
    </row>
    <row r="19" spans="1:14">
      <c r="A19" s="83"/>
      <c r="B19" s="19" t="s">
        <v>79</v>
      </c>
      <c r="C19" s="27"/>
      <c r="D19" s="19"/>
      <c r="E19" s="27"/>
      <c r="F19" s="171"/>
      <c r="G19" s="27"/>
      <c r="H19" s="19" t="s">
        <v>79</v>
      </c>
      <c r="I19" s="27"/>
      <c r="J19" s="19"/>
      <c r="K19" s="27"/>
      <c r="L19" s="19"/>
      <c r="M19" s="28"/>
      <c r="N19" s="28"/>
    </row>
    <row r="20" spans="1:14">
      <c r="A20" s="85">
        <v>7.82</v>
      </c>
      <c r="B20" s="32" t="s">
        <v>20</v>
      </c>
      <c r="C20" s="172">
        <v>0.33</v>
      </c>
      <c r="D20" s="32"/>
      <c r="E20" s="172"/>
      <c r="F20" s="33"/>
      <c r="G20" s="31"/>
      <c r="H20" s="32" t="s">
        <v>33</v>
      </c>
      <c r="I20" s="172">
        <v>1.47</v>
      </c>
      <c r="J20" s="32"/>
      <c r="K20" s="172"/>
      <c r="L20" s="32"/>
      <c r="M20" s="32"/>
      <c r="N20" s="32">
        <f>C20+E20+G20+I20+K20+M20</f>
        <v>1.8</v>
      </c>
    </row>
    <row r="21" spans="1:14">
      <c r="A21" s="83"/>
      <c r="B21" s="177"/>
      <c r="C21" s="27"/>
      <c r="D21" s="177"/>
      <c r="E21" s="34"/>
      <c r="F21" s="177"/>
      <c r="G21" s="34"/>
      <c r="H21" s="177" t="s">
        <v>85</v>
      </c>
      <c r="I21" s="27"/>
      <c r="J21" s="177"/>
      <c r="K21" s="27"/>
      <c r="L21" s="177"/>
      <c r="M21" s="28"/>
      <c r="N21" s="27"/>
    </row>
    <row r="22" spans="1:14">
      <c r="A22" s="85">
        <v>3.5</v>
      </c>
      <c r="B22" s="33"/>
      <c r="C22" s="31"/>
      <c r="D22" s="32"/>
      <c r="E22" s="138"/>
      <c r="F22" s="33"/>
      <c r="G22" s="35"/>
      <c r="H22" s="33" t="s">
        <v>86</v>
      </c>
      <c r="I22" s="31">
        <v>0.8</v>
      </c>
      <c r="J22" s="32"/>
      <c r="K22" s="31"/>
      <c r="L22" s="32"/>
      <c r="M22" s="32"/>
      <c r="N22" s="31">
        <f>C22+E22+G22+I22+K22+M22</f>
        <v>0.8</v>
      </c>
    </row>
    <row r="23" spans="1:14">
      <c r="A23" s="83">
        <v>6.64</v>
      </c>
      <c r="B23" s="173"/>
      <c r="C23" s="27"/>
      <c r="D23" s="28" t="s">
        <v>87</v>
      </c>
      <c r="E23" s="30"/>
      <c r="F23" s="29"/>
      <c r="G23" s="30"/>
      <c r="H23" s="173"/>
      <c r="I23" s="27"/>
      <c r="J23" s="28" t="s">
        <v>87</v>
      </c>
      <c r="K23" s="30"/>
      <c r="L23" s="28"/>
      <c r="M23" s="29"/>
      <c r="N23" s="27"/>
    </row>
    <row r="24" spans="1:14">
      <c r="A24" s="85"/>
      <c r="B24" s="33"/>
      <c r="C24" s="31"/>
      <c r="D24" s="33" t="s">
        <v>21</v>
      </c>
      <c r="E24" s="142">
        <v>0.33</v>
      </c>
      <c r="F24" s="33"/>
      <c r="G24" s="142"/>
      <c r="H24" s="33"/>
      <c r="I24" s="31"/>
      <c r="J24" s="33" t="s">
        <v>33</v>
      </c>
      <c r="K24" s="142">
        <v>1.2</v>
      </c>
      <c r="L24" s="33"/>
      <c r="M24" s="33"/>
      <c r="N24" s="31">
        <f>C24+E24+G24+I24+K24+M24</f>
        <v>1.53</v>
      </c>
    </row>
    <row r="25" spans="1:14">
      <c r="A25" s="144"/>
      <c r="B25" s="178" t="s">
        <v>88</v>
      </c>
      <c r="C25" s="27"/>
      <c r="D25" s="29"/>
      <c r="E25" s="30"/>
      <c r="F25" s="178"/>
      <c r="G25" s="27"/>
      <c r="H25" s="178" t="s">
        <v>88</v>
      </c>
      <c r="I25" s="27"/>
      <c r="J25" s="178"/>
      <c r="K25" s="27"/>
      <c r="L25" s="29"/>
      <c r="M25" s="179"/>
      <c r="N25" s="27"/>
    </row>
    <row r="26" spans="1:14">
      <c r="A26" s="145">
        <v>6.17</v>
      </c>
      <c r="B26" s="180" t="s">
        <v>20</v>
      </c>
      <c r="C26" s="31">
        <v>0.33</v>
      </c>
      <c r="D26" s="33"/>
      <c r="E26" s="142"/>
      <c r="F26" s="180"/>
      <c r="G26" s="31"/>
      <c r="H26" s="180" t="s">
        <v>33</v>
      </c>
      <c r="I26" s="31">
        <v>1.0900000000000001</v>
      </c>
      <c r="J26" s="180"/>
      <c r="K26" s="31"/>
      <c r="L26" s="33"/>
      <c r="M26" s="181"/>
      <c r="N26" s="31">
        <f>K26+I26+G26+E26+C26</f>
        <v>1.4200000000000002</v>
      </c>
    </row>
    <row r="27" spans="1:14">
      <c r="A27" s="144"/>
      <c r="B27" s="28" t="s">
        <v>89</v>
      </c>
      <c r="C27" s="27"/>
      <c r="D27" s="28"/>
      <c r="E27" s="34"/>
      <c r="F27" s="29" t="s">
        <v>89</v>
      </c>
      <c r="G27" s="34"/>
      <c r="H27" s="182"/>
      <c r="I27" s="27"/>
      <c r="J27" s="28" t="s">
        <v>89</v>
      </c>
      <c r="K27" s="27"/>
      <c r="L27" s="28"/>
      <c r="M27" s="27"/>
      <c r="N27" s="27"/>
    </row>
    <row r="28" spans="1:14">
      <c r="A28" s="145">
        <v>6.61</v>
      </c>
      <c r="B28" s="32" t="s">
        <v>20</v>
      </c>
      <c r="C28" s="31">
        <v>0.33</v>
      </c>
      <c r="D28" s="32"/>
      <c r="E28" s="35"/>
      <c r="F28" s="33" t="s">
        <v>33</v>
      </c>
      <c r="G28" s="35">
        <v>0.87</v>
      </c>
      <c r="H28" s="183"/>
      <c r="I28" s="31"/>
      <c r="J28" s="32" t="s">
        <v>21</v>
      </c>
      <c r="K28" s="31">
        <v>0.33</v>
      </c>
      <c r="L28" s="32"/>
      <c r="M28" s="31"/>
      <c r="N28" s="31">
        <f>C28+G28+K28</f>
        <v>1.53</v>
      </c>
    </row>
    <row r="29" spans="1:14">
      <c r="A29" s="60"/>
      <c r="B29" s="175"/>
      <c r="C29" s="124"/>
      <c r="D29" s="184" t="s">
        <v>90</v>
      </c>
      <c r="E29" s="124"/>
      <c r="F29" s="175"/>
      <c r="G29" s="124"/>
      <c r="H29" s="175"/>
      <c r="I29" s="185"/>
      <c r="J29" s="184" t="s">
        <v>90</v>
      </c>
      <c r="K29" s="186"/>
      <c r="L29" s="146"/>
      <c r="M29" s="146"/>
      <c r="N29" s="187"/>
    </row>
    <row r="30" spans="1:14" ht="20.25" customHeight="1">
      <c r="A30" s="67">
        <v>8</v>
      </c>
      <c r="B30" s="148"/>
      <c r="C30" s="188"/>
      <c r="D30" s="189" t="s">
        <v>91</v>
      </c>
      <c r="E30" s="190">
        <v>1.25</v>
      </c>
      <c r="F30" s="126"/>
      <c r="G30" s="188"/>
      <c r="H30" s="148"/>
      <c r="I30" s="188"/>
      <c r="J30" s="189" t="s">
        <v>92</v>
      </c>
      <c r="K30" s="191">
        <v>0.6</v>
      </c>
      <c r="L30" s="148"/>
      <c r="M30" s="148"/>
      <c r="N30" s="35">
        <f>C30+E30+G30+I30+K30</f>
        <v>1.85</v>
      </c>
    </row>
    <row r="31" spans="1:14" ht="14.25" customHeight="1">
      <c r="A31" s="82"/>
      <c r="B31" s="143"/>
      <c r="C31" s="51"/>
      <c r="D31" s="50" t="s">
        <v>32</v>
      </c>
      <c r="E31" s="143"/>
      <c r="F31" s="50"/>
      <c r="G31" s="143"/>
      <c r="H31" s="143"/>
      <c r="I31" s="28"/>
      <c r="J31" s="50" t="s">
        <v>32</v>
      </c>
      <c r="K31" s="28"/>
      <c r="L31" s="50"/>
      <c r="M31" s="28"/>
      <c r="N31" s="34"/>
    </row>
    <row r="32" spans="1:14" ht="13.5" customHeight="1">
      <c r="A32" s="84">
        <v>6.26</v>
      </c>
      <c r="B32" s="55"/>
      <c r="C32" s="56"/>
      <c r="D32" s="55" t="s">
        <v>20</v>
      </c>
      <c r="E32" s="55">
        <v>0.33</v>
      </c>
      <c r="F32" s="55"/>
      <c r="G32" s="55"/>
      <c r="H32" s="55"/>
      <c r="I32" s="32"/>
      <c r="J32" s="56" t="s">
        <v>33</v>
      </c>
      <c r="K32" s="32">
        <v>1.1200000000000001</v>
      </c>
      <c r="L32" s="56"/>
      <c r="M32" s="32"/>
      <c r="N32" s="87">
        <f>C32+E32+G32+I32+K32+M32</f>
        <v>1.4500000000000002</v>
      </c>
    </row>
    <row r="33" spans="1:14" ht="12" customHeight="1">
      <c r="A33" s="101"/>
      <c r="B33" s="29"/>
      <c r="C33" s="83"/>
      <c r="D33" s="29" t="s">
        <v>71</v>
      </c>
      <c r="E33" s="30"/>
      <c r="F33" s="29"/>
      <c r="G33" s="30"/>
      <c r="H33" s="29"/>
      <c r="I33" s="83"/>
      <c r="J33" s="141" t="s">
        <v>72</v>
      </c>
      <c r="K33" s="28"/>
      <c r="L33" s="141"/>
      <c r="M33" s="28"/>
      <c r="N33" s="28"/>
    </row>
    <row r="34" spans="1:14" ht="13.5" customHeight="1">
      <c r="A34" s="106">
        <v>4.93</v>
      </c>
      <c r="B34" s="33"/>
      <c r="C34" s="85"/>
      <c r="D34" s="33" t="s">
        <v>20</v>
      </c>
      <c r="E34" s="142">
        <v>0.33</v>
      </c>
      <c r="F34" s="33"/>
      <c r="G34" s="142"/>
      <c r="H34" s="33"/>
      <c r="I34" s="85"/>
      <c r="J34" s="32" t="s">
        <v>33</v>
      </c>
      <c r="K34" s="32">
        <v>0.81</v>
      </c>
      <c r="L34" s="32"/>
      <c r="M34" s="32"/>
      <c r="N34" s="32">
        <f>C34+E34+G34+I34+K34+M34</f>
        <v>1.1400000000000001</v>
      </c>
    </row>
    <row r="35" spans="1:14">
      <c r="A35" s="37">
        <f>SUM(A3:A34)</f>
        <v>103.79000000000002</v>
      </c>
      <c r="B35" s="38" t="s">
        <v>9</v>
      </c>
      <c r="C35" s="48">
        <f>SUM(C3:C30)</f>
        <v>3.6700000000000004</v>
      </c>
      <c r="D35" s="40"/>
      <c r="E35" s="48">
        <f>SUM(E3:E34)</f>
        <v>6.21</v>
      </c>
      <c r="F35" s="8"/>
      <c r="G35" s="48">
        <f>SUM(G3:G34)</f>
        <v>3.95</v>
      </c>
      <c r="H35" s="41"/>
      <c r="I35" s="48">
        <f>SUM(I3:I34)</f>
        <v>3.3600000000000003</v>
      </c>
      <c r="J35" s="41"/>
      <c r="K35" s="48">
        <f>SUM(K3:K34)</f>
        <v>6.74</v>
      </c>
      <c r="L35" s="42"/>
      <c r="M35" s="42"/>
      <c r="N35" s="48">
        <f>SUM(N3:N34)</f>
        <v>23.930000000000007</v>
      </c>
    </row>
    <row r="37" spans="1:14">
      <c r="A37" s="43"/>
      <c r="B37" s="44"/>
      <c r="C37" s="2" t="s">
        <v>10</v>
      </c>
      <c r="D37" s="45"/>
      <c r="E37" s="44"/>
      <c r="F37" s="46"/>
      <c r="G37" s="44"/>
      <c r="H37" s="2" t="s">
        <v>24</v>
      </c>
      <c r="I37" s="44"/>
      <c r="J37" s="44"/>
      <c r="K37" s="44">
        <f>N35*4.33</f>
        <v>103.61690000000003</v>
      </c>
    </row>
    <row r="38" spans="1:14">
      <c r="A38" s="2"/>
      <c r="B38" s="2"/>
      <c r="C38" s="2" t="s">
        <v>11</v>
      </c>
      <c r="D38" s="2"/>
      <c r="E38" s="2"/>
      <c r="F38" s="20" t="s">
        <v>98</v>
      </c>
      <c r="G38" s="47"/>
      <c r="I38" s="2"/>
      <c r="K38" s="2"/>
    </row>
    <row r="39" spans="1:14">
      <c r="F39" t="s">
        <v>93</v>
      </c>
    </row>
    <row r="40" spans="1:14">
      <c r="F40" t="s">
        <v>94</v>
      </c>
    </row>
    <row r="41" spans="1:14">
      <c r="F41" t="s">
        <v>99</v>
      </c>
    </row>
  </sheetData>
  <pageMargins left="0" right="0" top="0" bottom="0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22" workbookViewId="0">
      <selection sqref="A1:N37"/>
    </sheetView>
  </sheetViews>
  <sheetFormatPr baseColWidth="10" defaultRowHeight="14.4"/>
  <cols>
    <col min="1" max="1" width="6" customWidth="1"/>
    <col min="3" max="3" width="4.6640625" customWidth="1"/>
    <col min="4" max="4" width="15.88671875" customWidth="1"/>
    <col min="5" max="5" width="5.44140625" customWidth="1"/>
    <col min="6" max="6" width="15.88671875" customWidth="1"/>
    <col min="7" max="7" width="4.44140625" customWidth="1"/>
    <col min="9" max="9" width="5.109375" customWidth="1"/>
    <col min="10" max="10" width="17.88671875" customWidth="1"/>
    <col min="11" max="11" width="5.109375" customWidth="1"/>
    <col min="12" max="13" width="10.5546875" customWidth="1"/>
    <col min="14" max="14" width="5" customWidth="1"/>
  </cols>
  <sheetData>
    <row r="1" spans="1:14">
      <c r="B1" s="2" t="s">
        <v>13</v>
      </c>
    </row>
    <row r="2" spans="1:14">
      <c r="A2" s="2"/>
      <c r="B2" s="2"/>
      <c r="C2" s="2"/>
      <c r="D2" s="2"/>
      <c r="E2" s="2"/>
      <c r="F2" s="23"/>
      <c r="G2" s="2"/>
      <c r="H2" s="2"/>
      <c r="I2" s="2"/>
      <c r="J2" s="2"/>
      <c r="K2" s="2"/>
    </row>
    <row r="3" spans="1:14">
      <c r="A3" s="24" t="s">
        <v>19</v>
      </c>
      <c r="B3" s="24" t="s">
        <v>1</v>
      </c>
      <c r="C3" s="24" t="s">
        <v>2</v>
      </c>
      <c r="D3" s="24" t="s">
        <v>3</v>
      </c>
      <c r="E3" s="24" t="s">
        <v>4</v>
      </c>
      <c r="F3" s="25" t="s">
        <v>5</v>
      </c>
      <c r="G3" s="24" t="s">
        <v>4</v>
      </c>
      <c r="H3" s="24" t="s">
        <v>6</v>
      </c>
      <c r="I3" s="24" t="s">
        <v>4</v>
      </c>
      <c r="J3" s="24" t="s">
        <v>7</v>
      </c>
      <c r="K3" s="24" t="s">
        <v>4</v>
      </c>
      <c r="L3" s="26" t="s">
        <v>8</v>
      </c>
      <c r="M3" s="26" t="s">
        <v>4</v>
      </c>
      <c r="N3" s="26" t="s">
        <v>9</v>
      </c>
    </row>
    <row r="4" spans="1:14">
      <c r="A4" s="122">
        <v>11</v>
      </c>
      <c r="B4" s="66" t="s">
        <v>62</v>
      </c>
      <c r="C4" s="64"/>
      <c r="D4" s="66"/>
      <c r="E4" s="66"/>
      <c r="F4" s="65" t="s">
        <v>62</v>
      </c>
      <c r="G4" s="64"/>
      <c r="H4" s="123"/>
      <c r="I4" s="123"/>
      <c r="J4" s="66" t="s">
        <v>62</v>
      </c>
      <c r="K4" s="62"/>
      <c r="L4" s="66"/>
      <c r="M4" s="66"/>
      <c r="N4" s="124"/>
    </row>
    <row r="5" spans="1:14" ht="22.5" customHeight="1">
      <c r="A5" s="125"/>
      <c r="B5" s="73" t="s">
        <v>33</v>
      </c>
      <c r="C5" s="71">
        <v>1.87</v>
      </c>
      <c r="D5" s="73"/>
      <c r="E5" s="73"/>
      <c r="F5" s="126" t="s">
        <v>63</v>
      </c>
      <c r="G5" s="71">
        <v>0.33</v>
      </c>
      <c r="H5" s="73"/>
      <c r="I5" s="73"/>
      <c r="J5" s="72" t="s">
        <v>20</v>
      </c>
      <c r="K5" s="69">
        <v>0.33</v>
      </c>
      <c r="L5" s="73"/>
      <c r="M5" s="73"/>
      <c r="N5" s="35">
        <f>C5+E5+G5+I5+K5</f>
        <v>2.5300000000000002</v>
      </c>
    </row>
    <row r="6" spans="1:14" ht="20.399999999999999">
      <c r="A6" s="127"/>
      <c r="B6" s="128" t="s">
        <v>64</v>
      </c>
      <c r="C6" s="129"/>
      <c r="D6" s="130"/>
      <c r="E6" s="121"/>
      <c r="F6" s="128"/>
      <c r="G6" s="129"/>
      <c r="H6" s="131"/>
      <c r="I6" s="96"/>
      <c r="J6" s="131"/>
      <c r="K6" s="132"/>
      <c r="L6" s="131"/>
      <c r="M6" s="96"/>
      <c r="N6" s="64"/>
    </row>
    <row r="7" spans="1:14">
      <c r="A7" s="127">
        <v>1</v>
      </c>
      <c r="B7" s="133" t="s">
        <v>65</v>
      </c>
      <c r="C7" s="129">
        <v>0.23</v>
      </c>
      <c r="D7" s="130"/>
      <c r="E7" s="121"/>
      <c r="F7" s="133"/>
      <c r="G7" s="129"/>
      <c r="H7" s="131"/>
      <c r="I7" s="96"/>
      <c r="J7" s="131"/>
      <c r="K7" s="132"/>
      <c r="L7" s="131"/>
      <c r="M7" s="96"/>
      <c r="N7" s="59">
        <f>C7+E7+G7+I7+K7</f>
        <v>0.23</v>
      </c>
    </row>
    <row r="8" spans="1:14" ht="15" customHeight="1">
      <c r="A8" s="60"/>
      <c r="B8" s="175"/>
      <c r="C8" s="146"/>
      <c r="D8" s="175" t="s">
        <v>73</v>
      </c>
      <c r="E8" s="176"/>
      <c r="F8" s="176"/>
      <c r="G8" s="146"/>
      <c r="H8" s="146"/>
      <c r="I8" s="146"/>
      <c r="J8" s="175" t="s">
        <v>73</v>
      </c>
      <c r="K8" s="146"/>
      <c r="L8" s="146"/>
      <c r="M8" s="146"/>
      <c r="N8" s="146"/>
    </row>
    <row r="9" spans="1:14">
      <c r="A9" s="67">
        <v>6</v>
      </c>
      <c r="B9" s="147"/>
      <c r="C9" s="148"/>
      <c r="D9" s="148" t="s">
        <v>33</v>
      </c>
      <c r="E9" s="126">
        <v>0.7</v>
      </c>
      <c r="F9" s="126"/>
      <c r="G9" s="148"/>
      <c r="H9" s="148"/>
      <c r="I9" s="148"/>
      <c r="J9" s="148" t="s">
        <v>33</v>
      </c>
      <c r="K9" s="148">
        <v>0.69</v>
      </c>
      <c r="L9" s="126"/>
      <c r="M9" s="148"/>
      <c r="N9" s="148">
        <f>C9+E9+G9+I9+K9+M9</f>
        <v>1.39</v>
      </c>
    </row>
    <row r="10" spans="1:14">
      <c r="A10" s="122">
        <v>6.5</v>
      </c>
      <c r="B10" s="28"/>
      <c r="C10" s="149"/>
      <c r="D10" s="150" t="s">
        <v>74</v>
      </c>
      <c r="E10" s="151"/>
      <c r="F10" s="152"/>
      <c r="G10" s="149"/>
      <c r="H10" s="150"/>
      <c r="I10" s="149"/>
      <c r="J10" s="149" t="s">
        <v>74</v>
      </c>
      <c r="K10" s="153"/>
      <c r="L10" s="153"/>
      <c r="M10" s="66"/>
      <c r="N10" s="64"/>
    </row>
    <row r="11" spans="1:14">
      <c r="A11" s="127"/>
      <c r="B11" s="32"/>
      <c r="C11" s="149"/>
      <c r="D11" s="154" t="s">
        <v>33</v>
      </c>
      <c r="E11" s="151">
        <v>1.17</v>
      </c>
      <c r="F11" s="152"/>
      <c r="G11" s="149"/>
      <c r="H11" s="150"/>
      <c r="I11" s="149"/>
      <c r="J11" s="155" t="s">
        <v>20</v>
      </c>
      <c r="K11" s="155">
        <v>0.33</v>
      </c>
      <c r="L11" s="155"/>
      <c r="M11" s="73"/>
      <c r="N11" s="71">
        <f t="shared" ref="N11:N15" si="0">C11+E11+G11+I11+K11</f>
        <v>1.5</v>
      </c>
    </row>
    <row r="12" spans="1:14">
      <c r="A12" s="122">
        <v>7.39</v>
      </c>
      <c r="B12" s="28"/>
      <c r="C12" s="153"/>
      <c r="D12" s="156" t="s">
        <v>75</v>
      </c>
      <c r="E12" s="153"/>
      <c r="F12" s="157"/>
      <c r="G12" s="153"/>
      <c r="H12" s="156"/>
      <c r="I12" s="153"/>
      <c r="J12" s="153" t="s">
        <v>75</v>
      </c>
      <c r="K12" s="153"/>
      <c r="L12" s="153"/>
      <c r="M12" s="66"/>
      <c r="N12" s="64"/>
    </row>
    <row r="13" spans="1:14">
      <c r="A13" s="125"/>
      <c r="B13" s="32"/>
      <c r="C13" s="155"/>
      <c r="D13" s="154" t="s">
        <v>33</v>
      </c>
      <c r="E13" s="158">
        <v>1.35</v>
      </c>
      <c r="F13" s="159"/>
      <c r="G13" s="155"/>
      <c r="H13" s="154"/>
      <c r="I13" s="155"/>
      <c r="J13" s="155" t="s">
        <v>20</v>
      </c>
      <c r="K13" s="155">
        <v>0.35</v>
      </c>
      <c r="L13" s="155"/>
      <c r="M13" s="73"/>
      <c r="N13" s="71">
        <f t="shared" si="0"/>
        <v>1.7000000000000002</v>
      </c>
    </row>
    <row r="14" spans="1:14">
      <c r="A14" s="122"/>
      <c r="B14" s="28" t="s">
        <v>76</v>
      </c>
      <c r="C14" s="153"/>
      <c r="D14" s="156"/>
      <c r="E14" s="153"/>
      <c r="F14" s="157" t="s">
        <v>76</v>
      </c>
      <c r="G14" s="153"/>
      <c r="H14" s="156"/>
      <c r="I14" s="153"/>
      <c r="J14" s="153" t="s">
        <v>76</v>
      </c>
      <c r="K14" s="153"/>
      <c r="L14" s="153"/>
      <c r="M14" s="66"/>
      <c r="N14" s="64"/>
    </row>
    <row r="15" spans="1:14">
      <c r="A15" s="125">
        <v>9.4700000000000006</v>
      </c>
      <c r="B15" s="56" t="s">
        <v>20</v>
      </c>
      <c r="C15" s="155">
        <v>0.33</v>
      </c>
      <c r="D15" s="160"/>
      <c r="E15" s="158"/>
      <c r="F15" s="159" t="s">
        <v>33</v>
      </c>
      <c r="G15" s="155">
        <v>1.52</v>
      </c>
      <c r="H15" s="160"/>
      <c r="I15" s="155"/>
      <c r="J15" s="192" t="s">
        <v>20</v>
      </c>
      <c r="K15" s="155">
        <v>0.33</v>
      </c>
      <c r="L15" s="155"/>
      <c r="M15" s="73"/>
      <c r="N15" s="71">
        <f t="shared" si="0"/>
        <v>2.1800000000000002</v>
      </c>
    </row>
    <row r="16" spans="1:14">
      <c r="A16" s="127"/>
      <c r="B16" s="161"/>
      <c r="C16" s="162"/>
      <c r="D16" s="150" t="s">
        <v>77</v>
      </c>
      <c r="E16" s="163"/>
      <c r="F16" s="150"/>
      <c r="G16" s="163"/>
      <c r="H16" s="164"/>
      <c r="I16" s="149"/>
      <c r="J16" s="149" t="s">
        <v>77</v>
      </c>
      <c r="K16" s="96"/>
      <c r="L16" s="149"/>
      <c r="M16" s="96"/>
      <c r="N16" s="129"/>
    </row>
    <row r="17" spans="1:14">
      <c r="A17" s="125">
        <v>5</v>
      </c>
      <c r="B17" s="165"/>
      <c r="C17" s="166"/>
      <c r="D17" s="154" t="s">
        <v>33</v>
      </c>
      <c r="E17" s="167">
        <v>0.75</v>
      </c>
      <c r="F17" s="154"/>
      <c r="G17" s="167"/>
      <c r="H17" s="160"/>
      <c r="I17" s="155"/>
      <c r="J17" s="158" t="s">
        <v>21</v>
      </c>
      <c r="K17" s="73">
        <v>0.4</v>
      </c>
      <c r="L17" s="158"/>
      <c r="M17" s="73"/>
      <c r="N17" s="71">
        <f t="shared" ref="N17" si="1">C17+E17+G17+I17+K17</f>
        <v>1.1499999999999999</v>
      </c>
    </row>
    <row r="18" spans="1:14">
      <c r="A18" s="168"/>
      <c r="B18" s="27" t="s">
        <v>78</v>
      </c>
      <c r="C18" s="169"/>
      <c r="D18" s="156"/>
      <c r="E18" s="169"/>
      <c r="F18" s="156" t="s">
        <v>78</v>
      </c>
      <c r="G18" s="153"/>
      <c r="H18" s="156"/>
      <c r="I18" s="153"/>
      <c r="J18" s="153" t="s">
        <v>78</v>
      </c>
      <c r="K18" s="153"/>
      <c r="L18" s="153"/>
      <c r="M18" s="66"/>
      <c r="N18" s="64"/>
    </row>
    <row r="19" spans="1:14">
      <c r="A19" s="170">
        <v>7.5</v>
      </c>
      <c r="B19" s="55" t="s">
        <v>20</v>
      </c>
      <c r="C19" s="158">
        <v>0.25</v>
      </c>
      <c r="D19" s="160"/>
      <c r="E19" s="158"/>
      <c r="F19" s="160" t="s">
        <v>33</v>
      </c>
      <c r="G19" s="155">
        <v>1.23</v>
      </c>
      <c r="H19" s="160"/>
      <c r="I19" s="155"/>
      <c r="J19" s="158" t="s">
        <v>21</v>
      </c>
      <c r="K19" s="155">
        <v>0.25</v>
      </c>
      <c r="L19" s="158"/>
      <c r="M19" s="73"/>
      <c r="N19" s="71">
        <f>K19+G19+C19</f>
        <v>1.73</v>
      </c>
    </row>
    <row r="20" spans="1:14">
      <c r="A20" s="83"/>
      <c r="B20" s="19" t="s">
        <v>79</v>
      </c>
      <c r="C20" s="27"/>
      <c r="D20" s="19"/>
      <c r="E20" s="27"/>
      <c r="F20" s="171"/>
      <c r="G20" s="27"/>
      <c r="H20" s="19" t="s">
        <v>79</v>
      </c>
      <c r="I20" s="27"/>
      <c r="J20" s="19"/>
      <c r="K20" s="27"/>
      <c r="L20" s="19"/>
      <c r="M20" s="28"/>
      <c r="N20" s="28"/>
    </row>
    <row r="21" spans="1:14">
      <c r="A21" s="85">
        <v>7.82</v>
      </c>
      <c r="B21" s="32" t="s">
        <v>20</v>
      </c>
      <c r="C21" s="172">
        <v>0.33</v>
      </c>
      <c r="D21" s="32"/>
      <c r="E21" s="172"/>
      <c r="F21" s="33"/>
      <c r="G21" s="31"/>
      <c r="H21" s="32" t="s">
        <v>33</v>
      </c>
      <c r="I21" s="172">
        <v>1.47</v>
      </c>
      <c r="J21" s="32"/>
      <c r="K21" s="172"/>
      <c r="L21" s="32"/>
      <c r="M21" s="32"/>
      <c r="N21" s="32">
        <f>C21+E21+G21+I21+K21+M21</f>
        <v>1.8</v>
      </c>
    </row>
    <row r="22" spans="1:14">
      <c r="A22" s="83"/>
      <c r="B22" s="177"/>
      <c r="C22" s="27"/>
      <c r="D22" s="177"/>
      <c r="E22" s="34"/>
      <c r="F22" s="177"/>
      <c r="G22" s="34"/>
      <c r="H22" s="177" t="s">
        <v>85</v>
      </c>
      <c r="I22" s="27"/>
      <c r="J22" s="177"/>
      <c r="K22" s="27"/>
      <c r="L22" s="177"/>
      <c r="M22" s="28"/>
      <c r="N22" s="27"/>
    </row>
    <row r="23" spans="1:14">
      <c r="A23" s="85">
        <v>3.5</v>
      </c>
      <c r="B23" s="33"/>
      <c r="C23" s="31"/>
      <c r="D23" s="32"/>
      <c r="E23" s="138"/>
      <c r="F23" s="33"/>
      <c r="G23" s="35"/>
      <c r="H23" s="33" t="s">
        <v>86</v>
      </c>
      <c r="I23" s="31">
        <v>0.8</v>
      </c>
      <c r="J23" s="32"/>
      <c r="K23" s="31"/>
      <c r="L23" s="32"/>
      <c r="M23" s="32"/>
      <c r="N23" s="31">
        <f>C23+E23+G23+I23+K23+M23</f>
        <v>0.8</v>
      </c>
    </row>
    <row r="24" spans="1:14">
      <c r="A24" s="83">
        <v>6.64</v>
      </c>
      <c r="B24" s="173"/>
      <c r="C24" s="27"/>
      <c r="D24" s="28" t="s">
        <v>87</v>
      </c>
      <c r="E24" s="30"/>
      <c r="F24" s="29"/>
      <c r="G24" s="30"/>
      <c r="H24" s="173"/>
      <c r="I24" s="27"/>
      <c r="J24" s="28" t="s">
        <v>87</v>
      </c>
      <c r="K24" s="30"/>
      <c r="L24" s="28"/>
      <c r="M24" s="29"/>
      <c r="N24" s="27"/>
    </row>
    <row r="25" spans="1:14">
      <c r="A25" s="85"/>
      <c r="B25" s="33"/>
      <c r="C25" s="31"/>
      <c r="D25" s="33" t="s">
        <v>21</v>
      </c>
      <c r="E25" s="142">
        <v>0.33</v>
      </c>
      <c r="F25" s="33"/>
      <c r="G25" s="142"/>
      <c r="H25" s="33"/>
      <c r="I25" s="31"/>
      <c r="J25" s="33" t="s">
        <v>33</v>
      </c>
      <c r="K25" s="142">
        <v>1.2</v>
      </c>
      <c r="L25" s="33"/>
      <c r="M25" s="33"/>
      <c r="N25" s="31">
        <f>C25+E25+G25+I25+K25+M25</f>
        <v>1.53</v>
      </c>
    </row>
    <row r="26" spans="1:14">
      <c r="A26" s="144"/>
      <c r="B26" s="178" t="s">
        <v>88</v>
      </c>
      <c r="C26" s="27"/>
      <c r="D26" s="29"/>
      <c r="E26" s="30"/>
      <c r="F26" s="178"/>
      <c r="G26" s="27"/>
      <c r="H26" s="178" t="s">
        <v>88</v>
      </c>
      <c r="I26" s="27"/>
      <c r="J26" s="178"/>
      <c r="K26" s="27"/>
      <c r="L26" s="29"/>
      <c r="M26" s="179"/>
      <c r="N26" s="27"/>
    </row>
    <row r="27" spans="1:14">
      <c r="A27" s="145">
        <v>6.17</v>
      </c>
      <c r="B27" s="180" t="s">
        <v>20</v>
      </c>
      <c r="C27" s="31">
        <v>0.33</v>
      </c>
      <c r="D27" s="33"/>
      <c r="E27" s="142"/>
      <c r="F27" s="180"/>
      <c r="G27" s="31"/>
      <c r="H27" s="180" t="s">
        <v>33</v>
      </c>
      <c r="I27" s="31">
        <v>1.0900000000000001</v>
      </c>
      <c r="J27" s="180"/>
      <c r="K27" s="31"/>
      <c r="L27" s="33"/>
      <c r="M27" s="181"/>
      <c r="N27" s="31">
        <f>K27+I27+G27+E27+C27</f>
        <v>1.4200000000000002</v>
      </c>
    </row>
    <row r="28" spans="1:14">
      <c r="A28" s="144"/>
      <c r="B28" s="28" t="s">
        <v>89</v>
      </c>
      <c r="C28" s="27"/>
      <c r="D28" s="28"/>
      <c r="E28" s="34"/>
      <c r="F28" s="29" t="s">
        <v>89</v>
      </c>
      <c r="G28" s="34"/>
      <c r="H28" s="182"/>
      <c r="I28" s="27"/>
      <c r="J28" s="28" t="s">
        <v>89</v>
      </c>
      <c r="K28" s="27"/>
      <c r="L28" s="28"/>
      <c r="M28" s="27"/>
      <c r="N28" s="27"/>
    </row>
    <row r="29" spans="1:14">
      <c r="A29" s="145">
        <v>6.61</v>
      </c>
      <c r="B29" s="32" t="s">
        <v>20</v>
      </c>
      <c r="C29" s="31">
        <v>0.33</v>
      </c>
      <c r="D29" s="32"/>
      <c r="E29" s="35"/>
      <c r="F29" s="33" t="s">
        <v>33</v>
      </c>
      <c r="G29" s="35">
        <v>0.87</v>
      </c>
      <c r="H29" s="183"/>
      <c r="I29" s="31"/>
      <c r="J29" s="32" t="s">
        <v>21</v>
      </c>
      <c r="K29" s="31">
        <v>0.33</v>
      </c>
      <c r="L29" s="32"/>
      <c r="M29" s="31"/>
      <c r="N29" s="31">
        <f>C29+G29+K29</f>
        <v>1.53</v>
      </c>
    </row>
    <row r="30" spans="1:14">
      <c r="A30" s="60"/>
      <c r="B30" s="175"/>
      <c r="C30" s="124"/>
      <c r="D30" s="184" t="s">
        <v>90</v>
      </c>
      <c r="E30" s="124"/>
      <c r="F30" s="175"/>
      <c r="G30" s="124"/>
      <c r="H30" s="175"/>
      <c r="I30" s="185"/>
      <c r="J30" s="184" t="s">
        <v>90</v>
      </c>
      <c r="K30" s="186"/>
      <c r="L30" s="146"/>
      <c r="M30" s="146"/>
      <c r="N30" s="187"/>
    </row>
    <row r="31" spans="1:14" ht="26.25" customHeight="1">
      <c r="A31" s="67">
        <v>8</v>
      </c>
      <c r="B31" s="148"/>
      <c r="C31" s="188"/>
      <c r="D31" s="189" t="s">
        <v>91</v>
      </c>
      <c r="E31" s="190">
        <v>1.25</v>
      </c>
      <c r="F31" s="126"/>
      <c r="G31" s="188"/>
      <c r="H31" s="148"/>
      <c r="I31" s="188"/>
      <c r="J31" s="189" t="s">
        <v>92</v>
      </c>
      <c r="K31" s="191">
        <v>0.6</v>
      </c>
      <c r="L31" s="148"/>
      <c r="M31" s="148"/>
      <c r="N31" s="35">
        <f>C31+E31+G31+I31+K31</f>
        <v>1.85</v>
      </c>
    </row>
    <row r="32" spans="1:14">
      <c r="A32" s="37">
        <f>SUM(A4:A31)</f>
        <v>92.600000000000009</v>
      </c>
      <c r="B32" s="38" t="s">
        <v>9</v>
      </c>
      <c r="C32" s="48">
        <f>SUM(C4:C31)</f>
        <v>3.6700000000000004</v>
      </c>
      <c r="D32" s="40"/>
      <c r="E32" s="48">
        <f>SUM(E4:E31)</f>
        <v>5.55</v>
      </c>
      <c r="F32" s="8"/>
      <c r="G32" s="48">
        <f>SUM(G4:G31)</f>
        <v>3.95</v>
      </c>
      <c r="H32" s="41"/>
      <c r="I32" s="48">
        <f>SUM(I4:I31)</f>
        <v>3.3600000000000003</v>
      </c>
      <c r="J32" s="41"/>
      <c r="K32" s="48">
        <f>SUM(K4:K31)</f>
        <v>4.8099999999999996</v>
      </c>
      <c r="L32" s="42"/>
      <c r="M32" s="42"/>
      <c r="N32" s="48">
        <f>SUM(N4:N31)</f>
        <v>21.340000000000007</v>
      </c>
    </row>
    <row r="34" spans="1:11">
      <c r="A34" s="43"/>
      <c r="B34" s="44"/>
      <c r="C34" s="2" t="s">
        <v>10</v>
      </c>
      <c r="D34" s="45"/>
      <c r="E34" s="44"/>
      <c r="F34" s="46"/>
      <c r="G34" s="44"/>
      <c r="H34" s="2" t="s">
        <v>24</v>
      </c>
      <c r="I34" s="44"/>
      <c r="J34" s="44"/>
      <c r="K34" s="44">
        <f>N32*4.33</f>
        <v>92.402200000000036</v>
      </c>
    </row>
    <row r="35" spans="1:11">
      <c r="A35" s="2"/>
      <c r="B35" s="2"/>
      <c r="C35" s="2" t="s">
        <v>11</v>
      </c>
      <c r="D35" s="2"/>
      <c r="E35" s="2"/>
      <c r="F35" s="20" t="s">
        <v>80</v>
      </c>
      <c r="G35" s="47"/>
      <c r="I35" s="2"/>
      <c r="K35" s="2"/>
    </row>
    <row r="36" spans="1:11">
      <c r="F36" t="s">
        <v>93</v>
      </c>
    </row>
    <row r="37" spans="1:11">
      <c r="F37" t="s">
        <v>94</v>
      </c>
    </row>
  </sheetData>
  <pageMargins left="0" right="0" top="0" bottom="0" header="0" footer="0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6"/>
    </sheetView>
  </sheetViews>
  <sheetFormatPr baseColWidth="10" defaultRowHeight="14.4"/>
  <cols>
    <col min="1" max="1" width="6.44140625" customWidth="1"/>
    <col min="2" max="2" width="18.88671875" customWidth="1"/>
    <col min="3" max="3" width="4.88671875" customWidth="1"/>
    <col min="4" max="4" width="7.109375" customWidth="1"/>
    <col min="5" max="5" width="5.109375" customWidth="1"/>
    <col min="6" max="6" width="16.33203125" customWidth="1"/>
    <col min="7" max="7" width="5" customWidth="1"/>
    <col min="8" max="8" width="6.44140625" customWidth="1"/>
    <col min="9" max="9" width="4.6640625" customWidth="1"/>
    <col min="10" max="10" width="13.6640625" customWidth="1"/>
    <col min="11" max="11" width="5.5546875" customWidth="1"/>
    <col min="12" max="12" width="15.44140625" customWidth="1"/>
    <col min="13" max="13" width="6.109375" customWidth="1"/>
    <col min="14" max="14" width="6.44140625" customWidth="1"/>
  </cols>
  <sheetData>
    <row r="1" spans="1:14">
      <c r="B1" s="2" t="s">
        <v>13</v>
      </c>
    </row>
    <row r="2" spans="1:14">
      <c r="A2" s="2"/>
      <c r="B2" s="2"/>
      <c r="C2" s="2"/>
      <c r="D2" s="2"/>
      <c r="E2" s="2"/>
      <c r="F2" s="23"/>
      <c r="G2" s="2"/>
      <c r="H2" s="2"/>
      <c r="I2" s="2"/>
      <c r="J2" s="2"/>
      <c r="K2" s="2"/>
    </row>
    <row r="3" spans="1:14">
      <c r="A3" s="24" t="s">
        <v>19</v>
      </c>
      <c r="B3" s="24" t="s">
        <v>1</v>
      </c>
      <c r="C3" s="24" t="s">
        <v>2</v>
      </c>
      <c r="D3" s="24" t="s">
        <v>3</v>
      </c>
      <c r="E3" s="24" t="s">
        <v>4</v>
      </c>
      <c r="F3" s="25" t="s">
        <v>5</v>
      </c>
      <c r="G3" s="24" t="s">
        <v>4</v>
      </c>
      <c r="H3" s="24" t="s">
        <v>6</v>
      </c>
      <c r="I3" s="24" t="s">
        <v>4</v>
      </c>
      <c r="J3" s="24" t="s">
        <v>7</v>
      </c>
      <c r="K3" s="24" t="s">
        <v>4</v>
      </c>
      <c r="L3" s="26" t="s">
        <v>8</v>
      </c>
      <c r="M3" s="26" t="s">
        <v>4</v>
      </c>
      <c r="N3" s="26" t="s">
        <v>9</v>
      </c>
    </row>
    <row r="4" spans="1:14">
      <c r="A4" s="122">
        <v>11</v>
      </c>
      <c r="B4" s="66" t="s">
        <v>62</v>
      </c>
      <c r="C4" s="64"/>
      <c r="D4" s="66"/>
      <c r="E4" s="66"/>
      <c r="F4" s="65" t="s">
        <v>62</v>
      </c>
      <c r="G4" s="64"/>
      <c r="H4" s="123"/>
      <c r="I4" s="123"/>
      <c r="J4" s="66" t="s">
        <v>62</v>
      </c>
      <c r="K4" s="62"/>
      <c r="L4" s="66"/>
      <c r="M4" s="66"/>
      <c r="N4" s="124"/>
    </row>
    <row r="5" spans="1:14" ht="24">
      <c r="A5" s="125"/>
      <c r="B5" s="73" t="s">
        <v>33</v>
      </c>
      <c r="C5" s="71">
        <v>1.87</v>
      </c>
      <c r="D5" s="73"/>
      <c r="E5" s="73"/>
      <c r="F5" s="126" t="s">
        <v>63</v>
      </c>
      <c r="G5" s="71">
        <v>0.33</v>
      </c>
      <c r="H5" s="73"/>
      <c r="I5" s="73"/>
      <c r="J5" s="72" t="s">
        <v>20</v>
      </c>
      <c r="K5" s="69">
        <v>0.33</v>
      </c>
      <c r="L5" s="73"/>
      <c r="M5" s="73"/>
      <c r="N5" s="35">
        <f>C5+E5+G5+I5+K5</f>
        <v>2.5300000000000002</v>
      </c>
    </row>
    <row r="6" spans="1:14" ht="20.25" customHeight="1">
      <c r="A6" s="127"/>
      <c r="B6" s="128" t="s">
        <v>64</v>
      </c>
      <c r="C6" s="129"/>
      <c r="D6" s="130"/>
      <c r="E6" s="121"/>
      <c r="F6" s="128"/>
      <c r="G6" s="129"/>
      <c r="H6" s="131"/>
      <c r="I6" s="96"/>
      <c r="J6" s="131"/>
      <c r="K6" s="132"/>
      <c r="L6" s="131"/>
      <c r="M6" s="96"/>
      <c r="N6" s="64"/>
    </row>
    <row r="7" spans="1:14">
      <c r="A7" s="127">
        <v>1</v>
      </c>
      <c r="B7" s="133" t="s">
        <v>65</v>
      </c>
      <c r="C7" s="129">
        <v>0.23</v>
      </c>
      <c r="D7" s="130"/>
      <c r="E7" s="121"/>
      <c r="F7" s="133"/>
      <c r="G7" s="129"/>
      <c r="H7" s="131"/>
      <c r="I7" s="96"/>
      <c r="J7" s="131"/>
      <c r="K7" s="132"/>
      <c r="L7" s="131"/>
      <c r="M7" s="96"/>
      <c r="N7" s="59">
        <f>C7+E7+G7+I7+K7</f>
        <v>0.23</v>
      </c>
    </row>
    <row r="8" spans="1:14">
      <c r="A8" s="101"/>
      <c r="B8" s="29"/>
      <c r="C8" s="83"/>
      <c r="D8" s="29"/>
      <c r="E8" s="83"/>
      <c r="F8" s="29" t="s">
        <v>71</v>
      </c>
      <c r="G8" s="30"/>
      <c r="H8" s="29"/>
      <c r="I8" s="83"/>
      <c r="J8" s="29"/>
      <c r="K8" s="27"/>
      <c r="L8" s="141" t="s">
        <v>72</v>
      </c>
      <c r="M8" s="28"/>
      <c r="N8" s="28"/>
    </row>
    <row r="9" spans="1:14">
      <c r="A9" s="106">
        <v>4.93</v>
      </c>
      <c r="B9" s="33"/>
      <c r="C9" s="85"/>
      <c r="D9" s="33"/>
      <c r="E9" s="85"/>
      <c r="F9" s="33" t="s">
        <v>20</v>
      </c>
      <c r="G9" s="142">
        <v>0.33</v>
      </c>
      <c r="H9" s="33"/>
      <c r="I9" s="85"/>
      <c r="J9" s="33"/>
      <c r="K9" s="31"/>
      <c r="L9" s="32" t="s">
        <v>33</v>
      </c>
      <c r="M9" s="32">
        <v>0.81</v>
      </c>
      <c r="N9" s="32">
        <f>C9+E9+G9+I9+K9+M9</f>
        <v>1.1400000000000001</v>
      </c>
    </row>
    <row r="10" spans="1:14">
      <c r="A10" s="82"/>
      <c r="B10" s="143"/>
      <c r="C10" s="51"/>
      <c r="D10" s="141"/>
      <c r="E10" s="51"/>
      <c r="F10" s="50" t="s">
        <v>32</v>
      </c>
      <c r="G10" s="143"/>
      <c r="H10" s="143"/>
      <c r="I10" s="28"/>
      <c r="J10" s="144"/>
      <c r="K10" s="27"/>
      <c r="L10" s="50" t="s">
        <v>32</v>
      </c>
      <c r="M10" s="28"/>
      <c r="N10" s="34"/>
    </row>
    <row r="11" spans="1:14">
      <c r="A11" s="84">
        <v>6.26</v>
      </c>
      <c r="B11" s="55"/>
      <c r="C11" s="56"/>
      <c r="D11" s="55"/>
      <c r="E11" s="56"/>
      <c r="F11" s="55" t="s">
        <v>20</v>
      </c>
      <c r="G11" s="55">
        <v>0.33</v>
      </c>
      <c r="H11" s="55"/>
      <c r="I11" s="32"/>
      <c r="J11" s="145"/>
      <c r="K11" s="31"/>
      <c r="L11" s="56" t="s">
        <v>33</v>
      </c>
      <c r="M11" s="32">
        <v>1.1200000000000001</v>
      </c>
      <c r="N11" s="87">
        <f>C11+E11+G11+I11+K11+M11</f>
        <v>1.4500000000000002</v>
      </c>
    </row>
    <row r="12" spans="1:14">
      <c r="A12" s="37">
        <f>SUM(A4:A11)</f>
        <v>23.189999999999998</v>
      </c>
      <c r="B12" s="38" t="s">
        <v>9</v>
      </c>
      <c r="C12" s="48">
        <f>SUM(C4:C11)</f>
        <v>2.1</v>
      </c>
      <c r="D12" s="40"/>
      <c r="E12" s="48">
        <f>SUM(E4:E11)</f>
        <v>0</v>
      </c>
      <c r="F12" s="8"/>
      <c r="G12" s="48">
        <f>SUM(G4:G11)</f>
        <v>0.99</v>
      </c>
      <c r="H12" s="41"/>
      <c r="I12" s="48">
        <f>SUM(I4:I11)</f>
        <v>0</v>
      </c>
      <c r="J12" s="41"/>
      <c r="K12" s="48">
        <f>SUM(K4:K11)</f>
        <v>0.33</v>
      </c>
      <c r="L12" s="42"/>
      <c r="M12" s="48">
        <f>SUM(M5:M11)</f>
        <v>1.9300000000000002</v>
      </c>
      <c r="N12" s="48">
        <f>SUM(N5:N11)</f>
        <v>5.3500000000000005</v>
      </c>
    </row>
    <row r="14" spans="1:14">
      <c r="A14" s="43"/>
      <c r="B14" s="44"/>
      <c r="C14" s="2" t="s">
        <v>10</v>
      </c>
      <c r="D14" s="45"/>
      <c r="E14" s="44"/>
      <c r="F14" s="46"/>
      <c r="G14" s="44"/>
      <c r="H14" s="2" t="s">
        <v>24</v>
      </c>
      <c r="I14" s="44"/>
      <c r="J14" s="44"/>
      <c r="K14" s="44">
        <f>N12*4.33</f>
        <v>23.165500000000002</v>
      </c>
    </row>
    <row r="15" spans="1:14">
      <c r="A15" s="2"/>
      <c r="B15" s="2"/>
      <c r="C15" s="2" t="s">
        <v>11</v>
      </c>
      <c r="D15" s="2"/>
      <c r="E15" s="2"/>
      <c r="F15" s="20" t="s">
        <v>83</v>
      </c>
      <c r="G15" s="47"/>
      <c r="I15" s="2"/>
      <c r="K15" s="2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16" workbookViewId="0">
      <selection activeCell="A29" sqref="A29:N34"/>
    </sheetView>
  </sheetViews>
  <sheetFormatPr baseColWidth="10" defaultRowHeight="14.4"/>
  <cols>
    <col min="1" max="1" width="5.88671875" customWidth="1"/>
    <col min="3" max="3" width="8.33203125" customWidth="1"/>
    <col min="5" max="5" width="6.33203125" customWidth="1"/>
    <col min="7" max="7" width="6.44140625" customWidth="1"/>
    <col min="11" max="11" width="8.33203125" customWidth="1"/>
    <col min="12" max="12" width="10.44140625" customWidth="1"/>
    <col min="13" max="13" width="7.5546875" customWidth="1"/>
    <col min="14" max="14" width="7" customWidth="1"/>
  </cols>
  <sheetData>
    <row r="1" spans="1:14">
      <c r="A1" t="s">
        <v>173</v>
      </c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 ht="24.6">
      <c r="A3" s="64"/>
      <c r="B3" s="61"/>
      <c r="C3" s="62"/>
      <c r="D3" s="63"/>
      <c r="E3" s="208"/>
      <c r="F3" s="178"/>
      <c r="G3" s="208"/>
      <c r="H3" s="63"/>
      <c r="I3" s="208"/>
      <c r="J3" s="63" t="s">
        <v>178</v>
      </c>
      <c r="K3" s="77"/>
      <c r="L3" s="65"/>
      <c r="M3" s="64"/>
      <c r="N3" s="62"/>
    </row>
    <row r="4" spans="1:14">
      <c r="A4" s="71">
        <v>3.25</v>
      </c>
      <c r="B4" s="68"/>
      <c r="C4" s="69"/>
      <c r="D4" s="70"/>
      <c r="E4" s="209"/>
      <c r="F4" s="180"/>
      <c r="G4" s="209"/>
      <c r="H4" s="70"/>
      <c r="I4" s="209"/>
      <c r="J4" s="70" t="s">
        <v>86</v>
      </c>
      <c r="K4" s="81">
        <v>0.75</v>
      </c>
      <c r="L4" s="72"/>
      <c r="M4" s="71"/>
      <c r="N4" s="69">
        <v>0.75</v>
      </c>
    </row>
    <row r="5" spans="1:14">
      <c r="A5" s="60"/>
      <c r="B5" s="65" t="s">
        <v>55</v>
      </c>
      <c r="C5" s="129"/>
      <c r="D5" s="100"/>
      <c r="E5" s="212"/>
      <c r="F5" s="95" t="s">
        <v>55</v>
      </c>
      <c r="G5" s="129"/>
      <c r="H5" s="95"/>
      <c r="I5" s="129"/>
      <c r="J5" s="95" t="s">
        <v>55</v>
      </c>
      <c r="K5" s="212"/>
      <c r="L5" s="95"/>
      <c r="M5" s="66"/>
      <c r="N5" s="64"/>
    </row>
    <row r="6" spans="1:14">
      <c r="A6" s="67">
        <v>5</v>
      </c>
      <c r="B6" s="70" t="s">
        <v>20</v>
      </c>
      <c r="C6" s="71">
        <v>0.25</v>
      </c>
      <c r="D6" s="72"/>
      <c r="E6" s="209"/>
      <c r="F6" s="72" t="s">
        <v>33</v>
      </c>
      <c r="G6" s="71">
        <v>0.65</v>
      </c>
      <c r="H6" s="73"/>
      <c r="I6" s="71"/>
      <c r="J6" s="70" t="s">
        <v>20</v>
      </c>
      <c r="K6" s="209">
        <v>0.25</v>
      </c>
      <c r="L6" s="72"/>
      <c r="M6" s="73"/>
      <c r="N6" s="71">
        <f>C6+E6+G6+I6+K6+M6</f>
        <v>1.1499999999999999</v>
      </c>
    </row>
    <row r="7" spans="1:14">
      <c r="A7" s="83"/>
      <c r="B7" s="171" t="s">
        <v>181</v>
      </c>
      <c r="C7" s="34"/>
      <c r="D7" s="23"/>
      <c r="E7" s="34"/>
      <c r="F7" s="23" t="s">
        <v>181</v>
      </c>
      <c r="G7" s="27"/>
      <c r="H7" s="23"/>
      <c r="I7" s="34"/>
      <c r="J7" s="29" t="s">
        <v>181</v>
      </c>
      <c r="K7" s="34"/>
      <c r="L7" s="171"/>
      <c r="M7" s="28"/>
      <c r="N7" s="34"/>
    </row>
    <row r="8" spans="1:14">
      <c r="A8" s="85">
        <v>7.36</v>
      </c>
      <c r="B8" s="33" t="s">
        <v>20</v>
      </c>
      <c r="C8" s="35">
        <v>0.33</v>
      </c>
      <c r="D8" s="31"/>
      <c r="E8" s="138"/>
      <c r="F8" s="142" t="s">
        <v>33</v>
      </c>
      <c r="G8" s="31">
        <v>1.03</v>
      </c>
      <c r="H8" s="142"/>
      <c r="I8" s="35"/>
      <c r="J8" s="33" t="s">
        <v>20</v>
      </c>
      <c r="K8" s="35">
        <v>0.33</v>
      </c>
      <c r="L8" s="32"/>
      <c r="M8" s="32"/>
      <c r="N8" s="35">
        <f>C8+E8+G8+I8+K8+M8</f>
        <v>1.6900000000000002</v>
      </c>
    </row>
    <row r="9" spans="1:14">
      <c r="A9" s="83"/>
      <c r="B9" s="202"/>
      <c r="C9" s="244"/>
      <c r="D9" s="203" t="s">
        <v>182</v>
      </c>
      <c r="E9" s="246"/>
      <c r="F9" s="255"/>
      <c r="G9" s="256"/>
      <c r="H9" s="143"/>
      <c r="I9" s="34"/>
      <c r="J9" s="105" t="s">
        <v>183</v>
      </c>
      <c r="K9" s="34"/>
      <c r="L9" s="28"/>
      <c r="M9" s="28"/>
      <c r="N9" s="34"/>
    </row>
    <row r="10" spans="1:14">
      <c r="A10" s="85">
        <v>5.76</v>
      </c>
      <c r="B10" s="165"/>
      <c r="C10" s="245"/>
      <c r="D10" s="55" t="s">
        <v>33</v>
      </c>
      <c r="E10" s="247">
        <v>1</v>
      </c>
      <c r="F10" s="257"/>
      <c r="G10" s="258"/>
      <c r="H10" s="55"/>
      <c r="I10" s="35"/>
      <c r="J10" s="109" t="s">
        <v>20</v>
      </c>
      <c r="K10" s="35">
        <v>0.33</v>
      </c>
      <c r="L10" s="32"/>
      <c r="M10" s="32"/>
      <c r="N10" s="35">
        <f t="shared" ref="N10" si="0">C10+E10+G10+I10+K10</f>
        <v>1.33</v>
      </c>
    </row>
    <row r="11" spans="1:14" ht="24.6">
      <c r="A11" s="116"/>
      <c r="B11" s="117"/>
      <c r="C11" s="212"/>
      <c r="D11" s="100" t="s">
        <v>60</v>
      </c>
      <c r="E11" s="254"/>
      <c r="F11" s="119"/>
      <c r="G11" s="212"/>
      <c r="H11" s="96"/>
      <c r="I11" s="129"/>
      <c r="J11" s="100" t="s">
        <v>60</v>
      </c>
      <c r="K11" s="129"/>
      <c r="L11" s="96"/>
      <c r="M11" s="96"/>
      <c r="N11" s="59"/>
    </row>
    <row r="12" spans="1:14">
      <c r="A12" s="115">
        <v>5.76</v>
      </c>
      <c r="B12" s="117"/>
      <c r="C12" s="212"/>
      <c r="D12" s="119" t="s">
        <v>33</v>
      </c>
      <c r="E12" s="254">
        <v>1</v>
      </c>
      <c r="F12" s="119"/>
      <c r="G12" s="212"/>
      <c r="H12" s="96"/>
      <c r="I12" s="129"/>
      <c r="J12" s="121" t="s">
        <v>20</v>
      </c>
      <c r="K12" s="129">
        <v>0.33</v>
      </c>
      <c r="L12" s="96"/>
      <c r="M12" s="96"/>
      <c r="N12" s="35">
        <f>M12+K12+I12+G12+E12+C12</f>
        <v>1.33</v>
      </c>
    </row>
    <row r="13" spans="1:14">
      <c r="A13" s="242"/>
      <c r="B13" s="198" t="s">
        <v>105</v>
      </c>
      <c r="C13" s="34"/>
      <c r="D13" s="198" t="s">
        <v>106</v>
      </c>
      <c r="E13" s="234"/>
      <c r="F13" s="198" t="s">
        <v>106</v>
      </c>
      <c r="G13" s="234"/>
      <c r="H13" s="198" t="s">
        <v>107</v>
      </c>
      <c r="I13" s="34"/>
      <c r="J13" s="198" t="s">
        <v>106</v>
      </c>
      <c r="K13" s="34"/>
      <c r="L13" s="50" t="s">
        <v>105</v>
      </c>
      <c r="M13" s="34"/>
      <c r="N13" s="113"/>
    </row>
    <row r="14" spans="1:14" ht="25.2">
      <c r="A14" s="210">
        <v>14.5</v>
      </c>
      <c r="B14" s="33" t="s">
        <v>20</v>
      </c>
      <c r="C14" s="35">
        <v>0.33</v>
      </c>
      <c r="D14" s="200" t="s">
        <v>21</v>
      </c>
      <c r="E14" s="35">
        <v>0.33</v>
      </c>
      <c r="F14" s="200" t="s">
        <v>108</v>
      </c>
      <c r="G14" s="35">
        <v>1.69</v>
      </c>
      <c r="H14" s="33" t="s">
        <v>20</v>
      </c>
      <c r="I14" s="35">
        <v>0.33</v>
      </c>
      <c r="J14" s="33" t="s">
        <v>20</v>
      </c>
      <c r="K14" s="35">
        <v>0.33</v>
      </c>
      <c r="L14" s="33" t="s">
        <v>20</v>
      </c>
      <c r="M14" s="35">
        <v>0.33</v>
      </c>
      <c r="N14" s="115">
        <f>M14+K14+I14++G14+E14+C14</f>
        <v>3.34</v>
      </c>
    </row>
    <row r="15" spans="1:14">
      <c r="A15" s="242"/>
      <c r="B15" s="198" t="s">
        <v>151</v>
      </c>
      <c r="C15" s="34"/>
      <c r="D15" s="198" t="s">
        <v>151</v>
      </c>
      <c r="E15" s="234"/>
      <c r="F15" s="198" t="s">
        <v>151</v>
      </c>
      <c r="G15" s="34"/>
      <c r="H15" s="198" t="s">
        <v>151</v>
      </c>
      <c r="I15" s="34"/>
      <c r="J15" s="198" t="s">
        <v>151</v>
      </c>
      <c r="K15" s="34"/>
      <c r="L15" s="29"/>
      <c r="M15" s="34"/>
      <c r="N15" s="34"/>
    </row>
    <row r="16" spans="1:14">
      <c r="A16" s="210">
        <v>12.46</v>
      </c>
      <c r="B16" s="33" t="s">
        <v>20</v>
      </c>
      <c r="C16" s="35">
        <v>0.33</v>
      </c>
      <c r="D16" s="33" t="s">
        <v>33</v>
      </c>
      <c r="E16" s="139">
        <v>1.56</v>
      </c>
      <c r="F16" s="33" t="s">
        <v>20</v>
      </c>
      <c r="G16" s="35">
        <v>0.33</v>
      </c>
      <c r="H16" s="33" t="s">
        <v>20</v>
      </c>
      <c r="I16" s="35">
        <v>0.33</v>
      </c>
      <c r="J16" s="33" t="s">
        <v>20</v>
      </c>
      <c r="K16" s="35">
        <v>0.33</v>
      </c>
      <c r="L16" s="33"/>
      <c r="M16" s="35"/>
      <c r="N16" s="35">
        <f>C16+E16+G16+I16+K16+M16</f>
        <v>2.8800000000000003</v>
      </c>
    </row>
    <row r="17" spans="1:14">
      <c r="A17" s="242"/>
      <c r="B17" s="202"/>
      <c r="C17" s="244"/>
      <c r="D17" s="203" t="s">
        <v>109</v>
      </c>
      <c r="E17" s="246"/>
      <c r="F17" s="102"/>
      <c r="G17" s="34"/>
      <c r="H17" s="143"/>
      <c r="I17" s="34"/>
      <c r="J17" s="105" t="s">
        <v>109</v>
      </c>
      <c r="K17" s="34"/>
      <c r="L17" s="102"/>
      <c r="M17" s="246"/>
      <c r="N17" s="34"/>
    </row>
    <row r="18" spans="1:14">
      <c r="A18" s="210">
        <v>8.42</v>
      </c>
      <c r="B18" s="165"/>
      <c r="C18" s="245"/>
      <c r="D18" s="55" t="s">
        <v>110</v>
      </c>
      <c r="E18" s="247">
        <v>0.75</v>
      </c>
      <c r="F18" s="109"/>
      <c r="G18" s="35"/>
      <c r="H18" s="55"/>
      <c r="I18" s="35"/>
      <c r="J18" s="109" t="s">
        <v>86</v>
      </c>
      <c r="K18" s="35">
        <v>1.19</v>
      </c>
      <c r="L18" s="55"/>
      <c r="M18" s="247"/>
      <c r="N18" s="59">
        <f>C18+E18+G18+I18+K18+M18</f>
        <v>1.94</v>
      </c>
    </row>
    <row r="19" spans="1:14">
      <c r="A19" s="113"/>
      <c r="B19" s="74" t="s">
        <v>152</v>
      </c>
      <c r="C19" s="64"/>
      <c r="D19" s="65"/>
      <c r="E19" s="64"/>
      <c r="F19" s="65"/>
      <c r="G19" s="64"/>
      <c r="H19" s="66" t="s">
        <v>152</v>
      </c>
      <c r="I19" s="64"/>
      <c r="J19" s="65"/>
      <c r="K19" s="64"/>
      <c r="L19" s="66"/>
      <c r="M19" s="64"/>
      <c r="N19" s="64"/>
    </row>
    <row r="20" spans="1:14">
      <c r="A20" s="115">
        <v>6.72</v>
      </c>
      <c r="B20" s="78" t="s">
        <v>33</v>
      </c>
      <c r="C20" s="71">
        <v>1.1000000000000001</v>
      </c>
      <c r="D20" s="72"/>
      <c r="E20" s="71"/>
      <c r="F20" s="72"/>
      <c r="G20" s="71"/>
      <c r="H20" s="73" t="s">
        <v>20</v>
      </c>
      <c r="I20" s="71">
        <v>0.45</v>
      </c>
      <c r="J20" s="72"/>
      <c r="K20" s="71"/>
      <c r="L20" s="73"/>
      <c r="M20" s="71"/>
      <c r="N20" s="71">
        <f>C20+E20+G20+I20+K20</f>
        <v>1.55</v>
      </c>
    </row>
    <row r="21" spans="1:14" ht="36">
      <c r="A21" s="113"/>
      <c r="B21" s="176" t="s">
        <v>160</v>
      </c>
      <c r="C21" s="64"/>
      <c r="D21" s="65"/>
      <c r="E21" s="64"/>
      <c r="F21" s="65"/>
      <c r="G21" s="64"/>
      <c r="H21" s="66"/>
      <c r="I21" s="64"/>
      <c r="J21" s="65"/>
      <c r="K21" s="64"/>
      <c r="L21" s="66"/>
      <c r="M21" s="64"/>
      <c r="N21" s="64"/>
    </row>
    <row r="22" spans="1:14">
      <c r="A22" s="115">
        <v>0.33</v>
      </c>
      <c r="B22" s="126"/>
      <c r="C22" s="71">
        <v>7.0000000000000007E-2</v>
      </c>
      <c r="D22" s="72"/>
      <c r="E22" s="71"/>
      <c r="F22" s="72"/>
      <c r="G22" s="71"/>
      <c r="H22" s="73"/>
      <c r="I22" s="71"/>
      <c r="J22" s="72"/>
      <c r="K22" s="71"/>
      <c r="L22" s="73"/>
      <c r="M22" s="71"/>
      <c r="N22" s="71">
        <f>C22+E22+G22+I22+K22</f>
        <v>7.0000000000000007E-2</v>
      </c>
    </row>
    <row r="23" spans="1:14" ht="24.6">
      <c r="A23" s="64"/>
      <c r="B23" s="61" t="s">
        <v>159</v>
      </c>
      <c r="C23" s="64"/>
      <c r="D23" s="61" t="s">
        <v>159</v>
      </c>
      <c r="E23" s="208"/>
      <c r="F23" s="61" t="s">
        <v>159</v>
      </c>
      <c r="G23" s="208"/>
      <c r="H23" s="61" t="s">
        <v>159</v>
      </c>
      <c r="I23" s="208"/>
      <c r="J23" s="61" t="s">
        <v>159</v>
      </c>
      <c r="K23" s="208"/>
      <c r="L23" s="65"/>
      <c r="M23" s="64"/>
      <c r="N23" s="64"/>
    </row>
    <row r="24" spans="1:14">
      <c r="A24" s="71">
        <v>10.83</v>
      </c>
      <c r="B24" s="68"/>
      <c r="C24" s="71">
        <v>0.5</v>
      </c>
      <c r="D24" s="70"/>
      <c r="E24" s="209">
        <v>0.5</v>
      </c>
      <c r="F24" s="180"/>
      <c r="G24" s="209">
        <v>0.5</v>
      </c>
      <c r="H24" s="70"/>
      <c r="I24" s="209">
        <v>0.5</v>
      </c>
      <c r="J24" s="70"/>
      <c r="K24" s="209">
        <v>0.5</v>
      </c>
      <c r="L24" s="72"/>
      <c r="M24" s="71"/>
      <c r="N24" s="71">
        <f>C24+E24+G24+I24+K24+M24</f>
        <v>2.5</v>
      </c>
    </row>
    <row r="25" spans="1:14">
      <c r="A25" s="64"/>
      <c r="B25" s="61"/>
      <c r="C25" s="64"/>
      <c r="D25" s="63"/>
      <c r="E25" s="208"/>
      <c r="F25" s="178"/>
      <c r="G25" s="208"/>
      <c r="H25" s="63"/>
      <c r="I25" s="208"/>
      <c r="J25" s="198" t="s">
        <v>176</v>
      </c>
      <c r="K25" s="208"/>
      <c r="L25" s="65"/>
      <c r="M25" s="64"/>
      <c r="N25" s="64"/>
    </row>
    <row r="26" spans="1:14">
      <c r="A26" s="71">
        <v>2.86</v>
      </c>
      <c r="B26" s="68"/>
      <c r="C26" s="71"/>
      <c r="D26" s="70"/>
      <c r="E26" s="209"/>
      <c r="F26" s="180"/>
      <c r="G26" s="209"/>
      <c r="H26" s="70"/>
      <c r="I26" s="209"/>
      <c r="J26" s="70" t="s">
        <v>86</v>
      </c>
      <c r="K26" s="209">
        <v>0.66</v>
      </c>
      <c r="L26" s="72"/>
      <c r="M26" s="71"/>
      <c r="N26" s="71">
        <v>0.66</v>
      </c>
    </row>
    <row r="27" spans="1:14">
      <c r="A27" s="64"/>
      <c r="B27" s="61"/>
      <c r="C27" s="64"/>
      <c r="D27" s="63"/>
      <c r="E27" s="208"/>
      <c r="F27" s="178"/>
      <c r="G27" s="208"/>
      <c r="H27" s="63"/>
      <c r="I27" s="208"/>
      <c r="J27" s="198" t="s">
        <v>176</v>
      </c>
      <c r="K27" s="208"/>
      <c r="L27" s="65"/>
      <c r="M27" s="64"/>
      <c r="N27" s="64"/>
    </row>
    <row r="28" spans="1:14" ht="21.6">
      <c r="A28" s="71">
        <v>1</v>
      </c>
      <c r="B28" s="68"/>
      <c r="C28" s="71"/>
      <c r="D28" s="70"/>
      <c r="E28" s="209"/>
      <c r="F28" s="180"/>
      <c r="G28" s="209"/>
      <c r="H28" s="70"/>
      <c r="I28" s="209"/>
      <c r="J28" s="180" t="s">
        <v>177</v>
      </c>
      <c r="K28" s="209">
        <v>0.23</v>
      </c>
      <c r="L28" s="72"/>
      <c r="M28" s="71"/>
      <c r="N28" s="71">
        <v>0.23</v>
      </c>
    </row>
    <row r="29" spans="1:14">
      <c r="A29" s="259"/>
      <c r="B29" s="260"/>
      <c r="C29" s="261"/>
      <c r="D29" s="262"/>
      <c r="E29" s="263"/>
      <c r="F29" s="264"/>
      <c r="G29" s="263"/>
      <c r="H29" s="262"/>
      <c r="I29" s="261"/>
      <c r="J29" s="264" t="s">
        <v>186</v>
      </c>
      <c r="K29" s="261"/>
      <c r="L29" s="261"/>
      <c r="M29" s="64"/>
      <c r="N29" s="64"/>
    </row>
    <row r="30" spans="1:14">
      <c r="A30" s="265">
        <v>3</v>
      </c>
      <c r="B30" s="266"/>
      <c r="C30" s="267"/>
      <c r="D30" s="268"/>
      <c r="E30" s="269"/>
      <c r="F30" s="270"/>
      <c r="G30" s="271"/>
      <c r="H30" s="266"/>
      <c r="I30" s="267"/>
      <c r="J30" s="270" t="s">
        <v>86</v>
      </c>
      <c r="K30" s="267">
        <v>0.69</v>
      </c>
      <c r="L30" s="267"/>
      <c r="M30" s="71"/>
      <c r="N30" s="71">
        <v>0.69</v>
      </c>
    </row>
    <row r="31" spans="1:14">
      <c r="A31" s="272"/>
      <c r="B31" s="264"/>
      <c r="C31" s="261"/>
      <c r="D31" s="264"/>
      <c r="E31" s="273"/>
      <c r="F31" s="264" t="s">
        <v>187</v>
      </c>
      <c r="G31" s="273"/>
      <c r="H31" s="264"/>
      <c r="I31" s="261"/>
      <c r="J31" s="264"/>
      <c r="K31" s="261"/>
      <c r="L31" s="261"/>
      <c r="M31" s="64"/>
      <c r="N31" s="64"/>
    </row>
    <row r="32" spans="1:14">
      <c r="A32" s="265">
        <v>4.33</v>
      </c>
      <c r="B32" s="268"/>
      <c r="C32" s="267"/>
      <c r="D32" s="268"/>
      <c r="E32" s="271"/>
      <c r="F32" s="268" t="s">
        <v>33</v>
      </c>
      <c r="G32" s="271">
        <v>1</v>
      </c>
      <c r="H32" s="268"/>
      <c r="I32" s="267"/>
      <c r="J32" s="268"/>
      <c r="K32" s="267"/>
      <c r="L32" s="267"/>
      <c r="M32" s="71"/>
      <c r="N32" s="71">
        <v>1</v>
      </c>
    </row>
    <row r="33" spans="1:14">
      <c r="A33" s="259"/>
      <c r="B33" s="274"/>
      <c r="C33" s="261"/>
      <c r="D33" s="264"/>
      <c r="E33" s="263"/>
      <c r="F33" s="274"/>
      <c r="G33" s="273"/>
      <c r="H33" s="274"/>
      <c r="I33" s="261"/>
      <c r="J33" s="274" t="s">
        <v>188</v>
      </c>
      <c r="K33" s="261"/>
      <c r="L33" s="261"/>
      <c r="M33" s="34"/>
      <c r="N33" s="34"/>
    </row>
    <row r="34" spans="1:14">
      <c r="A34" s="265">
        <v>3.5</v>
      </c>
      <c r="B34" s="275"/>
      <c r="C34" s="267"/>
      <c r="D34" s="268"/>
      <c r="E34" s="269"/>
      <c r="F34" s="275"/>
      <c r="G34" s="271"/>
      <c r="H34" s="275"/>
      <c r="I34" s="267"/>
      <c r="J34" s="275" t="s">
        <v>33</v>
      </c>
      <c r="K34" s="267">
        <v>0.8</v>
      </c>
      <c r="L34" s="267"/>
      <c r="M34" s="71"/>
      <c r="N34" s="71">
        <v>0.8</v>
      </c>
    </row>
    <row r="35" spans="1:14">
      <c r="A35" s="243">
        <f>SUM(A3:A34)</f>
        <v>95.08</v>
      </c>
      <c r="B35" s="38" t="s">
        <v>9</v>
      </c>
      <c r="C35" s="243">
        <f>SUM(C3:C34)</f>
        <v>2.91</v>
      </c>
      <c r="D35" s="40"/>
      <c r="E35" s="243">
        <f>SUM(E5:E24)</f>
        <v>5.1400000000000006</v>
      </c>
      <c r="F35" s="8"/>
      <c r="G35" s="243">
        <f>SUM(G3:G34)</f>
        <v>5.2</v>
      </c>
      <c r="H35" s="41"/>
      <c r="I35" s="243">
        <f>SUM(I5:I24)</f>
        <v>1.61</v>
      </c>
      <c r="J35" s="41"/>
      <c r="K35" s="243">
        <f>SUM(K3:K34)</f>
        <v>6.72</v>
      </c>
      <c r="L35" s="42"/>
      <c r="M35" s="243">
        <v>0.33</v>
      </c>
      <c r="N35" s="243">
        <f>SUM(N3:N34)</f>
        <v>21.910000000000004</v>
      </c>
    </row>
    <row r="36" spans="1:14">
      <c r="C36" s="2" t="s">
        <v>10</v>
      </c>
    </row>
    <row r="37" spans="1:14">
      <c r="A37" s="43"/>
      <c r="B37" s="44"/>
      <c r="C37" s="2" t="s">
        <v>11</v>
      </c>
      <c r="D37" s="45"/>
      <c r="E37" s="44"/>
      <c r="F37" s="20">
        <v>44911</v>
      </c>
      <c r="G37" s="44"/>
      <c r="H37" s="2" t="s">
        <v>24</v>
      </c>
      <c r="I37" s="44"/>
      <c r="J37" s="44"/>
      <c r="K37" s="44">
        <f>N33*4.33</f>
        <v>0</v>
      </c>
    </row>
    <row r="41" spans="1:14">
      <c r="E41" t="s">
        <v>185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4" workbookViewId="0">
      <selection sqref="A1:N33"/>
    </sheetView>
  </sheetViews>
  <sheetFormatPr baseColWidth="10" defaultRowHeight="14.4"/>
  <cols>
    <col min="1" max="1" width="5.88671875" customWidth="1"/>
    <col min="2" max="2" width="16.44140625" customWidth="1"/>
    <col min="3" max="3" width="5.6640625" customWidth="1"/>
    <col min="5" max="5" width="4.6640625" customWidth="1"/>
    <col min="6" max="6" width="18.88671875" customWidth="1"/>
    <col min="7" max="7" width="5.44140625" customWidth="1"/>
    <col min="8" max="8" width="16.44140625" customWidth="1"/>
    <col min="9" max="9" width="4.33203125" customWidth="1"/>
    <col min="10" max="10" width="14.109375" customWidth="1"/>
    <col min="11" max="11" width="5.5546875" customWidth="1"/>
    <col min="12" max="12" width="15.33203125" customWidth="1"/>
    <col min="13" max="13" width="5.33203125" customWidth="1"/>
    <col min="14" max="14" width="6.109375" customWidth="1"/>
  </cols>
  <sheetData>
    <row r="1" spans="1:14">
      <c r="B1" s="2" t="s">
        <v>13</v>
      </c>
    </row>
    <row r="2" spans="1:14">
      <c r="A2" s="2"/>
      <c r="B2" s="2"/>
      <c r="C2" s="2"/>
      <c r="D2" s="2"/>
      <c r="E2" s="2"/>
      <c r="F2" s="23"/>
      <c r="G2" s="2"/>
      <c r="H2" s="2"/>
      <c r="I2" s="2"/>
      <c r="J2" s="2"/>
      <c r="K2" s="2"/>
    </row>
    <row r="3" spans="1:14">
      <c r="A3" s="24" t="s">
        <v>19</v>
      </c>
      <c r="B3" s="24" t="s">
        <v>1</v>
      </c>
      <c r="C3" s="24" t="s">
        <v>2</v>
      </c>
      <c r="D3" s="24" t="s">
        <v>3</v>
      </c>
      <c r="E3" s="24" t="s">
        <v>4</v>
      </c>
      <c r="F3" s="25" t="s">
        <v>5</v>
      </c>
      <c r="G3" s="24" t="s">
        <v>4</v>
      </c>
      <c r="H3" s="24" t="s">
        <v>6</v>
      </c>
      <c r="I3" s="24" t="s">
        <v>4</v>
      </c>
      <c r="J3" s="24" t="s">
        <v>7</v>
      </c>
      <c r="K3" s="24" t="s">
        <v>4</v>
      </c>
      <c r="L3" s="26" t="s">
        <v>8</v>
      </c>
      <c r="M3" s="26" t="s">
        <v>4</v>
      </c>
      <c r="N3" s="26" t="s">
        <v>9</v>
      </c>
    </row>
    <row r="4" spans="1:14" ht="18.75" customHeight="1">
      <c r="A4" s="88"/>
      <c r="B4" s="89"/>
      <c r="C4" s="88"/>
      <c r="D4" s="89"/>
      <c r="E4" s="88"/>
      <c r="F4" s="90" t="s">
        <v>52</v>
      </c>
      <c r="G4" s="88"/>
      <c r="H4" s="89"/>
      <c r="I4" s="88"/>
      <c r="J4" s="89"/>
      <c r="K4" s="88"/>
      <c r="L4" s="89"/>
      <c r="M4" s="88"/>
      <c r="N4" s="88"/>
    </row>
    <row r="5" spans="1:14" ht="24.75" customHeight="1">
      <c r="A5" s="91">
        <v>2</v>
      </c>
      <c r="B5" s="92"/>
      <c r="C5" s="91"/>
      <c r="D5" s="92"/>
      <c r="E5" s="91"/>
      <c r="F5" s="93" t="s">
        <v>53</v>
      </c>
      <c r="G5" s="91">
        <v>0.46</v>
      </c>
      <c r="H5" s="92"/>
      <c r="I5" s="91"/>
      <c r="J5" s="92"/>
      <c r="K5" s="91"/>
      <c r="L5" s="92"/>
      <c r="M5" s="91"/>
      <c r="N5" s="73">
        <f>C5+E5+G5+I5+K5+M5</f>
        <v>0.46</v>
      </c>
    </row>
    <row r="6" spans="1:14">
      <c r="A6" s="94"/>
      <c r="B6" s="95" t="s">
        <v>54</v>
      </c>
      <c r="C6" s="96"/>
      <c r="D6" s="97"/>
      <c r="E6" s="96"/>
      <c r="F6" s="95"/>
      <c r="G6" s="96"/>
      <c r="H6" s="95" t="s">
        <v>54</v>
      </c>
      <c r="I6" s="96"/>
      <c r="J6" s="95"/>
      <c r="K6" s="96"/>
      <c r="L6" s="98"/>
      <c r="M6" s="96"/>
      <c r="N6" s="96"/>
    </row>
    <row r="7" spans="1:14">
      <c r="A7" s="67">
        <v>6</v>
      </c>
      <c r="B7" s="72" t="s">
        <v>33</v>
      </c>
      <c r="C7" s="73">
        <v>0.69</v>
      </c>
      <c r="D7" s="73"/>
      <c r="E7" s="99"/>
      <c r="F7" s="72"/>
      <c r="G7" s="73"/>
      <c r="H7" s="72" t="s">
        <v>33</v>
      </c>
      <c r="I7" s="73">
        <v>0.69</v>
      </c>
      <c r="J7" s="73"/>
      <c r="K7" s="73"/>
      <c r="L7" s="73"/>
      <c r="M7" s="73"/>
      <c r="N7" s="73">
        <f>C7+E7+G7+I7+K7+M7</f>
        <v>1.38</v>
      </c>
    </row>
    <row r="8" spans="1:14">
      <c r="A8" s="60"/>
      <c r="B8" s="65" t="s">
        <v>55</v>
      </c>
      <c r="C8" s="96"/>
      <c r="D8" s="100"/>
      <c r="E8" s="100"/>
      <c r="F8" s="95" t="s">
        <v>55</v>
      </c>
      <c r="G8" s="96"/>
      <c r="H8" s="95"/>
      <c r="I8" s="96"/>
      <c r="J8" s="95" t="s">
        <v>55</v>
      </c>
      <c r="K8" s="100"/>
      <c r="L8" s="95"/>
      <c r="M8" s="66"/>
      <c r="N8" s="66"/>
    </row>
    <row r="9" spans="1:14">
      <c r="A9" s="67">
        <v>5</v>
      </c>
      <c r="B9" s="70" t="s">
        <v>20</v>
      </c>
      <c r="C9" s="73">
        <v>0.25</v>
      </c>
      <c r="D9" s="72"/>
      <c r="E9" s="72"/>
      <c r="F9" s="72" t="s">
        <v>33</v>
      </c>
      <c r="G9" s="73">
        <v>0.65</v>
      </c>
      <c r="H9" s="73"/>
      <c r="I9" s="73"/>
      <c r="J9" s="70" t="s">
        <v>20</v>
      </c>
      <c r="K9" s="72">
        <v>0.25</v>
      </c>
      <c r="L9" s="72"/>
      <c r="M9" s="73"/>
      <c r="N9" s="73">
        <f>C9+E9+G9+I9+K9+M9</f>
        <v>1.1499999999999999</v>
      </c>
    </row>
    <row r="10" spans="1:14">
      <c r="A10" s="101"/>
      <c r="B10" s="102" t="s">
        <v>56</v>
      </c>
      <c r="C10" s="28"/>
      <c r="D10" s="103"/>
      <c r="E10" s="104"/>
      <c r="F10" s="102"/>
      <c r="G10" s="28"/>
      <c r="H10" s="102" t="s">
        <v>56</v>
      </c>
      <c r="I10" s="104"/>
      <c r="J10" s="105"/>
      <c r="K10" s="28"/>
      <c r="L10" s="102"/>
      <c r="M10" s="104"/>
      <c r="N10" s="28"/>
    </row>
    <row r="11" spans="1:14" ht="34.5" customHeight="1">
      <c r="A11" s="106">
        <v>5.3</v>
      </c>
      <c r="B11" s="107" t="s">
        <v>57</v>
      </c>
      <c r="C11" s="32">
        <v>0.47</v>
      </c>
      <c r="D11" s="56"/>
      <c r="E11" s="108"/>
      <c r="F11" s="109"/>
      <c r="G11" s="32"/>
      <c r="H11" s="56" t="s">
        <v>33</v>
      </c>
      <c r="I11" s="108">
        <v>0.75</v>
      </c>
      <c r="J11" s="109"/>
      <c r="K11" s="32"/>
      <c r="L11" s="56"/>
      <c r="M11" s="108"/>
      <c r="N11" s="87">
        <f>C11+E11+G11+I11+K11+M11</f>
        <v>1.22</v>
      </c>
    </row>
    <row r="12" spans="1:14">
      <c r="A12" s="110"/>
      <c r="B12" s="111"/>
      <c r="C12" s="87"/>
      <c r="D12" s="86"/>
      <c r="E12" s="112"/>
      <c r="F12" s="111"/>
      <c r="G12" s="87"/>
      <c r="H12" s="111" t="s">
        <v>58</v>
      </c>
      <c r="I12" s="87"/>
      <c r="J12" s="111"/>
      <c r="K12" s="87"/>
      <c r="L12" s="86"/>
      <c r="M12" s="112"/>
      <c r="N12" s="28"/>
    </row>
    <row r="13" spans="1:14">
      <c r="A13" s="110">
        <v>3.25</v>
      </c>
      <c r="B13" s="111"/>
      <c r="C13" s="87"/>
      <c r="D13" s="86"/>
      <c r="E13" s="112"/>
      <c r="F13" s="111"/>
      <c r="G13" s="87"/>
      <c r="H13" s="111" t="s">
        <v>33</v>
      </c>
      <c r="I13" s="87">
        <v>0.75</v>
      </c>
      <c r="J13" s="111"/>
      <c r="K13" s="87"/>
      <c r="L13" s="86"/>
      <c r="M13" s="112"/>
      <c r="N13" s="87">
        <f>C13+E13+G13+I13+K13</f>
        <v>0.75</v>
      </c>
    </row>
    <row r="14" spans="1:14" ht="12" customHeight="1">
      <c r="A14" s="113"/>
      <c r="B14" s="30" t="s">
        <v>59</v>
      </c>
      <c r="C14" s="65"/>
      <c r="D14" s="114"/>
      <c r="E14" s="75"/>
      <c r="F14" s="114"/>
      <c r="G14" s="77"/>
      <c r="H14" s="30" t="s">
        <v>59</v>
      </c>
      <c r="I14" s="66"/>
      <c r="J14" s="66"/>
      <c r="K14" s="66"/>
      <c r="L14" s="66"/>
      <c r="M14" s="66"/>
      <c r="N14" s="66"/>
    </row>
    <row r="15" spans="1:14">
      <c r="A15" s="115">
        <v>6.26</v>
      </c>
      <c r="B15" s="85" t="s">
        <v>33</v>
      </c>
      <c r="C15" s="72">
        <v>1</v>
      </c>
      <c r="D15" s="99"/>
      <c r="E15" s="79"/>
      <c r="F15" s="99"/>
      <c r="G15" s="81"/>
      <c r="H15" s="73" t="s">
        <v>20</v>
      </c>
      <c r="I15" s="73">
        <v>0.44</v>
      </c>
      <c r="J15" s="73"/>
      <c r="K15" s="73"/>
      <c r="L15" s="73"/>
      <c r="M15" s="73"/>
      <c r="N15" s="35">
        <f>M15+K15+I15+G15+E15+C15</f>
        <v>1.44</v>
      </c>
    </row>
    <row r="16" spans="1:14" ht="24.6">
      <c r="A16" s="116"/>
      <c r="B16" s="117"/>
      <c r="C16" s="100"/>
      <c r="D16" s="100" t="s">
        <v>60</v>
      </c>
      <c r="E16" s="118"/>
      <c r="F16" s="119"/>
      <c r="G16" s="120"/>
      <c r="H16" s="96"/>
      <c r="I16" s="96"/>
      <c r="J16" s="100" t="s">
        <v>60</v>
      </c>
      <c r="K16" s="96"/>
      <c r="L16" s="96"/>
      <c r="M16" s="96"/>
      <c r="N16" s="59"/>
    </row>
    <row r="17" spans="1:14">
      <c r="A17" s="115">
        <v>5.76</v>
      </c>
      <c r="B17" s="117"/>
      <c r="C17" s="100"/>
      <c r="D17" s="119" t="s">
        <v>33</v>
      </c>
      <c r="E17" s="118">
        <v>1</v>
      </c>
      <c r="F17" s="119"/>
      <c r="G17" s="120"/>
      <c r="H17" s="96"/>
      <c r="I17" s="96"/>
      <c r="J17" s="121" t="s">
        <v>20</v>
      </c>
      <c r="K17" s="96">
        <v>0.33</v>
      </c>
      <c r="L17" s="96"/>
      <c r="M17" s="96"/>
      <c r="N17" s="35">
        <f>M17+K17+I17+G17+E17+C17</f>
        <v>1.33</v>
      </c>
    </row>
    <row r="18" spans="1:14" ht="20.25" customHeight="1">
      <c r="A18" s="66"/>
      <c r="B18" s="65"/>
      <c r="C18" s="64"/>
      <c r="D18" s="134"/>
      <c r="E18" s="135"/>
      <c r="F18" s="136"/>
      <c r="G18" s="64"/>
      <c r="H18" s="136"/>
      <c r="I18" s="64"/>
      <c r="J18" s="136" t="s">
        <v>68</v>
      </c>
      <c r="K18" s="64"/>
      <c r="L18" s="65"/>
      <c r="M18" s="66"/>
      <c r="N18" s="64"/>
    </row>
    <row r="19" spans="1:14">
      <c r="A19" s="73">
        <v>3.44</v>
      </c>
      <c r="B19" s="33"/>
      <c r="C19" s="35"/>
      <c r="D19" s="137"/>
      <c r="E19" s="138"/>
      <c r="F19" s="33"/>
      <c r="G19" s="139"/>
      <c r="H19" s="33"/>
      <c r="I19" s="139"/>
      <c r="J19" s="33" t="s">
        <v>33</v>
      </c>
      <c r="K19" s="139">
        <v>0.79</v>
      </c>
      <c r="L19" s="33"/>
      <c r="M19" s="140"/>
      <c r="N19" s="35">
        <f>C19+E19+G19+I19+K19+M19</f>
        <v>0.79</v>
      </c>
    </row>
    <row r="20" spans="1:14">
      <c r="A20" s="122">
        <v>11</v>
      </c>
      <c r="B20" s="66" t="s">
        <v>62</v>
      </c>
      <c r="C20" s="64"/>
      <c r="D20" s="66"/>
      <c r="E20" s="66"/>
      <c r="F20" s="65" t="s">
        <v>62</v>
      </c>
      <c r="G20" s="64"/>
      <c r="H20" s="123"/>
      <c r="I20" s="123"/>
      <c r="J20" s="66" t="s">
        <v>62</v>
      </c>
      <c r="K20" s="62"/>
      <c r="L20" s="66"/>
      <c r="M20" s="66"/>
      <c r="N20" s="124"/>
    </row>
    <row r="21" spans="1:14" ht="24.75" customHeight="1">
      <c r="A21" s="125"/>
      <c r="B21" s="73" t="s">
        <v>33</v>
      </c>
      <c r="C21" s="71">
        <v>1.87</v>
      </c>
      <c r="D21" s="73"/>
      <c r="E21" s="73"/>
      <c r="F21" s="126" t="s">
        <v>63</v>
      </c>
      <c r="G21" s="71">
        <v>0.33</v>
      </c>
      <c r="H21" s="73"/>
      <c r="I21" s="73"/>
      <c r="J21" s="72" t="s">
        <v>20</v>
      </c>
      <c r="K21" s="69">
        <v>0.33</v>
      </c>
      <c r="L21" s="73"/>
      <c r="M21" s="73"/>
      <c r="N21" s="35">
        <f>C21+E21+G21+I21+K21</f>
        <v>2.5300000000000002</v>
      </c>
    </row>
    <row r="22" spans="1:14">
      <c r="A22" s="127"/>
      <c r="B22" s="128" t="s">
        <v>64</v>
      </c>
      <c r="C22" s="129"/>
      <c r="D22" s="130"/>
      <c r="E22" s="121"/>
      <c r="F22" s="128"/>
      <c r="G22" s="129"/>
      <c r="H22" s="131"/>
      <c r="I22" s="96"/>
      <c r="J22" s="131"/>
      <c r="K22" s="132"/>
      <c r="L22" s="131"/>
      <c r="M22" s="96"/>
      <c r="N22" s="64"/>
    </row>
    <row r="23" spans="1:14">
      <c r="A23" s="127">
        <v>1</v>
      </c>
      <c r="B23" s="133" t="s">
        <v>65</v>
      </c>
      <c r="C23" s="129">
        <v>0.23</v>
      </c>
      <c r="D23" s="130"/>
      <c r="E23" s="121"/>
      <c r="F23" s="133"/>
      <c r="G23" s="129"/>
      <c r="H23" s="131"/>
      <c r="I23" s="96"/>
      <c r="J23" s="131"/>
      <c r="K23" s="132"/>
      <c r="L23" s="131"/>
      <c r="M23" s="96"/>
      <c r="N23" s="59">
        <f>C23+E23+G23+I23+K23</f>
        <v>0.23</v>
      </c>
    </row>
    <row r="24" spans="1:14" ht="17.25" customHeight="1">
      <c r="A24" s="101"/>
      <c r="B24" s="29"/>
      <c r="C24" s="83"/>
      <c r="D24" s="29"/>
      <c r="E24" s="83"/>
      <c r="F24" s="29" t="s">
        <v>71</v>
      </c>
      <c r="G24" s="30"/>
      <c r="H24" s="29"/>
      <c r="I24" s="83"/>
      <c r="J24" s="29"/>
      <c r="K24" s="27"/>
      <c r="L24" s="141" t="s">
        <v>72</v>
      </c>
      <c r="M24" s="28"/>
      <c r="N24" s="28"/>
    </row>
    <row r="25" spans="1:14">
      <c r="A25" s="106">
        <v>4.93</v>
      </c>
      <c r="B25" s="33"/>
      <c r="C25" s="85"/>
      <c r="D25" s="33"/>
      <c r="E25" s="85"/>
      <c r="F25" s="33" t="s">
        <v>20</v>
      </c>
      <c r="G25" s="142">
        <v>0.33</v>
      </c>
      <c r="H25" s="33"/>
      <c r="I25" s="85"/>
      <c r="J25" s="33"/>
      <c r="K25" s="31"/>
      <c r="L25" s="32" t="s">
        <v>33</v>
      </c>
      <c r="M25" s="32">
        <v>0.81</v>
      </c>
      <c r="N25" s="32">
        <f>C25+E25+G25+I25+K25+M25</f>
        <v>1.1400000000000001</v>
      </c>
    </row>
    <row r="26" spans="1:14">
      <c r="A26" s="82"/>
      <c r="B26" s="143"/>
      <c r="C26" s="51"/>
      <c r="D26" s="141"/>
      <c r="E26" s="51"/>
      <c r="F26" s="50" t="s">
        <v>32</v>
      </c>
      <c r="G26" s="143"/>
      <c r="H26" s="143"/>
      <c r="I26" s="28"/>
      <c r="J26" s="144"/>
      <c r="K26" s="27"/>
      <c r="L26" s="50" t="s">
        <v>32</v>
      </c>
      <c r="M26" s="28"/>
      <c r="N26" s="34"/>
    </row>
    <row r="27" spans="1:14">
      <c r="A27" s="84">
        <v>6.26</v>
      </c>
      <c r="B27" s="55"/>
      <c r="C27" s="56"/>
      <c r="D27" s="55"/>
      <c r="E27" s="56"/>
      <c r="F27" s="55" t="s">
        <v>20</v>
      </c>
      <c r="G27" s="55">
        <v>0.33</v>
      </c>
      <c r="H27" s="55"/>
      <c r="I27" s="32"/>
      <c r="J27" s="145"/>
      <c r="K27" s="31"/>
      <c r="L27" s="56" t="s">
        <v>33</v>
      </c>
      <c r="M27" s="32">
        <v>1.1200000000000001</v>
      </c>
      <c r="N27" s="87">
        <f>C27+E27+G27+I27+K27+M27</f>
        <v>1.4500000000000002</v>
      </c>
    </row>
    <row r="28" spans="1:14">
      <c r="A28" s="101"/>
      <c r="B28" s="173"/>
      <c r="C28" s="28"/>
      <c r="D28" s="1"/>
      <c r="E28" s="28"/>
      <c r="F28" s="173"/>
      <c r="G28" s="27"/>
      <c r="H28" s="174" t="s">
        <v>84</v>
      </c>
      <c r="I28" s="28"/>
      <c r="J28" s="173"/>
      <c r="K28" s="27"/>
      <c r="L28" s="1"/>
      <c r="M28" s="28"/>
      <c r="N28" s="28"/>
    </row>
    <row r="29" spans="1:14">
      <c r="A29" s="106">
        <v>4.08</v>
      </c>
      <c r="B29" s="32"/>
      <c r="C29" s="32"/>
      <c r="D29" s="32"/>
      <c r="E29" s="140"/>
      <c r="F29" s="32"/>
      <c r="G29" s="31"/>
      <c r="H29" s="32" t="s">
        <v>33</v>
      </c>
      <c r="I29" s="32">
        <v>0.94</v>
      </c>
      <c r="J29" s="32"/>
      <c r="K29" s="31"/>
      <c r="L29" s="32"/>
      <c r="M29" s="32"/>
      <c r="N29" s="32">
        <f>C29+E29+G29+I29+K29+M29</f>
        <v>0.94</v>
      </c>
    </row>
    <row r="30" spans="1:14">
      <c r="A30" s="37">
        <f>SUM(A4:A29)</f>
        <v>64.28</v>
      </c>
      <c r="B30" s="38" t="s">
        <v>9</v>
      </c>
      <c r="C30" s="48">
        <f>SUM(C4:C27)</f>
        <v>4.5100000000000007</v>
      </c>
      <c r="D30" s="40"/>
      <c r="E30" s="48">
        <f>SUM(E4:E27)</f>
        <v>1</v>
      </c>
      <c r="F30" s="8"/>
      <c r="G30" s="48">
        <f>SUM(G4:G27)</f>
        <v>2.1</v>
      </c>
      <c r="H30" s="41"/>
      <c r="I30" s="48">
        <f>SUM(I4:I29)</f>
        <v>3.57</v>
      </c>
      <c r="J30" s="41"/>
      <c r="K30" s="48">
        <f>SUM(K4:K27)</f>
        <v>1.7000000000000002</v>
      </c>
      <c r="L30" s="42"/>
      <c r="M30" s="48">
        <f>SUM(M4:M27)</f>
        <v>1.9300000000000002</v>
      </c>
      <c r="N30" s="48">
        <f>SUM(N4:N29)</f>
        <v>14.81</v>
      </c>
    </row>
    <row r="32" spans="1:14">
      <c r="A32" s="43"/>
      <c r="B32" s="44"/>
      <c r="C32" s="2" t="s">
        <v>10</v>
      </c>
      <c r="D32" s="45"/>
      <c r="E32" s="44"/>
      <c r="F32" s="46"/>
      <c r="G32" s="44"/>
      <c r="H32" s="2" t="s">
        <v>24</v>
      </c>
      <c r="I32" s="44"/>
      <c r="J32" s="44"/>
      <c r="K32" s="44">
        <f>N30*4.33</f>
        <v>64.127300000000005</v>
      </c>
    </row>
    <row r="33" spans="1:11">
      <c r="A33" s="2"/>
      <c r="B33" s="2"/>
      <c r="C33" s="2" t="s">
        <v>11</v>
      </c>
      <c r="D33" s="2"/>
      <c r="E33" s="2"/>
      <c r="F33" s="20" t="s">
        <v>81</v>
      </c>
      <c r="G33" s="47"/>
      <c r="I33" s="2"/>
      <c r="K33" s="2"/>
    </row>
    <row r="35" spans="1:11">
      <c r="F35" t="s">
        <v>82</v>
      </c>
    </row>
  </sheetData>
  <pageMargins left="0" right="0" top="0" bottom="0" header="0" footer="0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3" workbookViewId="0">
      <selection sqref="A1:N27"/>
    </sheetView>
  </sheetViews>
  <sheetFormatPr baseColWidth="10" defaultRowHeight="14.4"/>
  <cols>
    <col min="1" max="1" width="6.5546875" customWidth="1"/>
    <col min="2" max="2" width="17.5546875" customWidth="1"/>
    <col min="3" max="3" width="6" customWidth="1"/>
    <col min="4" max="4" width="20" customWidth="1"/>
    <col min="5" max="5" width="5.44140625" customWidth="1"/>
    <col min="6" max="6" width="18.6640625" customWidth="1"/>
    <col min="7" max="7" width="5.5546875" customWidth="1"/>
    <col min="8" max="8" width="18.33203125" customWidth="1"/>
    <col min="9" max="9" width="5" customWidth="1"/>
    <col min="10" max="10" width="19.88671875" customWidth="1"/>
    <col min="11" max="11" width="6.44140625" customWidth="1"/>
    <col min="12" max="12" width="4.33203125" customWidth="1"/>
    <col min="13" max="13" width="3.88671875" customWidth="1"/>
    <col min="14" max="14" width="6.33203125" customWidth="1"/>
  </cols>
  <sheetData>
    <row r="1" spans="1:14">
      <c r="B1" s="2" t="s">
        <v>13</v>
      </c>
    </row>
    <row r="2" spans="1:14">
      <c r="A2" s="2"/>
      <c r="B2" s="2"/>
      <c r="C2" s="2"/>
      <c r="D2" s="2"/>
      <c r="E2" s="2"/>
      <c r="F2" s="23"/>
      <c r="G2" s="2"/>
      <c r="H2" s="2"/>
      <c r="I2" s="2"/>
      <c r="J2" s="2"/>
      <c r="K2" s="2"/>
    </row>
    <row r="3" spans="1:14">
      <c r="A3" s="24" t="s">
        <v>19</v>
      </c>
      <c r="B3" s="24" t="s">
        <v>1</v>
      </c>
      <c r="C3" s="24" t="s">
        <v>2</v>
      </c>
      <c r="D3" s="24" t="s">
        <v>3</v>
      </c>
      <c r="E3" s="24" t="s">
        <v>4</v>
      </c>
      <c r="F3" s="25" t="s">
        <v>5</v>
      </c>
      <c r="G3" s="24" t="s">
        <v>4</v>
      </c>
      <c r="H3" s="24" t="s">
        <v>6</v>
      </c>
      <c r="I3" s="24" t="s">
        <v>4</v>
      </c>
      <c r="J3" s="24" t="s">
        <v>7</v>
      </c>
      <c r="K3" s="24" t="s">
        <v>4</v>
      </c>
      <c r="L3" s="26" t="s">
        <v>8</v>
      </c>
      <c r="M3" s="26" t="s">
        <v>4</v>
      </c>
      <c r="N3" s="26" t="s">
        <v>9</v>
      </c>
    </row>
    <row r="4" spans="1:14" ht="17.25" customHeight="1">
      <c r="A4" s="88"/>
      <c r="B4" s="89"/>
      <c r="C4" s="88"/>
      <c r="D4" s="89"/>
      <c r="E4" s="88"/>
      <c r="F4" s="90" t="s">
        <v>52</v>
      </c>
      <c r="G4" s="88"/>
      <c r="H4" s="89"/>
      <c r="I4" s="88"/>
      <c r="J4" s="89"/>
      <c r="K4" s="88"/>
      <c r="L4" s="89"/>
      <c r="M4" s="88"/>
      <c r="N4" s="88"/>
    </row>
    <row r="5" spans="1:14" ht="26.25" customHeight="1">
      <c r="A5" s="91">
        <v>2</v>
      </c>
      <c r="B5" s="92"/>
      <c r="C5" s="91"/>
      <c r="D5" s="92"/>
      <c r="E5" s="91"/>
      <c r="F5" s="93" t="s">
        <v>53</v>
      </c>
      <c r="G5" s="91">
        <v>0.46</v>
      </c>
      <c r="H5" s="92"/>
      <c r="I5" s="91"/>
      <c r="J5" s="92"/>
      <c r="K5" s="91"/>
      <c r="L5" s="92"/>
      <c r="M5" s="91"/>
      <c r="N5" s="73">
        <f>C5+E5+G5+I5+K5+M5</f>
        <v>0.46</v>
      </c>
    </row>
    <row r="6" spans="1:14" ht="16.5" customHeight="1">
      <c r="A6" s="94"/>
      <c r="B6" s="95" t="s">
        <v>54</v>
      </c>
      <c r="C6" s="96"/>
      <c r="D6" s="97"/>
      <c r="E6" s="96"/>
      <c r="F6" s="95"/>
      <c r="G6" s="96"/>
      <c r="H6" s="95" t="s">
        <v>54</v>
      </c>
      <c r="I6" s="96"/>
      <c r="J6" s="95"/>
      <c r="K6" s="96"/>
      <c r="L6" s="98"/>
      <c r="M6" s="96"/>
      <c r="N6" s="96"/>
    </row>
    <row r="7" spans="1:14">
      <c r="A7" s="67">
        <v>6</v>
      </c>
      <c r="B7" s="72" t="s">
        <v>33</v>
      </c>
      <c r="C7" s="73">
        <v>0.69</v>
      </c>
      <c r="D7" s="73"/>
      <c r="E7" s="99"/>
      <c r="F7" s="72"/>
      <c r="G7" s="73"/>
      <c r="H7" s="72" t="s">
        <v>33</v>
      </c>
      <c r="I7" s="73">
        <v>0.69</v>
      </c>
      <c r="J7" s="73"/>
      <c r="K7" s="73"/>
      <c r="L7" s="73"/>
      <c r="M7" s="73"/>
      <c r="N7" s="73">
        <f>C7+E7+G7+I7+K7+M7</f>
        <v>1.38</v>
      </c>
    </row>
    <row r="8" spans="1:14">
      <c r="A8" s="60"/>
      <c r="B8" s="65" t="s">
        <v>55</v>
      </c>
      <c r="C8" s="96"/>
      <c r="D8" s="100"/>
      <c r="E8" s="100"/>
      <c r="F8" s="95" t="s">
        <v>55</v>
      </c>
      <c r="G8" s="96"/>
      <c r="H8" s="95"/>
      <c r="I8" s="96"/>
      <c r="J8" s="95" t="s">
        <v>55</v>
      </c>
      <c r="K8" s="100"/>
      <c r="L8" s="95"/>
      <c r="M8" s="66"/>
      <c r="N8" s="66"/>
    </row>
    <row r="9" spans="1:14">
      <c r="A9" s="67">
        <v>5</v>
      </c>
      <c r="B9" s="70" t="s">
        <v>20</v>
      </c>
      <c r="C9" s="73">
        <v>0.25</v>
      </c>
      <c r="D9" s="72"/>
      <c r="E9" s="72"/>
      <c r="F9" s="72" t="s">
        <v>33</v>
      </c>
      <c r="G9" s="73">
        <v>0.65</v>
      </c>
      <c r="H9" s="73"/>
      <c r="I9" s="73"/>
      <c r="J9" s="70" t="s">
        <v>20</v>
      </c>
      <c r="K9" s="72">
        <v>0.25</v>
      </c>
      <c r="L9" s="72"/>
      <c r="M9" s="73"/>
      <c r="N9" s="73">
        <f>C9+E9+G9+I9+K9+M9</f>
        <v>1.1499999999999999</v>
      </c>
    </row>
    <row r="10" spans="1:14">
      <c r="A10" s="101"/>
      <c r="B10" s="102" t="s">
        <v>56</v>
      </c>
      <c r="C10" s="28"/>
      <c r="D10" s="103"/>
      <c r="E10" s="104"/>
      <c r="F10" s="102"/>
      <c r="G10" s="28"/>
      <c r="H10" s="102" t="s">
        <v>56</v>
      </c>
      <c r="I10" s="104"/>
      <c r="J10" s="105"/>
      <c r="K10" s="28"/>
      <c r="L10" s="102"/>
      <c r="M10" s="104"/>
      <c r="N10" s="28"/>
    </row>
    <row r="11" spans="1:14" ht="27" customHeight="1">
      <c r="A11" s="106">
        <v>5.3</v>
      </c>
      <c r="B11" s="107" t="s">
        <v>57</v>
      </c>
      <c r="C11" s="32">
        <v>0.47</v>
      </c>
      <c r="D11" s="56"/>
      <c r="E11" s="108"/>
      <c r="F11" s="109"/>
      <c r="G11" s="32"/>
      <c r="H11" s="56" t="s">
        <v>33</v>
      </c>
      <c r="I11" s="108">
        <v>0.75</v>
      </c>
      <c r="J11" s="109"/>
      <c r="K11" s="32"/>
      <c r="L11" s="56"/>
      <c r="M11" s="108"/>
      <c r="N11" s="87">
        <f>C11+E11+G11+I11+K11+M11</f>
        <v>1.22</v>
      </c>
    </row>
    <row r="12" spans="1:14">
      <c r="A12" s="110"/>
      <c r="B12" s="111"/>
      <c r="C12" s="87"/>
      <c r="D12" s="86"/>
      <c r="E12" s="112"/>
      <c r="F12" s="111"/>
      <c r="G12" s="87"/>
      <c r="H12" s="111" t="s">
        <v>58</v>
      </c>
      <c r="I12" s="87"/>
      <c r="J12" s="111"/>
      <c r="K12" s="87"/>
      <c r="L12" s="86"/>
      <c r="M12" s="112"/>
      <c r="N12" s="28"/>
    </row>
    <row r="13" spans="1:14">
      <c r="A13" s="110">
        <v>3.25</v>
      </c>
      <c r="B13" s="111"/>
      <c r="C13" s="87"/>
      <c r="D13" s="86"/>
      <c r="E13" s="112"/>
      <c r="F13" s="111"/>
      <c r="G13" s="87"/>
      <c r="H13" s="111" t="s">
        <v>33</v>
      </c>
      <c r="I13" s="87">
        <v>0.75</v>
      </c>
      <c r="J13" s="111"/>
      <c r="K13" s="87"/>
      <c r="L13" s="86"/>
      <c r="M13" s="112"/>
      <c r="N13" s="87">
        <f>C13+E13+G13+I13+K13</f>
        <v>0.75</v>
      </c>
    </row>
    <row r="14" spans="1:14" ht="15.75" customHeight="1">
      <c r="A14" s="113"/>
      <c r="B14" s="30" t="s">
        <v>59</v>
      </c>
      <c r="C14" s="65"/>
      <c r="D14" s="114"/>
      <c r="E14" s="75"/>
      <c r="F14" s="114"/>
      <c r="G14" s="77"/>
      <c r="H14" s="30" t="s">
        <v>59</v>
      </c>
      <c r="I14" s="66"/>
      <c r="J14" s="66"/>
      <c r="K14" s="66"/>
      <c r="L14" s="66"/>
      <c r="M14" s="66"/>
      <c r="N14" s="66"/>
    </row>
    <row r="15" spans="1:14">
      <c r="A15" s="115">
        <v>6.26</v>
      </c>
      <c r="B15" s="85" t="s">
        <v>33</v>
      </c>
      <c r="C15" s="72">
        <v>1</v>
      </c>
      <c r="D15" s="99"/>
      <c r="E15" s="79"/>
      <c r="F15" s="99"/>
      <c r="G15" s="81"/>
      <c r="H15" s="73" t="s">
        <v>20</v>
      </c>
      <c r="I15" s="73">
        <v>0.44</v>
      </c>
      <c r="J15" s="73"/>
      <c r="K15" s="73"/>
      <c r="L15" s="73"/>
      <c r="M15" s="73"/>
      <c r="N15" s="35">
        <f>M15+K15+I15+G15+E15+C15</f>
        <v>1.44</v>
      </c>
    </row>
    <row r="16" spans="1:14" ht="14.25" customHeight="1">
      <c r="A16" s="116"/>
      <c r="B16" s="117"/>
      <c r="C16" s="100"/>
      <c r="D16" s="100" t="s">
        <v>60</v>
      </c>
      <c r="E16" s="118"/>
      <c r="F16" s="119"/>
      <c r="G16" s="120"/>
      <c r="H16" s="96"/>
      <c r="I16" s="96"/>
      <c r="J16" s="100" t="s">
        <v>60</v>
      </c>
      <c r="K16" s="96"/>
      <c r="L16" s="96"/>
      <c r="M16" s="96"/>
      <c r="N16" s="59"/>
    </row>
    <row r="17" spans="1:14">
      <c r="A17" s="115">
        <v>5.76</v>
      </c>
      <c r="B17" s="117"/>
      <c r="C17" s="100"/>
      <c r="D17" s="119" t="s">
        <v>33</v>
      </c>
      <c r="E17" s="118">
        <v>1</v>
      </c>
      <c r="F17" s="119"/>
      <c r="G17" s="120"/>
      <c r="H17" s="96"/>
      <c r="I17" s="96"/>
      <c r="J17" s="121" t="s">
        <v>20</v>
      </c>
      <c r="K17" s="96">
        <v>0.33</v>
      </c>
      <c r="L17" s="96"/>
      <c r="M17" s="96"/>
      <c r="N17" s="35">
        <f>M17+K17+I17+G17+E17+C17</f>
        <v>1.33</v>
      </c>
    </row>
    <row r="18" spans="1:14" ht="12.75" customHeight="1">
      <c r="A18" s="66"/>
      <c r="B18" s="65"/>
      <c r="C18" s="64"/>
      <c r="D18" s="134"/>
      <c r="E18" s="135"/>
      <c r="F18" s="136"/>
      <c r="G18" s="64"/>
      <c r="H18" s="136"/>
      <c r="I18" s="64"/>
      <c r="J18" s="136" t="s">
        <v>68</v>
      </c>
      <c r="K18" s="64"/>
      <c r="L18" s="65"/>
      <c r="M18" s="66"/>
      <c r="N18" s="64"/>
    </row>
    <row r="19" spans="1:14">
      <c r="A19" s="73">
        <v>3.44</v>
      </c>
      <c r="B19" s="33"/>
      <c r="C19" s="35"/>
      <c r="D19" s="137"/>
      <c r="E19" s="138"/>
      <c r="F19" s="33"/>
      <c r="G19" s="139"/>
      <c r="H19" s="33"/>
      <c r="I19" s="139"/>
      <c r="J19" s="33" t="s">
        <v>33</v>
      </c>
      <c r="K19" s="139">
        <v>0.79</v>
      </c>
      <c r="L19" s="33"/>
      <c r="M19" s="140"/>
      <c r="N19" s="35">
        <f>C19+E19+G19+I19+K19+M19</f>
        <v>0.79</v>
      </c>
    </row>
    <row r="20" spans="1:14">
      <c r="A20" s="122">
        <v>11</v>
      </c>
      <c r="B20" s="66" t="s">
        <v>62</v>
      </c>
      <c r="C20" s="64"/>
      <c r="D20" s="66"/>
      <c r="E20" s="66"/>
      <c r="F20" s="65" t="s">
        <v>62</v>
      </c>
      <c r="G20" s="64"/>
      <c r="H20" s="123"/>
      <c r="I20" s="123"/>
      <c r="J20" s="66" t="s">
        <v>62</v>
      </c>
      <c r="K20" s="62"/>
      <c r="L20" s="66"/>
      <c r="M20" s="66"/>
      <c r="N20" s="124"/>
    </row>
    <row r="21" spans="1:14" ht="21.75" customHeight="1">
      <c r="A21" s="125"/>
      <c r="B21" s="73" t="s">
        <v>33</v>
      </c>
      <c r="C21" s="71">
        <v>1.87</v>
      </c>
      <c r="D21" s="73"/>
      <c r="E21" s="73"/>
      <c r="F21" s="126" t="s">
        <v>63</v>
      </c>
      <c r="G21" s="71">
        <v>0.33</v>
      </c>
      <c r="H21" s="73"/>
      <c r="I21" s="73"/>
      <c r="J21" s="72" t="s">
        <v>20</v>
      </c>
      <c r="K21" s="69">
        <v>0.33</v>
      </c>
      <c r="L21" s="73"/>
      <c r="M21" s="73"/>
      <c r="N21" s="35">
        <f>C21+E21+G21+I21+K21</f>
        <v>2.5300000000000002</v>
      </c>
    </row>
    <row r="22" spans="1:14" ht="14.25" customHeight="1">
      <c r="A22" s="127"/>
      <c r="B22" s="128" t="s">
        <v>64</v>
      </c>
      <c r="C22" s="129"/>
      <c r="D22" s="130"/>
      <c r="E22" s="121"/>
      <c r="F22" s="128"/>
      <c r="G22" s="129"/>
      <c r="H22" s="131"/>
      <c r="I22" s="96"/>
      <c r="J22" s="131"/>
      <c r="K22" s="132"/>
      <c r="L22" s="131"/>
      <c r="M22" s="96"/>
      <c r="N22" s="64"/>
    </row>
    <row r="23" spans="1:14">
      <c r="A23" s="127">
        <v>1</v>
      </c>
      <c r="B23" s="133" t="s">
        <v>65</v>
      </c>
      <c r="C23" s="129">
        <v>0.23</v>
      </c>
      <c r="D23" s="130"/>
      <c r="E23" s="121"/>
      <c r="F23" s="133"/>
      <c r="G23" s="129"/>
      <c r="H23" s="131"/>
      <c r="I23" s="96"/>
      <c r="J23" s="131"/>
      <c r="K23" s="132"/>
      <c r="L23" s="131"/>
      <c r="M23" s="96"/>
      <c r="N23" s="59">
        <f>C23+E23+G23+I23+K23</f>
        <v>0.23</v>
      </c>
    </row>
    <row r="24" spans="1:14">
      <c r="A24" s="37">
        <f>SUM(A4:A23)</f>
        <v>49.01</v>
      </c>
      <c r="B24" s="38" t="s">
        <v>9</v>
      </c>
      <c r="C24" s="48">
        <f>SUM(C4:C23)</f>
        <v>4.5100000000000007</v>
      </c>
      <c r="D24" s="40"/>
      <c r="E24" s="48">
        <f>SUM(E4:E23)</f>
        <v>1</v>
      </c>
      <c r="F24" s="8"/>
      <c r="G24" s="48">
        <f>SUM(G4:G23)</f>
        <v>1.4400000000000002</v>
      </c>
      <c r="H24" s="41"/>
      <c r="I24" s="48">
        <f>SUM(I4:I23)</f>
        <v>2.63</v>
      </c>
      <c r="J24" s="41"/>
      <c r="K24" s="48">
        <f>SUM(K4:K23)</f>
        <v>1.7000000000000002</v>
      </c>
      <c r="L24" s="42"/>
      <c r="M24" s="42"/>
      <c r="N24" s="48">
        <f>SUM(N4:N23)</f>
        <v>11.280000000000001</v>
      </c>
    </row>
    <row r="26" spans="1:14">
      <c r="A26" s="43"/>
      <c r="B26" s="44"/>
      <c r="C26" s="2" t="s">
        <v>10</v>
      </c>
      <c r="D26" s="45"/>
      <c r="E26" s="44"/>
      <c r="F26" s="46"/>
      <c r="G26" s="44"/>
      <c r="H26" s="2" t="s">
        <v>24</v>
      </c>
      <c r="I26" s="44"/>
      <c r="J26" s="44"/>
      <c r="K26" s="44">
        <f>N24*4.33</f>
        <v>48.842400000000005</v>
      </c>
    </row>
    <row r="27" spans="1:14">
      <c r="A27" s="2"/>
      <c r="B27" s="2"/>
      <c r="C27" s="2" t="s">
        <v>11</v>
      </c>
      <c r="D27" s="2"/>
      <c r="E27" s="2"/>
      <c r="F27" s="20" t="s">
        <v>69</v>
      </c>
      <c r="G27" s="47"/>
      <c r="I27" s="2"/>
      <c r="K27" s="2"/>
    </row>
    <row r="29" spans="1:14">
      <c r="G29" t="s">
        <v>70</v>
      </c>
    </row>
    <row r="30" spans="1:14">
      <c r="G30" t="s">
        <v>61</v>
      </c>
    </row>
    <row r="31" spans="1:14">
      <c r="G31" t="s">
        <v>66</v>
      </c>
    </row>
  </sheetData>
  <pageMargins left="0" right="0" top="0" bottom="0" header="0" footer="0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0" workbookViewId="0">
      <selection sqref="A1:N29"/>
    </sheetView>
  </sheetViews>
  <sheetFormatPr baseColWidth="10" defaultRowHeight="14.4"/>
  <cols>
    <col min="1" max="1" width="7.33203125" customWidth="1"/>
    <col min="2" max="2" width="17.109375" customWidth="1"/>
    <col min="3" max="3" width="5.6640625" customWidth="1"/>
    <col min="4" max="4" width="16.33203125" customWidth="1"/>
    <col min="5" max="5" width="5" customWidth="1"/>
    <col min="6" max="6" width="17.44140625" customWidth="1"/>
    <col min="7" max="7" width="5.44140625" customWidth="1"/>
    <col min="8" max="8" width="17.88671875" customWidth="1"/>
    <col min="9" max="9" width="4.6640625" customWidth="1"/>
    <col min="10" max="10" width="16.88671875" customWidth="1"/>
    <col min="11" max="11" width="6.88671875" customWidth="1"/>
    <col min="12" max="12" width="5" customWidth="1"/>
    <col min="13" max="13" width="4.88671875" customWidth="1"/>
    <col min="14" max="14" width="7" customWidth="1"/>
  </cols>
  <sheetData>
    <row r="1" spans="1:14">
      <c r="B1" s="2" t="s">
        <v>13</v>
      </c>
    </row>
    <row r="2" spans="1:14">
      <c r="A2" s="2"/>
      <c r="B2" s="2"/>
      <c r="C2" s="2"/>
      <c r="D2" s="2"/>
      <c r="E2" s="2"/>
      <c r="F2" s="23"/>
      <c r="G2" s="2"/>
      <c r="H2" s="2"/>
      <c r="I2" s="2"/>
      <c r="J2" s="2"/>
      <c r="K2" s="2"/>
    </row>
    <row r="3" spans="1:14">
      <c r="A3" s="24" t="s">
        <v>19</v>
      </c>
      <c r="B3" s="24" t="s">
        <v>1</v>
      </c>
      <c r="C3" s="24" t="s">
        <v>2</v>
      </c>
      <c r="D3" s="24" t="s">
        <v>3</v>
      </c>
      <c r="E3" s="24" t="s">
        <v>4</v>
      </c>
      <c r="F3" s="25" t="s">
        <v>5</v>
      </c>
      <c r="G3" s="24" t="s">
        <v>4</v>
      </c>
      <c r="H3" s="24" t="s">
        <v>6</v>
      </c>
      <c r="I3" s="24" t="s">
        <v>4</v>
      </c>
      <c r="J3" s="24" t="s">
        <v>7</v>
      </c>
      <c r="K3" s="24" t="s">
        <v>4</v>
      </c>
      <c r="L3" s="26" t="s">
        <v>8</v>
      </c>
      <c r="M3" s="26" t="s">
        <v>4</v>
      </c>
      <c r="N3" s="26" t="s">
        <v>9</v>
      </c>
    </row>
    <row r="4" spans="1:14" ht="15.75" customHeight="1">
      <c r="A4" s="49"/>
      <c r="B4" s="50"/>
      <c r="C4" s="51"/>
      <c r="D4" s="50" t="s">
        <v>32</v>
      </c>
      <c r="E4" s="51"/>
      <c r="F4" s="50"/>
      <c r="G4" s="51"/>
      <c r="H4" s="50"/>
      <c r="I4" s="52"/>
      <c r="J4" s="50" t="s">
        <v>32</v>
      </c>
      <c r="K4" s="53"/>
      <c r="L4" s="50"/>
      <c r="M4" s="28"/>
      <c r="N4" s="34"/>
    </row>
    <row r="5" spans="1:14">
      <c r="A5" s="54">
        <v>6.26</v>
      </c>
      <c r="B5" s="55"/>
      <c r="C5" s="56"/>
      <c r="D5" s="55" t="s">
        <v>20</v>
      </c>
      <c r="E5" s="56">
        <v>0.33</v>
      </c>
      <c r="F5" s="55"/>
      <c r="G5" s="56"/>
      <c r="H5" s="55"/>
      <c r="I5" s="57"/>
      <c r="J5" s="56" t="s">
        <v>33</v>
      </c>
      <c r="K5" s="58">
        <v>1.1200000000000001</v>
      </c>
      <c r="L5" s="56"/>
      <c r="M5" s="32"/>
      <c r="N5" s="59">
        <f>C5+E5+G5+I5+K5+M5</f>
        <v>1.4500000000000002</v>
      </c>
    </row>
    <row r="6" spans="1:14" ht="14.25" customHeight="1">
      <c r="A6" s="88"/>
      <c r="B6" s="89"/>
      <c r="C6" s="88"/>
      <c r="D6" s="89"/>
      <c r="E6" s="88"/>
      <c r="F6" s="90" t="s">
        <v>52</v>
      </c>
      <c r="G6" s="88"/>
      <c r="H6" s="89"/>
      <c r="I6" s="88"/>
      <c r="J6" s="89"/>
      <c r="K6" s="88"/>
      <c r="L6" s="89"/>
      <c r="M6" s="88"/>
      <c r="N6" s="88"/>
    </row>
    <row r="7" spans="1:14" ht="26.25" customHeight="1">
      <c r="A7" s="91">
        <v>2</v>
      </c>
      <c r="B7" s="92"/>
      <c r="C7" s="91"/>
      <c r="D7" s="92"/>
      <c r="E7" s="91"/>
      <c r="F7" s="93" t="s">
        <v>53</v>
      </c>
      <c r="G7" s="91">
        <v>0.46</v>
      </c>
      <c r="H7" s="92"/>
      <c r="I7" s="91"/>
      <c r="J7" s="92"/>
      <c r="K7" s="91"/>
      <c r="L7" s="92"/>
      <c r="M7" s="91"/>
      <c r="N7" s="73">
        <f>C7+E7+G7+I7+K7+M7</f>
        <v>0.46</v>
      </c>
    </row>
    <row r="8" spans="1:14" ht="15" customHeight="1">
      <c r="A8" s="94"/>
      <c r="B8" s="95" t="s">
        <v>54</v>
      </c>
      <c r="C8" s="96"/>
      <c r="D8" s="97"/>
      <c r="E8" s="96"/>
      <c r="F8" s="95"/>
      <c r="G8" s="96"/>
      <c r="H8" s="95" t="s">
        <v>54</v>
      </c>
      <c r="I8" s="96"/>
      <c r="J8" s="95"/>
      <c r="K8" s="96"/>
      <c r="L8" s="98"/>
      <c r="M8" s="96"/>
      <c r="N8" s="96"/>
    </row>
    <row r="9" spans="1:14">
      <c r="A9" s="67">
        <v>6</v>
      </c>
      <c r="B9" s="72" t="s">
        <v>33</v>
      </c>
      <c r="C9" s="73">
        <v>0.69</v>
      </c>
      <c r="D9" s="73"/>
      <c r="E9" s="99"/>
      <c r="F9" s="72"/>
      <c r="G9" s="73"/>
      <c r="H9" s="72" t="s">
        <v>33</v>
      </c>
      <c r="I9" s="73">
        <v>0.69</v>
      </c>
      <c r="J9" s="73"/>
      <c r="K9" s="73"/>
      <c r="L9" s="73"/>
      <c r="M9" s="73"/>
      <c r="N9" s="73">
        <f>C9+E9+G9+I9+K9+M9</f>
        <v>1.38</v>
      </c>
    </row>
    <row r="10" spans="1:14">
      <c r="A10" s="60"/>
      <c r="B10" s="65" t="s">
        <v>55</v>
      </c>
      <c r="C10" s="96"/>
      <c r="D10" s="100"/>
      <c r="E10" s="100"/>
      <c r="F10" s="95" t="s">
        <v>55</v>
      </c>
      <c r="G10" s="96"/>
      <c r="H10" s="95"/>
      <c r="I10" s="96"/>
      <c r="J10" s="95" t="s">
        <v>55</v>
      </c>
      <c r="K10" s="100"/>
      <c r="L10" s="95"/>
      <c r="M10" s="66"/>
      <c r="N10" s="66"/>
    </row>
    <row r="11" spans="1:14">
      <c r="A11" s="67">
        <v>5</v>
      </c>
      <c r="B11" s="70" t="s">
        <v>20</v>
      </c>
      <c r="C11" s="73">
        <v>0.25</v>
      </c>
      <c r="D11" s="72"/>
      <c r="E11" s="72"/>
      <c r="F11" s="72" t="s">
        <v>33</v>
      </c>
      <c r="G11" s="73">
        <v>0.65</v>
      </c>
      <c r="H11" s="73"/>
      <c r="I11" s="73"/>
      <c r="J11" s="70" t="s">
        <v>20</v>
      </c>
      <c r="K11" s="72">
        <v>0.25</v>
      </c>
      <c r="L11" s="72"/>
      <c r="M11" s="73"/>
      <c r="N11" s="73">
        <f>C11+E11+G11+I11+K11+M11</f>
        <v>1.1499999999999999</v>
      </c>
    </row>
    <row r="12" spans="1:14">
      <c r="A12" s="101"/>
      <c r="B12" s="102" t="s">
        <v>56</v>
      </c>
      <c r="C12" s="28"/>
      <c r="D12" s="103"/>
      <c r="E12" s="104"/>
      <c r="F12" s="102"/>
      <c r="G12" s="28"/>
      <c r="H12" s="102" t="s">
        <v>56</v>
      </c>
      <c r="I12" s="104"/>
      <c r="J12" s="105"/>
      <c r="K12" s="28"/>
      <c r="L12" s="102"/>
      <c r="M12" s="104"/>
      <c r="N12" s="28"/>
    </row>
    <row r="13" spans="1:14" ht="32.25" customHeight="1">
      <c r="A13" s="106">
        <v>5.3</v>
      </c>
      <c r="B13" s="107" t="s">
        <v>57</v>
      </c>
      <c r="C13" s="32">
        <v>0.47</v>
      </c>
      <c r="D13" s="56"/>
      <c r="E13" s="108"/>
      <c r="F13" s="109"/>
      <c r="G13" s="32"/>
      <c r="H13" s="56" t="s">
        <v>33</v>
      </c>
      <c r="I13" s="108">
        <v>0.75</v>
      </c>
      <c r="J13" s="109"/>
      <c r="K13" s="32"/>
      <c r="L13" s="56"/>
      <c r="M13" s="108"/>
      <c r="N13" s="87">
        <f>C13+E13+G13+I13+K13+M13</f>
        <v>1.22</v>
      </c>
    </row>
    <row r="14" spans="1:14">
      <c r="A14" s="110"/>
      <c r="B14" s="111"/>
      <c r="C14" s="87"/>
      <c r="D14" s="86"/>
      <c r="E14" s="112"/>
      <c r="F14" s="111"/>
      <c r="G14" s="87"/>
      <c r="H14" s="111" t="s">
        <v>58</v>
      </c>
      <c r="I14" s="87"/>
      <c r="J14" s="111"/>
      <c r="K14" s="87"/>
      <c r="L14" s="86"/>
      <c r="M14" s="112"/>
      <c r="N14" s="28"/>
    </row>
    <row r="15" spans="1:14">
      <c r="A15" s="110">
        <v>3.25</v>
      </c>
      <c r="B15" s="111"/>
      <c r="C15" s="87"/>
      <c r="D15" s="86"/>
      <c r="E15" s="112"/>
      <c r="F15" s="111"/>
      <c r="G15" s="87"/>
      <c r="H15" s="111" t="s">
        <v>33</v>
      </c>
      <c r="I15" s="87">
        <v>0.75</v>
      </c>
      <c r="J15" s="111"/>
      <c r="K15" s="87"/>
      <c r="L15" s="86"/>
      <c r="M15" s="112"/>
      <c r="N15" s="87">
        <f>C15+E15+G15+I15+K15</f>
        <v>0.75</v>
      </c>
    </row>
    <row r="16" spans="1:14" ht="13.5" customHeight="1">
      <c r="A16" s="113"/>
      <c r="B16" s="30" t="s">
        <v>59</v>
      </c>
      <c r="C16" s="65"/>
      <c r="D16" s="114"/>
      <c r="E16" s="75"/>
      <c r="F16" s="114"/>
      <c r="G16" s="77"/>
      <c r="H16" s="30" t="s">
        <v>59</v>
      </c>
      <c r="I16" s="66"/>
      <c r="J16" s="66"/>
      <c r="K16" s="66"/>
      <c r="L16" s="66"/>
      <c r="M16" s="66"/>
      <c r="N16" s="66"/>
    </row>
    <row r="17" spans="1:14">
      <c r="A17" s="115">
        <v>6.26</v>
      </c>
      <c r="B17" s="85" t="s">
        <v>33</v>
      </c>
      <c r="C17" s="72">
        <v>1</v>
      </c>
      <c r="D17" s="99"/>
      <c r="E17" s="79"/>
      <c r="F17" s="99"/>
      <c r="G17" s="81"/>
      <c r="H17" s="73" t="s">
        <v>20</v>
      </c>
      <c r="I17" s="73">
        <v>0.44</v>
      </c>
      <c r="J17" s="73"/>
      <c r="K17" s="73"/>
      <c r="L17" s="73"/>
      <c r="M17" s="73"/>
      <c r="N17" s="35">
        <f>M17+K17+I17+G17+E17+C17</f>
        <v>1.44</v>
      </c>
    </row>
    <row r="18" spans="1:14" ht="24.6">
      <c r="A18" s="116"/>
      <c r="B18" s="117"/>
      <c r="C18" s="100"/>
      <c r="D18" s="100" t="s">
        <v>60</v>
      </c>
      <c r="E18" s="118"/>
      <c r="F18" s="119"/>
      <c r="G18" s="120"/>
      <c r="H18" s="96"/>
      <c r="I18" s="96"/>
      <c r="J18" s="100" t="s">
        <v>60</v>
      </c>
      <c r="K18" s="96"/>
      <c r="L18" s="96"/>
      <c r="M18" s="96"/>
      <c r="N18" s="59"/>
    </row>
    <row r="19" spans="1:14">
      <c r="A19" s="115">
        <v>5.76</v>
      </c>
      <c r="B19" s="117"/>
      <c r="C19" s="100"/>
      <c r="D19" s="119" t="s">
        <v>33</v>
      </c>
      <c r="E19" s="118">
        <v>1</v>
      </c>
      <c r="F19" s="119"/>
      <c r="G19" s="120"/>
      <c r="H19" s="96"/>
      <c r="I19" s="96"/>
      <c r="J19" s="121" t="s">
        <v>20</v>
      </c>
      <c r="K19" s="96">
        <v>0.33</v>
      </c>
      <c r="L19" s="96"/>
      <c r="M19" s="96"/>
      <c r="N19" s="35">
        <f>M19+K19+I19+G19+E19+C19</f>
        <v>1.33</v>
      </c>
    </row>
    <row r="20" spans="1:14" ht="21" customHeight="1">
      <c r="A20" s="66"/>
      <c r="B20" s="65"/>
      <c r="C20" s="64"/>
      <c r="D20" s="134"/>
      <c r="E20" s="135"/>
      <c r="F20" s="136"/>
      <c r="G20" s="64"/>
      <c r="H20" s="136"/>
      <c r="I20" s="64"/>
      <c r="J20" s="136" t="s">
        <v>68</v>
      </c>
      <c r="K20" s="64"/>
      <c r="L20" s="65"/>
      <c r="M20" s="66"/>
      <c r="N20" s="64"/>
    </row>
    <row r="21" spans="1:14">
      <c r="A21" s="73">
        <v>3.44</v>
      </c>
      <c r="B21" s="33"/>
      <c r="C21" s="35"/>
      <c r="D21" s="137"/>
      <c r="E21" s="138"/>
      <c r="F21" s="33"/>
      <c r="G21" s="139"/>
      <c r="H21" s="33"/>
      <c r="I21" s="139"/>
      <c r="J21" s="33" t="s">
        <v>33</v>
      </c>
      <c r="K21" s="139">
        <v>0.79</v>
      </c>
      <c r="L21" s="33"/>
      <c r="M21" s="140"/>
      <c r="N21" s="35">
        <f>C21+E21+G21+I21+K21+M21</f>
        <v>0.79</v>
      </c>
    </row>
    <row r="22" spans="1:14">
      <c r="A22" s="122">
        <v>11</v>
      </c>
      <c r="B22" s="66" t="s">
        <v>62</v>
      </c>
      <c r="C22" s="64"/>
      <c r="D22" s="66"/>
      <c r="E22" s="66"/>
      <c r="F22" s="65" t="s">
        <v>62</v>
      </c>
      <c r="G22" s="64"/>
      <c r="H22" s="123"/>
      <c r="I22" s="123"/>
      <c r="J22" s="66" t="s">
        <v>62</v>
      </c>
      <c r="K22" s="62"/>
      <c r="L22" s="66"/>
      <c r="M22" s="66"/>
      <c r="N22" s="124"/>
    </row>
    <row r="23" spans="1:14" ht="24">
      <c r="A23" s="125"/>
      <c r="B23" s="73" t="s">
        <v>33</v>
      </c>
      <c r="C23" s="71">
        <v>1.87</v>
      </c>
      <c r="D23" s="73"/>
      <c r="E23" s="73"/>
      <c r="F23" s="126" t="s">
        <v>63</v>
      </c>
      <c r="G23" s="71">
        <v>0.33</v>
      </c>
      <c r="H23" s="73"/>
      <c r="I23" s="73"/>
      <c r="J23" s="72" t="s">
        <v>20</v>
      </c>
      <c r="K23" s="69">
        <v>0.33</v>
      </c>
      <c r="L23" s="73"/>
      <c r="M23" s="73"/>
      <c r="N23" s="35">
        <f>C23+E23+G23+I23+K23</f>
        <v>2.5300000000000002</v>
      </c>
    </row>
    <row r="24" spans="1:14">
      <c r="A24" s="127"/>
      <c r="B24" s="128" t="s">
        <v>64</v>
      </c>
      <c r="C24" s="129"/>
      <c r="D24" s="130"/>
      <c r="E24" s="121"/>
      <c r="F24" s="128"/>
      <c r="G24" s="129"/>
      <c r="H24" s="131"/>
      <c r="I24" s="96"/>
      <c r="J24" s="131"/>
      <c r="K24" s="132"/>
      <c r="L24" s="131"/>
      <c r="M24" s="96"/>
      <c r="N24" s="64"/>
    </row>
    <row r="25" spans="1:14">
      <c r="A25" s="127">
        <v>1</v>
      </c>
      <c r="B25" s="133" t="s">
        <v>65</v>
      </c>
      <c r="C25" s="129">
        <v>0.23</v>
      </c>
      <c r="D25" s="130"/>
      <c r="E25" s="121"/>
      <c r="F25" s="133"/>
      <c r="G25" s="129"/>
      <c r="H25" s="131"/>
      <c r="I25" s="96"/>
      <c r="J25" s="131"/>
      <c r="K25" s="132"/>
      <c r="L25" s="131"/>
      <c r="M25" s="96"/>
      <c r="N25" s="59">
        <f>C25+E25+G25+I25+K25</f>
        <v>0.23</v>
      </c>
    </row>
    <row r="26" spans="1:14">
      <c r="A26" s="37">
        <f>SUM(A4:A25)</f>
        <v>55.269999999999996</v>
      </c>
      <c r="B26" s="38" t="s">
        <v>9</v>
      </c>
      <c r="C26" s="48">
        <f>SUM(C4:C25)</f>
        <v>4.5100000000000007</v>
      </c>
      <c r="D26" s="40"/>
      <c r="E26" s="48">
        <f>SUM(E4:E25)</f>
        <v>1.33</v>
      </c>
      <c r="F26" s="8"/>
      <c r="G26" s="48">
        <f>SUM(G4:G25)</f>
        <v>1.4400000000000002</v>
      </c>
      <c r="H26" s="41"/>
      <c r="I26" s="48">
        <f>SUM(I4:I25)</f>
        <v>2.63</v>
      </c>
      <c r="J26" s="41"/>
      <c r="K26" s="48">
        <f>SUM(K4:K25)</f>
        <v>2.8200000000000003</v>
      </c>
      <c r="L26" s="42"/>
      <c r="M26" s="42"/>
      <c r="N26" s="48">
        <f>SUM(N4:N25)</f>
        <v>12.73</v>
      </c>
    </row>
    <row r="28" spans="1:14">
      <c r="A28" s="43"/>
      <c r="B28" s="44"/>
      <c r="C28" s="2" t="s">
        <v>10</v>
      </c>
      <c r="D28" s="45"/>
      <c r="E28" s="44"/>
      <c r="F28" s="46"/>
      <c r="G28" s="44"/>
      <c r="H28" s="2" t="s">
        <v>24</v>
      </c>
      <c r="I28" s="44"/>
      <c r="J28" s="44"/>
      <c r="K28" s="44">
        <f>N26*4.33</f>
        <v>55.120900000000006</v>
      </c>
    </row>
    <row r="29" spans="1:14">
      <c r="A29" s="2"/>
      <c r="B29" s="2"/>
      <c r="C29" s="2" t="s">
        <v>11</v>
      </c>
      <c r="D29" s="2"/>
      <c r="E29" s="2"/>
      <c r="F29" s="20" t="s">
        <v>67</v>
      </c>
      <c r="G29" s="47"/>
      <c r="I29" s="2"/>
      <c r="K29" s="2"/>
    </row>
    <row r="31" spans="1:14">
      <c r="F31" t="s">
        <v>38</v>
      </c>
    </row>
    <row r="32" spans="1:14">
      <c r="F32" t="s">
        <v>61</v>
      </c>
    </row>
    <row r="33" spans="6:6">
      <c r="F33" t="s">
        <v>66</v>
      </c>
    </row>
  </sheetData>
  <pageMargins left="0" right="0" top="0" bottom="0" header="0" footer="0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O14" sqref="O14"/>
    </sheetView>
  </sheetViews>
  <sheetFormatPr baseColWidth="10" defaultRowHeight="14.4"/>
  <cols>
    <col min="1" max="1" width="7.6640625" customWidth="1"/>
    <col min="2" max="2" width="14.44140625" customWidth="1"/>
    <col min="3" max="3" width="5.6640625" customWidth="1"/>
    <col min="4" max="4" width="16.44140625" customWidth="1"/>
    <col min="5" max="5" width="5.109375" customWidth="1"/>
    <col min="6" max="6" width="14" customWidth="1"/>
    <col min="7" max="7" width="5.109375" customWidth="1"/>
    <col min="8" max="8" width="13.5546875" customWidth="1"/>
    <col min="9" max="9" width="7" customWidth="1"/>
    <col min="10" max="10" width="16" customWidth="1"/>
    <col min="11" max="11" width="6.6640625" customWidth="1"/>
    <col min="12" max="12" width="6.109375" customWidth="1"/>
    <col min="13" max="13" width="6.88671875" customWidth="1"/>
    <col min="14" max="14" width="6.5546875" customWidth="1"/>
  </cols>
  <sheetData>
    <row r="1" spans="1:14">
      <c r="B1" s="2" t="s">
        <v>13</v>
      </c>
    </row>
    <row r="2" spans="1:14">
      <c r="A2" s="2"/>
      <c r="B2" s="2"/>
      <c r="C2" s="2"/>
      <c r="D2" s="2"/>
      <c r="E2" s="2"/>
      <c r="F2" s="23"/>
      <c r="G2" s="2"/>
      <c r="H2" s="2"/>
      <c r="I2" s="2"/>
      <c r="J2" s="2"/>
      <c r="K2" s="2"/>
    </row>
    <row r="3" spans="1:14">
      <c r="A3" s="24" t="s">
        <v>19</v>
      </c>
      <c r="B3" s="24" t="s">
        <v>1</v>
      </c>
      <c r="C3" s="24" t="s">
        <v>2</v>
      </c>
      <c r="D3" s="24" t="s">
        <v>3</v>
      </c>
      <c r="E3" s="24" t="s">
        <v>4</v>
      </c>
      <c r="F3" s="25" t="s">
        <v>5</v>
      </c>
      <c r="G3" s="24" t="s">
        <v>4</v>
      </c>
      <c r="H3" s="24" t="s">
        <v>6</v>
      </c>
      <c r="I3" s="24" t="s">
        <v>4</v>
      </c>
      <c r="J3" s="24" t="s">
        <v>7</v>
      </c>
      <c r="K3" s="24" t="s">
        <v>4</v>
      </c>
      <c r="L3" s="26" t="s">
        <v>8</v>
      </c>
      <c r="M3" s="26" t="s">
        <v>4</v>
      </c>
      <c r="N3" s="26" t="s">
        <v>9</v>
      </c>
    </row>
    <row r="4" spans="1:14" ht="21.6">
      <c r="A4" s="34"/>
      <c r="B4" s="29" t="s">
        <v>22</v>
      </c>
      <c r="C4" s="28"/>
      <c r="D4" s="29" t="s">
        <v>22</v>
      </c>
      <c r="E4" s="29"/>
      <c r="F4" s="29" t="s">
        <v>22</v>
      </c>
      <c r="G4" s="28"/>
      <c r="H4" s="29" t="s">
        <v>22</v>
      </c>
      <c r="I4" s="28"/>
      <c r="J4" s="29" t="s">
        <v>22</v>
      </c>
      <c r="K4" s="28"/>
      <c r="L4" s="28"/>
      <c r="M4" s="34"/>
      <c r="N4" s="28"/>
    </row>
    <row r="5" spans="1:14">
      <c r="A5" s="35">
        <v>14.08</v>
      </c>
      <c r="B5" s="36" t="s">
        <v>20</v>
      </c>
      <c r="C5" s="32">
        <v>0.36</v>
      </c>
      <c r="D5" s="32" t="s">
        <v>21</v>
      </c>
      <c r="E5" s="32">
        <v>0.36</v>
      </c>
      <c r="F5" s="33" t="s">
        <v>20</v>
      </c>
      <c r="G5" s="32">
        <v>0.36</v>
      </c>
      <c r="H5" s="32" t="s">
        <v>23</v>
      </c>
      <c r="I5" s="32">
        <v>1.81</v>
      </c>
      <c r="J5" s="32" t="s">
        <v>20</v>
      </c>
      <c r="K5" s="32">
        <v>0.36</v>
      </c>
      <c r="L5" s="32"/>
      <c r="M5" s="35"/>
      <c r="N5" s="32">
        <f>M5+K5+I5+G5+E5+C5</f>
        <v>3.2499999999999996</v>
      </c>
    </row>
    <row r="6" spans="1:14">
      <c r="A6" s="49"/>
      <c r="B6" s="50"/>
      <c r="C6" s="51"/>
      <c r="D6" s="50" t="s">
        <v>32</v>
      </c>
      <c r="E6" s="51"/>
      <c r="F6" s="50"/>
      <c r="G6" s="51"/>
      <c r="H6" s="50"/>
      <c r="I6" s="52"/>
      <c r="J6" s="50" t="s">
        <v>32</v>
      </c>
      <c r="K6" s="53"/>
      <c r="L6" s="50"/>
      <c r="M6" s="28"/>
      <c r="N6" s="34"/>
    </row>
    <row r="7" spans="1:14">
      <c r="A7" s="54">
        <v>6.26</v>
      </c>
      <c r="B7" s="55"/>
      <c r="C7" s="56"/>
      <c r="D7" s="55" t="s">
        <v>20</v>
      </c>
      <c r="E7" s="56">
        <v>0.33</v>
      </c>
      <c r="F7" s="55"/>
      <c r="G7" s="56"/>
      <c r="H7" s="55"/>
      <c r="I7" s="57"/>
      <c r="J7" s="56" t="s">
        <v>33</v>
      </c>
      <c r="K7" s="58">
        <v>1.1200000000000001</v>
      </c>
      <c r="L7" s="56"/>
      <c r="M7" s="32"/>
      <c r="N7" s="59">
        <f>C7+E7+G7+I7+K7+M7</f>
        <v>1.4500000000000002</v>
      </c>
    </row>
    <row r="8" spans="1:14">
      <c r="A8" s="60"/>
      <c r="B8" s="61" t="s">
        <v>35</v>
      </c>
      <c r="C8" s="62"/>
      <c r="D8" s="63" t="s">
        <v>35</v>
      </c>
      <c r="E8" s="62"/>
      <c r="F8" s="63" t="s">
        <v>35</v>
      </c>
      <c r="G8" s="62"/>
      <c r="H8" s="63" t="s">
        <v>35</v>
      </c>
      <c r="I8" s="62"/>
      <c r="J8" s="63" t="s">
        <v>35</v>
      </c>
      <c r="K8" s="64"/>
      <c r="L8" s="65"/>
      <c r="M8" s="66"/>
      <c r="N8" s="62"/>
    </row>
    <row r="9" spans="1:14">
      <c r="A9" s="67">
        <v>20.68</v>
      </c>
      <c r="B9" s="68" t="s">
        <v>33</v>
      </c>
      <c r="C9" s="69">
        <v>2</v>
      </c>
      <c r="D9" s="70" t="s">
        <v>20</v>
      </c>
      <c r="E9" s="69">
        <v>0.75</v>
      </c>
      <c r="F9" s="70" t="s">
        <v>20</v>
      </c>
      <c r="G9" s="69">
        <v>0.63</v>
      </c>
      <c r="H9" s="70" t="s">
        <v>20</v>
      </c>
      <c r="I9" s="69">
        <v>0.64</v>
      </c>
      <c r="J9" s="70" t="s">
        <v>20</v>
      </c>
      <c r="K9" s="71">
        <v>0.75</v>
      </c>
      <c r="L9" s="72"/>
      <c r="M9" s="73"/>
      <c r="N9" s="69">
        <f>K9+I9+G9+E9+C9</f>
        <v>4.7699999999999996</v>
      </c>
    </row>
    <row r="10" spans="1:14">
      <c r="A10" s="60"/>
      <c r="B10" s="74" t="s">
        <v>36</v>
      </c>
      <c r="C10" s="75"/>
      <c r="D10" s="66"/>
      <c r="E10" s="76"/>
      <c r="F10" s="66" t="s">
        <v>36</v>
      </c>
      <c r="G10" s="77"/>
      <c r="H10" s="66"/>
      <c r="I10" s="77"/>
      <c r="J10" s="66" t="s">
        <v>36</v>
      </c>
      <c r="K10" s="64"/>
      <c r="L10" s="66"/>
      <c r="M10" s="66"/>
      <c r="N10" s="62"/>
    </row>
    <row r="11" spans="1:14">
      <c r="A11" s="67">
        <v>6.11</v>
      </c>
      <c r="B11" s="78" t="s">
        <v>21</v>
      </c>
      <c r="C11" s="79">
        <v>0.25</v>
      </c>
      <c r="D11" s="73"/>
      <c r="E11" s="80"/>
      <c r="F11" s="73" t="s">
        <v>33</v>
      </c>
      <c r="G11" s="81">
        <v>0.91</v>
      </c>
      <c r="H11" s="73"/>
      <c r="I11" s="81"/>
      <c r="J11" s="73" t="s">
        <v>21</v>
      </c>
      <c r="K11" s="71">
        <v>0.25</v>
      </c>
      <c r="L11" s="73"/>
      <c r="M11" s="73"/>
      <c r="N11" s="69">
        <f>C11+G11+K11</f>
        <v>1.4100000000000001</v>
      </c>
    </row>
    <row r="12" spans="1:14">
      <c r="A12" s="37">
        <f>SUM(A4:A11)</f>
        <v>47.129999999999995</v>
      </c>
      <c r="B12" s="38" t="s">
        <v>9</v>
      </c>
      <c r="C12" s="48">
        <f>SUM(C4:C11)</f>
        <v>2.61</v>
      </c>
      <c r="D12" s="40"/>
      <c r="E12" s="48">
        <f>SUM(E4:E11)</f>
        <v>1.44</v>
      </c>
      <c r="F12" s="8"/>
      <c r="G12" s="48">
        <f>SUM(G4:G11)</f>
        <v>1.9</v>
      </c>
      <c r="H12" s="41"/>
      <c r="I12" s="48">
        <f>SUM(I4:I11)</f>
        <v>2.4500000000000002</v>
      </c>
      <c r="J12" s="41"/>
      <c r="K12" s="48">
        <f>SUM(K4:K11)</f>
        <v>2.48</v>
      </c>
      <c r="L12" s="42"/>
      <c r="M12" s="42"/>
      <c r="N12" s="48">
        <f>SUM(N4:N11)</f>
        <v>10.879999999999999</v>
      </c>
    </row>
    <row r="14" spans="1:14">
      <c r="A14" s="43"/>
      <c r="B14" s="44"/>
      <c r="C14" s="2" t="s">
        <v>10</v>
      </c>
      <c r="D14" s="45"/>
      <c r="E14" s="44"/>
      <c r="F14" s="46"/>
      <c r="G14" s="44"/>
      <c r="H14" s="2" t="s">
        <v>24</v>
      </c>
      <c r="I14" s="44"/>
      <c r="J14" s="44"/>
      <c r="K14" s="44">
        <f>N12*4.33</f>
        <v>47.110399999999998</v>
      </c>
    </row>
    <row r="15" spans="1:14">
      <c r="A15" s="2"/>
      <c r="B15" s="2"/>
      <c r="C15" s="2" t="s">
        <v>11</v>
      </c>
      <c r="D15" s="2"/>
      <c r="E15" s="2"/>
      <c r="F15" s="20" t="s">
        <v>50</v>
      </c>
      <c r="G15" s="47"/>
      <c r="I15" s="2"/>
      <c r="K15" s="2"/>
    </row>
    <row r="17" spans="6:6">
      <c r="F17" t="s">
        <v>37</v>
      </c>
    </row>
    <row r="18" spans="6:6">
      <c r="F18" t="s">
        <v>38</v>
      </c>
    </row>
    <row r="19" spans="6:6">
      <c r="F19" t="s">
        <v>51</v>
      </c>
    </row>
  </sheetData>
  <pageMargins left="0" right="0" top="0" bottom="0" header="0" footer="0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2" workbookViewId="0">
      <selection activeCell="P14" sqref="P14"/>
    </sheetView>
  </sheetViews>
  <sheetFormatPr baseColWidth="10" defaultRowHeight="14.4"/>
  <cols>
    <col min="1" max="1" width="5.44140625" customWidth="1"/>
    <col min="2" max="2" width="15.88671875" customWidth="1"/>
    <col min="3" max="3" width="5.109375" customWidth="1"/>
    <col min="4" max="4" width="15.44140625" customWidth="1"/>
    <col min="5" max="5" width="7.88671875" customWidth="1"/>
    <col min="6" max="6" width="16.109375" customWidth="1"/>
    <col min="7" max="7" width="4.88671875" customWidth="1"/>
    <col min="8" max="8" width="14.44140625" customWidth="1"/>
    <col min="9" max="9" width="5.5546875" customWidth="1"/>
    <col min="10" max="10" width="15.44140625" customWidth="1"/>
    <col min="11" max="11" width="5.88671875" customWidth="1"/>
    <col min="12" max="12" width="3.33203125" customWidth="1"/>
    <col min="13" max="13" width="4.6640625" customWidth="1"/>
    <col min="14" max="14" width="6.33203125" customWidth="1"/>
  </cols>
  <sheetData>
    <row r="1" spans="1:14">
      <c r="A1" s="2"/>
      <c r="B1" s="2" t="s">
        <v>13</v>
      </c>
      <c r="C1" s="2"/>
      <c r="D1" s="2"/>
      <c r="E1" s="2"/>
      <c r="F1" s="23"/>
      <c r="G1" s="2"/>
      <c r="H1" s="2"/>
      <c r="I1" s="2"/>
      <c r="J1" s="2"/>
      <c r="K1" s="2"/>
    </row>
    <row r="2" spans="1:14">
      <c r="A2" s="2"/>
      <c r="B2" s="2"/>
      <c r="C2" s="2"/>
      <c r="D2" s="2"/>
      <c r="E2" s="2"/>
      <c r="F2" s="23"/>
      <c r="G2" s="2"/>
      <c r="H2" s="2"/>
      <c r="I2" s="2"/>
      <c r="J2" s="2"/>
      <c r="K2" s="2"/>
    </row>
    <row r="3" spans="1:14">
      <c r="A3" s="24" t="s">
        <v>19</v>
      </c>
      <c r="B3" s="24" t="s">
        <v>1</v>
      </c>
      <c r="C3" s="24" t="s">
        <v>2</v>
      </c>
      <c r="D3" s="24" t="s">
        <v>3</v>
      </c>
      <c r="E3" s="24" t="s">
        <v>4</v>
      </c>
      <c r="F3" s="25" t="s">
        <v>5</v>
      </c>
      <c r="G3" s="24" t="s">
        <v>4</v>
      </c>
      <c r="H3" s="24" t="s">
        <v>6</v>
      </c>
      <c r="I3" s="24" t="s">
        <v>4</v>
      </c>
      <c r="J3" s="24" t="s">
        <v>7</v>
      </c>
      <c r="K3" s="24" t="s">
        <v>4</v>
      </c>
      <c r="L3" s="26" t="s">
        <v>8</v>
      </c>
      <c r="M3" s="26" t="s">
        <v>4</v>
      </c>
      <c r="N3" s="26" t="s">
        <v>9</v>
      </c>
    </row>
    <row r="4" spans="1:14" ht="21.6">
      <c r="A4" s="34"/>
      <c r="B4" s="29" t="s">
        <v>28</v>
      </c>
      <c r="C4" s="28"/>
      <c r="D4" s="29" t="s">
        <v>28</v>
      </c>
      <c r="E4" s="29"/>
      <c r="F4" s="29" t="s">
        <v>28</v>
      </c>
      <c r="G4" s="28"/>
      <c r="H4" s="29" t="s">
        <v>28</v>
      </c>
      <c r="I4" s="28"/>
      <c r="J4" s="29" t="s">
        <v>28</v>
      </c>
      <c r="K4" s="28"/>
      <c r="L4" s="28"/>
      <c r="M4" s="34"/>
      <c r="N4" s="28"/>
    </row>
    <row r="5" spans="1:14">
      <c r="A5" s="35">
        <v>43.3</v>
      </c>
      <c r="B5" s="36" t="s">
        <v>29</v>
      </c>
      <c r="C5" s="32">
        <v>2</v>
      </c>
      <c r="D5" s="36" t="s">
        <v>29</v>
      </c>
      <c r="E5" s="32">
        <v>2</v>
      </c>
      <c r="F5" s="36" t="s">
        <v>29</v>
      </c>
      <c r="G5" s="32">
        <v>2</v>
      </c>
      <c r="H5" s="36" t="s">
        <v>29</v>
      </c>
      <c r="I5" s="32">
        <v>2</v>
      </c>
      <c r="J5" s="36" t="s">
        <v>29</v>
      </c>
      <c r="K5" s="32">
        <v>2</v>
      </c>
      <c r="L5" s="32"/>
      <c r="M5" s="35"/>
      <c r="N5" s="32">
        <f>C5+E5+G5+I5+K5</f>
        <v>10</v>
      </c>
    </row>
    <row r="6" spans="1:14" ht="21.6">
      <c r="A6" s="34"/>
      <c r="B6" s="29" t="s">
        <v>22</v>
      </c>
      <c r="C6" s="28"/>
      <c r="D6" s="29" t="s">
        <v>22</v>
      </c>
      <c r="E6" s="29"/>
      <c r="F6" s="29" t="s">
        <v>22</v>
      </c>
      <c r="G6" s="28"/>
      <c r="H6" s="29" t="s">
        <v>22</v>
      </c>
      <c r="I6" s="28"/>
      <c r="J6" s="29" t="s">
        <v>22</v>
      </c>
      <c r="K6" s="28"/>
      <c r="L6" s="28"/>
      <c r="M6" s="34"/>
      <c r="N6" s="28"/>
    </row>
    <row r="7" spans="1:14">
      <c r="A7" s="35">
        <v>14.08</v>
      </c>
      <c r="B7" s="36" t="s">
        <v>20</v>
      </c>
      <c r="C7" s="32">
        <v>0.36</v>
      </c>
      <c r="D7" s="32" t="s">
        <v>21</v>
      </c>
      <c r="E7" s="32">
        <v>0.36</v>
      </c>
      <c r="F7" s="33" t="s">
        <v>20</v>
      </c>
      <c r="G7" s="32">
        <v>0.36</v>
      </c>
      <c r="H7" s="32" t="s">
        <v>23</v>
      </c>
      <c r="I7" s="32">
        <v>1.81</v>
      </c>
      <c r="J7" s="32" t="s">
        <v>20</v>
      </c>
      <c r="K7" s="32">
        <v>0.36</v>
      </c>
      <c r="L7" s="32"/>
      <c r="M7" s="35"/>
      <c r="N7" s="32">
        <f>M7+K7+I7+G7+E7+C7</f>
        <v>3.2499999999999996</v>
      </c>
    </row>
    <row r="8" spans="1:14">
      <c r="A8" s="49"/>
      <c r="B8" s="50"/>
      <c r="C8" s="51"/>
      <c r="D8" s="50" t="s">
        <v>32</v>
      </c>
      <c r="E8" s="51"/>
      <c r="F8" s="50"/>
      <c r="G8" s="51"/>
      <c r="H8" s="50"/>
      <c r="I8" s="52"/>
      <c r="J8" s="50" t="s">
        <v>32</v>
      </c>
      <c r="K8" s="53"/>
      <c r="L8" s="50"/>
      <c r="M8" s="28"/>
      <c r="N8" s="34"/>
    </row>
    <row r="9" spans="1:14">
      <c r="A9" s="54">
        <v>6.26</v>
      </c>
      <c r="B9" s="55"/>
      <c r="C9" s="56"/>
      <c r="D9" s="55" t="s">
        <v>20</v>
      </c>
      <c r="E9" s="56">
        <v>0.33</v>
      </c>
      <c r="F9" s="55"/>
      <c r="G9" s="56"/>
      <c r="H9" s="55"/>
      <c r="I9" s="57"/>
      <c r="J9" s="56" t="s">
        <v>33</v>
      </c>
      <c r="K9" s="58">
        <v>1.1200000000000001</v>
      </c>
      <c r="L9" s="56"/>
      <c r="M9" s="32"/>
      <c r="N9" s="59">
        <f>C9+E9+G9+I9+K9+M9</f>
        <v>1.4500000000000002</v>
      </c>
    </row>
    <row r="10" spans="1:14">
      <c r="A10" s="60"/>
      <c r="B10" s="61" t="s">
        <v>35</v>
      </c>
      <c r="C10" s="62"/>
      <c r="D10" s="63" t="s">
        <v>35</v>
      </c>
      <c r="E10" s="62"/>
      <c r="F10" s="63" t="s">
        <v>35</v>
      </c>
      <c r="G10" s="62"/>
      <c r="H10" s="63" t="s">
        <v>35</v>
      </c>
      <c r="I10" s="62"/>
      <c r="J10" s="63" t="s">
        <v>35</v>
      </c>
      <c r="K10" s="64"/>
      <c r="L10" s="65"/>
      <c r="M10" s="66"/>
      <c r="N10" s="62"/>
    </row>
    <row r="11" spans="1:14">
      <c r="A11" s="67">
        <v>20.68</v>
      </c>
      <c r="B11" s="68" t="s">
        <v>33</v>
      </c>
      <c r="C11" s="69">
        <v>2</v>
      </c>
      <c r="D11" s="70" t="s">
        <v>20</v>
      </c>
      <c r="E11" s="69">
        <v>0.75</v>
      </c>
      <c r="F11" s="70" t="s">
        <v>20</v>
      </c>
      <c r="G11" s="69">
        <v>0.63</v>
      </c>
      <c r="H11" s="70" t="s">
        <v>20</v>
      </c>
      <c r="I11" s="69">
        <v>0.64</v>
      </c>
      <c r="J11" s="70" t="s">
        <v>20</v>
      </c>
      <c r="K11" s="71">
        <v>0.75</v>
      </c>
      <c r="L11" s="72"/>
      <c r="M11" s="73"/>
      <c r="N11" s="69">
        <f>K11+I11+G11+E11+C11</f>
        <v>4.7699999999999996</v>
      </c>
    </row>
    <row r="12" spans="1:14">
      <c r="A12" s="60"/>
      <c r="B12" s="74" t="s">
        <v>36</v>
      </c>
      <c r="C12" s="75"/>
      <c r="D12" s="66"/>
      <c r="E12" s="76"/>
      <c r="F12" s="66" t="s">
        <v>36</v>
      </c>
      <c r="G12" s="77"/>
      <c r="H12" s="66"/>
      <c r="I12" s="77"/>
      <c r="J12" s="66" t="s">
        <v>36</v>
      </c>
      <c r="K12" s="64"/>
      <c r="L12" s="66"/>
      <c r="M12" s="66"/>
      <c r="N12" s="62"/>
    </row>
    <row r="13" spans="1:14">
      <c r="A13" s="67">
        <v>6.11</v>
      </c>
      <c r="B13" s="78" t="s">
        <v>21</v>
      </c>
      <c r="C13" s="79">
        <v>0.25</v>
      </c>
      <c r="D13" s="73"/>
      <c r="E13" s="80"/>
      <c r="F13" s="73" t="s">
        <v>33</v>
      </c>
      <c r="G13" s="81">
        <v>0.91</v>
      </c>
      <c r="H13" s="73"/>
      <c r="I13" s="81"/>
      <c r="J13" s="73" t="s">
        <v>21</v>
      </c>
      <c r="K13" s="71">
        <v>0.25</v>
      </c>
      <c r="L13" s="73"/>
      <c r="M13" s="73"/>
      <c r="N13" s="69">
        <f>C13+G13+K13</f>
        <v>1.4100000000000001</v>
      </c>
    </row>
    <row r="14" spans="1:14">
      <c r="A14" s="37">
        <f>SUM(A4:A13)</f>
        <v>90.429999999999993</v>
      </c>
      <c r="B14" s="38" t="s">
        <v>9</v>
      </c>
      <c r="C14" s="48">
        <f>SUM(C4:C13)</f>
        <v>4.6099999999999994</v>
      </c>
      <c r="D14" s="40"/>
      <c r="E14" s="48">
        <f>SUM(E4:E13)</f>
        <v>3.44</v>
      </c>
      <c r="F14" s="8"/>
      <c r="G14" s="48">
        <f>SUM(G4:G13)</f>
        <v>3.9</v>
      </c>
      <c r="H14" s="41"/>
      <c r="I14" s="48">
        <f>SUM(I4:I13)</f>
        <v>4.45</v>
      </c>
      <c r="J14" s="41"/>
      <c r="K14" s="48">
        <f>SUM(K4:K13)</f>
        <v>4.4800000000000004</v>
      </c>
      <c r="L14" s="42"/>
      <c r="M14" s="42"/>
      <c r="N14" s="48">
        <f>SUM(N4:N13)</f>
        <v>20.88</v>
      </c>
    </row>
    <row r="16" spans="1:14">
      <c r="A16" s="43"/>
      <c r="B16" s="44"/>
      <c r="C16" s="2" t="s">
        <v>10</v>
      </c>
      <c r="D16" s="45"/>
      <c r="E16" s="44"/>
      <c r="F16" s="46"/>
      <c r="G16" s="44"/>
      <c r="H16" s="2" t="s">
        <v>24</v>
      </c>
      <c r="I16" s="44"/>
      <c r="J16" s="44"/>
      <c r="K16" s="44">
        <f>N14*4.33</f>
        <v>90.410399999999996</v>
      </c>
    </row>
    <row r="17" spans="1:11">
      <c r="A17" s="2"/>
      <c r="B17" s="2"/>
      <c r="C17" s="2" t="s">
        <v>11</v>
      </c>
      <c r="D17" s="2"/>
      <c r="E17" s="2"/>
      <c r="F17" s="20" t="s">
        <v>41</v>
      </c>
      <c r="G17" s="47"/>
      <c r="I17" s="2"/>
      <c r="K17" s="2"/>
    </row>
    <row r="19" spans="1:11">
      <c r="F19" t="s">
        <v>37</v>
      </c>
    </row>
    <row r="20" spans="1:11">
      <c r="F20" t="s">
        <v>38</v>
      </c>
    </row>
  </sheetData>
  <pageMargins left="0.7" right="0.7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5" workbookViewId="0">
      <selection sqref="A1:N23"/>
    </sheetView>
  </sheetViews>
  <sheetFormatPr baseColWidth="10" defaultRowHeight="14.4"/>
  <cols>
    <col min="1" max="1" width="9" customWidth="1"/>
    <col min="2" max="2" width="13.88671875" customWidth="1"/>
    <col min="3" max="3" width="5.88671875" customWidth="1"/>
    <col min="4" max="4" width="16.6640625" customWidth="1"/>
    <col min="5" max="5" width="4.44140625" bestFit="1" customWidth="1"/>
    <col min="6" max="6" width="14.88671875" customWidth="1"/>
    <col min="7" max="7" width="4.44140625" bestFit="1" customWidth="1"/>
    <col min="8" max="8" width="15.33203125" customWidth="1"/>
    <col min="9" max="9" width="4.44140625" bestFit="1" customWidth="1"/>
    <col min="10" max="10" width="15.5546875" customWidth="1"/>
    <col min="11" max="11" width="4.6640625" customWidth="1"/>
    <col min="12" max="12" width="3.88671875" bestFit="1" customWidth="1"/>
    <col min="13" max="13" width="2.5546875" bestFit="1" customWidth="1"/>
    <col min="14" max="14" width="5.5546875" bestFit="1" customWidth="1"/>
  </cols>
  <sheetData>
    <row r="1" spans="1:14">
      <c r="A1" s="2"/>
      <c r="B1" s="2" t="s">
        <v>13</v>
      </c>
      <c r="C1" s="2"/>
      <c r="D1" s="2"/>
      <c r="E1" s="2"/>
      <c r="F1" s="23"/>
      <c r="G1" s="2"/>
      <c r="H1" s="2"/>
      <c r="I1" s="2"/>
      <c r="J1" s="2"/>
      <c r="K1" s="2"/>
    </row>
    <row r="2" spans="1:14">
      <c r="A2" s="2"/>
      <c r="B2" s="2"/>
      <c r="C2" s="2"/>
      <c r="D2" s="2"/>
      <c r="E2" s="2"/>
      <c r="F2" s="23"/>
      <c r="G2" s="2"/>
      <c r="H2" s="2"/>
      <c r="I2" s="2"/>
      <c r="J2" s="2"/>
      <c r="K2" s="2"/>
    </row>
    <row r="3" spans="1:14">
      <c r="A3" s="24" t="s">
        <v>19</v>
      </c>
      <c r="B3" s="24" t="s">
        <v>1</v>
      </c>
      <c r="C3" s="24" t="s">
        <v>2</v>
      </c>
      <c r="D3" s="24" t="s">
        <v>3</v>
      </c>
      <c r="E3" s="24" t="s">
        <v>4</v>
      </c>
      <c r="F3" s="25" t="s">
        <v>5</v>
      </c>
      <c r="G3" s="24" t="s">
        <v>4</v>
      </c>
      <c r="H3" s="24" t="s">
        <v>6</v>
      </c>
      <c r="I3" s="24" t="s">
        <v>4</v>
      </c>
      <c r="J3" s="24" t="s">
        <v>7</v>
      </c>
      <c r="K3" s="24" t="s">
        <v>4</v>
      </c>
      <c r="L3" s="26" t="s">
        <v>8</v>
      </c>
      <c r="M3" s="26" t="s">
        <v>4</v>
      </c>
      <c r="N3" s="26" t="s">
        <v>9</v>
      </c>
    </row>
    <row r="4" spans="1:14" ht="21.6">
      <c r="A4" s="34"/>
      <c r="B4" s="29" t="s">
        <v>28</v>
      </c>
      <c r="C4" s="28"/>
      <c r="D4" s="29" t="s">
        <v>28</v>
      </c>
      <c r="E4" s="29"/>
      <c r="F4" s="29" t="s">
        <v>28</v>
      </c>
      <c r="G4" s="28"/>
      <c r="H4" s="29" t="s">
        <v>28</v>
      </c>
      <c r="I4" s="28"/>
      <c r="J4" s="29" t="s">
        <v>28</v>
      </c>
      <c r="K4" s="28"/>
      <c r="L4" s="28"/>
      <c r="M4" s="34"/>
      <c r="N4" s="28"/>
    </row>
    <row r="5" spans="1:14">
      <c r="A5" s="35">
        <v>43.3</v>
      </c>
      <c r="B5" s="36" t="s">
        <v>29</v>
      </c>
      <c r="C5" s="32">
        <v>2</v>
      </c>
      <c r="D5" s="36" t="s">
        <v>29</v>
      </c>
      <c r="E5" s="32">
        <v>2</v>
      </c>
      <c r="F5" s="36" t="s">
        <v>29</v>
      </c>
      <c r="G5" s="32">
        <v>2</v>
      </c>
      <c r="H5" s="36" t="s">
        <v>29</v>
      </c>
      <c r="I5" s="32">
        <v>2</v>
      </c>
      <c r="J5" s="36" t="s">
        <v>29</v>
      </c>
      <c r="K5" s="32">
        <v>2</v>
      </c>
      <c r="L5" s="32"/>
      <c r="M5" s="35"/>
      <c r="N5" s="32">
        <f>C5+E5+G5+I5+K5</f>
        <v>10</v>
      </c>
    </row>
    <row r="6" spans="1:14" ht="21.6">
      <c r="A6" s="34"/>
      <c r="B6" s="29" t="s">
        <v>22</v>
      </c>
      <c r="C6" s="28"/>
      <c r="D6" s="29" t="s">
        <v>22</v>
      </c>
      <c r="E6" s="29"/>
      <c r="F6" s="29" t="s">
        <v>22</v>
      </c>
      <c r="G6" s="28"/>
      <c r="H6" s="29" t="s">
        <v>22</v>
      </c>
      <c r="I6" s="28"/>
      <c r="J6" s="29" t="s">
        <v>22</v>
      </c>
      <c r="K6" s="28"/>
      <c r="L6" s="28"/>
      <c r="M6" s="34"/>
      <c r="N6" s="28"/>
    </row>
    <row r="7" spans="1:14">
      <c r="A7" s="35">
        <v>14.08</v>
      </c>
      <c r="B7" s="36" t="s">
        <v>20</v>
      </c>
      <c r="C7" s="32">
        <v>0.36</v>
      </c>
      <c r="D7" s="32" t="s">
        <v>21</v>
      </c>
      <c r="E7" s="32">
        <v>0.36</v>
      </c>
      <c r="F7" s="33" t="s">
        <v>20</v>
      </c>
      <c r="G7" s="32">
        <v>0.36</v>
      </c>
      <c r="H7" s="32" t="s">
        <v>23</v>
      </c>
      <c r="I7" s="32">
        <v>1.81</v>
      </c>
      <c r="J7" s="32" t="s">
        <v>20</v>
      </c>
      <c r="K7" s="32">
        <v>0.36</v>
      </c>
      <c r="L7" s="32"/>
      <c r="M7" s="35"/>
      <c r="N7" s="32">
        <f>M7+K7+I7+G7+E7+C7</f>
        <v>3.2499999999999996</v>
      </c>
    </row>
    <row r="8" spans="1:14">
      <c r="A8" s="49"/>
      <c r="B8" s="50"/>
      <c r="C8" s="51"/>
      <c r="D8" s="50" t="s">
        <v>32</v>
      </c>
      <c r="E8" s="51"/>
      <c r="F8" s="50"/>
      <c r="G8" s="51"/>
      <c r="H8" s="50"/>
      <c r="I8" s="52"/>
      <c r="J8" s="50" t="s">
        <v>32</v>
      </c>
      <c r="K8" s="53"/>
      <c r="L8" s="50"/>
      <c r="M8" s="28"/>
      <c r="N8" s="34"/>
    </row>
    <row r="9" spans="1:14">
      <c r="A9" s="54">
        <v>6.26</v>
      </c>
      <c r="B9" s="55"/>
      <c r="C9" s="56"/>
      <c r="D9" s="55" t="s">
        <v>20</v>
      </c>
      <c r="E9" s="56">
        <v>0.33</v>
      </c>
      <c r="F9" s="55"/>
      <c r="G9" s="56"/>
      <c r="H9" s="55"/>
      <c r="I9" s="57"/>
      <c r="J9" s="56" t="s">
        <v>33</v>
      </c>
      <c r="K9" s="58">
        <v>1.1200000000000001</v>
      </c>
      <c r="L9" s="56"/>
      <c r="M9" s="32"/>
      <c r="N9" s="59">
        <f>C9+E9+G9+I9+K9+M9</f>
        <v>1.4500000000000002</v>
      </c>
    </row>
    <row r="10" spans="1:14">
      <c r="A10" s="60"/>
      <c r="B10" s="61" t="s">
        <v>35</v>
      </c>
      <c r="C10" s="62"/>
      <c r="D10" s="63" t="s">
        <v>35</v>
      </c>
      <c r="E10" s="62"/>
      <c r="F10" s="63" t="s">
        <v>35</v>
      </c>
      <c r="G10" s="62"/>
      <c r="H10" s="63" t="s">
        <v>35</v>
      </c>
      <c r="I10" s="62"/>
      <c r="J10" s="63" t="s">
        <v>35</v>
      </c>
      <c r="K10" s="64"/>
      <c r="L10" s="65"/>
      <c r="M10" s="66"/>
      <c r="N10" s="62"/>
    </row>
    <row r="11" spans="1:14">
      <c r="A11" s="67">
        <v>20.68</v>
      </c>
      <c r="B11" s="68" t="s">
        <v>33</v>
      </c>
      <c r="C11" s="69">
        <v>2</v>
      </c>
      <c r="D11" s="70" t="s">
        <v>20</v>
      </c>
      <c r="E11" s="69">
        <v>0.75</v>
      </c>
      <c r="F11" s="70" t="s">
        <v>20</v>
      </c>
      <c r="G11" s="69">
        <v>0.63</v>
      </c>
      <c r="H11" s="70" t="s">
        <v>20</v>
      </c>
      <c r="I11" s="69">
        <v>0.64</v>
      </c>
      <c r="J11" s="70" t="s">
        <v>20</v>
      </c>
      <c r="K11" s="71">
        <v>0.75</v>
      </c>
      <c r="L11" s="72"/>
      <c r="M11" s="73"/>
      <c r="N11" s="69">
        <f>K11+I11+G11+E11+C11</f>
        <v>4.7699999999999996</v>
      </c>
    </row>
    <row r="12" spans="1:14">
      <c r="A12" s="60"/>
      <c r="B12" s="74" t="s">
        <v>36</v>
      </c>
      <c r="C12" s="75"/>
      <c r="D12" s="66"/>
      <c r="E12" s="76"/>
      <c r="F12" s="66" t="s">
        <v>36</v>
      </c>
      <c r="G12" s="77"/>
      <c r="H12" s="66"/>
      <c r="I12" s="77"/>
      <c r="J12" s="66" t="s">
        <v>36</v>
      </c>
      <c r="K12" s="64"/>
      <c r="L12" s="66"/>
      <c r="M12" s="66"/>
      <c r="N12" s="62"/>
    </row>
    <row r="13" spans="1:14">
      <c r="A13" s="67">
        <v>6.11</v>
      </c>
      <c r="B13" s="78" t="s">
        <v>21</v>
      </c>
      <c r="C13" s="79">
        <v>0.25</v>
      </c>
      <c r="D13" s="73"/>
      <c r="E13" s="80"/>
      <c r="F13" s="73" t="s">
        <v>33</v>
      </c>
      <c r="G13" s="81">
        <v>0.91</v>
      </c>
      <c r="H13" s="73"/>
      <c r="I13" s="81"/>
      <c r="J13" s="73" t="s">
        <v>21</v>
      </c>
      <c r="K13" s="71">
        <v>0.25</v>
      </c>
      <c r="L13" s="73"/>
      <c r="M13" s="73"/>
      <c r="N13" s="69">
        <f>C13+G13+K13</f>
        <v>1.4100000000000001</v>
      </c>
    </row>
    <row r="14" spans="1:14">
      <c r="A14" s="82"/>
      <c r="B14" s="29" t="s">
        <v>40</v>
      </c>
      <c r="C14" s="83"/>
      <c r="D14" s="29" t="s">
        <v>40</v>
      </c>
      <c r="E14" s="83"/>
      <c r="F14" s="29" t="s">
        <v>40</v>
      </c>
      <c r="G14" s="83"/>
      <c r="H14" s="29" t="s">
        <v>40</v>
      </c>
      <c r="I14" s="83"/>
      <c r="J14" s="29" t="s">
        <v>40</v>
      </c>
      <c r="K14" s="83"/>
      <c r="L14" s="28"/>
      <c r="M14" s="28"/>
      <c r="N14" s="28"/>
    </row>
    <row r="15" spans="1:14">
      <c r="A15" s="84">
        <v>21.65</v>
      </c>
      <c r="B15" s="33"/>
      <c r="C15" s="85">
        <v>1</v>
      </c>
      <c r="D15" s="33"/>
      <c r="E15" s="85">
        <v>1</v>
      </c>
      <c r="F15" s="33"/>
      <c r="G15" s="85">
        <v>1</v>
      </c>
      <c r="H15" s="33"/>
      <c r="I15" s="85">
        <v>1</v>
      </c>
      <c r="J15" s="33"/>
      <c r="K15" s="85">
        <v>1</v>
      </c>
      <c r="L15" s="32"/>
      <c r="M15" s="32"/>
      <c r="N15" s="32">
        <f>C15+E15+G15+I15+K15+M15</f>
        <v>5</v>
      </c>
    </row>
    <row r="16" spans="1:14">
      <c r="A16" s="37">
        <f>SUM(A4:A15)</f>
        <v>112.07999999999998</v>
      </c>
      <c r="B16" s="38" t="s">
        <v>9</v>
      </c>
      <c r="C16" s="48">
        <f>SUM(C4:C15)</f>
        <v>5.6099999999999994</v>
      </c>
      <c r="D16" s="40"/>
      <c r="E16" s="48">
        <f>SUM(E4:E15)</f>
        <v>4.4399999999999995</v>
      </c>
      <c r="F16" s="8"/>
      <c r="G16" s="48">
        <f>SUM(G4:G15)</f>
        <v>4.9000000000000004</v>
      </c>
      <c r="H16" s="41"/>
      <c r="I16" s="48">
        <f>SUM(I4:I15)</f>
        <v>5.45</v>
      </c>
      <c r="J16" s="41"/>
      <c r="K16" s="48">
        <f>SUM(K4:K15)</f>
        <v>5.48</v>
      </c>
      <c r="L16" s="42"/>
      <c r="M16" s="42"/>
      <c r="N16" s="48">
        <f>SUM(N4:N15)</f>
        <v>25.88</v>
      </c>
    </row>
    <row r="18" spans="1:11">
      <c r="A18" s="43"/>
      <c r="B18" s="44"/>
      <c r="C18" s="2" t="s">
        <v>10</v>
      </c>
      <c r="D18" s="45"/>
      <c r="E18" s="44"/>
      <c r="F18" s="46"/>
      <c r="G18" s="44"/>
      <c r="H18" s="2" t="s">
        <v>24</v>
      </c>
      <c r="I18" s="44"/>
      <c r="J18" s="44"/>
      <c r="K18" s="44">
        <f>N16*4.33</f>
        <v>112.0604</v>
      </c>
    </row>
    <row r="19" spans="1:11">
      <c r="A19" s="2"/>
      <c r="B19" s="2"/>
      <c r="C19" s="2" t="s">
        <v>11</v>
      </c>
      <c r="D19" s="2"/>
      <c r="E19" s="2"/>
      <c r="F19" s="20" t="s">
        <v>42</v>
      </c>
      <c r="G19" s="47"/>
      <c r="I19" s="2"/>
      <c r="K19" s="2"/>
    </row>
    <row r="21" spans="1:11">
      <c r="F21" t="s">
        <v>37</v>
      </c>
    </row>
    <row r="22" spans="1:11">
      <c r="F22" t="s">
        <v>38</v>
      </c>
    </row>
    <row r="23" spans="1:11">
      <c r="F23" t="s">
        <v>43</v>
      </c>
    </row>
  </sheetData>
  <pageMargins left="0.7" right="0.7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1"/>
    </sheetView>
  </sheetViews>
  <sheetFormatPr baseColWidth="10" defaultRowHeight="14.4"/>
  <cols>
    <col min="1" max="1" width="7.33203125" customWidth="1"/>
    <col min="2" max="2" width="13.44140625" customWidth="1"/>
    <col min="3" max="3" width="7.44140625" customWidth="1"/>
    <col min="4" max="4" width="19.44140625" customWidth="1"/>
    <col min="5" max="5" width="5.109375" customWidth="1"/>
    <col min="6" max="6" width="16.88671875" customWidth="1"/>
    <col min="7" max="7" width="4.88671875" customWidth="1"/>
    <col min="8" max="8" width="17" customWidth="1"/>
    <col min="9" max="9" width="4.44140625" bestFit="1" customWidth="1"/>
    <col min="10" max="10" width="16.6640625" customWidth="1"/>
    <col min="11" max="11" width="6.33203125" customWidth="1"/>
    <col min="12" max="12" width="3.88671875" bestFit="1" customWidth="1"/>
    <col min="13" max="13" width="2.5546875" bestFit="1" customWidth="1"/>
    <col min="14" max="14" width="5.6640625" customWidth="1"/>
  </cols>
  <sheetData>
    <row r="1" spans="1:14">
      <c r="A1" s="2"/>
      <c r="B1" s="2" t="s">
        <v>13</v>
      </c>
      <c r="C1" s="2"/>
      <c r="D1" s="2"/>
      <c r="E1" s="2"/>
      <c r="F1" s="23"/>
      <c r="G1" s="2"/>
      <c r="H1" s="2"/>
      <c r="I1" s="2"/>
      <c r="J1" s="2"/>
      <c r="K1" s="2"/>
    </row>
    <row r="2" spans="1:14">
      <c r="A2" s="2"/>
      <c r="B2" s="2"/>
      <c r="C2" s="2"/>
      <c r="D2" s="2"/>
      <c r="E2" s="2"/>
      <c r="F2" s="23"/>
      <c r="G2" s="2"/>
      <c r="H2" s="2"/>
      <c r="I2" s="2"/>
      <c r="J2" s="2"/>
      <c r="K2" s="2"/>
    </row>
    <row r="3" spans="1:14">
      <c r="A3" s="24" t="s">
        <v>19</v>
      </c>
      <c r="B3" s="24" t="s">
        <v>1</v>
      </c>
      <c r="C3" s="24" t="s">
        <v>2</v>
      </c>
      <c r="D3" s="24" t="s">
        <v>3</v>
      </c>
      <c r="E3" s="24" t="s">
        <v>4</v>
      </c>
      <c r="F3" s="25" t="s">
        <v>5</v>
      </c>
      <c r="G3" s="24" t="s">
        <v>4</v>
      </c>
      <c r="H3" s="24" t="s">
        <v>6</v>
      </c>
      <c r="I3" s="24" t="s">
        <v>4</v>
      </c>
      <c r="J3" s="24" t="s">
        <v>7</v>
      </c>
      <c r="K3" s="24" t="s">
        <v>4</v>
      </c>
      <c r="L3" s="26" t="s">
        <v>8</v>
      </c>
      <c r="M3" s="26" t="s">
        <v>4</v>
      </c>
      <c r="N3" s="26" t="s">
        <v>9</v>
      </c>
    </row>
    <row r="4" spans="1:14" ht="21.6">
      <c r="A4" s="34"/>
      <c r="B4" s="29" t="s">
        <v>28</v>
      </c>
      <c r="C4" s="28"/>
      <c r="D4" s="29" t="s">
        <v>28</v>
      </c>
      <c r="E4" s="29"/>
      <c r="F4" s="29" t="s">
        <v>28</v>
      </c>
      <c r="G4" s="28"/>
      <c r="H4" s="29" t="s">
        <v>28</v>
      </c>
      <c r="I4" s="28"/>
      <c r="J4" s="29" t="s">
        <v>28</v>
      </c>
      <c r="K4" s="28"/>
      <c r="L4" s="28"/>
      <c r="M4" s="34"/>
      <c r="N4" s="28"/>
    </row>
    <row r="5" spans="1:14">
      <c r="A5" s="35">
        <v>43.3</v>
      </c>
      <c r="B5" s="36" t="s">
        <v>29</v>
      </c>
      <c r="C5" s="32">
        <v>2</v>
      </c>
      <c r="D5" s="36" t="s">
        <v>29</v>
      </c>
      <c r="E5" s="32">
        <v>2</v>
      </c>
      <c r="F5" s="36" t="s">
        <v>29</v>
      </c>
      <c r="G5" s="32">
        <v>2</v>
      </c>
      <c r="H5" s="36" t="s">
        <v>29</v>
      </c>
      <c r="I5" s="32">
        <v>2</v>
      </c>
      <c r="J5" s="36" t="s">
        <v>29</v>
      </c>
      <c r="K5" s="32">
        <v>2</v>
      </c>
      <c r="L5" s="32"/>
      <c r="M5" s="35"/>
      <c r="N5" s="32">
        <f>C5+E5+G5+I5+K5</f>
        <v>10</v>
      </c>
    </row>
    <row r="6" spans="1:14" ht="21.6">
      <c r="A6" s="34"/>
      <c r="B6" s="29" t="s">
        <v>22</v>
      </c>
      <c r="C6" s="28"/>
      <c r="D6" s="29" t="s">
        <v>22</v>
      </c>
      <c r="E6" s="29"/>
      <c r="F6" s="29" t="s">
        <v>22</v>
      </c>
      <c r="G6" s="28"/>
      <c r="H6" s="29" t="s">
        <v>22</v>
      </c>
      <c r="I6" s="28"/>
      <c r="J6" s="29" t="s">
        <v>22</v>
      </c>
      <c r="K6" s="28"/>
      <c r="L6" s="28"/>
      <c r="M6" s="34"/>
      <c r="N6" s="28"/>
    </row>
    <row r="7" spans="1:14">
      <c r="A7" s="35">
        <v>14.08</v>
      </c>
      <c r="B7" s="36" t="s">
        <v>20</v>
      </c>
      <c r="C7" s="32">
        <v>0.36</v>
      </c>
      <c r="D7" s="32" t="s">
        <v>21</v>
      </c>
      <c r="E7" s="32">
        <v>0.36</v>
      </c>
      <c r="F7" s="33" t="s">
        <v>20</v>
      </c>
      <c r="G7" s="32">
        <v>0.36</v>
      </c>
      <c r="H7" s="32" t="s">
        <v>23</v>
      </c>
      <c r="I7" s="32">
        <v>1.81</v>
      </c>
      <c r="J7" s="32" t="s">
        <v>20</v>
      </c>
      <c r="K7" s="32">
        <v>0.36</v>
      </c>
      <c r="L7" s="32"/>
      <c r="M7" s="35"/>
      <c r="N7" s="32">
        <f>M7+K7+I7+G7+E7+C7</f>
        <v>3.2499999999999996</v>
      </c>
    </row>
    <row r="8" spans="1:14">
      <c r="A8" s="49"/>
      <c r="B8" s="50"/>
      <c r="C8" s="51"/>
      <c r="D8" s="50" t="s">
        <v>32</v>
      </c>
      <c r="E8" s="51"/>
      <c r="F8" s="50"/>
      <c r="G8" s="51"/>
      <c r="H8" s="50"/>
      <c r="I8" s="52"/>
      <c r="J8" s="50" t="s">
        <v>32</v>
      </c>
      <c r="K8" s="53"/>
      <c r="L8" s="50"/>
      <c r="M8" s="28"/>
      <c r="N8" s="34"/>
    </row>
    <row r="9" spans="1:14">
      <c r="A9" s="54">
        <v>6.26</v>
      </c>
      <c r="B9" s="55"/>
      <c r="C9" s="56"/>
      <c r="D9" s="55" t="s">
        <v>20</v>
      </c>
      <c r="E9" s="56">
        <v>0.33</v>
      </c>
      <c r="F9" s="55"/>
      <c r="G9" s="56"/>
      <c r="H9" s="55"/>
      <c r="I9" s="57"/>
      <c r="J9" s="56" t="s">
        <v>33</v>
      </c>
      <c r="K9" s="58">
        <v>1.1200000000000001</v>
      </c>
      <c r="L9" s="56"/>
      <c r="M9" s="32"/>
      <c r="N9" s="59">
        <f>C9+E9+G9+I9+K9+M9</f>
        <v>1.4500000000000002</v>
      </c>
    </row>
    <row r="10" spans="1:14">
      <c r="A10" s="60"/>
      <c r="B10" s="61" t="s">
        <v>35</v>
      </c>
      <c r="C10" s="62"/>
      <c r="D10" s="63" t="s">
        <v>35</v>
      </c>
      <c r="E10" s="62"/>
      <c r="F10" s="63" t="s">
        <v>35</v>
      </c>
      <c r="G10" s="62"/>
      <c r="H10" s="63" t="s">
        <v>35</v>
      </c>
      <c r="I10" s="62"/>
      <c r="J10" s="63" t="s">
        <v>35</v>
      </c>
      <c r="K10" s="64"/>
      <c r="L10" s="65"/>
      <c r="M10" s="66"/>
      <c r="N10" s="62"/>
    </row>
    <row r="11" spans="1:14">
      <c r="A11" s="67">
        <v>20.68</v>
      </c>
      <c r="B11" s="68" t="s">
        <v>33</v>
      </c>
      <c r="C11" s="69">
        <v>2</v>
      </c>
      <c r="D11" s="70" t="s">
        <v>20</v>
      </c>
      <c r="E11" s="69">
        <v>0.75</v>
      </c>
      <c r="F11" s="70" t="s">
        <v>20</v>
      </c>
      <c r="G11" s="69">
        <v>0.63</v>
      </c>
      <c r="H11" s="70" t="s">
        <v>20</v>
      </c>
      <c r="I11" s="69">
        <v>0.64</v>
      </c>
      <c r="J11" s="70" t="s">
        <v>20</v>
      </c>
      <c r="K11" s="71">
        <v>0.75</v>
      </c>
      <c r="L11" s="72"/>
      <c r="M11" s="73"/>
      <c r="N11" s="69">
        <f>K11+I11+G11+E11+C11</f>
        <v>4.7699999999999996</v>
      </c>
    </row>
    <row r="12" spans="1:14">
      <c r="A12" s="60"/>
      <c r="B12" s="74" t="s">
        <v>36</v>
      </c>
      <c r="C12" s="75"/>
      <c r="D12" s="66"/>
      <c r="E12" s="76"/>
      <c r="F12" s="66" t="s">
        <v>36</v>
      </c>
      <c r="G12" s="77"/>
      <c r="H12" s="66"/>
      <c r="I12" s="77"/>
      <c r="J12" s="66" t="s">
        <v>36</v>
      </c>
      <c r="K12" s="64"/>
      <c r="L12" s="66"/>
      <c r="M12" s="66"/>
      <c r="N12" s="62"/>
    </row>
    <row r="13" spans="1:14">
      <c r="A13" s="67">
        <v>6.11</v>
      </c>
      <c r="B13" s="78" t="s">
        <v>21</v>
      </c>
      <c r="C13" s="79">
        <v>0.25</v>
      </c>
      <c r="D13" s="73"/>
      <c r="E13" s="80"/>
      <c r="F13" s="73" t="s">
        <v>33</v>
      </c>
      <c r="G13" s="81">
        <v>0.91</v>
      </c>
      <c r="H13" s="73"/>
      <c r="I13" s="81"/>
      <c r="J13" s="73" t="s">
        <v>21</v>
      </c>
      <c r="K13" s="71">
        <v>0.25</v>
      </c>
      <c r="L13" s="73"/>
      <c r="M13" s="73"/>
      <c r="N13" s="69">
        <f>C13+G13+K13</f>
        <v>1.4100000000000001</v>
      </c>
    </row>
    <row r="14" spans="1:14">
      <c r="A14" s="37">
        <f>SUM(A4:A13)</f>
        <v>90.429999999999993</v>
      </c>
      <c r="B14" s="38" t="s">
        <v>9</v>
      </c>
      <c r="C14" s="48">
        <f>SUM(C4:C13)</f>
        <v>4.6099999999999994</v>
      </c>
      <c r="D14" s="40"/>
      <c r="E14" s="48">
        <f>SUM(E4:E13)</f>
        <v>3.44</v>
      </c>
      <c r="F14" s="8"/>
      <c r="G14" s="39">
        <f>SUM(G4:G13)</f>
        <v>3.9</v>
      </c>
      <c r="H14" s="41"/>
      <c r="I14" s="39">
        <f>SUM(I4:I13)</f>
        <v>4.45</v>
      </c>
      <c r="J14" s="41"/>
      <c r="K14" s="39">
        <f>SUM(K4:K13)</f>
        <v>4.4800000000000004</v>
      </c>
      <c r="L14" s="42"/>
      <c r="M14" s="42"/>
      <c r="N14" s="39">
        <f>SUM(N4:N13)</f>
        <v>20.88</v>
      </c>
    </row>
    <row r="16" spans="1:14">
      <c r="A16" s="43"/>
      <c r="B16" s="44"/>
      <c r="C16" s="2" t="s">
        <v>10</v>
      </c>
      <c r="D16" s="45"/>
      <c r="E16" s="44"/>
      <c r="F16" s="46"/>
      <c r="G16" s="44"/>
      <c r="H16" s="2" t="s">
        <v>24</v>
      </c>
      <c r="I16" s="44"/>
      <c r="J16" s="44"/>
      <c r="K16" s="44">
        <f>N14*4.33</f>
        <v>90.410399999999996</v>
      </c>
    </row>
    <row r="17" spans="1:11">
      <c r="A17" s="2"/>
      <c r="B17" s="2"/>
      <c r="C17" s="2" t="s">
        <v>11</v>
      </c>
      <c r="D17" s="2"/>
      <c r="E17" s="2"/>
      <c r="F17" s="20" t="s">
        <v>39</v>
      </c>
      <c r="G17" s="47"/>
      <c r="I17" s="2"/>
      <c r="K17" s="2"/>
    </row>
    <row r="19" spans="1:11">
      <c r="F19" t="s">
        <v>37</v>
      </c>
    </row>
    <row r="20" spans="1:11">
      <c r="F20" t="s">
        <v>38</v>
      </c>
    </row>
  </sheetData>
  <pageMargins left="0.7" right="0.7" top="0.75" bottom="0.75" header="0.3" footer="0.3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8"/>
    </sheetView>
  </sheetViews>
  <sheetFormatPr baseColWidth="10" defaultRowHeight="14.4"/>
  <cols>
    <col min="1" max="1" width="7.5546875" customWidth="1"/>
    <col min="2" max="2" width="13.88671875" customWidth="1"/>
    <col min="3" max="3" width="5.6640625" customWidth="1"/>
    <col min="4" max="4" width="16" customWidth="1"/>
    <col min="5" max="5" width="7.33203125" customWidth="1"/>
    <col min="6" max="6" width="13.88671875" customWidth="1"/>
    <col min="7" max="7" width="5.33203125" customWidth="1"/>
    <col min="8" max="8" width="13.33203125" customWidth="1"/>
    <col min="9" max="9" width="5.5546875" customWidth="1"/>
    <col min="10" max="10" width="15.44140625" customWidth="1"/>
    <col min="11" max="11" width="6.109375" customWidth="1"/>
    <col min="12" max="12" width="5.5546875" customWidth="1"/>
    <col min="13" max="13" width="6" customWidth="1"/>
    <col min="14" max="14" width="5.88671875" customWidth="1"/>
  </cols>
  <sheetData>
    <row r="1" spans="1:14">
      <c r="A1" s="2"/>
      <c r="B1" s="2" t="s">
        <v>13</v>
      </c>
      <c r="C1" s="2"/>
      <c r="D1" s="2"/>
      <c r="E1" s="2"/>
      <c r="F1" s="23"/>
      <c r="G1" s="2"/>
      <c r="H1" s="2"/>
      <c r="I1" s="2"/>
      <c r="J1" s="2"/>
      <c r="K1" s="2"/>
    </row>
    <row r="2" spans="1:14">
      <c r="A2" s="2"/>
      <c r="B2" s="2"/>
      <c r="C2" s="2"/>
      <c r="D2" s="2"/>
      <c r="E2" s="2"/>
      <c r="F2" s="23"/>
      <c r="G2" s="2"/>
      <c r="H2" s="2"/>
      <c r="I2" s="2"/>
      <c r="J2" s="2"/>
      <c r="K2" s="2"/>
    </row>
    <row r="3" spans="1:14">
      <c r="A3" s="24" t="s">
        <v>19</v>
      </c>
      <c r="B3" s="24" t="s">
        <v>1</v>
      </c>
      <c r="C3" s="24" t="s">
        <v>2</v>
      </c>
      <c r="D3" s="24" t="s">
        <v>3</v>
      </c>
      <c r="E3" s="24" t="s">
        <v>4</v>
      </c>
      <c r="F3" s="25" t="s">
        <v>5</v>
      </c>
      <c r="G3" s="24" t="s">
        <v>4</v>
      </c>
      <c r="H3" s="24" t="s">
        <v>6</v>
      </c>
      <c r="I3" s="24" t="s">
        <v>4</v>
      </c>
      <c r="J3" s="24" t="s">
        <v>7</v>
      </c>
      <c r="K3" s="24" t="s">
        <v>4</v>
      </c>
      <c r="L3" s="26" t="s">
        <v>8</v>
      </c>
      <c r="M3" s="26" t="s">
        <v>4</v>
      </c>
      <c r="N3" s="26" t="s">
        <v>9</v>
      </c>
    </row>
    <row r="4" spans="1:14" ht="21.6">
      <c r="A4" s="34"/>
      <c r="B4" s="29" t="s">
        <v>28</v>
      </c>
      <c r="C4" s="28"/>
      <c r="D4" s="29" t="s">
        <v>28</v>
      </c>
      <c r="E4" s="29"/>
      <c r="F4" s="29" t="s">
        <v>28</v>
      </c>
      <c r="G4" s="28"/>
      <c r="H4" s="29" t="s">
        <v>28</v>
      </c>
      <c r="I4" s="28"/>
      <c r="J4" s="29" t="s">
        <v>28</v>
      </c>
      <c r="K4" s="28"/>
      <c r="L4" s="28"/>
      <c r="M4" s="34"/>
      <c r="N4" s="28"/>
    </row>
    <row r="5" spans="1:14">
      <c r="A5" s="35">
        <v>43.3</v>
      </c>
      <c r="B5" s="36" t="s">
        <v>29</v>
      </c>
      <c r="C5" s="32">
        <v>2</v>
      </c>
      <c r="D5" s="36" t="s">
        <v>29</v>
      </c>
      <c r="E5" s="32">
        <v>2</v>
      </c>
      <c r="F5" s="36" t="s">
        <v>29</v>
      </c>
      <c r="G5" s="32">
        <v>2</v>
      </c>
      <c r="H5" s="36" t="s">
        <v>29</v>
      </c>
      <c r="I5" s="32">
        <v>2</v>
      </c>
      <c r="J5" s="36" t="s">
        <v>29</v>
      </c>
      <c r="K5" s="32">
        <v>2</v>
      </c>
      <c r="L5" s="32"/>
      <c r="M5" s="35"/>
      <c r="N5" s="32">
        <f>C5+E5+G5+I5+K5</f>
        <v>10</v>
      </c>
    </row>
    <row r="6" spans="1:14" ht="21.6">
      <c r="A6" s="34"/>
      <c r="B6" s="29" t="s">
        <v>22</v>
      </c>
      <c r="C6" s="28"/>
      <c r="D6" s="29" t="s">
        <v>22</v>
      </c>
      <c r="E6" s="29"/>
      <c r="F6" s="29" t="s">
        <v>22</v>
      </c>
      <c r="G6" s="28"/>
      <c r="H6" s="29" t="s">
        <v>22</v>
      </c>
      <c r="I6" s="28"/>
      <c r="J6" s="29" t="s">
        <v>22</v>
      </c>
      <c r="K6" s="28"/>
      <c r="L6" s="28"/>
      <c r="M6" s="34"/>
      <c r="N6" s="28"/>
    </row>
    <row r="7" spans="1:14">
      <c r="A7" s="35">
        <v>14.08</v>
      </c>
      <c r="B7" s="36" t="s">
        <v>20</v>
      </c>
      <c r="C7" s="32">
        <v>0.36</v>
      </c>
      <c r="D7" s="32" t="s">
        <v>21</v>
      </c>
      <c r="E7" s="32">
        <v>0.36</v>
      </c>
      <c r="F7" s="33" t="s">
        <v>20</v>
      </c>
      <c r="G7" s="32">
        <v>0.36</v>
      </c>
      <c r="H7" s="32" t="s">
        <v>23</v>
      </c>
      <c r="I7" s="32">
        <v>1.81</v>
      </c>
      <c r="J7" s="32" t="s">
        <v>20</v>
      </c>
      <c r="K7" s="32">
        <v>0.36</v>
      </c>
      <c r="L7" s="32"/>
      <c r="M7" s="35"/>
      <c r="N7" s="32">
        <f>M7+K7+I7+G7+E7+C7</f>
        <v>3.2499999999999996</v>
      </c>
    </row>
    <row r="8" spans="1:14">
      <c r="A8" s="49"/>
      <c r="B8" s="50"/>
      <c r="C8" s="51"/>
      <c r="D8" s="50" t="s">
        <v>32</v>
      </c>
      <c r="E8" s="51"/>
      <c r="F8" s="50"/>
      <c r="G8" s="51"/>
      <c r="H8" s="50"/>
      <c r="I8" s="52"/>
      <c r="J8" s="50" t="s">
        <v>32</v>
      </c>
      <c r="K8" s="53"/>
      <c r="L8" s="50"/>
      <c r="M8" s="28"/>
      <c r="N8" s="34"/>
    </row>
    <row r="9" spans="1:14">
      <c r="A9" s="54">
        <v>6.26</v>
      </c>
      <c r="B9" s="55"/>
      <c r="C9" s="56"/>
      <c r="D9" s="55" t="s">
        <v>20</v>
      </c>
      <c r="E9" s="56">
        <v>0.33</v>
      </c>
      <c r="F9" s="55"/>
      <c r="G9" s="56"/>
      <c r="H9" s="55"/>
      <c r="I9" s="57"/>
      <c r="J9" s="56" t="s">
        <v>33</v>
      </c>
      <c r="K9" s="58">
        <v>1.1200000000000001</v>
      </c>
      <c r="L9" s="56"/>
      <c r="M9" s="32"/>
      <c r="N9" s="59">
        <f>C9+E9+G9+I9+K9+M9</f>
        <v>1.4500000000000002</v>
      </c>
    </row>
    <row r="10" spans="1:14">
      <c r="A10" s="37">
        <f>SUM(A4:A9)</f>
        <v>63.639999999999993</v>
      </c>
      <c r="B10" s="38" t="s">
        <v>9</v>
      </c>
      <c r="C10" s="48">
        <f>SUM(C4:C9)</f>
        <v>2.36</v>
      </c>
      <c r="D10" s="40"/>
      <c r="E10" s="48">
        <f>SUM(E4:E9)</f>
        <v>2.69</v>
      </c>
      <c r="F10" s="8"/>
      <c r="G10" s="39">
        <f>SUM(G4:G9)</f>
        <v>2.36</v>
      </c>
      <c r="H10" s="41"/>
      <c r="I10" s="39">
        <f>SUM(I4:I9)</f>
        <v>3.81</v>
      </c>
      <c r="J10" s="41"/>
      <c r="K10" s="39">
        <f>SUM(K4:K9)</f>
        <v>3.48</v>
      </c>
      <c r="L10" s="42"/>
      <c r="M10" s="42"/>
      <c r="N10" s="39">
        <f>SUM(N4:N9)</f>
        <v>14.7</v>
      </c>
    </row>
    <row r="12" spans="1:14">
      <c r="A12" s="43"/>
      <c r="B12" s="44"/>
      <c r="C12" s="2" t="s">
        <v>10</v>
      </c>
      <c r="D12" s="45"/>
      <c r="E12" s="44"/>
      <c r="F12" s="46"/>
      <c r="G12" s="44"/>
      <c r="H12" s="2" t="s">
        <v>24</v>
      </c>
      <c r="I12" s="44"/>
      <c r="J12" s="44"/>
      <c r="K12" s="44">
        <f>N10*4.33</f>
        <v>63.650999999999996</v>
      </c>
    </row>
    <row r="13" spans="1:14">
      <c r="A13" s="2"/>
      <c r="B13" s="2"/>
      <c r="C13" s="2" t="s">
        <v>11</v>
      </c>
      <c r="D13" s="2"/>
      <c r="E13" s="2"/>
      <c r="F13" s="20" t="s">
        <v>34</v>
      </c>
      <c r="G13" s="47"/>
      <c r="I13" s="2"/>
      <c r="K13" s="2"/>
    </row>
    <row r="15" spans="1:14">
      <c r="F15" t="s">
        <v>37</v>
      </c>
    </row>
    <row r="16" spans="1:14">
      <c r="F16" t="s">
        <v>38</v>
      </c>
    </row>
  </sheetData>
  <pageMargins left="0.7" right="0.7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1"/>
    </sheetView>
  </sheetViews>
  <sheetFormatPr baseColWidth="10" defaultRowHeight="14.4"/>
  <cols>
    <col min="1" max="1" width="7" customWidth="1"/>
    <col min="2" max="2" width="16.109375" customWidth="1"/>
    <col min="3" max="3" width="6.33203125" customWidth="1"/>
    <col min="4" max="4" width="15.33203125" customWidth="1"/>
    <col min="5" max="5" width="5.6640625" customWidth="1"/>
    <col min="6" max="6" width="13.6640625" customWidth="1"/>
    <col min="7" max="7" width="5.33203125" customWidth="1"/>
    <col min="8" max="8" width="16.5546875" customWidth="1"/>
    <col min="9" max="9" width="5.6640625" customWidth="1"/>
    <col min="10" max="10" width="15.44140625" customWidth="1"/>
    <col min="11" max="11" width="5.33203125" customWidth="1"/>
    <col min="12" max="12" width="7.33203125" customWidth="1"/>
    <col min="13" max="13" width="4.88671875" customWidth="1"/>
    <col min="14" max="14" width="5.6640625" customWidth="1"/>
  </cols>
  <sheetData>
    <row r="1" spans="1:14">
      <c r="A1" s="2"/>
      <c r="B1" s="2" t="s">
        <v>13</v>
      </c>
      <c r="C1" s="2"/>
      <c r="D1" s="2"/>
      <c r="E1" s="2"/>
      <c r="F1" s="23"/>
      <c r="G1" s="2"/>
      <c r="H1" s="2"/>
      <c r="I1" s="2"/>
      <c r="J1" s="2"/>
      <c r="K1" s="2"/>
    </row>
    <row r="2" spans="1:14">
      <c r="A2" s="2"/>
      <c r="B2" s="2"/>
      <c r="C2" s="2"/>
      <c r="D2" s="2"/>
      <c r="E2" s="2"/>
      <c r="F2" s="23"/>
      <c r="G2" s="2"/>
      <c r="H2" s="2"/>
      <c r="I2" s="2"/>
      <c r="J2" s="2"/>
      <c r="K2" s="2"/>
    </row>
    <row r="3" spans="1:14">
      <c r="A3" s="24" t="s">
        <v>19</v>
      </c>
      <c r="B3" s="24" t="s">
        <v>1</v>
      </c>
      <c r="C3" s="24" t="s">
        <v>2</v>
      </c>
      <c r="D3" s="24" t="s">
        <v>3</v>
      </c>
      <c r="E3" s="24" t="s">
        <v>4</v>
      </c>
      <c r="F3" s="25" t="s">
        <v>5</v>
      </c>
      <c r="G3" s="24" t="s">
        <v>4</v>
      </c>
      <c r="H3" s="24" t="s">
        <v>6</v>
      </c>
      <c r="I3" s="24" t="s">
        <v>4</v>
      </c>
      <c r="J3" s="24" t="s">
        <v>7</v>
      </c>
      <c r="K3" s="24" t="s">
        <v>4</v>
      </c>
      <c r="L3" s="26" t="s">
        <v>8</v>
      </c>
      <c r="M3" s="26" t="s">
        <v>4</v>
      </c>
      <c r="N3" s="26" t="s">
        <v>9</v>
      </c>
    </row>
    <row r="4" spans="1:14" ht="27.75" customHeight="1">
      <c r="A4" s="34"/>
      <c r="B4" s="29" t="s">
        <v>28</v>
      </c>
      <c r="C4" s="28"/>
      <c r="D4" s="29" t="s">
        <v>28</v>
      </c>
      <c r="E4" s="29"/>
      <c r="F4" s="29" t="s">
        <v>28</v>
      </c>
      <c r="G4" s="28"/>
      <c r="H4" s="29" t="s">
        <v>28</v>
      </c>
      <c r="I4" s="28"/>
      <c r="J4" s="29" t="s">
        <v>28</v>
      </c>
      <c r="K4" s="28"/>
      <c r="L4" s="28"/>
      <c r="M4" s="34"/>
      <c r="N4" s="28"/>
    </row>
    <row r="5" spans="1:14">
      <c r="A5" s="35">
        <v>43.3</v>
      </c>
      <c r="B5" s="36" t="s">
        <v>29</v>
      </c>
      <c r="C5" s="32">
        <v>2</v>
      </c>
      <c r="D5" s="36" t="s">
        <v>29</v>
      </c>
      <c r="E5" s="32">
        <v>2</v>
      </c>
      <c r="F5" s="36" t="s">
        <v>29</v>
      </c>
      <c r="G5" s="32">
        <v>2</v>
      </c>
      <c r="H5" s="36" t="s">
        <v>29</v>
      </c>
      <c r="I5" s="32">
        <v>2</v>
      </c>
      <c r="J5" s="36" t="s">
        <v>29</v>
      </c>
      <c r="K5" s="32">
        <v>2</v>
      </c>
      <c r="L5" s="32"/>
      <c r="M5" s="35"/>
      <c r="N5" s="32">
        <f>C5+E5+G5+I5+K5</f>
        <v>10</v>
      </c>
    </row>
    <row r="6" spans="1:14" ht="21.6">
      <c r="A6" s="34"/>
      <c r="B6" s="29" t="s">
        <v>22</v>
      </c>
      <c r="C6" s="28"/>
      <c r="D6" s="29" t="s">
        <v>22</v>
      </c>
      <c r="E6" s="29"/>
      <c r="F6" s="29" t="s">
        <v>22</v>
      </c>
      <c r="G6" s="28"/>
      <c r="H6" s="29" t="s">
        <v>22</v>
      </c>
      <c r="I6" s="28"/>
      <c r="J6" s="29" t="s">
        <v>22</v>
      </c>
      <c r="K6" s="28"/>
      <c r="L6" s="28"/>
      <c r="M6" s="34"/>
      <c r="N6" s="28"/>
    </row>
    <row r="7" spans="1:14">
      <c r="A7" s="35">
        <v>14.08</v>
      </c>
      <c r="B7" s="36" t="s">
        <v>20</v>
      </c>
      <c r="C7" s="32">
        <v>0.36</v>
      </c>
      <c r="D7" s="32" t="s">
        <v>21</v>
      </c>
      <c r="E7" s="32">
        <v>0.36</v>
      </c>
      <c r="F7" s="33" t="s">
        <v>20</v>
      </c>
      <c r="G7" s="32">
        <v>0.36</v>
      </c>
      <c r="H7" s="32" t="s">
        <v>23</v>
      </c>
      <c r="I7" s="32">
        <v>1.81</v>
      </c>
      <c r="J7" s="32" t="s">
        <v>20</v>
      </c>
      <c r="K7" s="32">
        <v>0.36</v>
      </c>
      <c r="L7" s="32"/>
      <c r="M7" s="35"/>
      <c r="N7" s="32">
        <f>M7+K7+I7+G7+E7+C7</f>
        <v>3.2499999999999996</v>
      </c>
    </row>
    <row r="8" spans="1:14">
      <c r="A8" s="37">
        <f>SUM(A4:A7)</f>
        <v>57.379999999999995</v>
      </c>
      <c r="B8" s="38" t="s">
        <v>9</v>
      </c>
      <c r="C8" s="48">
        <f>SUM(C4:C7)</f>
        <v>2.36</v>
      </c>
      <c r="D8" s="40"/>
      <c r="E8" s="48">
        <f>SUM(E4:E7)</f>
        <v>2.36</v>
      </c>
      <c r="F8" s="8"/>
      <c r="G8" s="39">
        <f>SUM(G4:G7)</f>
        <v>2.36</v>
      </c>
      <c r="H8" s="41"/>
      <c r="I8" s="39">
        <f>SUM(I4:I7)</f>
        <v>3.81</v>
      </c>
      <c r="J8" s="41"/>
      <c r="K8" s="39">
        <f>SUM(K5:K7)</f>
        <v>2.36</v>
      </c>
      <c r="L8" s="42"/>
      <c r="M8" s="42"/>
      <c r="N8" s="39">
        <f>SUM(N5:N7)</f>
        <v>13.25</v>
      </c>
    </row>
    <row r="10" spans="1:14">
      <c r="A10" s="43"/>
      <c r="B10" s="44"/>
      <c r="C10" s="2" t="s">
        <v>10</v>
      </c>
      <c r="D10" s="45"/>
      <c r="E10" s="44"/>
      <c r="F10" s="46"/>
      <c r="G10" s="44"/>
      <c r="H10" s="2" t="s">
        <v>24</v>
      </c>
      <c r="I10" s="44"/>
      <c r="J10" s="44"/>
      <c r="K10" s="44">
        <f>N8*4.33</f>
        <v>57.372500000000002</v>
      </c>
    </row>
    <row r="11" spans="1:14">
      <c r="A11" s="2"/>
      <c r="B11" s="2"/>
      <c r="C11" s="2" t="s">
        <v>11</v>
      </c>
      <c r="D11" s="2"/>
      <c r="E11" s="2"/>
      <c r="F11" s="20" t="s">
        <v>27</v>
      </c>
      <c r="G11" s="47"/>
      <c r="I11" s="2"/>
      <c r="K11" s="2"/>
    </row>
    <row r="13" spans="1:14">
      <c r="F13" t="s">
        <v>25</v>
      </c>
    </row>
  </sheetData>
  <pageMargins left="0.7" right="0.7" top="0.75" bottom="0.75" header="0.3" footer="0.3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sqref="A1:N11"/>
    </sheetView>
  </sheetViews>
  <sheetFormatPr baseColWidth="10" defaultRowHeight="14.4"/>
  <cols>
    <col min="1" max="1" width="7.33203125" customWidth="1"/>
    <col min="2" max="2" width="14.6640625" customWidth="1"/>
    <col min="3" max="3" width="5.5546875" customWidth="1"/>
    <col min="4" max="4" width="14.33203125" customWidth="1"/>
    <col min="5" max="5" width="5.6640625" customWidth="1"/>
    <col min="6" max="6" width="13.88671875" customWidth="1"/>
    <col min="7" max="7" width="5.6640625" customWidth="1"/>
    <col min="8" max="8" width="13.5546875" customWidth="1"/>
    <col min="9" max="9" width="5.44140625" customWidth="1"/>
    <col min="10" max="10" width="14.44140625" customWidth="1"/>
    <col min="11" max="11" width="5.109375" customWidth="1"/>
    <col min="12" max="12" width="5.44140625" customWidth="1"/>
    <col min="13" max="13" width="5" customWidth="1"/>
    <col min="14" max="14" width="6.5546875" customWidth="1"/>
  </cols>
  <sheetData>
    <row r="1" spans="1:14">
      <c r="A1" s="2"/>
      <c r="B1" s="2" t="s">
        <v>13</v>
      </c>
      <c r="C1" s="2"/>
      <c r="D1" s="2"/>
      <c r="E1" s="2"/>
      <c r="F1" s="23"/>
      <c r="G1" s="2"/>
      <c r="H1" s="2"/>
      <c r="I1" s="2"/>
      <c r="J1" s="2"/>
      <c r="K1" s="2"/>
    </row>
    <row r="2" spans="1:14">
      <c r="A2" s="2"/>
      <c r="B2" s="2"/>
      <c r="C2" s="2"/>
      <c r="D2" s="2"/>
      <c r="E2" s="2"/>
      <c r="F2" s="23"/>
      <c r="G2" s="2"/>
      <c r="H2" s="2"/>
      <c r="I2" s="2"/>
      <c r="J2" s="2"/>
      <c r="K2" s="2"/>
    </row>
    <row r="3" spans="1:14">
      <c r="A3" s="24" t="s">
        <v>19</v>
      </c>
      <c r="B3" s="24" t="s">
        <v>1</v>
      </c>
      <c r="C3" s="24" t="s">
        <v>2</v>
      </c>
      <c r="D3" s="24" t="s">
        <v>3</v>
      </c>
      <c r="E3" s="24" t="s">
        <v>4</v>
      </c>
      <c r="F3" s="25" t="s">
        <v>5</v>
      </c>
      <c r="G3" s="24" t="s">
        <v>4</v>
      </c>
      <c r="H3" s="24" t="s">
        <v>6</v>
      </c>
      <c r="I3" s="24" t="s">
        <v>4</v>
      </c>
      <c r="J3" s="24" t="s">
        <v>7</v>
      </c>
      <c r="K3" s="24" t="s">
        <v>4</v>
      </c>
      <c r="L3" s="26" t="s">
        <v>8</v>
      </c>
      <c r="M3" s="26" t="s">
        <v>4</v>
      </c>
      <c r="N3" s="26" t="s">
        <v>9</v>
      </c>
    </row>
    <row r="4" spans="1:14" ht="21.6">
      <c r="A4" s="34"/>
      <c r="B4" s="29" t="s">
        <v>28</v>
      </c>
      <c r="C4" s="27"/>
      <c r="D4" s="29" t="s">
        <v>28</v>
      </c>
      <c r="E4" s="30"/>
      <c r="F4" s="29" t="s">
        <v>28</v>
      </c>
      <c r="G4" s="27"/>
      <c r="H4" s="29" t="s">
        <v>28</v>
      </c>
      <c r="I4" s="27"/>
      <c r="J4" s="29" t="s">
        <v>28</v>
      </c>
      <c r="K4" s="27"/>
      <c r="L4" s="28"/>
      <c r="M4" s="34"/>
      <c r="N4" s="34"/>
    </row>
    <row r="5" spans="1:14">
      <c r="A5" s="35">
        <v>43.3</v>
      </c>
      <c r="B5" s="36" t="s">
        <v>29</v>
      </c>
      <c r="C5" s="31">
        <v>2</v>
      </c>
      <c r="D5" s="36" t="s">
        <v>29</v>
      </c>
      <c r="E5" s="31">
        <v>2</v>
      </c>
      <c r="F5" s="36" t="s">
        <v>29</v>
      </c>
      <c r="G5" s="31">
        <v>2</v>
      </c>
      <c r="H5" s="36" t="s">
        <v>29</v>
      </c>
      <c r="I5" s="31">
        <v>2</v>
      </c>
      <c r="J5" s="36" t="s">
        <v>29</v>
      </c>
      <c r="K5" s="31">
        <v>2</v>
      </c>
      <c r="L5" s="32"/>
      <c r="M5" s="35"/>
      <c r="N5" s="35">
        <f>C5+E5+G5+I5+K5</f>
        <v>10</v>
      </c>
    </row>
    <row r="6" spans="1:14">
      <c r="A6" s="37">
        <f>SUM(A4:A5)</f>
        <v>43.3</v>
      </c>
      <c r="B6" s="38" t="s">
        <v>9</v>
      </c>
      <c r="C6" s="39">
        <f>SUM(C4:C5)</f>
        <v>2</v>
      </c>
      <c r="D6" s="40"/>
      <c r="E6" s="39">
        <f>SUM(E4:E5)</f>
        <v>2</v>
      </c>
      <c r="F6" s="8"/>
      <c r="G6" s="39">
        <f>SUM(G4:G5)</f>
        <v>2</v>
      </c>
      <c r="H6" s="41"/>
      <c r="I6" s="39">
        <f>SUM(I4:I5)</f>
        <v>2</v>
      </c>
      <c r="J6" s="41"/>
      <c r="K6" s="39">
        <f>SUM(K4:K5)</f>
        <v>2</v>
      </c>
      <c r="L6" s="42"/>
      <c r="M6" s="42"/>
      <c r="N6" s="39">
        <f>SUM(N4:N5)</f>
        <v>10</v>
      </c>
    </row>
    <row r="8" spans="1:14">
      <c r="A8" s="43"/>
      <c r="B8" s="44"/>
      <c r="C8" s="2" t="s">
        <v>10</v>
      </c>
      <c r="D8" s="45"/>
      <c r="E8" s="44"/>
      <c r="F8" s="46"/>
      <c r="G8" s="44"/>
      <c r="H8" s="2" t="s">
        <v>24</v>
      </c>
      <c r="I8" s="44"/>
      <c r="J8" s="44"/>
      <c r="K8" s="44">
        <f>N6*4.33</f>
        <v>43.3</v>
      </c>
    </row>
    <row r="9" spans="1:14">
      <c r="A9" s="2"/>
      <c r="B9" s="2"/>
      <c r="C9" s="2" t="s">
        <v>11</v>
      </c>
      <c r="D9" s="2"/>
      <c r="E9" s="2"/>
      <c r="F9" s="20" t="s">
        <v>26</v>
      </c>
      <c r="G9" s="47"/>
      <c r="I9" s="2"/>
      <c r="K9" s="2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5" workbookViewId="0">
      <selection sqref="A1:N31"/>
    </sheetView>
  </sheetViews>
  <sheetFormatPr baseColWidth="10" defaultRowHeight="14.4"/>
  <cols>
    <col min="1" max="1" width="7.109375" customWidth="1"/>
    <col min="3" max="3" width="6.44140625" customWidth="1"/>
    <col min="5" max="5" width="6.88671875" customWidth="1"/>
    <col min="7" max="7" width="8.33203125" customWidth="1"/>
    <col min="9" max="9" width="7.5546875" customWidth="1"/>
    <col min="11" max="11" width="8.88671875" customWidth="1"/>
    <col min="13" max="13" width="6.44140625" customWidth="1"/>
    <col min="14" max="14" width="8.109375" customWidth="1"/>
  </cols>
  <sheetData>
    <row r="1" spans="1:14">
      <c r="A1" t="s">
        <v>173</v>
      </c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 ht="24.6">
      <c r="A3" s="64"/>
      <c r="B3" s="61"/>
      <c r="C3" s="62"/>
      <c r="D3" s="63"/>
      <c r="E3" s="208"/>
      <c r="F3" s="178"/>
      <c r="G3" s="208"/>
      <c r="H3" s="63"/>
      <c r="I3" s="208"/>
      <c r="J3" s="63" t="s">
        <v>178</v>
      </c>
      <c r="K3" s="77"/>
      <c r="L3" s="65"/>
      <c r="M3" s="64"/>
      <c r="N3" s="62"/>
    </row>
    <row r="4" spans="1:14">
      <c r="A4" s="71">
        <v>3.25</v>
      </c>
      <c r="B4" s="68"/>
      <c r="C4" s="69"/>
      <c r="D4" s="70"/>
      <c r="E4" s="209"/>
      <c r="F4" s="180"/>
      <c r="G4" s="209"/>
      <c r="H4" s="70"/>
      <c r="I4" s="209"/>
      <c r="J4" s="70" t="s">
        <v>86</v>
      </c>
      <c r="K4" s="81">
        <v>0.75</v>
      </c>
      <c r="L4" s="72"/>
      <c r="M4" s="71"/>
      <c r="N4" s="69">
        <v>0.75</v>
      </c>
    </row>
    <row r="5" spans="1:14">
      <c r="A5" s="60"/>
      <c r="B5" s="65" t="s">
        <v>55</v>
      </c>
      <c r="C5" s="129"/>
      <c r="D5" s="100"/>
      <c r="E5" s="212"/>
      <c r="F5" s="95" t="s">
        <v>55</v>
      </c>
      <c r="G5" s="129"/>
      <c r="H5" s="95"/>
      <c r="I5" s="129"/>
      <c r="J5" s="95" t="s">
        <v>55</v>
      </c>
      <c r="K5" s="212"/>
      <c r="L5" s="95"/>
      <c r="M5" s="66"/>
      <c r="N5" s="64"/>
    </row>
    <row r="6" spans="1:14">
      <c r="A6" s="67">
        <v>5</v>
      </c>
      <c r="B6" s="70" t="s">
        <v>20</v>
      </c>
      <c r="C6" s="71">
        <v>0.25</v>
      </c>
      <c r="D6" s="72"/>
      <c r="E6" s="209"/>
      <c r="F6" s="72" t="s">
        <v>33</v>
      </c>
      <c r="G6" s="71">
        <v>0.65</v>
      </c>
      <c r="H6" s="73"/>
      <c r="I6" s="71"/>
      <c r="J6" s="70" t="s">
        <v>20</v>
      </c>
      <c r="K6" s="209">
        <v>0.25</v>
      </c>
      <c r="L6" s="72"/>
      <c r="M6" s="73"/>
      <c r="N6" s="71">
        <f>C6+E6+G6+I6+K6+M6</f>
        <v>1.1499999999999999</v>
      </c>
    </row>
    <row r="7" spans="1:14">
      <c r="A7" s="83"/>
      <c r="B7" s="171" t="s">
        <v>181</v>
      </c>
      <c r="C7" s="34"/>
      <c r="D7" s="23"/>
      <c r="E7" s="34"/>
      <c r="F7" s="23" t="s">
        <v>181</v>
      </c>
      <c r="G7" s="27"/>
      <c r="H7" s="23"/>
      <c r="I7" s="34"/>
      <c r="J7" s="29" t="s">
        <v>181</v>
      </c>
      <c r="K7" s="34"/>
      <c r="L7" s="171"/>
      <c r="M7" s="28"/>
      <c r="N7" s="34"/>
    </row>
    <row r="8" spans="1:14">
      <c r="A8" s="85">
        <v>7.36</v>
      </c>
      <c r="B8" s="33" t="s">
        <v>20</v>
      </c>
      <c r="C8" s="35">
        <v>0.33</v>
      </c>
      <c r="D8" s="31"/>
      <c r="E8" s="138"/>
      <c r="F8" s="142" t="s">
        <v>33</v>
      </c>
      <c r="G8" s="31">
        <v>1.03</v>
      </c>
      <c r="H8" s="142"/>
      <c r="I8" s="35"/>
      <c r="J8" s="33" t="s">
        <v>20</v>
      </c>
      <c r="K8" s="35">
        <v>0.33</v>
      </c>
      <c r="L8" s="32"/>
      <c r="M8" s="32"/>
      <c r="N8" s="35">
        <f>C8+E8+G8+I8+K8+M8</f>
        <v>1.6900000000000002</v>
      </c>
    </row>
    <row r="9" spans="1:14">
      <c r="A9" s="83"/>
      <c r="B9" s="202"/>
      <c r="C9" s="244"/>
      <c r="D9" s="203" t="s">
        <v>182</v>
      </c>
      <c r="E9" s="246"/>
      <c r="F9" s="255"/>
      <c r="G9" s="256"/>
      <c r="H9" s="143"/>
      <c r="I9" s="34"/>
      <c r="J9" s="105" t="s">
        <v>183</v>
      </c>
      <c r="K9" s="34"/>
      <c r="L9" s="28"/>
      <c r="M9" s="28"/>
      <c r="N9" s="34"/>
    </row>
    <row r="10" spans="1:14">
      <c r="A10" s="85">
        <v>5.76</v>
      </c>
      <c r="B10" s="165"/>
      <c r="C10" s="245"/>
      <c r="D10" s="55" t="s">
        <v>33</v>
      </c>
      <c r="E10" s="247">
        <v>1</v>
      </c>
      <c r="F10" s="257"/>
      <c r="G10" s="258"/>
      <c r="H10" s="55"/>
      <c r="I10" s="35"/>
      <c r="J10" s="109" t="s">
        <v>20</v>
      </c>
      <c r="K10" s="35">
        <v>0.33</v>
      </c>
      <c r="L10" s="32"/>
      <c r="M10" s="32"/>
      <c r="N10" s="35">
        <f t="shared" ref="N10" si="0">C10+E10+G10+I10+K10</f>
        <v>1.33</v>
      </c>
    </row>
    <row r="11" spans="1:14" ht="24.6">
      <c r="A11" s="116"/>
      <c r="B11" s="117"/>
      <c r="C11" s="212"/>
      <c r="D11" s="100" t="s">
        <v>60</v>
      </c>
      <c r="E11" s="254"/>
      <c r="F11" s="119"/>
      <c r="G11" s="212"/>
      <c r="H11" s="96"/>
      <c r="I11" s="129"/>
      <c r="J11" s="100" t="s">
        <v>60</v>
      </c>
      <c r="K11" s="129"/>
      <c r="L11" s="96"/>
      <c r="M11" s="96"/>
      <c r="N11" s="59"/>
    </row>
    <row r="12" spans="1:14">
      <c r="A12" s="115">
        <v>5.76</v>
      </c>
      <c r="B12" s="117"/>
      <c r="C12" s="212"/>
      <c r="D12" s="119" t="s">
        <v>33</v>
      </c>
      <c r="E12" s="254">
        <v>1</v>
      </c>
      <c r="F12" s="119"/>
      <c r="G12" s="212"/>
      <c r="H12" s="96"/>
      <c r="I12" s="129"/>
      <c r="J12" s="121" t="s">
        <v>20</v>
      </c>
      <c r="K12" s="129">
        <v>0.33</v>
      </c>
      <c r="L12" s="96"/>
      <c r="M12" s="96"/>
      <c r="N12" s="35">
        <f>M12+K12+I12+G12+E12+C12</f>
        <v>1.33</v>
      </c>
    </row>
    <row r="13" spans="1:14">
      <c r="A13" s="242"/>
      <c r="B13" s="198" t="s">
        <v>105</v>
      </c>
      <c r="C13" s="34"/>
      <c r="D13" s="198" t="s">
        <v>106</v>
      </c>
      <c r="E13" s="234"/>
      <c r="F13" s="198" t="s">
        <v>106</v>
      </c>
      <c r="G13" s="234"/>
      <c r="H13" s="198" t="s">
        <v>107</v>
      </c>
      <c r="I13" s="34"/>
      <c r="J13" s="198" t="s">
        <v>106</v>
      </c>
      <c r="K13" s="34"/>
      <c r="L13" s="50" t="s">
        <v>105</v>
      </c>
      <c r="M13" s="34"/>
      <c r="N13" s="113"/>
    </row>
    <row r="14" spans="1:14" ht="25.2">
      <c r="A14" s="210">
        <v>14.5</v>
      </c>
      <c r="B14" s="33" t="s">
        <v>20</v>
      </c>
      <c r="C14" s="35">
        <v>0.33</v>
      </c>
      <c r="D14" s="200" t="s">
        <v>21</v>
      </c>
      <c r="E14" s="35">
        <v>0.33</v>
      </c>
      <c r="F14" s="200" t="s">
        <v>108</v>
      </c>
      <c r="G14" s="35">
        <v>1.69</v>
      </c>
      <c r="H14" s="33" t="s">
        <v>20</v>
      </c>
      <c r="I14" s="35">
        <v>0.33</v>
      </c>
      <c r="J14" s="33" t="s">
        <v>20</v>
      </c>
      <c r="K14" s="35">
        <v>0.33</v>
      </c>
      <c r="L14" s="33" t="s">
        <v>20</v>
      </c>
      <c r="M14" s="35">
        <v>0.33</v>
      </c>
      <c r="N14" s="115">
        <f>M14+K14+I14++G14+E14+C14</f>
        <v>3.34</v>
      </c>
    </row>
    <row r="15" spans="1:14">
      <c r="A15" s="242"/>
      <c r="B15" s="198" t="s">
        <v>151</v>
      </c>
      <c r="C15" s="34"/>
      <c r="D15" s="198" t="s">
        <v>151</v>
      </c>
      <c r="E15" s="234"/>
      <c r="F15" s="198" t="s">
        <v>151</v>
      </c>
      <c r="G15" s="34"/>
      <c r="H15" s="198" t="s">
        <v>151</v>
      </c>
      <c r="I15" s="34"/>
      <c r="J15" s="198" t="s">
        <v>151</v>
      </c>
      <c r="K15" s="34"/>
      <c r="L15" s="29"/>
      <c r="M15" s="34"/>
      <c r="N15" s="34"/>
    </row>
    <row r="16" spans="1:14">
      <c r="A16" s="210">
        <v>12.46</v>
      </c>
      <c r="B16" s="33" t="s">
        <v>20</v>
      </c>
      <c r="C16" s="35">
        <v>0.33</v>
      </c>
      <c r="D16" s="33" t="s">
        <v>33</v>
      </c>
      <c r="E16" s="139">
        <v>1.56</v>
      </c>
      <c r="F16" s="33" t="s">
        <v>20</v>
      </c>
      <c r="G16" s="35">
        <v>0.33</v>
      </c>
      <c r="H16" s="33" t="s">
        <v>20</v>
      </c>
      <c r="I16" s="35">
        <v>0.33</v>
      </c>
      <c r="J16" s="33" t="s">
        <v>20</v>
      </c>
      <c r="K16" s="35">
        <v>0.33</v>
      </c>
      <c r="L16" s="33"/>
      <c r="M16" s="35"/>
      <c r="N16" s="35">
        <f>C16+E16+G16+I16+K16+M16</f>
        <v>2.8800000000000003</v>
      </c>
    </row>
    <row r="17" spans="1:14">
      <c r="A17" s="242"/>
      <c r="B17" s="202"/>
      <c r="C17" s="244"/>
      <c r="D17" s="203" t="s">
        <v>109</v>
      </c>
      <c r="E17" s="246"/>
      <c r="F17" s="102"/>
      <c r="G17" s="34"/>
      <c r="H17" s="143"/>
      <c r="I17" s="34"/>
      <c r="J17" s="105" t="s">
        <v>109</v>
      </c>
      <c r="K17" s="34"/>
      <c r="L17" s="102"/>
      <c r="M17" s="246"/>
      <c r="N17" s="34"/>
    </row>
    <row r="18" spans="1:14">
      <c r="A18" s="210">
        <v>8.42</v>
      </c>
      <c r="B18" s="165"/>
      <c r="C18" s="245"/>
      <c r="D18" s="55" t="s">
        <v>110</v>
      </c>
      <c r="E18" s="247">
        <v>0.75</v>
      </c>
      <c r="F18" s="109"/>
      <c r="G18" s="35"/>
      <c r="H18" s="55"/>
      <c r="I18" s="35"/>
      <c r="J18" s="109" t="s">
        <v>86</v>
      </c>
      <c r="K18" s="35">
        <v>1.19</v>
      </c>
      <c r="L18" s="55"/>
      <c r="M18" s="247"/>
      <c r="N18" s="59">
        <f>C18+E18+G18+I18+K18+M18</f>
        <v>1.94</v>
      </c>
    </row>
    <row r="19" spans="1:14">
      <c r="A19" s="113"/>
      <c r="B19" s="74" t="s">
        <v>152</v>
      </c>
      <c r="C19" s="64"/>
      <c r="D19" s="65"/>
      <c r="E19" s="64"/>
      <c r="F19" s="65"/>
      <c r="G19" s="64"/>
      <c r="H19" s="66" t="s">
        <v>152</v>
      </c>
      <c r="I19" s="64"/>
      <c r="J19" s="65"/>
      <c r="K19" s="64"/>
      <c r="L19" s="66"/>
      <c r="M19" s="64"/>
      <c r="N19" s="64"/>
    </row>
    <row r="20" spans="1:14">
      <c r="A20" s="115">
        <v>6.72</v>
      </c>
      <c r="B20" s="78" t="s">
        <v>33</v>
      </c>
      <c r="C20" s="71">
        <v>1.1000000000000001</v>
      </c>
      <c r="D20" s="72"/>
      <c r="E20" s="71"/>
      <c r="F20" s="72"/>
      <c r="G20" s="71"/>
      <c r="H20" s="73" t="s">
        <v>20</v>
      </c>
      <c r="I20" s="71">
        <v>0.45</v>
      </c>
      <c r="J20" s="72"/>
      <c r="K20" s="71"/>
      <c r="L20" s="73"/>
      <c r="M20" s="71"/>
      <c r="N20" s="71">
        <f>C20+E20+G20+I20+K20</f>
        <v>1.55</v>
      </c>
    </row>
    <row r="21" spans="1:14" ht="36">
      <c r="A21" s="113"/>
      <c r="B21" s="176" t="s">
        <v>160</v>
      </c>
      <c r="C21" s="64"/>
      <c r="D21" s="65"/>
      <c r="E21" s="64"/>
      <c r="F21" s="65"/>
      <c r="G21" s="64"/>
      <c r="H21" s="66"/>
      <c r="I21" s="64"/>
      <c r="J21" s="65"/>
      <c r="K21" s="64"/>
      <c r="L21" s="66"/>
      <c r="M21" s="64"/>
      <c r="N21" s="64"/>
    </row>
    <row r="22" spans="1:14">
      <c r="A22" s="115">
        <v>0.33</v>
      </c>
      <c r="B22" s="126"/>
      <c r="C22" s="71">
        <v>7.0000000000000007E-2</v>
      </c>
      <c r="D22" s="72"/>
      <c r="E22" s="71"/>
      <c r="F22" s="72"/>
      <c r="G22" s="71"/>
      <c r="H22" s="73"/>
      <c r="I22" s="71"/>
      <c r="J22" s="72"/>
      <c r="K22" s="71"/>
      <c r="L22" s="73"/>
      <c r="M22" s="71"/>
      <c r="N22" s="71">
        <f>C22+E22+G22+I22+K22</f>
        <v>7.0000000000000007E-2</v>
      </c>
    </row>
    <row r="23" spans="1:14" ht="24.6">
      <c r="A23" s="64"/>
      <c r="B23" s="61" t="s">
        <v>159</v>
      </c>
      <c r="C23" s="64"/>
      <c r="D23" s="61" t="s">
        <v>159</v>
      </c>
      <c r="E23" s="208"/>
      <c r="F23" s="61" t="s">
        <v>159</v>
      </c>
      <c r="G23" s="208"/>
      <c r="H23" s="61" t="s">
        <v>159</v>
      </c>
      <c r="I23" s="208"/>
      <c r="J23" s="61" t="s">
        <v>159</v>
      </c>
      <c r="K23" s="208"/>
      <c r="L23" s="65"/>
      <c r="M23" s="64"/>
      <c r="N23" s="64"/>
    </row>
    <row r="24" spans="1:14">
      <c r="A24" s="71">
        <v>10.83</v>
      </c>
      <c r="B24" s="68"/>
      <c r="C24" s="71">
        <v>0.5</v>
      </c>
      <c r="D24" s="70"/>
      <c r="E24" s="209">
        <v>0.5</v>
      </c>
      <c r="F24" s="180"/>
      <c r="G24" s="209">
        <v>0.5</v>
      </c>
      <c r="H24" s="70"/>
      <c r="I24" s="209">
        <v>0.5</v>
      </c>
      <c r="J24" s="70"/>
      <c r="K24" s="209">
        <v>0.5</v>
      </c>
      <c r="L24" s="72"/>
      <c r="M24" s="71"/>
      <c r="N24" s="71">
        <f>C24+E24+G24+I24+K24+M24</f>
        <v>2.5</v>
      </c>
    </row>
    <row r="25" spans="1:14">
      <c r="A25" s="64"/>
      <c r="B25" s="61"/>
      <c r="C25" s="64"/>
      <c r="D25" s="63"/>
      <c r="E25" s="208"/>
      <c r="F25" s="178"/>
      <c r="G25" s="208"/>
      <c r="H25" s="63"/>
      <c r="I25" s="208"/>
      <c r="J25" s="198" t="s">
        <v>176</v>
      </c>
      <c r="K25" s="208"/>
      <c r="L25" s="65"/>
      <c r="M25" s="64"/>
      <c r="N25" s="64"/>
    </row>
    <row r="26" spans="1:14">
      <c r="A26" s="71">
        <v>2.86</v>
      </c>
      <c r="B26" s="68"/>
      <c r="C26" s="71"/>
      <c r="D26" s="70"/>
      <c r="E26" s="209"/>
      <c r="F26" s="180"/>
      <c r="G26" s="209"/>
      <c r="H26" s="70"/>
      <c r="I26" s="209"/>
      <c r="J26" s="70" t="s">
        <v>86</v>
      </c>
      <c r="K26" s="209">
        <v>0.66</v>
      </c>
      <c r="L26" s="72"/>
      <c r="M26" s="71"/>
      <c r="N26" s="71">
        <v>0.66</v>
      </c>
    </row>
    <row r="27" spans="1:14">
      <c r="A27" s="64"/>
      <c r="B27" s="61"/>
      <c r="C27" s="64"/>
      <c r="D27" s="63"/>
      <c r="E27" s="208"/>
      <c r="F27" s="178"/>
      <c r="G27" s="208"/>
      <c r="H27" s="63"/>
      <c r="I27" s="208"/>
      <c r="J27" s="198" t="s">
        <v>176</v>
      </c>
      <c r="K27" s="208"/>
      <c r="L27" s="65"/>
      <c r="M27" s="64"/>
      <c r="N27" s="64"/>
    </row>
    <row r="28" spans="1:14" ht="21.6">
      <c r="A28" s="71">
        <v>1</v>
      </c>
      <c r="B28" s="68"/>
      <c r="C28" s="71"/>
      <c r="D28" s="70"/>
      <c r="E28" s="209"/>
      <c r="F28" s="180"/>
      <c r="G28" s="209"/>
      <c r="H28" s="70"/>
      <c r="I28" s="209"/>
      <c r="J28" s="180" t="s">
        <v>177</v>
      </c>
      <c r="K28" s="209">
        <v>0.23</v>
      </c>
      <c r="L28" s="72"/>
      <c r="M28" s="71"/>
      <c r="N28" s="71">
        <v>0.23</v>
      </c>
    </row>
    <row r="29" spans="1:14">
      <c r="A29" s="243">
        <f>SUM(A3:A28)</f>
        <v>84.25</v>
      </c>
      <c r="B29" s="38" t="s">
        <v>9</v>
      </c>
      <c r="C29" s="243">
        <f>SUM(C5:C24)</f>
        <v>2.91</v>
      </c>
      <c r="D29" s="40"/>
      <c r="E29" s="243">
        <f>SUM(E5:E24)</f>
        <v>5.1400000000000006</v>
      </c>
      <c r="F29" s="8"/>
      <c r="G29" s="243">
        <f>SUM(G5:G24)</f>
        <v>4.2</v>
      </c>
      <c r="H29" s="41"/>
      <c r="I29" s="243">
        <f>SUM(I5:I24)</f>
        <v>1.61</v>
      </c>
      <c r="J29" s="41"/>
      <c r="K29" s="243">
        <f>SUM(K3:K28)</f>
        <v>5.23</v>
      </c>
      <c r="L29" s="42"/>
      <c r="M29" s="243">
        <v>0.33</v>
      </c>
      <c r="N29" s="243">
        <f>SUM(N3:N28)</f>
        <v>19.420000000000002</v>
      </c>
    </row>
    <row r="30" spans="1:14">
      <c r="C30" s="2" t="s">
        <v>10</v>
      </c>
    </row>
    <row r="31" spans="1:14">
      <c r="A31" s="43"/>
      <c r="B31" s="44"/>
      <c r="C31" s="2" t="s">
        <v>11</v>
      </c>
      <c r="D31" s="45"/>
      <c r="E31" s="44"/>
      <c r="F31" s="20">
        <v>44841</v>
      </c>
      <c r="G31" s="44"/>
      <c r="H31" s="2" t="s">
        <v>24</v>
      </c>
      <c r="I31" s="44"/>
      <c r="J31" s="44"/>
      <c r="K31" s="44">
        <f>N29*4.33</f>
        <v>84.088600000000014</v>
      </c>
    </row>
    <row r="34" spans="6:6">
      <c r="F34" t="s">
        <v>184</v>
      </c>
    </row>
  </sheetData>
  <pageMargins left="0.7" right="0.7" top="0.75" bottom="0.75" header="0.3" footer="0.3"/>
  <pageSetup paperSize="9" scale="85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E21" sqref="E21"/>
    </sheetView>
  </sheetViews>
  <sheetFormatPr baseColWidth="10" defaultColWidth="9.109375" defaultRowHeight="14.4"/>
  <cols>
    <col min="3" max="3" width="5.6640625" customWidth="1"/>
    <col min="5" max="5" width="6" customWidth="1"/>
    <col min="6" max="6" width="16" customWidth="1"/>
    <col min="7" max="7" width="6.44140625" customWidth="1"/>
    <col min="8" max="8" width="16.44140625" customWidth="1"/>
    <col min="9" max="9" width="6.109375" customWidth="1"/>
    <col min="11" max="11" width="4.6640625" customWidth="1"/>
    <col min="12" max="12" width="12.5546875" customWidth="1"/>
    <col min="13" max="13" width="4.44140625" customWidth="1"/>
  </cols>
  <sheetData>
    <row r="1" spans="1:14" ht="15" thickBot="1">
      <c r="A1" s="1"/>
      <c r="B1" s="2" t="s">
        <v>13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27.75" customHeight="1">
      <c r="A3" s="13" t="s">
        <v>15</v>
      </c>
      <c r="B3" s="10"/>
      <c r="C3" s="11"/>
      <c r="D3" s="12"/>
      <c r="E3" s="9"/>
      <c r="F3" s="12" t="s">
        <v>16</v>
      </c>
      <c r="G3" s="9">
        <v>3</v>
      </c>
      <c r="H3" s="7"/>
      <c r="I3" s="9"/>
      <c r="J3" s="14"/>
      <c r="K3" s="9"/>
      <c r="L3" s="12"/>
      <c r="M3" s="12"/>
      <c r="N3" s="11">
        <f t="shared" ref="N3:N10" si="0">C3+E3+G3+I3+K3+M3</f>
        <v>3</v>
      </c>
    </row>
    <row r="4" spans="1:14" ht="27" customHeight="1">
      <c r="A4" s="13" t="s">
        <v>15</v>
      </c>
      <c r="B4" s="10"/>
      <c r="C4" s="11"/>
      <c r="D4" s="12"/>
      <c r="E4" s="9"/>
      <c r="F4" s="12" t="s">
        <v>18</v>
      </c>
      <c r="G4" s="9">
        <v>5</v>
      </c>
      <c r="H4" s="7"/>
      <c r="I4" s="9"/>
      <c r="J4" s="14"/>
      <c r="K4" s="9"/>
      <c r="L4" s="12"/>
      <c r="M4" s="12"/>
      <c r="N4" s="11">
        <f t="shared" si="0"/>
        <v>5</v>
      </c>
    </row>
    <row r="5" spans="1:14" ht="25.5" customHeight="1">
      <c r="A5" s="13" t="s">
        <v>17</v>
      </c>
      <c r="B5" s="10"/>
      <c r="C5" s="11"/>
      <c r="D5" s="12"/>
      <c r="E5" s="9"/>
      <c r="F5" s="12"/>
      <c r="G5" s="9"/>
      <c r="H5" s="12" t="s">
        <v>31</v>
      </c>
      <c r="I5" s="9">
        <v>1</v>
      </c>
      <c r="J5" s="14"/>
      <c r="K5" s="9"/>
      <c r="L5" s="12"/>
      <c r="M5" s="12"/>
      <c r="N5" s="11">
        <f t="shared" si="0"/>
        <v>1</v>
      </c>
    </row>
    <row r="6" spans="1:14" ht="23.25" customHeight="1">
      <c r="A6" s="13" t="s">
        <v>17</v>
      </c>
      <c r="B6" s="10"/>
      <c r="C6" s="11"/>
      <c r="D6" s="12"/>
      <c r="E6" s="9"/>
      <c r="F6" s="9"/>
      <c r="G6" s="9"/>
      <c r="H6" s="12" t="s">
        <v>30</v>
      </c>
      <c r="I6" s="9"/>
      <c r="J6" s="12"/>
      <c r="K6" s="9"/>
      <c r="L6" s="12"/>
      <c r="M6" s="12"/>
      <c r="N6" s="11">
        <f t="shared" si="0"/>
        <v>0</v>
      </c>
    </row>
    <row r="7" spans="1:14" ht="23.25" customHeight="1">
      <c r="A7" s="13" t="s">
        <v>44</v>
      </c>
      <c r="B7" s="10"/>
      <c r="C7" s="11"/>
      <c r="D7" s="12"/>
      <c r="E7" s="9"/>
      <c r="F7" s="9"/>
      <c r="G7" s="9"/>
      <c r="H7" s="12"/>
      <c r="I7" s="9"/>
      <c r="J7" s="12"/>
      <c r="K7" s="9"/>
      <c r="L7" s="12" t="s">
        <v>49</v>
      </c>
      <c r="M7" s="12">
        <v>6.25</v>
      </c>
      <c r="N7" s="11">
        <f t="shared" si="0"/>
        <v>6.25</v>
      </c>
    </row>
    <row r="8" spans="1:14" ht="23.25" customHeight="1">
      <c r="A8" s="13" t="s">
        <v>45</v>
      </c>
      <c r="B8" s="10" t="s">
        <v>46</v>
      </c>
      <c r="C8" s="11">
        <v>1.57</v>
      </c>
      <c r="D8" s="12"/>
      <c r="E8" s="9"/>
      <c r="F8" s="9"/>
      <c r="G8" s="9"/>
      <c r="H8" s="12"/>
      <c r="I8" s="9"/>
      <c r="J8" s="12"/>
      <c r="K8" s="9"/>
      <c r="L8" s="12"/>
      <c r="M8" s="12"/>
      <c r="N8" s="11">
        <f t="shared" si="0"/>
        <v>1.57</v>
      </c>
    </row>
    <row r="9" spans="1:14" ht="23.25" customHeight="1">
      <c r="A9" s="13" t="s">
        <v>45</v>
      </c>
      <c r="B9" s="10" t="s">
        <v>47</v>
      </c>
      <c r="C9" s="11">
        <v>1.57</v>
      </c>
      <c r="D9" s="12"/>
      <c r="E9" s="9"/>
      <c r="F9" s="9"/>
      <c r="G9" s="9"/>
      <c r="H9" s="12"/>
      <c r="I9" s="9"/>
      <c r="J9" s="12"/>
      <c r="K9" s="9"/>
      <c r="L9" s="12"/>
      <c r="M9" s="12"/>
      <c r="N9" s="11">
        <f t="shared" si="0"/>
        <v>1.57</v>
      </c>
    </row>
    <row r="10" spans="1:14" ht="23.25" customHeight="1">
      <c r="A10" s="13" t="s">
        <v>45</v>
      </c>
      <c r="B10" s="10" t="s">
        <v>48</v>
      </c>
      <c r="C10" s="11">
        <v>1.57</v>
      </c>
      <c r="D10" s="12"/>
      <c r="E10" s="9"/>
      <c r="F10" s="9"/>
      <c r="G10" s="9"/>
      <c r="H10" s="12"/>
      <c r="I10" s="9"/>
      <c r="J10" s="12"/>
      <c r="K10" s="9"/>
      <c r="L10" s="12"/>
      <c r="M10" s="12"/>
      <c r="N10" s="11">
        <f t="shared" si="0"/>
        <v>1.57</v>
      </c>
    </row>
    <row r="11" spans="1:14">
      <c r="A11" s="15"/>
      <c r="B11" s="16"/>
      <c r="C11" s="17">
        <f>SUM(C3:C10)</f>
        <v>4.71</v>
      </c>
      <c r="D11" s="18"/>
      <c r="E11" s="17">
        <f>SUM(E3:E10)</f>
        <v>0</v>
      </c>
      <c r="F11" s="18"/>
      <c r="G11" s="17">
        <f>SUM(G3:G10)</f>
        <v>8</v>
      </c>
      <c r="H11" s="18"/>
      <c r="I11" s="17">
        <f>SUM(I3:I10)</f>
        <v>1</v>
      </c>
      <c r="J11" s="18"/>
      <c r="K11" s="17"/>
      <c r="L11" s="17">
        <f>SUM(L3:L10)</f>
        <v>0</v>
      </c>
      <c r="M11" s="17">
        <f>SUM(M3:M10)</f>
        <v>6.25</v>
      </c>
      <c r="N11" s="17">
        <f>SUM(N3:N10)</f>
        <v>19.96</v>
      </c>
    </row>
    <row r="12" spans="1:14">
      <c r="A12" s="19"/>
      <c r="B12" s="2"/>
      <c r="C12" s="2" t="s">
        <v>10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 s="19"/>
      <c r="B13" s="2"/>
      <c r="C13" s="2" t="s">
        <v>11</v>
      </c>
      <c r="D13" s="2"/>
      <c r="E13" s="2" t="str">
        <f>B1</f>
        <v>DIANA LORENA HERNANDEZ MURILLO</v>
      </c>
      <c r="F13" s="2"/>
      <c r="G13" s="20"/>
      <c r="H13" s="21" t="s">
        <v>14</v>
      </c>
      <c r="I13" s="2"/>
      <c r="J13" s="22" t="s">
        <v>12</v>
      </c>
      <c r="K13" s="2"/>
      <c r="L13" s="2"/>
      <c r="M13" s="2"/>
      <c r="N13" s="2"/>
    </row>
  </sheetData>
  <pageMargins left="0.7" right="0.7" top="0.75" bottom="0.75" header="0.3" footer="0.3"/>
  <pageSetup paperSize="1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K30" sqref="K30"/>
    </sheetView>
  </sheetViews>
  <sheetFormatPr baseColWidth="10" defaultRowHeight="14.4"/>
  <cols>
    <col min="1" max="1" width="7.44140625" customWidth="1"/>
    <col min="3" max="3" width="6.5546875" customWidth="1"/>
    <col min="5" max="5" width="7.5546875" customWidth="1"/>
    <col min="7" max="7" width="6.88671875" customWidth="1"/>
    <col min="9" max="9" width="7.5546875" customWidth="1"/>
    <col min="11" max="11" width="6.6640625" customWidth="1"/>
    <col min="13" max="13" width="3.6640625" customWidth="1"/>
    <col min="14" max="14" width="8" customWidth="1"/>
  </cols>
  <sheetData>
    <row r="1" spans="1:14">
      <c r="A1" t="s">
        <v>173</v>
      </c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 ht="24.6">
      <c r="A3" s="64"/>
      <c r="B3" s="61"/>
      <c r="C3" s="62"/>
      <c r="D3" s="63"/>
      <c r="E3" s="208"/>
      <c r="F3" s="178"/>
      <c r="G3" s="208"/>
      <c r="H3" s="63"/>
      <c r="I3" s="208"/>
      <c r="J3" s="63" t="s">
        <v>178</v>
      </c>
      <c r="K3" s="77"/>
      <c r="L3" s="65"/>
      <c r="M3" s="64"/>
      <c r="N3" s="62"/>
    </row>
    <row r="4" spans="1:14">
      <c r="A4" s="71">
        <v>3.25</v>
      </c>
      <c r="B4" s="68"/>
      <c r="C4" s="69"/>
      <c r="D4" s="70"/>
      <c r="E4" s="209"/>
      <c r="F4" s="180"/>
      <c r="G4" s="209"/>
      <c r="H4" s="70"/>
      <c r="I4" s="209"/>
      <c r="J4" s="70" t="s">
        <v>86</v>
      </c>
      <c r="K4" s="81">
        <v>0.75</v>
      </c>
      <c r="L4" s="72"/>
      <c r="M4" s="71"/>
      <c r="N4" s="69">
        <v>0.75</v>
      </c>
    </row>
    <row r="5" spans="1:14">
      <c r="A5" s="60"/>
      <c r="B5" s="65" t="s">
        <v>55</v>
      </c>
      <c r="C5" s="129"/>
      <c r="D5" s="100"/>
      <c r="E5" s="212"/>
      <c r="F5" s="95" t="s">
        <v>55</v>
      </c>
      <c r="G5" s="129"/>
      <c r="H5" s="95"/>
      <c r="I5" s="129"/>
      <c r="J5" s="95" t="s">
        <v>55</v>
      </c>
      <c r="K5" s="212"/>
      <c r="L5" s="95"/>
      <c r="M5" s="66"/>
      <c r="N5" s="64"/>
    </row>
    <row r="6" spans="1:14">
      <c r="A6" s="67">
        <v>5</v>
      </c>
      <c r="B6" s="70" t="s">
        <v>20</v>
      </c>
      <c r="C6" s="71">
        <v>0.25</v>
      </c>
      <c r="D6" s="72"/>
      <c r="E6" s="209"/>
      <c r="F6" s="72" t="s">
        <v>33</v>
      </c>
      <c r="G6" s="71">
        <v>0.65</v>
      </c>
      <c r="H6" s="73"/>
      <c r="I6" s="71"/>
      <c r="J6" s="70" t="s">
        <v>20</v>
      </c>
      <c r="K6" s="209">
        <v>0.25</v>
      </c>
      <c r="L6" s="72"/>
      <c r="M6" s="73"/>
      <c r="N6" s="71">
        <f>C6+E6+G6+I6+K6+M6</f>
        <v>1.1499999999999999</v>
      </c>
    </row>
    <row r="7" spans="1:14" ht="24.6">
      <c r="A7" s="116"/>
      <c r="B7" s="117"/>
      <c r="C7" s="212"/>
      <c r="D7" s="100" t="s">
        <v>60</v>
      </c>
      <c r="E7" s="254"/>
      <c r="F7" s="119"/>
      <c r="G7" s="212"/>
      <c r="H7" s="96"/>
      <c r="I7" s="129"/>
      <c r="J7" s="100" t="s">
        <v>60</v>
      </c>
      <c r="K7" s="129"/>
      <c r="L7" s="96"/>
      <c r="M7" s="96"/>
      <c r="N7" s="59"/>
    </row>
    <row r="8" spans="1:14">
      <c r="A8" s="115">
        <v>5.76</v>
      </c>
      <c r="B8" s="117"/>
      <c r="C8" s="212"/>
      <c r="D8" s="119" t="s">
        <v>33</v>
      </c>
      <c r="E8" s="254">
        <v>1</v>
      </c>
      <c r="F8" s="119"/>
      <c r="G8" s="212"/>
      <c r="H8" s="96"/>
      <c r="I8" s="129"/>
      <c r="J8" s="121" t="s">
        <v>20</v>
      </c>
      <c r="K8" s="129">
        <v>0.33</v>
      </c>
      <c r="L8" s="96"/>
      <c r="M8" s="96"/>
      <c r="N8" s="35">
        <f>M8+K8+I8+G8+E8+C8</f>
        <v>1.33</v>
      </c>
    </row>
    <row r="9" spans="1:14">
      <c r="A9" s="242"/>
      <c r="B9" s="198" t="s">
        <v>105</v>
      </c>
      <c r="C9" s="34"/>
      <c r="D9" s="198" t="s">
        <v>106</v>
      </c>
      <c r="E9" s="234"/>
      <c r="F9" s="198" t="s">
        <v>106</v>
      </c>
      <c r="G9" s="234"/>
      <c r="H9" s="198" t="s">
        <v>107</v>
      </c>
      <c r="I9" s="34"/>
      <c r="J9" s="198" t="s">
        <v>106</v>
      </c>
      <c r="K9" s="34"/>
      <c r="L9" s="50" t="s">
        <v>105</v>
      </c>
      <c r="M9" s="34"/>
      <c r="N9" s="113"/>
    </row>
    <row r="10" spans="1:14" ht="25.2">
      <c r="A10" s="210">
        <v>14.5</v>
      </c>
      <c r="B10" s="33" t="s">
        <v>20</v>
      </c>
      <c r="C10" s="35">
        <v>0.33</v>
      </c>
      <c r="D10" s="200" t="s">
        <v>21</v>
      </c>
      <c r="E10" s="35">
        <v>0.33</v>
      </c>
      <c r="F10" s="200" t="s">
        <v>108</v>
      </c>
      <c r="G10" s="35">
        <v>1.69</v>
      </c>
      <c r="H10" s="33" t="s">
        <v>20</v>
      </c>
      <c r="I10" s="35">
        <v>0.33</v>
      </c>
      <c r="J10" s="33" t="s">
        <v>20</v>
      </c>
      <c r="K10" s="35">
        <v>0.33</v>
      </c>
      <c r="L10" s="33" t="s">
        <v>20</v>
      </c>
      <c r="M10" s="35">
        <v>0.33</v>
      </c>
      <c r="N10" s="115">
        <f>M10+K10+I10++G10+E10+C10</f>
        <v>3.34</v>
      </c>
    </row>
    <row r="11" spans="1:14">
      <c r="A11" s="242"/>
      <c r="B11" s="198" t="s">
        <v>151</v>
      </c>
      <c r="C11" s="34"/>
      <c r="D11" s="198" t="s">
        <v>151</v>
      </c>
      <c r="E11" s="234"/>
      <c r="F11" s="198" t="s">
        <v>151</v>
      </c>
      <c r="G11" s="34"/>
      <c r="H11" s="198" t="s">
        <v>151</v>
      </c>
      <c r="I11" s="34"/>
      <c r="J11" s="198" t="s">
        <v>151</v>
      </c>
      <c r="K11" s="34"/>
      <c r="L11" s="29"/>
      <c r="M11" s="34"/>
      <c r="N11" s="34"/>
    </row>
    <row r="12" spans="1:14">
      <c r="A12" s="210">
        <v>12.46</v>
      </c>
      <c r="B12" s="33" t="s">
        <v>20</v>
      </c>
      <c r="C12" s="35">
        <v>0.33</v>
      </c>
      <c r="D12" s="33" t="s">
        <v>33</v>
      </c>
      <c r="E12" s="139">
        <v>1.56</v>
      </c>
      <c r="F12" s="33" t="s">
        <v>20</v>
      </c>
      <c r="G12" s="35">
        <v>0.33</v>
      </c>
      <c r="H12" s="33" t="s">
        <v>20</v>
      </c>
      <c r="I12" s="35">
        <v>0.33</v>
      </c>
      <c r="J12" s="33" t="s">
        <v>20</v>
      </c>
      <c r="K12" s="35">
        <v>0.33</v>
      </c>
      <c r="L12" s="33"/>
      <c r="M12" s="35"/>
      <c r="N12" s="35">
        <f>C12+E12+G12+I12+K12+M12</f>
        <v>2.8800000000000003</v>
      </c>
    </row>
    <row r="13" spans="1:14">
      <c r="A13" s="242"/>
      <c r="B13" s="202"/>
      <c r="C13" s="244"/>
      <c r="D13" s="203" t="s">
        <v>109</v>
      </c>
      <c r="E13" s="246"/>
      <c r="F13" s="102"/>
      <c r="G13" s="34"/>
      <c r="H13" s="143"/>
      <c r="I13" s="34"/>
      <c r="J13" s="105" t="s">
        <v>109</v>
      </c>
      <c r="K13" s="34"/>
      <c r="L13" s="102"/>
      <c r="M13" s="246"/>
      <c r="N13" s="34"/>
    </row>
    <row r="14" spans="1:14">
      <c r="A14" s="210">
        <v>8.42</v>
      </c>
      <c r="B14" s="165"/>
      <c r="C14" s="245"/>
      <c r="D14" s="55" t="s">
        <v>110</v>
      </c>
      <c r="E14" s="247">
        <v>0.75</v>
      </c>
      <c r="F14" s="109"/>
      <c r="G14" s="35"/>
      <c r="H14" s="55"/>
      <c r="I14" s="35"/>
      <c r="J14" s="109" t="s">
        <v>86</v>
      </c>
      <c r="K14" s="35">
        <v>1.19</v>
      </c>
      <c r="L14" s="55"/>
      <c r="M14" s="247"/>
      <c r="N14" s="59">
        <f>C14+E14+G14+I14+K14+M14</f>
        <v>1.94</v>
      </c>
    </row>
    <row r="15" spans="1:14">
      <c r="A15" s="113"/>
      <c r="B15" s="74" t="s">
        <v>152</v>
      </c>
      <c r="C15" s="64"/>
      <c r="D15" s="65"/>
      <c r="E15" s="64"/>
      <c r="F15" s="65"/>
      <c r="G15" s="64"/>
      <c r="H15" s="66" t="s">
        <v>152</v>
      </c>
      <c r="I15" s="64"/>
      <c r="J15" s="65"/>
      <c r="K15" s="64"/>
      <c r="L15" s="66"/>
      <c r="M15" s="64"/>
      <c r="N15" s="64"/>
    </row>
    <row r="16" spans="1:14">
      <c r="A16" s="115">
        <v>6.72</v>
      </c>
      <c r="B16" s="78" t="s">
        <v>33</v>
      </c>
      <c r="C16" s="71">
        <v>1.1000000000000001</v>
      </c>
      <c r="D16" s="72"/>
      <c r="E16" s="71"/>
      <c r="F16" s="72"/>
      <c r="G16" s="71"/>
      <c r="H16" s="73" t="s">
        <v>20</v>
      </c>
      <c r="I16" s="71">
        <v>0.45</v>
      </c>
      <c r="J16" s="72"/>
      <c r="K16" s="71"/>
      <c r="L16" s="73"/>
      <c r="M16" s="71"/>
      <c r="N16" s="71">
        <f>C16+E16+G16+I16+K16</f>
        <v>1.55</v>
      </c>
    </row>
    <row r="17" spans="1:14" ht="36">
      <c r="A17" s="113"/>
      <c r="B17" s="176" t="s">
        <v>160</v>
      </c>
      <c r="C17" s="64"/>
      <c r="D17" s="65"/>
      <c r="E17" s="64"/>
      <c r="F17" s="65"/>
      <c r="G17" s="64"/>
      <c r="H17" s="66"/>
      <c r="I17" s="64"/>
      <c r="J17" s="65"/>
      <c r="K17" s="64"/>
      <c r="L17" s="66"/>
      <c r="M17" s="64"/>
      <c r="N17" s="64"/>
    </row>
    <row r="18" spans="1:14">
      <c r="A18" s="115">
        <v>0.33</v>
      </c>
      <c r="B18" s="126"/>
      <c r="C18" s="71">
        <v>7.0000000000000007E-2</v>
      </c>
      <c r="D18" s="72"/>
      <c r="E18" s="71"/>
      <c r="F18" s="72"/>
      <c r="G18" s="71"/>
      <c r="H18" s="73"/>
      <c r="I18" s="71"/>
      <c r="J18" s="72"/>
      <c r="K18" s="71"/>
      <c r="L18" s="73"/>
      <c r="M18" s="71"/>
      <c r="N18" s="71">
        <f>C18+E18+G18+I18+K18</f>
        <v>7.0000000000000007E-2</v>
      </c>
    </row>
    <row r="19" spans="1:14" ht="24.6">
      <c r="A19" s="64"/>
      <c r="B19" s="61" t="s">
        <v>159</v>
      </c>
      <c r="C19" s="64"/>
      <c r="D19" s="61" t="s">
        <v>159</v>
      </c>
      <c r="E19" s="208"/>
      <c r="F19" s="61" t="s">
        <v>159</v>
      </c>
      <c r="G19" s="208"/>
      <c r="H19" s="61" t="s">
        <v>159</v>
      </c>
      <c r="I19" s="208"/>
      <c r="J19" s="61"/>
      <c r="K19" s="208"/>
      <c r="L19" s="65"/>
      <c r="M19" s="64"/>
      <c r="N19" s="64"/>
    </row>
    <row r="20" spans="1:14">
      <c r="A20" s="71">
        <v>8.66</v>
      </c>
      <c r="B20" s="68"/>
      <c r="C20" s="71">
        <v>0.5</v>
      </c>
      <c r="D20" s="70"/>
      <c r="E20" s="209">
        <v>0.5</v>
      </c>
      <c r="F20" s="180"/>
      <c r="G20" s="209">
        <v>0.5</v>
      </c>
      <c r="H20" s="70"/>
      <c r="I20" s="209">
        <v>0.5</v>
      </c>
      <c r="J20" s="70"/>
      <c r="K20" s="209"/>
      <c r="L20" s="72"/>
      <c r="M20" s="71"/>
      <c r="N20" s="71">
        <f>C20+E20+G20+I20+K20+M20</f>
        <v>2</v>
      </c>
    </row>
    <row r="21" spans="1:14">
      <c r="A21" s="64"/>
      <c r="B21" s="61"/>
      <c r="C21" s="64"/>
      <c r="D21" s="63"/>
      <c r="E21" s="208"/>
      <c r="F21" s="178"/>
      <c r="G21" s="208"/>
      <c r="H21" s="63"/>
      <c r="I21" s="208"/>
      <c r="J21" s="198" t="s">
        <v>176</v>
      </c>
      <c r="K21" s="208"/>
      <c r="L21" s="65"/>
      <c r="M21" s="64"/>
      <c r="N21" s="64"/>
    </row>
    <row r="22" spans="1:14">
      <c r="A22" s="71">
        <v>2.86</v>
      </c>
      <c r="B22" s="68"/>
      <c r="C22" s="71"/>
      <c r="D22" s="70"/>
      <c r="E22" s="209"/>
      <c r="F22" s="180"/>
      <c r="G22" s="209"/>
      <c r="H22" s="70"/>
      <c r="I22" s="209"/>
      <c r="J22" s="70" t="s">
        <v>86</v>
      </c>
      <c r="K22" s="209">
        <v>0.66</v>
      </c>
      <c r="L22" s="72"/>
      <c r="M22" s="71"/>
      <c r="N22" s="71">
        <v>0.66</v>
      </c>
    </row>
    <row r="23" spans="1:14">
      <c r="A23" s="64"/>
      <c r="B23" s="61"/>
      <c r="C23" s="64"/>
      <c r="D23" s="63"/>
      <c r="E23" s="208"/>
      <c r="F23" s="178"/>
      <c r="G23" s="208"/>
      <c r="H23" s="63"/>
      <c r="I23" s="208"/>
      <c r="J23" s="198" t="s">
        <v>176</v>
      </c>
      <c r="K23" s="208"/>
      <c r="L23" s="65"/>
      <c r="M23" s="64"/>
      <c r="N23" s="64"/>
    </row>
    <row r="24" spans="1:14" ht="21.6">
      <c r="A24" s="71">
        <v>1</v>
      </c>
      <c r="B24" s="68"/>
      <c r="C24" s="71"/>
      <c r="D24" s="70"/>
      <c r="E24" s="209"/>
      <c r="F24" s="180"/>
      <c r="G24" s="209"/>
      <c r="H24" s="70"/>
      <c r="I24" s="209"/>
      <c r="J24" s="180" t="s">
        <v>177</v>
      </c>
      <c r="K24" s="209">
        <v>0.23</v>
      </c>
      <c r="L24" s="72"/>
      <c r="M24" s="71"/>
      <c r="N24" s="71">
        <v>0.23</v>
      </c>
    </row>
    <row r="25" spans="1:14">
      <c r="A25" s="243">
        <f>SUM(A3:A24)</f>
        <v>68.959999999999994</v>
      </c>
      <c r="B25" s="38" t="s">
        <v>9</v>
      </c>
      <c r="C25" s="243">
        <f>SUM(C5:C20)</f>
        <v>2.58</v>
      </c>
      <c r="D25" s="40"/>
      <c r="E25" s="243">
        <f>SUM(E5:E20)</f>
        <v>4.1400000000000006</v>
      </c>
      <c r="F25" s="8"/>
      <c r="G25" s="243">
        <f>SUM(G5:G20)</f>
        <v>3.17</v>
      </c>
      <c r="H25" s="41"/>
      <c r="I25" s="243">
        <f>SUM(I5:I20)</f>
        <v>1.61</v>
      </c>
      <c r="J25" s="41"/>
      <c r="K25" s="243">
        <f>SUM(K3:K24)</f>
        <v>4.07</v>
      </c>
      <c r="L25" s="42"/>
      <c r="M25" s="243">
        <v>0.33</v>
      </c>
      <c r="N25" s="243">
        <f>SUM(N3:N24)</f>
        <v>15.900000000000002</v>
      </c>
    </row>
    <row r="26" spans="1:14">
      <c r="C26" s="2" t="s">
        <v>10</v>
      </c>
    </row>
    <row r="27" spans="1:14">
      <c r="A27" s="43"/>
      <c r="B27" s="44"/>
      <c r="C27" s="2" t="s">
        <v>11</v>
      </c>
      <c r="D27" s="45"/>
      <c r="E27" s="44"/>
      <c r="F27" s="20">
        <v>44840</v>
      </c>
      <c r="G27" s="44"/>
      <c r="H27" s="2" t="s">
        <v>24</v>
      </c>
      <c r="I27" s="44"/>
      <c r="J27" s="44"/>
      <c r="K27" s="44">
        <f>N25*4.33</f>
        <v>68.847000000000008</v>
      </c>
    </row>
    <row r="28" spans="1:14">
      <c r="A28" s="2"/>
      <c r="B28" s="2"/>
      <c r="D28" s="2"/>
      <c r="E28" s="2"/>
      <c r="G28" s="47"/>
      <c r="I28" s="2"/>
      <c r="K28" s="2"/>
    </row>
    <row r="29" spans="1:14">
      <c r="G29" t="s">
        <v>175</v>
      </c>
    </row>
    <row r="30" spans="1:14">
      <c r="G30" t="s">
        <v>180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7" workbookViewId="0">
      <selection sqref="A1:N35"/>
    </sheetView>
  </sheetViews>
  <sheetFormatPr baseColWidth="10" defaultRowHeight="14.4"/>
  <cols>
    <col min="1" max="1" width="7.44140625" customWidth="1"/>
    <col min="3" max="3" width="6.5546875" customWidth="1"/>
    <col min="5" max="5" width="7.5546875" customWidth="1"/>
    <col min="7" max="7" width="6.88671875" customWidth="1"/>
    <col min="9" max="9" width="7.5546875" customWidth="1"/>
    <col min="11" max="11" width="6.6640625" customWidth="1"/>
    <col min="13" max="13" width="3.6640625" customWidth="1"/>
    <col min="14" max="14" width="8" customWidth="1"/>
  </cols>
  <sheetData>
    <row r="1" spans="1:14">
      <c r="A1" t="s">
        <v>173</v>
      </c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 ht="24.6">
      <c r="A3" s="64"/>
      <c r="B3" s="61"/>
      <c r="C3" s="62"/>
      <c r="D3" s="63"/>
      <c r="E3" s="208"/>
      <c r="F3" s="178"/>
      <c r="G3" s="208"/>
      <c r="H3" s="63"/>
      <c r="I3" s="208"/>
      <c r="J3" s="63" t="s">
        <v>178</v>
      </c>
      <c r="K3" s="77"/>
      <c r="L3" s="65"/>
      <c r="M3" s="64"/>
      <c r="N3" s="62"/>
    </row>
    <row r="4" spans="1:14">
      <c r="A4" s="71">
        <v>3.25</v>
      </c>
      <c r="B4" s="68"/>
      <c r="C4" s="69"/>
      <c r="D4" s="70"/>
      <c r="E4" s="209"/>
      <c r="F4" s="180"/>
      <c r="G4" s="209"/>
      <c r="H4" s="70"/>
      <c r="I4" s="209"/>
      <c r="J4" s="70" t="s">
        <v>86</v>
      </c>
      <c r="K4" s="81">
        <v>0.75</v>
      </c>
      <c r="L4" s="72"/>
      <c r="M4" s="71"/>
      <c r="N4" s="69">
        <v>0.75</v>
      </c>
    </row>
    <row r="5" spans="1:14" ht="24.6">
      <c r="A5" s="94"/>
      <c r="B5" s="95" t="s">
        <v>54</v>
      </c>
      <c r="C5" s="129"/>
      <c r="D5" s="97"/>
      <c r="E5" s="129"/>
      <c r="F5" s="95"/>
      <c r="G5" s="129"/>
      <c r="H5" s="95" t="s">
        <v>54</v>
      </c>
      <c r="I5" s="129"/>
      <c r="J5" s="95"/>
      <c r="K5" s="129"/>
      <c r="L5" s="98"/>
      <c r="M5" s="96"/>
      <c r="N5" s="129"/>
    </row>
    <row r="6" spans="1:14">
      <c r="A6" s="67">
        <v>6</v>
      </c>
      <c r="B6" s="72" t="s">
        <v>33</v>
      </c>
      <c r="C6" s="71">
        <v>0.69</v>
      </c>
      <c r="D6" s="73"/>
      <c r="E6" s="228"/>
      <c r="F6" s="72"/>
      <c r="G6" s="71"/>
      <c r="H6" s="72" t="s">
        <v>33</v>
      </c>
      <c r="I6" s="71">
        <v>0.69</v>
      </c>
      <c r="J6" s="73"/>
      <c r="K6" s="71"/>
      <c r="L6" s="73"/>
      <c r="M6" s="73"/>
      <c r="N6" s="71">
        <f>C6+E6+G6+I6+K6+M6</f>
        <v>1.38</v>
      </c>
    </row>
    <row r="7" spans="1:14">
      <c r="A7" s="60"/>
      <c r="B7" s="65" t="s">
        <v>55</v>
      </c>
      <c r="C7" s="129"/>
      <c r="D7" s="100"/>
      <c r="E7" s="212"/>
      <c r="F7" s="95" t="s">
        <v>55</v>
      </c>
      <c r="G7" s="129"/>
      <c r="H7" s="95"/>
      <c r="I7" s="129"/>
      <c r="J7" s="95" t="s">
        <v>55</v>
      </c>
      <c r="K7" s="212"/>
      <c r="L7" s="95"/>
      <c r="M7" s="66"/>
      <c r="N7" s="64"/>
    </row>
    <row r="8" spans="1:14">
      <c r="A8" s="67">
        <v>5</v>
      </c>
      <c r="B8" s="70" t="s">
        <v>20</v>
      </c>
      <c r="C8" s="71">
        <v>0.25</v>
      </c>
      <c r="D8" s="72"/>
      <c r="E8" s="209"/>
      <c r="F8" s="72" t="s">
        <v>33</v>
      </c>
      <c r="G8" s="71">
        <v>0.65</v>
      </c>
      <c r="H8" s="73"/>
      <c r="I8" s="71"/>
      <c r="J8" s="70" t="s">
        <v>20</v>
      </c>
      <c r="K8" s="209">
        <v>0.25</v>
      </c>
      <c r="L8" s="72"/>
      <c r="M8" s="73"/>
      <c r="N8" s="71">
        <f>C8+E8+G8+I8+K8+M8</f>
        <v>1.1499999999999999</v>
      </c>
    </row>
    <row r="9" spans="1:14">
      <c r="A9" s="101"/>
      <c r="B9" s="102" t="s">
        <v>56</v>
      </c>
      <c r="C9" s="34"/>
      <c r="D9" s="103"/>
      <c r="E9" s="246"/>
      <c r="F9" s="102"/>
      <c r="G9" s="34"/>
      <c r="H9" s="102" t="s">
        <v>56</v>
      </c>
      <c r="I9" s="246"/>
      <c r="J9" s="105"/>
      <c r="K9" s="34"/>
      <c r="L9" s="102"/>
      <c r="M9" s="104"/>
      <c r="N9" s="34"/>
    </row>
    <row r="10" spans="1:14" ht="40.799999999999997">
      <c r="A10" s="106">
        <v>5.3</v>
      </c>
      <c r="B10" s="107" t="s">
        <v>57</v>
      </c>
      <c r="C10" s="35">
        <v>0.47</v>
      </c>
      <c r="D10" s="56"/>
      <c r="E10" s="247"/>
      <c r="F10" s="109"/>
      <c r="G10" s="35"/>
      <c r="H10" s="56" t="s">
        <v>33</v>
      </c>
      <c r="I10" s="247">
        <v>0.75</v>
      </c>
      <c r="J10" s="109"/>
      <c r="K10" s="35"/>
      <c r="L10" s="56"/>
      <c r="M10" s="108"/>
      <c r="N10" s="59">
        <f>C10+E10+G10+I10+K10+M10</f>
        <v>1.22</v>
      </c>
    </row>
    <row r="11" spans="1:14">
      <c r="A11" s="110"/>
      <c r="B11" s="111"/>
      <c r="C11" s="59"/>
      <c r="D11" s="86"/>
      <c r="E11" s="251"/>
      <c r="F11" s="111"/>
      <c r="G11" s="59"/>
      <c r="H11" s="111" t="s">
        <v>58</v>
      </c>
      <c r="I11" s="59"/>
      <c r="J11" s="111"/>
      <c r="K11" s="59"/>
      <c r="L11" s="86"/>
      <c r="M11" s="112"/>
      <c r="N11" s="34"/>
    </row>
    <row r="12" spans="1:14">
      <c r="A12" s="110">
        <v>3.25</v>
      </c>
      <c r="B12" s="111"/>
      <c r="C12" s="59"/>
      <c r="D12" s="86"/>
      <c r="E12" s="251"/>
      <c r="F12" s="111"/>
      <c r="G12" s="59"/>
      <c r="H12" s="111" t="s">
        <v>33</v>
      </c>
      <c r="I12" s="59">
        <v>0.75</v>
      </c>
      <c r="J12" s="111"/>
      <c r="K12" s="59"/>
      <c r="L12" s="86"/>
      <c r="M12" s="112"/>
      <c r="N12" s="59">
        <f>C12+E12+G12+I12+K12</f>
        <v>0.75</v>
      </c>
    </row>
    <row r="13" spans="1:14" ht="21.6">
      <c r="A13" s="113"/>
      <c r="B13" s="30" t="s">
        <v>59</v>
      </c>
      <c r="C13" s="208"/>
      <c r="D13" s="114"/>
      <c r="E13" s="252"/>
      <c r="F13" s="114"/>
      <c r="G13" s="208"/>
      <c r="H13" s="30" t="s">
        <v>59</v>
      </c>
      <c r="I13" s="64"/>
      <c r="J13" s="66"/>
      <c r="K13" s="64"/>
      <c r="L13" s="66"/>
      <c r="M13" s="66"/>
      <c r="N13" s="64"/>
    </row>
    <row r="14" spans="1:14">
      <c r="A14" s="115">
        <v>6.26</v>
      </c>
      <c r="B14" s="85" t="s">
        <v>33</v>
      </c>
      <c r="C14" s="209">
        <v>1</v>
      </c>
      <c r="D14" s="99"/>
      <c r="E14" s="253"/>
      <c r="F14" s="99"/>
      <c r="G14" s="209"/>
      <c r="H14" s="73" t="s">
        <v>20</v>
      </c>
      <c r="I14" s="71">
        <v>0.44</v>
      </c>
      <c r="J14" s="73"/>
      <c r="K14" s="71"/>
      <c r="L14" s="73"/>
      <c r="M14" s="73"/>
      <c r="N14" s="35">
        <f>M14+K14+I14+G14+E14+C14</f>
        <v>1.44</v>
      </c>
    </row>
    <row r="15" spans="1:14" ht="24.6">
      <c r="A15" s="116"/>
      <c r="B15" s="117"/>
      <c r="C15" s="212"/>
      <c r="D15" s="100" t="s">
        <v>60</v>
      </c>
      <c r="E15" s="254"/>
      <c r="F15" s="119"/>
      <c r="G15" s="212"/>
      <c r="H15" s="96"/>
      <c r="I15" s="129"/>
      <c r="J15" s="100" t="s">
        <v>60</v>
      </c>
      <c r="K15" s="129"/>
      <c r="L15" s="96"/>
      <c r="M15" s="96"/>
      <c r="N15" s="59"/>
    </row>
    <row r="16" spans="1:14">
      <c r="A16" s="115">
        <v>5.76</v>
      </c>
      <c r="B16" s="117"/>
      <c r="C16" s="212"/>
      <c r="D16" s="119" t="s">
        <v>33</v>
      </c>
      <c r="E16" s="254">
        <v>1</v>
      </c>
      <c r="F16" s="119"/>
      <c r="G16" s="212"/>
      <c r="H16" s="96"/>
      <c r="I16" s="129"/>
      <c r="J16" s="121" t="s">
        <v>20</v>
      </c>
      <c r="K16" s="129">
        <v>0.33</v>
      </c>
      <c r="L16" s="96"/>
      <c r="M16" s="96"/>
      <c r="N16" s="35">
        <f>M16+K16+I16+G16+E16+C16</f>
        <v>1.33</v>
      </c>
    </row>
    <row r="17" spans="1:14">
      <c r="A17" s="242"/>
      <c r="B17" s="198" t="s">
        <v>105</v>
      </c>
      <c r="C17" s="34"/>
      <c r="D17" s="198" t="s">
        <v>106</v>
      </c>
      <c r="E17" s="234"/>
      <c r="F17" s="198" t="s">
        <v>106</v>
      </c>
      <c r="G17" s="234"/>
      <c r="H17" s="198" t="s">
        <v>107</v>
      </c>
      <c r="I17" s="34"/>
      <c r="J17" s="198" t="s">
        <v>106</v>
      </c>
      <c r="K17" s="34"/>
      <c r="L17" s="50" t="s">
        <v>105</v>
      </c>
      <c r="M17" s="34"/>
      <c r="N17" s="113"/>
    </row>
    <row r="18" spans="1:14" ht="25.2">
      <c r="A18" s="210">
        <v>14.5</v>
      </c>
      <c r="B18" s="33" t="s">
        <v>20</v>
      </c>
      <c r="C18" s="35">
        <v>0.33</v>
      </c>
      <c r="D18" s="200" t="s">
        <v>21</v>
      </c>
      <c r="E18" s="35">
        <v>0.33</v>
      </c>
      <c r="F18" s="200" t="s">
        <v>108</v>
      </c>
      <c r="G18" s="35">
        <v>1.69</v>
      </c>
      <c r="H18" s="33" t="s">
        <v>20</v>
      </c>
      <c r="I18" s="35">
        <v>0.33</v>
      </c>
      <c r="J18" s="33" t="s">
        <v>20</v>
      </c>
      <c r="K18" s="35">
        <v>0.33</v>
      </c>
      <c r="L18" s="33" t="s">
        <v>20</v>
      </c>
      <c r="M18" s="35">
        <v>0.33</v>
      </c>
      <c r="N18" s="115">
        <f>M18+K18+I18++G18+E18+C18</f>
        <v>3.34</v>
      </c>
    </row>
    <row r="19" spans="1:14">
      <c r="A19" s="242"/>
      <c r="B19" s="198" t="s">
        <v>151</v>
      </c>
      <c r="C19" s="34"/>
      <c r="D19" s="198" t="s">
        <v>151</v>
      </c>
      <c r="E19" s="234"/>
      <c r="F19" s="198" t="s">
        <v>151</v>
      </c>
      <c r="G19" s="34"/>
      <c r="H19" s="198" t="s">
        <v>151</v>
      </c>
      <c r="I19" s="34"/>
      <c r="J19" s="198" t="s">
        <v>151</v>
      </c>
      <c r="K19" s="34"/>
      <c r="L19" s="29"/>
      <c r="M19" s="34"/>
      <c r="N19" s="34"/>
    </row>
    <row r="20" spans="1:14">
      <c r="A20" s="210">
        <v>12.46</v>
      </c>
      <c r="B20" s="33" t="s">
        <v>20</v>
      </c>
      <c r="C20" s="35">
        <v>0.33</v>
      </c>
      <c r="D20" s="33" t="s">
        <v>33</v>
      </c>
      <c r="E20" s="139">
        <v>1.56</v>
      </c>
      <c r="F20" s="33" t="s">
        <v>20</v>
      </c>
      <c r="G20" s="35">
        <v>0.33</v>
      </c>
      <c r="H20" s="33" t="s">
        <v>20</v>
      </c>
      <c r="I20" s="35">
        <v>0.33</v>
      </c>
      <c r="J20" s="33" t="s">
        <v>20</v>
      </c>
      <c r="K20" s="35">
        <v>0.33</v>
      </c>
      <c r="L20" s="33"/>
      <c r="M20" s="35"/>
      <c r="N20" s="35">
        <f>C20+E20+G20+I20+K20+M20</f>
        <v>2.8800000000000003</v>
      </c>
    </row>
    <row r="21" spans="1:14">
      <c r="A21" s="242"/>
      <c r="B21" s="202"/>
      <c r="C21" s="244"/>
      <c r="D21" s="203" t="s">
        <v>109</v>
      </c>
      <c r="E21" s="246"/>
      <c r="F21" s="102"/>
      <c r="G21" s="34"/>
      <c r="H21" s="143"/>
      <c r="I21" s="34"/>
      <c r="J21" s="105" t="s">
        <v>109</v>
      </c>
      <c r="K21" s="34"/>
      <c r="L21" s="102"/>
      <c r="M21" s="246"/>
      <c r="N21" s="34"/>
    </row>
    <row r="22" spans="1:14">
      <c r="A22" s="210">
        <v>8.42</v>
      </c>
      <c r="B22" s="165"/>
      <c r="C22" s="245"/>
      <c r="D22" s="55" t="s">
        <v>110</v>
      </c>
      <c r="E22" s="247">
        <v>0.75</v>
      </c>
      <c r="F22" s="109"/>
      <c r="G22" s="35"/>
      <c r="H22" s="55"/>
      <c r="I22" s="35"/>
      <c r="J22" s="109" t="s">
        <v>86</v>
      </c>
      <c r="K22" s="35">
        <v>1.19</v>
      </c>
      <c r="L22" s="55"/>
      <c r="M22" s="247"/>
      <c r="N22" s="59">
        <f>C22+E22+G22+I22+K22+M22</f>
        <v>1.94</v>
      </c>
    </row>
    <row r="23" spans="1:14">
      <c r="A23" s="113"/>
      <c r="B23" s="74" t="s">
        <v>152</v>
      </c>
      <c r="C23" s="64"/>
      <c r="D23" s="65"/>
      <c r="E23" s="64"/>
      <c r="F23" s="65"/>
      <c r="G23" s="64"/>
      <c r="H23" s="66" t="s">
        <v>152</v>
      </c>
      <c r="I23" s="64"/>
      <c r="J23" s="65"/>
      <c r="K23" s="64"/>
      <c r="L23" s="66"/>
      <c r="M23" s="64"/>
      <c r="N23" s="64"/>
    </row>
    <row r="24" spans="1:14">
      <c r="A24" s="115">
        <v>6.72</v>
      </c>
      <c r="B24" s="78" t="s">
        <v>33</v>
      </c>
      <c r="C24" s="71">
        <v>1.1000000000000001</v>
      </c>
      <c r="D24" s="72"/>
      <c r="E24" s="71"/>
      <c r="F24" s="72"/>
      <c r="G24" s="71"/>
      <c r="H24" s="73" t="s">
        <v>20</v>
      </c>
      <c r="I24" s="71">
        <v>0.45</v>
      </c>
      <c r="J24" s="72"/>
      <c r="K24" s="71"/>
      <c r="L24" s="73"/>
      <c r="M24" s="71"/>
      <c r="N24" s="71">
        <f>C24+E24+G24+I24+K24</f>
        <v>1.55</v>
      </c>
    </row>
    <row r="25" spans="1:14" ht="36">
      <c r="A25" s="113"/>
      <c r="B25" s="176" t="s">
        <v>160</v>
      </c>
      <c r="C25" s="64"/>
      <c r="D25" s="65"/>
      <c r="E25" s="64"/>
      <c r="F25" s="65"/>
      <c r="G25" s="64"/>
      <c r="H25" s="66"/>
      <c r="I25" s="64"/>
      <c r="J25" s="65"/>
      <c r="K25" s="64"/>
      <c r="L25" s="66"/>
      <c r="M25" s="64"/>
      <c r="N25" s="64"/>
    </row>
    <row r="26" spans="1:14">
      <c r="A26" s="115">
        <v>0.33</v>
      </c>
      <c r="B26" s="126"/>
      <c r="C26" s="71">
        <v>7.0000000000000007E-2</v>
      </c>
      <c r="D26" s="72"/>
      <c r="E26" s="71"/>
      <c r="F26" s="72"/>
      <c r="G26" s="71"/>
      <c r="H26" s="73"/>
      <c r="I26" s="71"/>
      <c r="J26" s="72"/>
      <c r="K26" s="71"/>
      <c r="L26" s="73"/>
      <c r="M26" s="71"/>
      <c r="N26" s="71">
        <f>C26+E26+G26+I26+K26</f>
        <v>7.0000000000000007E-2</v>
      </c>
    </row>
    <row r="27" spans="1:14" ht="24.6">
      <c r="A27" s="64"/>
      <c r="B27" s="61" t="s">
        <v>159</v>
      </c>
      <c r="C27" s="64"/>
      <c r="D27" s="61" t="s">
        <v>159</v>
      </c>
      <c r="E27" s="208"/>
      <c r="F27" s="61" t="s">
        <v>159</v>
      </c>
      <c r="G27" s="208"/>
      <c r="H27" s="61" t="s">
        <v>159</v>
      </c>
      <c r="I27" s="208"/>
      <c r="J27" s="61"/>
      <c r="K27" s="208"/>
      <c r="L27" s="65"/>
      <c r="M27" s="64"/>
      <c r="N27" s="64"/>
    </row>
    <row r="28" spans="1:14">
      <c r="A28" s="71">
        <v>8.66</v>
      </c>
      <c r="B28" s="68"/>
      <c r="C28" s="71">
        <v>0.5</v>
      </c>
      <c r="D28" s="70"/>
      <c r="E28" s="209">
        <v>0.5</v>
      </c>
      <c r="F28" s="180"/>
      <c r="G28" s="209">
        <v>0.5</v>
      </c>
      <c r="H28" s="70"/>
      <c r="I28" s="209">
        <v>0.5</v>
      </c>
      <c r="J28" s="70"/>
      <c r="K28" s="209"/>
      <c r="L28" s="72"/>
      <c r="M28" s="71"/>
      <c r="N28" s="71">
        <f>C28+E28+G28+I28+K28+M28</f>
        <v>2</v>
      </c>
    </row>
    <row r="29" spans="1:14">
      <c r="A29" s="64"/>
      <c r="B29" s="61"/>
      <c r="C29" s="64"/>
      <c r="D29" s="63"/>
      <c r="E29" s="208"/>
      <c r="F29" s="178"/>
      <c r="G29" s="208"/>
      <c r="H29" s="63"/>
      <c r="I29" s="208"/>
      <c r="J29" s="198" t="s">
        <v>176</v>
      </c>
      <c r="K29" s="208"/>
      <c r="L29" s="65"/>
      <c r="M29" s="64"/>
      <c r="N29" s="64"/>
    </row>
    <row r="30" spans="1:14">
      <c r="A30" s="71">
        <v>2.86</v>
      </c>
      <c r="B30" s="68"/>
      <c r="C30" s="71"/>
      <c r="D30" s="70"/>
      <c r="E30" s="209"/>
      <c r="F30" s="180"/>
      <c r="G30" s="209"/>
      <c r="H30" s="70"/>
      <c r="I30" s="209"/>
      <c r="J30" s="70" t="s">
        <v>86</v>
      </c>
      <c r="K30" s="209">
        <v>0.66</v>
      </c>
      <c r="L30" s="72"/>
      <c r="M30" s="71"/>
      <c r="N30" s="71">
        <v>0.66</v>
      </c>
    </row>
    <row r="31" spans="1:14">
      <c r="A31" s="64"/>
      <c r="B31" s="61"/>
      <c r="C31" s="64"/>
      <c r="D31" s="63"/>
      <c r="E31" s="208"/>
      <c r="F31" s="178"/>
      <c r="G31" s="208"/>
      <c r="H31" s="63"/>
      <c r="I31" s="208"/>
      <c r="J31" s="198" t="s">
        <v>176</v>
      </c>
      <c r="K31" s="208"/>
      <c r="L31" s="65"/>
      <c r="M31" s="64"/>
      <c r="N31" s="64"/>
    </row>
    <row r="32" spans="1:14" ht="21.6">
      <c r="A32" s="71">
        <v>1</v>
      </c>
      <c r="B32" s="68"/>
      <c r="C32" s="71"/>
      <c r="D32" s="70"/>
      <c r="E32" s="209"/>
      <c r="F32" s="180"/>
      <c r="G32" s="209"/>
      <c r="H32" s="70"/>
      <c r="I32" s="209"/>
      <c r="J32" s="180" t="s">
        <v>177</v>
      </c>
      <c r="K32" s="209">
        <v>0.23</v>
      </c>
      <c r="L32" s="72"/>
      <c r="M32" s="71"/>
      <c r="N32" s="71">
        <v>0.23</v>
      </c>
    </row>
    <row r="33" spans="1:14">
      <c r="A33" s="243">
        <f>SUM(A3:A32)</f>
        <v>89.77</v>
      </c>
      <c r="B33" s="38" t="s">
        <v>9</v>
      </c>
      <c r="C33" s="243">
        <f>SUM(C5:C28)</f>
        <v>4.74</v>
      </c>
      <c r="D33" s="40"/>
      <c r="E33" s="243">
        <f>SUM(E5:E28)</f>
        <v>4.1400000000000006</v>
      </c>
      <c r="F33" s="8"/>
      <c r="G33" s="243">
        <f>SUM(G5:G28)</f>
        <v>3.17</v>
      </c>
      <c r="H33" s="41"/>
      <c r="I33" s="243">
        <f>SUM(I5:I28)</f>
        <v>4.24</v>
      </c>
      <c r="J33" s="41"/>
      <c r="K33" s="243">
        <f>SUM(K3:K32)</f>
        <v>4.07</v>
      </c>
      <c r="L33" s="42"/>
      <c r="M33" s="243">
        <v>0.33</v>
      </c>
      <c r="N33" s="243">
        <f>SUM(N3:N32)</f>
        <v>20.69</v>
      </c>
    </row>
    <row r="34" spans="1:14">
      <c r="C34" s="2" t="s">
        <v>10</v>
      </c>
    </row>
    <row r="35" spans="1:14">
      <c r="A35" s="43"/>
      <c r="B35" s="44"/>
      <c r="C35" s="2" t="s">
        <v>11</v>
      </c>
      <c r="D35" s="45"/>
      <c r="E35" s="44"/>
      <c r="F35" s="20">
        <v>44835</v>
      </c>
      <c r="G35" s="44"/>
      <c r="H35" s="2" t="s">
        <v>24</v>
      </c>
      <c r="I35" s="44"/>
      <c r="J35" s="44"/>
      <c r="K35" s="44">
        <f>N33*4.33</f>
        <v>89.587700000000012</v>
      </c>
    </row>
    <row r="36" spans="1:14">
      <c r="A36" s="2"/>
      <c r="B36" s="2"/>
      <c r="D36" s="2"/>
      <c r="E36" s="2"/>
      <c r="G36" s="47"/>
      <c r="I36" s="2"/>
      <c r="K36" s="2"/>
    </row>
    <row r="37" spans="1:14">
      <c r="G37" t="s">
        <v>175</v>
      </c>
    </row>
    <row r="38" spans="1:14">
      <c r="G38" t="s">
        <v>180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G37" sqref="G37"/>
    </sheetView>
  </sheetViews>
  <sheetFormatPr baseColWidth="10" defaultRowHeight="14.4"/>
  <cols>
    <col min="1" max="1" width="6.88671875" customWidth="1"/>
    <col min="3" max="3" width="8" customWidth="1"/>
    <col min="5" max="5" width="8.109375" customWidth="1"/>
    <col min="7" max="7" width="8.109375" customWidth="1"/>
    <col min="9" max="9" width="8.109375" customWidth="1"/>
    <col min="10" max="10" width="12.44140625" customWidth="1"/>
    <col min="11" max="11" width="8.88671875" customWidth="1"/>
    <col min="12" max="12" width="9.6640625" customWidth="1"/>
    <col min="13" max="13" width="6.33203125" customWidth="1"/>
    <col min="14" max="14" width="7.88671875" customWidth="1"/>
  </cols>
  <sheetData>
    <row r="1" spans="1:14">
      <c r="A1" t="s">
        <v>173</v>
      </c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 ht="24.6">
      <c r="A3" s="94"/>
      <c r="B3" s="95" t="s">
        <v>54</v>
      </c>
      <c r="C3" s="129"/>
      <c r="D3" s="97"/>
      <c r="E3" s="129"/>
      <c r="F3" s="95"/>
      <c r="G3" s="129"/>
      <c r="H3" s="95" t="s">
        <v>54</v>
      </c>
      <c r="I3" s="129"/>
      <c r="J3" s="95"/>
      <c r="K3" s="129"/>
      <c r="L3" s="98"/>
      <c r="M3" s="96"/>
      <c r="N3" s="129"/>
    </row>
    <row r="4" spans="1:14">
      <c r="A4" s="67">
        <v>6</v>
      </c>
      <c r="B4" s="72" t="s">
        <v>33</v>
      </c>
      <c r="C4" s="71">
        <v>0.69</v>
      </c>
      <c r="D4" s="73"/>
      <c r="E4" s="228"/>
      <c r="F4" s="72"/>
      <c r="G4" s="71"/>
      <c r="H4" s="72" t="s">
        <v>33</v>
      </c>
      <c r="I4" s="71">
        <v>0.69</v>
      </c>
      <c r="J4" s="73"/>
      <c r="K4" s="71"/>
      <c r="L4" s="73"/>
      <c r="M4" s="73"/>
      <c r="N4" s="71">
        <f>C4+E4+G4+I4+K4+M4</f>
        <v>1.38</v>
      </c>
    </row>
    <row r="5" spans="1:14">
      <c r="A5" s="60"/>
      <c r="B5" s="65" t="s">
        <v>55</v>
      </c>
      <c r="C5" s="129"/>
      <c r="D5" s="100"/>
      <c r="E5" s="212"/>
      <c r="F5" s="95" t="s">
        <v>55</v>
      </c>
      <c r="G5" s="129"/>
      <c r="H5" s="95"/>
      <c r="I5" s="129"/>
      <c r="J5" s="95" t="s">
        <v>55</v>
      </c>
      <c r="K5" s="212"/>
      <c r="L5" s="95"/>
      <c r="M5" s="66"/>
      <c r="N5" s="64"/>
    </row>
    <row r="6" spans="1:14">
      <c r="A6" s="67">
        <v>5</v>
      </c>
      <c r="B6" s="70" t="s">
        <v>20</v>
      </c>
      <c r="C6" s="71">
        <v>0.25</v>
      </c>
      <c r="D6" s="72"/>
      <c r="E6" s="209"/>
      <c r="F6" s="72" t="s">
        <v>33</v>
      </c>
      <c r="G6" s="71">
        <v>0.65</v>
      </c>
      <c r="H6" s="73"/>
      <c r="I6" s="71"/>
      <c r="J6" s="70" t="s">
        <v>20</v>
      </c>
      <c r="K6" s="209">
        <v>0.25</v>
      </c>
      <c r="L6" s="72"/>
      <c r="M6" s="73"/>
      <c r="N6" s="71">
        <f>C6+E6+G6+I6+K6+M6</f>
        <v>1.1499999999999999</v>
      </c>
    </row>
    <row r="7" spans="1:14">
      <c r="A7" s="101"/>
      <c r="B7" s="102" t="s">
        <v>56</v>
      </c>
      <c r="C7" s="34"/>
      <c r="D7" s="103"/>
      <c r="E7" s="246"/>
      <c r="F7" s="102"/>
      <c r="G7" s="34"/>
      <c r="H7" s="102" t="s">
        <v>56</v>
      </c>
      <c r="I7" s="246"/>
      <c r="J7" s="105"/>
      <c r="K7" s="34"/>
      <c r="L7" s="102"/>
      <c r="M7" s="104"/>
      <c r="N7" s="34"/>
    </row>
    <row r="8" spans="1:14" ht="40.799999999999997">
      <c r="A8" s="106">
        <v>5.3</v>
      </c>
      <c r="B8" s="107" t="s">
        <v>57</v>
      </c>
      <c r="C8" s="35">
        <v>0.47</v>
      </c>
      <c r="D8" s="56"/>
      <c r="E8" s="247"/>
      <c r="F8" s="109"/>
      <c r="G8" s="35"/>
      <c r="H8" s="56" t="s">
        <v>33</v>
      </c>
      <c r="I8" s="247">
        <v>0.75</v>
      </c>
      <c r="J8" s="109"/>
      <c r="K8" s="35"/>
      <c r="L8" s="56"/>
      <c r="M8" s="108"/>
      <c r="N8" s="59">
        <f>C8+E8+G8+I8+K8+M8</f>
        <v>1.22</v>
      </c>
    </row>
    <row r="9" spans="1:14">
      <c r="A9" s="110"/>
      <c r="B9" s="111"/>
      <c r="C9" s="59"/>
      <c r="D9" s="86"/>
      <c r="E9" s="251"/>
      <c r="F9" s="111"/>
      <c r="G9" s="59"/>
      <c r="H9" s="111" t="s">
        <v>58</v>
      </c>
      <c r="I9" s="59"/>
      <c r="J9" s="111"/>
      <c r="K9" s="59"/>
      <c r="L9" s="86"/>
      <c r="M9" s="112"/>
      <c r="N9" s="34"/>
    </row>
    <row r="10" spans="1:14">
      <c r="A10" s="110">
        <v>3.25</v>
      </c>
      <c r="B10" s="111"/>
      <c r="C10" s="59"/>
      <c r="D10" s="86"/>
      <c r="E10" s="251"/>
      <c r="F10" s="111"/>
      <c r="G10" s="59"/>
      <c r="H10" s="111" t="s">
        <v>33</v>
      </c>
      <c r="I10" s="59">
        <v>0.75</v>
      </c>
      <c r="J10" s="111"/>
      <c r="K10" s="59"/>
      <c r="L10" s="86"/>
      <c r="M10" s="112"/>
      <c r="N10" s="59">
        <f>C10+E10+G10+I10+K10</f>
        <v>0.75</v>
      </c>
    </row>
    <row r="11" spans="1:14" ht="21.6">
      <c r="A11" s="113"/>
      <c r="B11" s="30" t="s">
        <v>59</v>
      </c>
      <c r="C11" s="208"/>
      <c r="D11" s="114"/>
      <c r="E11" s="252"/>
      <c r="F11" s="114"/>
      <c r="G11" s="208"/>
      <c r="H11" s="30" t="s">
        <v>59</v>
      </c>
      <c r="I11" s="64"/>
      <c r="J11" s="66"/>
      <c r="K11" s="64"/>
      <c r="L11" s="66"/>
      <c r="M11" s="66"/>
      <c r="N11" s="64"/>
    </row>
    <row r="12" spans="1:14">
      <c r="A12" s="115">
        <v>6.26</v>
      </c>
      <c r="B12" s="85" t="s">
        <v>33</v>
      </c>
      <c r="C12" s="209">
        <v>1</v>
      </c>
      <c r="D12" s="99"/>
      <c r="E12" s="253"/>
      <c r="F12" s="99"/>
      <c r="G12" s="209"/>
      <c r="H12" s="73" t="s">
        <v>20</v>
      </c>
      <c r="I12" s="71">
        <v>0.44</v>
      </c>
      <c r="J12" s="73"/>
      <c r="K12" s="71"/>
      <c r="L12" s="73"/>
      <c r="M12" s="73"/>
      <c r="N12" s="35">
        <f>M12+K12+I12+G12+E12+C12</f>
        <v>1.44</v>
      </c>
    </row>
    <row r="13" spans="1:14" ht="24.6">
      <c r="A13" s="116"/>
      <c r="B13" s="117"/>
      <c r="C13" s="212"/>
      <c r="D13" s="100" t="s">
        <v>60</v>
      </c>
      <c r="E13" s="254"/>
      <c r="F13" s="119"/>
      <c r="G13" s="212"/>
      <c r="H13" s="96"/>
      <c r="I13" s="129"/>
      <c r="J13" s="100" t="s">
        <v>60</v>
      </c>
      <c r="K13" s="129"/>
      <c r="L13" s="96"/>
      <c r="M13" s="96"/>
      <c r="N13" s="59"/>
    </row>
    <row r="14" spans="1:14">
      <c r="A14" s="115">
        <v>5.76</v>
      </c>
      <c r="B14" s="117"/>
      <c r="C14" s="212"/>
      <c r="D14" s="119" t="s">
        <v>33</v>
      </c>
      <c r="E14" s="254">
        <v>1</v>
      </c>
      <c r="F14" s="119"/>
      <c r="G14" s="212"/>
      <c r="H14" s="96"/>
      <c r="I14" s="129"/>
      <c r="J14" s="121" t="s">
        <v>20</v>
      </c>
      <c r="K14" s="129">
        <v>0.33</v>
      </c>
      <c r="L14" s="96"/>
      <c r="M14" s="96"/>
      <c r="N14" s="35">
        <f>M14+K14+I14+G14+E14+C14</f>
        <v>1.33</v>
      </c>
    </row>
    <row r="15" spans="1:14">
      <c r="A15" s="242"/>
      <c r="B15" s="198" t="s">
        <v>105</v>
      </c>
      <c r="C15" s="34"/>
      <c r="D15" s="198" t="s">
        <v>106</v>
      </c>
      <c r="E15" s="234"/>
      <c r="F15" s="198" t="s">
        <v>106</v>
      </c>
      <c r="G15" s="234"/>
      <c r="H15" s="198" t="s">
        <v>107</v>
      </c>
      <c r="I15" s="34"/>
      <c r="J15" s="198" t="s">
        <v>106</v>
      </c>
      <c r="K15" s="34"/>
      <c r="L15" s="50" t="s">
        <v>105</v>
      </c>
      <c r="M15" s="34"/>
      <c r="N15" s="113"/>
    </row>
    <row r="16" spans="1:14" ht="25.2">
      <c r="A16" s="210">
        <v>14.5</v>
      </c>
      <c r="B16" s="33" t="s">
        <v>20</v>
      </c>
      <c r="C16" s="35">
        <v>0.33</v>
      </c>
      <c r="D16" s="200" t="s">
        <v>21</v>
      </c>
      <c r="E16" s="35">
        <v>0.33</v>
      </c>
      <c r="F16" s="200" t="s">
        <v>108</v>
      </c>
      <c r="G16" s="35">
        <v>1.69</v>
      </c>
      <c r="H16" s="33" t="s">
        <v>20</v>
      </c>
      <c r="I16" s="35">
        <v>0.33</v>
      </c>
      <c r="J16" s="33" t="s">
        <v>20</v>
      </c>
      <c r="K16" s="35">
        <v>0.33</v>
      </c>
      <c r="L16" s="33" t="s">
        <v>20</v>
      </c>
      <c r="M16" s="35">
        <v>0.33</v>
      </c>
      <c r="N16" s="115">
        <f>M16+K16+I16++G16+E16+C16</f>
        <v>3.34</v>
      </c>
    </row>
    <row r="17" spans="1:14">
      <c r="A17" s="242"/>
      <c r="B17" s="198" t="s">
        <v>151</v>
      </c>
      <c r="C17" s="34"/>
      <c r="D17" s="198" t="s">
        <v>151</v>
      </c>
      <c r="E17" s="234"/>
      <c r="F17" s="198" t="s">
        <v>151</v>
      </c>
      <c r="G17" s="34"/>
      <c r="H17" s="198" t="s">
        <v>151</v>
      </c>
      <c r="I17" s="34"/>
      <c r="J17" s="198" t="s">
        <v>151</v>
      </c>
      <c r="K17" s="34"/>
      <c r="L17" s="29"/>
      <c r="M17" s="34"/>
      <c r="N17" s="34"/>
    </row>
    <row r="18" spans="1:14">
      <c r="A18" s="210">
        <v>12.46</v>
      </c>
      <c r="B18" s="33" t="s">
        <v>20</v>
      </c>
      <c r="C18" s="35">
        <v>0.33</v>
      </c>
      <c r="D18" s="33" t="s">
        <v>33</v>
      </c>
      <c r="E18" s="139">
        <v>1.56</v>
      </c>
      <c r="F18" s="33" t="s">
        <v>20</v>
      </c>
      <c r="G18" s="35">
        <v>0.33</v>
      </c>
      <c r="H18" s="33" t="s">
        <v>20</v>
      </c>
      <c r="I18" s="35">
        <v>0.33</v>
      </c>
      <c r="J18" s="33" t="s">
        <v>20</v>
      </c>
      <c r="K18" s="35">
        <v>0.33</v>
      </c>
      <c r="L18" s="33"/>
      <c r="M18" s="35"/>
      <c r="N18" s="35">
        <f>C18+E18+G18+I18+K18+M18</f>
        <v>2.8800000000000003</v>
      </c>
    </row>
    <row r="19" spans="1:14">
      <c r="A19" s="242"/>
      <c r="B19" s="202"/>
      <c r="C19" s="244"/>
      <c r="D19" s="203" t="s">
        <v>109</v>
      </c>
      <c r="E19" s="246"/>
      <c r="F19" s="102"/>
      <c r="G19" s="34"/>
      <c r="H19" s="143"/>
      <c r="I19" s="34"/>
      <c r="J19" s="105" t="s">
        <v>109</v>
      </c>
      <c r="K19" s="34"/>
      <c r="L19" s="102"/>
      <c r="M19" s="246"/>
      <c r="N19" s="34"/>
    </row>
    <row r="20" spans="1:14">
      <c r="A20" s="210">
        <v>8.42</v>
      </c>
      <c r="B20" s="165"/>
      <c r="C20" s="245"/>
      <c r="D20" s="55" t="s">
        <v>110</v>
      </c>
      <c r="E20" s="247">
        <v>0.75</v>
      </c>
      <c r="F20" s="109"/>
      <c r="G20" s="35"/>
      <c r="H20" s="55"/>
      <c r="I20" s="35"/>
      <c r="J20" s="109" t="s">
        <v>86</v>
      </c>
      <c r="K20" s="35">
        <v>1.19</v>
      </c>
      <c r="L20" s="55"/>
      <c r="M20" s="247"/>
      <c r="N20" s="59">
        <f>C20+E20+G20+I20+K20+M20</f>
        <v>1.94</v>
      </c>
    </row>
    <row r="21" spans="1:14">
      <c r="A21" s="113"/>
      <c r="B21" s="74" t="s">
        <v>152</v>
      </c>
      <c r="C21" s="64"/>
      <c r="D21" s="65"/>
      <c r="E21" s="64"/>
      <c r="F21" s="65"/>
      <c r="G21" s="64"/>
      <c r="H21" s="66" t="s">
        <v>152</v>
      </c>
      <c r="I21" s="64"/>
      <c r="J21" s="65"/>
      <c r="K21" s="64"/>
      <c r="L21" s="66"/>
      <c r="M21" s="64"/>
      <c r="N21" s="64"/>
    </row>
    <row r="22" spans="1:14">
      <c r="A22" s="115">
        <v>6.72</v>
      </c>
      <c r="B22" s="78" t="s">
        <v>33</v>
      </c>
      <c r="C22" s="71">
        <v>1.1000000000000001</v>
      </c>
      <c r="D22" s="72"/>
      <c r="E22" s="71"/>
      <c r="F22" s="72"/>
      <c r="G22" s="71"/>
      <c r="H22" s="73" t="s">
        <v>20</v>
      </c>
      <c r="I22" s="71">
        <v>0.45</v>
      </c>
      <c r="J22" s="72"/>
      <c r="K22" s="71"/>
      <c r="L22" s="73"/>
      <c r="M22" s="71"/>
      <c r="N22" s="71">
        <f>C22+E22+G22+I22+K22</f>
        <v>1.55</v>
      </c>
    </row>
    <row r="23" spans="1:14" ht="36">
      <c r="A23" s="113"/>
      <c r="B23" s="176" t="s">
        <v>160</v>
      </c>
      <c r="C23" s="64"/>
      <c r="D23" s="65"/>
      <c r="E23" s="64"/>
      <c r="F23" s="65"/>
      <c r="G23" s="64"/>
      <c r="H23" s="66"/>
      <c r="I23" s="64"/>
      <c r="J23" s="65"/>
      <c r="K23" s="64"/>
      <c r="L23" s="66"/>
      <c r="M23" s="64"/>
      <c r="N23" s="64"/>
    </row>
    <row r="24" spans="1:14">
      <c r="A24" s="115">
        <v>0.33</v>
      </c>
      <c r="B24" s="126"/>
      <c r="C24" s="71">
        <v>7.0000000000000007E-2</v>
      </c>
      <c r="D24" s="72"/>
      <c r="E24" s="71"/>
      <c r="F24" s="72"/>
      <c r="G24" s="71"/>
      <c r="H24" s="73"/>
      <c r="I24" s="71"/>
      <c r="J24" s="72"/>
      <c r="K24" s="71"/>
      <c r="L24" s="73"/>
      <c r="M24" s="71"/>
      <c r="N24" s="71">
        <f>C24+E24+G24+I24+K24</f>
        <v>7.0000000000000007E-2</v>
      </c>
    </row>
    <row r="25" spans="1:14" ht="24.6">
      <c r="A25" s="64"/>
      <c r="B25" s="61" t="s">
        <v>159</v>
      </c>
      <c r="C25" s="64"/>
      <c r="D25" s="61" t="s">
        <v>159</v>
      </c>
      <c r="E25" s="208"/>
      <c r="F25" s="61" t="s">
        <v>159</v>
      </c>
      <c r="G25" s="208"/>
      <c r="H25" s="61" t="s">
        <v>159</v>
      </c>
      <c r="I25" s="208"/>
      <c r="J25" s="61"/>
      <c r="K25" s="208"/>
      <c r="L25" s="65"/>
      <c r="M25" s="64"/>
      <c r="N25" s="64"/>
    </row>
    <row r="26" spans="1:14">
      <c r="A26" s="71">
        <v>8.66</v>
      </c>
      <c r="B26" s="68"/>
      <c r="C26" s="71">
        <v>0.5</v>
      </c>
      <c r="D26" s="70"/>
      <c r="E26" s="209">
        <v>0.5</v>
      </c>
      <c r="F26" s="180"/>
      <c r="G26" s="209">
        <v>0.5</v>
      </c>
      <c r="H26" s="70"/>
      <c r="I26" s="209">
        <v>0.5</v>
      </c>
      <c r="J26" s="70"/>
      <c r="K26" s="209"/>
      <c r="L26" s="72"/>
      <c r="M26" s="71"/>
      <c r="N26" s="71">
        <f>C26+E26+G26+I26+K26+M26</f>
        <v>2</v>
      </c>
    </row>
    <row r="27" spans="1:14">
      <c r="A27" s="64"/>
      <c r="B27" s="61"/>
      <c r="C27" s="64"/>
      <c r="D27" s="63"/>
      <c r="E27" s="208"/>
      <c r="F27" s="178"/>
      <c r="G27" s="208"/>
      <c r="H27" s="63"/>
      <c r="I27" s="208"/>
      <c r="J27" s="198" t="s">
        <v>176</v>
      </c>
      <c r="K27" s="208"/>
      <c r="L27" s="65"/>
      <c r="M27" s="64"/>
      <c r="N27" s="64"/>
    </row>
    <row r="28" spans="1:14">
      <c r="A28" s="71">
        <v>2.86</v>
      </c>
      <c r="B28" s="68"/>
      <c r="C28" s="71"/>
      <c r="D28" s="70"/>
      <c r="E28" s="209"/>
      <c r="F28" s="180"/>
      <c r="G28" s="209"/>
      <c r="H28" s="70"/>
      <c r="I28" s="209"/>
      <c r="J28" s="70" t="s">
        <v>86</v>
      </c>
      <c r="K28" s="209">
        <v>0.66</v>
      </c>
      <c r="L28" s="72"/>
      <c r="M28" s="71"/>
      <c r="N28" s="71">
        <v>0.66</v>
      </c>
    </row>
    <row r="29" spans="1:14">
      <c r="A29" s="64"/>
      <c r="B29" s="61"/>
      <c r="C29" s="64"/>
      <c r="D29" s="63"/>
      <c r="E29" s="208"/>
      <c r="F29" s="178"/>
      <c r="G29" s="208"/>
      <c r="H29" s="63"/>
      <c r="I29" s="208"/>
      <c r="J29" s="198" t="s">
        <v>176</v>
      </c>
      <c r="K29" s="208"/>
      <c r="L29" s="65"/>
      <c r="M29" s="64"/>
      <c r="N29" s="64"/>
    </row>
    <row r="30" spans="1:14">
      <c r="A30" s="71">
        <v>1</v>
      </c>
      <c r="B30" s="68"/>
      <c r="C30" s="71"/>
      <c r="D30" s="70"/>
      <c r="E30" s="209"/>
      <c r="F30" s="180"/>
      <c r="G30" s="209"/>
      <c r="H30" s="70"/>
      <c r="I30" s="209"/>
      <c r="J30" s="180" t="s">
        <v>177</v>
      </c>
      <c r="K30" s="209">
        <v>0.23</v>
      </c>
      <c r="L30" s="72"/>
      <c r="M30" s="71"/>
      <c r="N30" s="71">
        <v>0.23</v>
      </c>
    </row>
    <row r="31" spans="1:14">
      <c r="A31" s="243">
        <f>SUM(A3:A30)</f>
        <v>86.52</v>
      </c>
      <c r="B31" s="38" t="s">
        <v>9</v>
      </c>
      <c r="C31" s="243">
        <f>SUM(C3:C26)</f>
        <v>4.74</v>
      </c>
      <c r="D31" s="40"/>
      <c r="E31" s="243">
        <f>SUM(E3:E26)</f>
        <v>4.1400000000000006</v>
      </c>
      <c r="F31" s="8"/>
      <c r="G31" s="243">
        <f>SUM(G3:G26)</f>
        <v>3.17</v>
      </c>
      <c r="H31" s="41"/>
      <c r="I31" s="243">
        <f>SUM(I3:I26)</f>
        <v>4.24</v>
      </c>
      <c r="J31" s="41"/>
      <c r="K31" s="243">
        <f>SUM(K3:K30)</f>
        <v>3.3200000000000003</v>
      </c>
      <c r="L31" s="42"/>
      <c r="M31" s="243">
        <v>0.33</v>
      </c>
      <c r="N31" s="243">
        <f>SUM(N3:N30)</f>
        <v>19.940000000000001</v>
      </c>
    </row>
    <row r="32" spans="1:14">
      <c r="C32" s="2" t="s">
        <v>10</v>
      </c>
    </row>
    <row r="33" spans="1:11">
      <c r="A33" s="43"/>
      <c r="B33" s="44"/>
      <c r="C33" s="2" t="s">
        <v>11</v>
      </c>
      <c r="D33" s="45"/>
      <c r="E33" s="44"/>
      <c r="F33" s="20">
        <v>44813</v>
      </c>
      <c r="G33" s="44"/>
      <c r="H33" s="2" t="s">
        <v>24</v>
      </c>
      <c r="I33" s="44"/>
      <c r="J33" s="44"/>
      <c r="K33" s="44">
        <f>N31*4.33</f>
        <v>86.34020000000001</v>
      </c>
    </row>
    <row r="34" spans="1:11">
      <c r="A34" s="2"/>
      <c r="B34" s="2"/>
      <c r="D34" s="2"/>
      <c r="E34" s="2"/>
      <c r="G34" s="47"/>
      <c r="I34" s="2"/>
      <c r="K34" s="2"/>
    </row>
    <row r="35" spans="1:11">
      <c r="G35" t="s">
        <v>175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G20" sqref="G20:I21"/>
    </sheetView>
  </sheetViews>
  <sheetFormatPr baseColWidth="10" defaultRowHeight="14.4"/>
  <cols>
    <col min="1" max="1" width="8.33203125" customWidth="1"/>
    <col min="3" max="3" width="8" customWidth="1"/>
    <col min="5" max="5" width="7.6640625" customWidth="1"/>
    <col min="7" max="7" width="7.109375" customWidth="1"/>
    <col min="9" max="9" width="8.5546875" customWidth="1"/>
    <col min="11" max="11" width="7.44140625" customWidth="1"/>
    <col min="13" max="13" width="5.109375" customWidth="1"/>
    <col min="14" max="14" width="7.5546875" customWidth="1"/>
  </cols>
  <sheetData>
    <row r="1" spans="1:14">
      <c r="A1" t="s">
        <v>173</v>
      </c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>
      <c r="A3" s="242"/>
      <c r="B3" s="198" t="s">
        <v>105</v>
      </c>
      <c r="C3" s="27"/>
      <c r="D3" s="198" t="s">
        <v>106</v>
      </c>
      <c r="E3" s="234"/>
      <c r="F3" s="198" t="s">
        <v>106</v>
      </c>
      <c r="G3" s="234"/>
      <c r="H3" s="198" t="s">
        <v>107</v>
      </c>
      <c r="I3" s="34"/>
      <c r="J3" s="198" t="s">
        <v>106</v>
      </c>
      <c r="K3" s="27"/>
      <c r="L3" s="50" t="s">
        <v>105</v>
      </c>
      <c r="M3" s="34"/>
      <c r="N3" s="248"/>
    </row>
    <row r="4" spans="1:14" ht="25.2">
      <c r="A4" s="210">
        <v>14.5</v>
      </c>
      <c r="B4" s="33" t="s">
        <v>20</v>
      </c>
      <c r="C4" s="31">
        <v>0.33</v>
      </c>
      <c r="D4" s="200" t="s">
        <v>21</v>
      </c>
      <c r="E4" s="35">
        <v>0.33</v>
      </c>
      <c r="F4" s="200" t="s">
        <v>108</v>
      </c>
      <c r="G4" s="35">
        <v>1.69</v>
      </c>
      <c r="H4" s="33" t="s">
        <v>20</v>
      </c>
      <c r="I4" s="35">
        <v>0.33</v>
      </c>
      <c r="J4" s="33" t="s">
        <v>20</v>
      </c>
      <c r="K4" s="31">
        <v>0.33</v>
      </c>
      <c r="L4" s="33" t="s">
        <v>20</v>
      </c>
      <c r="M4" s="35">
        <v>0.33</v>
      </c>
      <c r="N4" s="249">
        <f>M4+K4+I4++G4+E4+C4</f>
        <v>3.34</v>
      </c>
    </row>
    <row r="5" spans="1:14">
      <c r="A5" s="242"/>
      <c r="B5" s="198" t="s">
        <v>151</v>
      </c>
      <c r="C5" s="27"/>
      <c r="D5" s="198" t="s">
        <v>151</v>
      </c>
      <c r="E5" s="234"/>
      <c r="F5" s="198" t="s">
        <v>151</v>
      </c>
      <c r="G5" s="34"/>
      <c r="H5" s="198" t="s">
        <v>151</v>
      </c>
      <c r="I5" s="34"/>
      <c r="J5" s="198" t="s">
        <v>151</v>
      </c>
      <c r="K5" s="27"/>
      <c r="L5" s="29"/>
      <c r="M5" s="34"/>
      <c r="N5" s="27"/>
    </row>
    <row r="6" spans="1:14">
      <c r="A6" s="210">
        <v>12.46</v>
      </c>
      <c r="B6" s="33" t="s">
        <v>20</v>
      </c>
      <c r="C6" s="31">
        <v>0.33</v>
      </c>
      <c r="D6" s="33" t="s">
        <v>33</v>
      </c>
      <c r="E6" s="139">
        <v>1.56</v>
      </c>
      <c r="F6" s="33" t="s">
        <v>20</v>
      </c>
      <c r="G6" s="35">
        <v>0.33</v>
      </c>
      <c r="H6" s="33" t="s">
        <v>20</v>
      </c>
      <c r="I6" s="35">
        <v>0.33</v>
      </c>
      <c r="J6" s="33" t="s">
        <v>20</v>
      </c>
      <c r="K6" s="31">
        <v>0.33</v>
      </c>
      <c r="L6" s="33"/>
      <c r="M6" s="35"/>
      <c r="N6" s="31">
        <f>C6+E6+G6+I6+K6+M6</f>
        <v>2.8800000000000003</v>
      </c>
    </row>
    <row r="7" spans="1:14">
      <c r="A7" s="242"/>
      <c r="B7" s="202"/>
      <c r="C7" s="203"/>
      <c r="D7" s="203" t="s">
        <v>109</v>
      </c>
      <c r="E7" s="246"/>
      <c r="F7" s="102"/>
      <c r="G7" s="34"/>
      <c r="H7" s="143"/>
      <c r="I7" s="34"/>
      <c r="J7" s="105" t="s">
        <v>109</v>
      </c>
      <c r="K7" s="27"/>
      <c r="L7" s="102"/>
      <c r="M7" s="246"/>
      <c r="N7" s="27"/>
    </row>
    <row r="8" spans="1:14">
      <c r="A8" s="210">
        <v>8.42</v>
      </c>
      <c r="B8" s="165"/>
      <c r="C8" s="204"/>
      <c r="D8" s="55" t="s">
        <v>110</v>
      </c>
      <c r="E8" s="247">
        <v>0.75</v>
      </c>
      <c r="F8" s="109"/>
      <c r="G8" s="35"/>
      <c r="H8" s="55"/>
      <c r="I8" s="35"/>
      <c r="J8" s="109" t="s">
        <v>86</v>
      </c>
      <c r="K8" s="31">
        <v>1.19</v>
      </c>
      <c r="L8" s="55"/>
      <c r="M8" s="247"/>
      <c r="N8" s="250">
        <f>C8+E8+G8+I8+K8+M8</f>
        <v>1.94</v>
      </c>
    </row>
    <row r="9" spans="1:14">
      <c r="A9" s="113"/>
      <c r="B9" s="74" t="s">
        <v>152</v>
      </c>
      <c r="C9" s="62"/>
      <c r="D9" s="65"/>
      <c r="E9" s="64"/>
      <c r="F9" s="65"/>
      <c r="G9" s="64"/>
      <c r="H9" s="66" t="s">
        <v>152</v>
      </c>
      <c r="I9" s="64"/>
      <c r="J9" s="65"/>
      <c r="K9" s="62"/>
      <c r="L9" s="66"/>
      <c r="M9" s="64"/>
      <c r="N9" s="62"/>
    </row>
    <row r="10" spans="1:14">
      <c r="A10" s="115">
        <v>6.72</v>
      </c>
      <c r="B10" s="78" t="s">
        <v>33</v>
      </c>
      <c r="C10" s="69">
        <v>1.1000000000000001</v>
      </c>
      <c r="D10" s="72"/>
      <c r="E10" s="71"/>
      <c r="F10" s="72"/>
      <c r="G10" s="71"/>
      <c r="H10" s="73" t="s">
        <v>20</v>
      </c>
      <c r="I10" s="71">
        <v>0.45</v>
      </c>
      <c r="J10" s="72"/>
      <c r="K10" s="69"/>
      <c r="L10" s="73"/>
      <c r="M10" s="71"/>
      <c r="N10" s="69">
        <f>C10+E10+G10+I10+K10</f>
        <v>1.55</v>
      </c>
    </row>
    <row r="11" spans="1:14" ht="36">
      <c r="A11" s="113"/>
      <c r="B11" s="176" t="s">
        <v>160</v>
      </c>
      <c r="C11" s="62"/>
      <c r="D11" s="65"/>
      <c r="E11" s="64"/>
      <c r="F11" s="65"/>
      <c r="G11" s="64"/>
      <c r="H11" s="66"/>
      <c r="I11" s="64"/>
      <c r="J11" s="65"/>
      <c r="K11" s="62"/>
      <c r="L11" s="66"/>
      <c r="M11" s="64"/>
      <c r="N11" s="62"/>
    </row>
    <row r="12" spans="1:14">
      <c r="A12" s="115">
        <v>0.33</v>
      </c>
      <c r="B12" s="126"/>
      <c r="C12" s="69">
        <v>7.0000000000000007E-2</v>
      </c>
      <c r="D12" s="72"/>
      <c r="E12" s="71"/>
      <c r="F12" s="72"/>
      <c r="G12" s="71"/>
      <c r="H12" s="73"/>
      <c r="I12" s="71"/>
      <c r="J12" s="72"/>
      <c r="K12" s="69"/>
      <c r="L12" s="73"/>
      <c r="M12" s="71"/>
      <c r="N12" s="69">
        <f>C12+E12+G12+I12+K12</f>
        <v>7.0000000000000007E-2</v>
      </c>
    </row>
    <row r="13" spans="1:14" ht="24.6">
      <c r="A13" s="64"/>
      <c r="B13" s="61" t="s">
        <v>159</v>
      </c>
      <c r="C13" s="62"/>
      <c r="D13" s="61" t="s">
        <v>159</v>
      </c>
      <c r="E13" s="208"/>
      <c r="F13" s="61" t="s">
        <v>159</v>
      </c>
      <c r="G13" s="208"/>
      <c r="H13" s="61" t="s">
        <v>159</v>
      </c>
      <c r="I13" s="208"/>
      <c r="J13" s="61"/>
      <c r="K13" s="77"/>
      <c r="L13" s="65"/>
      <c r="M13" s="64"/>
      <c r="N13" s="62"/>
    </row>
    <row r="14" spans="1:14">
      <c r="A14" s="71">
        <v>8.66</v>
      </c>
      <c r="B14" s="68"/>
      <c r="C14" s="69">
        <v>0.5</v>
      </c>
      <c r="D14" s="70"/>
      <c r="E14" s="209">
        <v>0.5</v>
      </c>
      <c r="F14" s="180"/>
      <c r="G14" s="209">
        <v>0.5</v>
      </c>
      <c r="H14" s="70"/>
      <c r="I14" s="209">
        <v>0.5</v>
      </c>
      <c r="J14" s="70"/>
      <c r="K14" s="81"/>
      <c r="L14" s="72"/>
      <c r="M14" s="71"/>
      <c r="N14" s="69">
        <f>C14+E14+G14+I14+K14+M14</f>
        <v>2</v>
      </c>
    </row>
    <row r="15" spans="1:14">
      <c r="A15" s="243">
        <f>SUM(A3:A14)</f>
        <v>51.09</v>
      </c>
      <c r="B15" s="38" t="s">
        <v>9</v>
      </c>
      <c r="C15" s="39">
        <f>SUM(C3:C14)</f>
        <v>2.33</v>
      </c>
      <c r="D15" s="40"/>
      <c r="E15" s="243">
        <f>SUM(E3:E14)</f>
        <v>3.14</v>
      </c>
      <c r="F15" s="8"/>
      <c r="G15" s="243">
        <f>SUM(G3:G14)</f>
        <v>2.52</v>
      </c>
      <c r="H15" s="41"/>
      <c r="I15" s="243">
        <f>SUM(I3:I14)</f>
        <v>1.61</v>
      </c>
      <c r="J15" s="41"/>
      <c r="K15" s="39">
        <f>SUM(K3:K14)</f>
        <v>1.85</v>
      </c>
      <c r="L15" s="42"/>
      <c r="M15" s="243">
        <f>SUM(M3:M14)</f>
        <v>0.33</v>
      </c>
      <c r="N15" s="39">
        <f>SUM(N3:N14)</f>
        <v>11.780000000000001</v>
      </c>
    </row>
    <row r="16" spans="1:14">
      <c r="C16" s="2" t="s">
        <v>10</v>
      </c>
    </row>
    <row r="17" spans="1:11">
      <c r="A17" s="43"/>
      <c r="B17" s="44"/>
      <c r="C17" s="2" t="s">
        <v>11</v>
      </c>
      <c r="D17" s="45"/>
      <c r="E17" s="44"/>
      <c r="F17" s="20">
        <v>44809</v>
      </c>
      <c r="G17" s="44"/>
      <c r="H17" s="2" t="s">
        <v>24</v>
      </c>
      <c r="I17" s="44"/>
      <c r="J17" s="44"/>
      <c r="K17" s="44">
        <f>N15*4.33</f>
        <v>51.007400000000004</v>
      </c>
    </row>
    <row r="18" spans="1:11">
      <c r="A18" s="2"/>
      <c r="B18" s="2"/>
      <c r="D18" s="2"/>
      <c r="E18" s="2"/>
      <c r="G18" s="47"/>
      <c r="I18" s="2"/>
      <c r="K18" s="2"/>
    </row>
    <row r="19" spans="1:11">
      <c r="G19" t="s">
        <v>174</v>
      </c>
    </row>
    <row r="20" spans="1:11">
      <c r="G20" t="s">
        <v>179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F31" sqref="F31"/>
    </sheetView>
  </sheetViews>
  <sheetFormatPr baseColWidth="10" defaultRowHeight="14.4"/>
  <cols>
    <col min="1" max="1" width="9.33203125" customWidth="1"/>
    <col min="3" max="3" width="7" customWidth="1"/>
    <col min="5" max="5" width="7.44140625" customWidth="1"/>
    <col min="7" max="7" width="8" customWidth="1"/>
    <col min="9" max="9" width="7.33203125" customWidth="1"/>
    <col min="11" max="11" width="7.33203125" customWidth="1"/>
    <col min="13" max="13" width="7" customWidth="1"/>
    <col min="14" max="14" width="8.5546875" customWidth="1"/>
  </cols>
  <sheetData>
    <row r="1" spans="1:14">
      <c r="B1" s="2" t="s">
        <v>13</v>
      </c>
    </row>
    <row r="2" spans="1:14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6" t="s">
        <v>8</v>
      </c>
      <c r="M2" s="26" t="s">
        <v>4</v>
      </c>
      <c r="N2" s="26" t="s">
        <v>9</v>
      </c>
    </row>
    <row r="3" spans="1:14">
      <c r="A3" s="242"/>
      <c r="B3" s="198" t="s">
        <v>105</v>
      </c>
      <c r="C3" s="34"/>
      <c r="D3" s="198" t="s">
        <v>106</v>
      </c>
      <c r="E3" s="234"/>
      <c r="F3" s="198" t="s">
        <v>106</v>
      </c>
      <c r="G3" s="30"/>
      <c r="H3" s="198" t="s">
        <v>107</v>
      </c>
      <c r="I3" s="27"/>
      <c r="J3" s="198" t="s">
        <v>106</v>
      </c>
      <c r="K3" s="27"/>
      <c r="L3" s="50" t="s">
        <v>105</v>
      </c>
      <c r="M3" s="34"/>
      <c r="N3" s="248"/>
    </row>
    <row r="4" spans="1:14" ht="25.2">
      <c r="A4" s="210">
        <v>14.5</v>
      </c>
      <c r="B4" s="33" t="s">
        <v>20</v>
      </c>
      <c r="C4" s="35">
        <v>0.33</v>
      </c>
      <c r="D4" s="200" t="s">
        <v>21</v>
      </c>
      <c r="E4" s="35">
        <v>0.33</v>
      </c>
      <c r="F4" s="200" t="s">
        <v>108</v>
      </c>
      <c r="G4" s="31">
        <v>1.69</v>
      </c>
      <c r="H4" s="33" t="s">
        <v>20</v>
      </c>
      <c r="I4" s="31">
        <v>0.33</v>
      </c>
      <c r="J4" s="33" t="s">
        <v>20</v>
      </c>
      <c r="K4" s="31">
        <v>0.33</v>
      </c>
      <c r="L4" s="33" t="s">
        <v>20</v>
      </c>
      <c r="M4" s="35">
        <v>0.33</v>
      </c>
      <c r="N4" s="249">
        <f>M4+K4+I4++G4+E4+C4</f>
        <v>3.34</v>
      </c>
    </row>
    <row r="5" spans="1:14">
      <c r="A5" s="242"/>
      <c r="B5" s="198" t="s">
        <v>151</v>
      </c>
      <c r="C5" s="34"/>
      <c r="D5" s="198" t="s">
        <v>151</v>
      </c>
      <c r="E5" s="234"/>
      <c r="F5" s="198" t="s">
        <v>151</v>
      </c>
      <c r="G5" s="27"/>
      <c r="H5" s="198" t="s">
        <v>151</v>
      </c>
      <c r="I5" s="27"/>
      <c r="J5" s="198" t="s">
        <v>151</v>
      </c>
      <c r="K5" s="27"/>
      <c r="L5" s="29"/>
      <c r="M5" s="34"/>
      <c r="N5" s="27"/>
    </row>
    <row r="6" spans="1:14">
      <c r="A6" s="210">
        <v>12.46</v>
      </c>
      <c r="B6" s="33" t="s">
        <v>20</v>
      </c>
      <c r="C6" s="35">
        <v>0.33</v>
      </c>
      <c r="D6" s="33" t="s">
        <v>33</v>
      </c>
      <c r="E6" s="139">
        <v>1.56</v>
      </c>
      <c r="F6" s="33" t="s">
        <v>20</v>
      </c>
      <c r="G6" s="31">
        <v>0.33</v>
      </c>
      <c r="H6" s="33" t="s">
        <v>20</v>
      </c>
      <c r="I6" s="31">
        <v>0.33</v>
      </c>
      <c r="J6" s="33" t="s">
        <v>20</v>
      </c>
      <c r="K6" s="31">
        <v>0.33</v>
      </c>
      <c r="L6" s="33"/>
      <c r="M6" s="35"/>
      <c r="N6" s="31">
        <f>C6+E6+G6+I6+K6+M6</f>
        <v>2.8800000000000003</v>
      </c>
    </row>
    <row r="7" spans="1:14">
      <c r="A7" s="242"/>
      <c r="B7" s="202"/>
      <c r="C7" s="244"/>
      <c r="D7" s="203" t="s">
        <v>109</v>
      </c>
      <c r="E7" s="246"/>
      <c r="F7" s="102"/>
      <c r="G7" s="27"/>
      <c r="H7" s="143"/>
      <c r="I7" s="27"/>
      <c r="J7" s="105" t="s">
        <v>109</v>
      </c>
      <c r="K7" s="27"/>
      <c r="L7" s="102"/>
      <c r="M7" s="246"/>
      <c r="N7" s="27"/>
    </row>
    <row r="8" spans="1:14">
      <c r="A8" s="210">
        <v>8.42</v>
      </c>
      <c r="B8" s="165"/>
      <c r="C8" s="245"/>
      <c r="D8" s="55" t="s">
        <v>110</v>
      </c>
      <c r="E8" s="247">
        <v>0.75</v>
      </c>
      <c r="F8" s="109"/>
      <c r="G8" s="31"/>
      <c r="H8" s="55"/>
      <c r="I8" s="31"/>
      <c r="J8" s="109" t="s">
        <v>86</v>
      </c>
      <c r="K8" s="31">
        <v>1.19</v>
      </c>
      <c r="L8" s="55"/>
      <c r="M8" s="247"/>
      <c r="N8" s="250">
        <f>C8+E8+G8+I8+K8+M8</f>
        <v>1.94</v>
      </c>
    </row>
    <row r="9" spans="1:14">
      <c r="A9" s="113"/>
      <c r="B9" s="74" t="s">
        <v>152</v>
      </c>
      <c r="C9" s="64"/>
      <c r="D9" s="65"/>
      <c r="E9" s="64"/>
      <c r="F9" s="65"/>
      <c r="G9" s="62"/>
      <c r="H9" s="66" t="s">
        <v>152</v>
      </c>
      <c r="I9" s="62"/>
      <c r="J9" s="65"/>
      <c r="K9" s="62"/>
      <c r="L9" s="66"/>
      <c r="M9" s="64"/>
      <c r="N9" s="62"/>
    </row>
    <row r="10" spans="1:14">
      <c r="A10" s="115">
        <v>6.72</v>
      </c>
      <c r="B10" s="78" t="s">
        <v>33</v>
      </c>
      <c r="C10" s="71">
        <v>1.1000000000000001</v>
      </c>
      <c r="D10" s="72"/>
      <c r="E10" s="71"/>
      <c r="F10" s="72"/>
      <c r="G10" s="69"/>
      <c r="H10" s="73" t="s">
        <v>20</v>
      </c>
      <c r="I10" s="69">
        <v>0.45</v>
      </c>
      <c r="J10" s="72"/>
      <c r="K10" s="69"/>
      <c r="L10" s="73"/>
      <c r="M10" s="71"/>
      <c r="N10" s="69">
        <f>C10+E10+G10+I10+K10</f>
        <v>1.55</v>
      </c>
    </row>
    <row r="11" spans="1:14" ht="36">
      <c r="A11" s="113"/>
      <c r="B11" s="176" t="s">
        <v>160</v>
      </c>
      <c r="C11" s="64"/>
      <c r="D11" s="65"/>
      <c r="E11" s="64"/>
      <c r="F11" s="65"/>
      <c r="G11" s="62"/>
      <c r="H11" s="66"/>
      <c r="I11" s="62"/>
      <c r="J11" s="65"/>
      <c r="K11" s="62"/>
      <c r="L11" s="66"/>
      <c r="M11" s="64"/>
      <c r="N11" s="62"/>
    </row>
    <row r="12" spans="1:14">
      <c r="A12" s="115">
        <v>0.33</v>
      </c>
      <c r="B12" s="126"/>
      <c r="C12" s="71">
        <v>7.0000000000000007E-2</v>
      </c>
      <c r="D12" s="72"/>
      <c r="E12" s="71"/>
      <c r="F12" s="72"/>
      <c r="G12" s="69"/>
      <c r="H12" s="73"/>
      <c r="I12" s="69"/>
      <c r="J12" s="72"/>
      <c r="K12" s="69"/>
      <c r="L12" s="73"/>
      <c r="M12" s="71"/>
      <c r="N12" s="69">
        <f>C12+E12+G12+I12+K12</f>
        <v>7.0000000000000007E-2</v>
      </c>
    </row>
    <row r="13" spans="1:14">
      <c r="A13" s="243">
        <f>SUM(A3:A12)</f>
        <v>42.43</v>
      </c>
      <c r="B13" s="38" t="s">
        <v>9</v>
      </c>
      <c r="C13" s="243">
        <f>SUM(C3:C12)</f>
        <v>1.8300000000000003</v>
      </c>
      <c r="D13" s="40"/>
      <c r="E13" s="243">
        <f>SUM(E3:E12)</f>
        <v>2.64</v>
      </c>
      <c r="F13" s="8"/>
      <c r="G13" s="39">
        <f>SUM(G3:G12)</f>
        <v>2.02</v>
      </c>
      <c r="H13" s="41"/>
      <c r="I13" s="39">
        <f>SUM(I3:I12)</f>
        <v>1.1100000000000001</v>
      </c>
      <c r="J13" s="41"/>
      <c r="K13" s="39">
        <f>SUM(K3:K12)</f>
        <v>1.85</v>
      </c>
      <c r="L13" s="42"/>
      <c r="M13" s="243">
        <f>SUM(M3:M12)</f>
        <v>0.33</v>
      </c>
      <c r="N13" s="39">
        <f>SUM(N3:N12)</f>
        <v>9.7800000000000011</v>
      </c>
    </row>
    <row r="14" spans="1:14">
      <c r="C14" s="2" t="s">
        <v>10</v>
      </c>
    </row>
    <row r="15" spans="1:14">
      <c r="A15" s="43"/>
      <c r="B15" s="44"/>
      <c r="C15" s="2" t="s">
        <v>11</v>
      </c>
      <c r="D15" s="45"/>
      <c r="E15" s="44"/>
      <c r="F15" s="20">
        <v>44786</v>
      </c>
      <c r="G15" s="44"/>
      <c r="H15" s="2" t="s">
        <v>24</v>
      </c>
      <c r="I15" s="44"/>
      <c r="J15" s="44"/>
      <c r="K15" s="44">
        <f>N13*4.33</f>
        <v>42.347400000000007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11</vt:i4>
      </vt:variant>
    </vt:vector>
  </HeadingPairs>
  <TitlesOfParts>
    <vt:vector size="51" baseType="lpstr">
      <vt:lpstr>SU PLANNING 16,01,23</vt:lpstr>
      <vt:lpstr>SU PLANNING 19,12,2022</vt:lpstr>
      <vt:lpstr>SU PLANNING 16,12,2022</vt:lpstr>
      <vt:lpstr>SU PLANNING 07,10,22</vt:lpstr>
      <vt:lpstr>SU PLANNING 06,10,22 </vt:lpstr>
      <vt:lpstr>SU PLANNING 01,10,22</vt:lpstr>
      <vt:lpstr>SU PLANNING 09,09,2022</vt:lpstr>
      <vt:lpstr>Su Planning 05,09,2022</vt:lpstr>
      <vt:lpstr>su planning 13,08,2022</vt:lpstr>
      <vt:lpstr>SU PLANNING 01,08,2022</vt:lpstr>
      <vt:lpstr>SU PLANNING 15,07,2022</vt:lpstr>
      <vt:lpstr>SU PLANNING 04,07,2022</vt:lpstr>
      <vt:lpstr>SU PLANNING 16,06,2022</vt:lpstr>
      <vt:lpstr>SU PLANNING 14,06,2022</vt:lpstr>
      <vt:lpstr>SU PLANNING 10,06,2022</vt:lpstr>
      <vt:lpstr>su planning 03,06,2022</vt:lpstr>
      <vt:lpstr>SU PLANNING 01,06,2022</vt:lpstr>
      <vt:lpstr>SU PLANNING 28,05,2022</vt:lpstr>
      <vt:lpstr>SU PLANNING 24,05,2022</vt:lpstr>
      <vt:lpstr>SU PLANNING 23,05,2022</vt:lpstr>
      <vt:lpstr>SU PLANNING 17,05,2022</vt:lpstr>
      <vt:lpstr>SU PLANNING 16,05,2022</vt:lpstr>
      <vt:lpstr>SU PLANNING 09,05,2022</vt:lpstr>
      <vt:lpstr>CON EDF FIRMAMENTO INCENTIVO</vt:lpstr>
      <vt:lpstr>SU PLANNING 27,04,2022</vt:lpstr>
      <vt:lpstr>SU PLANNING 26,04,2022</vt:lpstr>
      <vt:lpstr>su planning 19,04,2022</vt:lpstr>
      <vt:lpstr>su planning 18,04,2022</vt:lpstr>
      <vt:lpstr>SU PLANNING 16,04,2022</vt:lpstr>
      <vt:lpstr>SU PLANNING 09,04,2022</vt:lpstr>
      <vt:lpstr>SU PLANNING 04,04,2022</vt:lpstr>
      <vt:lpstr>su planning 01,04,2022,</vt:lpstr>
      <vt:lpstr>su planning 29,03,2022</vt:lpstr>
      <vt:lpstr>SU PLANNING 26,03,2022</vt:lpstr>
      <vt:lpstr>SU PLANNING 25,03,2022</vt:lpstr>
      <vt:lpstr>SU PLANNING 23,03,22</vt:lpstr>
      <vt:lpstr>SU PLANNING 22,03,2022</vt:lpstr>
      <vt:lpstr>SU PLANNING 17,03,2022</vt:lpstr>
      <vt:lpstr>SU PLANNING 11,03,2022</vt:lpstr>
      <vt:lpstr>MARZO 2022</vt:lpstr>
      <vt:lpstr>'SU PLANNING 01,08,2022'!Área_de_impresión</vt:lpstr>
      <vt:lpstr>'SU PLANNING 01,10,22'!Área_de_impresión</vt:lpstr>
      <vt:lpstr>'Su Planning 05,09,2022'!Área_de_impresión</vt:lpstr>
      <vt:lpstr>'SU PLANNING 06,10,22 '!Área_de_impresión</vt:lpstr>
      <vt:lpstr>'SU PLANNING 07,10,22'!Área_de_impresión</vt:lpstr>
      <vt:lpstr>'SU PLANNING 09,09,2022'!Área_de_impresión</vt:lpstr>
      <vt:lpstr>'su planning 13,08,2022'!Área_de_impresión</vt:lpstr>
      <vt:lpstr>'SU PLANNING 15,07,2022'!Área_de_impresión</vt:lpstr>
      <vt:lpstr>'SU PLANNING 16,01,23'!Área_de_impresión</vt:lpstr>
      <vt:lpstr>'SU PLANNING 16,12,2022'!Área_de_impresión</vt:lpstr>
      <vt:lpstr>'SU PLANNING 19,12,2022'!Área_de_impresión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2023-01-29T08:35:13Z</dcterms:modified>
</cp:coreProperties>
</file>