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U PLANNING 31,03,2023" sheetId="161" r:id="rId1"/>
    <sheet name="SU PLANNING 16,03,2023" sheetId="160" r:id="rId2"/>
    <sheet name="SU PLANNING 16,02,2023" sheetId="159" r:id="rId3"/>
    <sheet name="SU PLANNING 06,02,23" sheetId="158" r:id="rId4"/>
    <sheet name="SU PLANNING 01,02,2023" sheetId="157" r:id="rId5"/>
    <sheet name="su planning 25,01,2023" sheetId="156" r:id="rId6"/>
    <sheet name="SU PLANNING 20,12,22" sheetId="155" r:id="rId7"/>
    <sheet name="SU PLANNING 01,12,22" sheetId="154" r:id="rId8"/>
    <sheet name="SU PLANNING 30,11,22" sheetId="152" r:id="rId9"/>
    <sheet name="SU PLANNING 22,11,2022" sheetId="151" r:id="rId10"/>
    <sheet name="SU PLANNING 16,11,2022" sheetId="149" r:id="rId11"/>
    <sheet name="SU PLANNING 15,11,2022" sheetId="150" r:id="rId12"/>
    <sheet name="SU PLANNING 02,11,2022" sheetId="148" r:id="rId13"/>
    <sheet name="SU PLANNING DEL 17,10,22" sheetId="147" r:id="rId14"/>
    <sheet name="SU PLANNING 10,10,22" sheetId="146" r:id="rId15"/>
    <sheet name="SU PLANNING 05,10,2022" sheetId="145" r:id="rId16"/>
    <sheet name="SU PLANNING 03,10,22" sheetId="144" r:id="rId17"/>
    <sheet name="SU PLANNING 01,10,2022" sheetId="143" r:id="rId18"/>
    <sheet name="SU PLANNING 16,09,2022" sheetId="142" r:id="rId19"/>
    <sheet name="SU PLANNING 01,09,2022" sheetId="141" r:id="rId20"/>
    <sheet name="SU PLANNING 31,08,2022" sheetId="139" r:id="rId21"/>
    <sheet name="SU PLANNING 16,08,2022" sheetId="138" r:id="rId22"/>
    <sheet name="SU PLANNING 01,08,2022 " sheetId="137" r:id="rId23"/>
    <sheet name="SU PLANNING 08,07,2022" sheetId="135" r:id="rId24"/>
    <sheet name="SU PLANNING 05,07,2022" sheetId="134" r:id="rId25"/>
    <sheet name="SU PLANNING 01,07,2022" sheetId="136" r:id="rId26"/>
    <sheet name="SU PLANNIG 16,06,2022" sheetId="132" r:id="rId27"/>
    <sheet name="su planning 10,06,2022" sheetId="131" r:id="rId28"/>
    <sheet name="su planning 09,06,2022" sheetId="133" r:id="rId29"/>
    <sheet name="SU PLANNING 01,06,2022" sheetId="130" r:id="rId30"/>
    <sheet name="SU PLANNING 31,05,2022" sheetId="128" r:id="rId31"/>
    <sheet name="SU PLANNING 28,05,2022" sheetId="129" r:id="rId32"/>
    <sheet name="su planning 24,05,2022" sheetId="127" r:id="rId33"/>
    <sheet name="su planning 18,05,2022" sheetId="126" r:id="rId34"/>
    <sheet name="SU PLANNING 13,05,2022" sheetId="125" r:id="rId35"/>
    <sheet name="SU PLANNING 03,05,2022" sheetId="124" r:id="rId36"/>
    <sheet name="SU PLANNING 01,05,2022" sheetId="123" r:id="rId37"/>
    <sheet name="SU PLANNING 26,04,2022" sheetId="122" r:id="rId38"/>
    <sheet name="su planning 22,04,2022" sheetId="120" r:id="rId39"/>
    <sheet name="su planning 21,04,2022" sheetId="121" r:id="rId40"/>
    <sheet name="SU PLANNING 18,04,2022" sheetId="119" r:id="rId41"/>
    <sheet name="SU PLANNING 11,04,2022" sheetId="118" r:id="rId42"/>
    <sheet name="SU PLANNING 07,04,2022" sheetId="117" r:id="rId43"/>
    <sheet name="SU PLANNING 05,04,2022" sheetId="116" r:id="rId44"/>
    <sheet name="SU PLANNING 04,04,2022" sheetId="115" r:id="rId45"/>
    <sheet name="SU PLANNING 28,03,22" sheetId="114" r:id="rId46"/>
    <sheet name="SU PLANNING 23,03,22" sheetId="113" r:id="rId47"/>
    <sheet name="SU PLANNING 22,03,22" sheetId="112" r:id="rId48"/>
    <sheet name="SU PLANNING 17,03,2022" sheetId="110" r:id="rId49"/>
    <sheet name="SU PLANNING 16,03,2022" sheetId="111" r:id="rId50"/>
    <sheet name="SU PLANNING 01,03,2022" sheetId="109" r:id="rId51"/>
    <sheet name="incentivo febr.22" sheetId="107" r:id="rId52"/>
    <sheet name="incentivo febrero,22" sheetId="106" r:id="rId53"/>
    <sheet name="incentivo febrer,22" sheetId="105" r:id="rId54"/>
    <sheet name="incentivo febre.22" sheetId="108" r:id="rId55"/>
    <sheet name="SU PLANNING 07,02,2022" sheetId="104" r:id="rId56"/>
    <sheet name="SU PLANNING 02,02,2022" sheetId="103" r:id="rId57"/>
    <sheet name="SU PLANNING 18,01,2022" sheetId="102" r:id="rId58"/>
    <sheet name="SU PLANNING 14,01,2022" sheetId="101" r:id="rId59"/>
    <sheet name="SU PLANNING 12,01,2022" sheetId="100" r:id="rId60"/>
    <sheet name="SU PLANNING 11,01,2022" sheetId="99" r:id="rId61"/>
    <sheet name="SU PLANNING 01,01,2022" sheetId="98" r:id="rId62"/>
    <sheet name="SU PLANNING 17,12,2021" sheetId="97" r:id="rId63"/>
    <sheet name="su planning 16,12,2021" sheetId="96" r:id="rId64"/>
    <sheet name="SU PLANNING 01,12,2021" sheetId="95" r:id="rId65"/>
    <sheet name="SU PLANNING 16,11,2021" sheetId="94" r:id="rId66"/>
    <sheet name="su planning 01,11,2021" sheetId="93" r:id="rId67"/>
    <sheet name="SU PLANNNG 16,10,2021" sheetId="91" r:id="rId68"/>
    <sheet name="SU PLANNING 08,10,2021" sheetId="92" r:id="rId69"/>
    <sheet name="SU PLANNING 07,10,2021" sheetId="90" r:id="rId70"/>
    <sheet name="su planning 01,10,2021" sheetId="89" r:id="rId71"/>
    <sheet name="SU PLANNING 16,09,2021" sheetId="88" r:id="rId72"/>
    <sheet name="SU PLANNING 02,09,2021" sheetId="87" r:id="rId73"/>
    <sheet name="SU PLANNING 01,09,2021" sheetId="86" r:id="rId74"/>
    <sheet name="su planning 16,08,2021" sheetId="85" r:id="rId75"/>
    <sheet name="SU PLANNING 02,08,21" sheetId="84" r:id="rId76"/>
    <sheet name="SU PLANNING 31,07,2021" sheetId="83" r:id="rId77"/>
    <sheet name="SU PLANNING 16,07,2021" sheetId="82" r:id="rId78"/>
    <sheet name="SU PLANNING 01,07,2021" sheetId="81" r:id="rId79"/>
    <sheet name="SU PLANNING 02,06,2021" sheetId="80" r:id="rId80"/>
    <sheet name="SU PLANNING 01,06,2021" sheetId="79" r:id="rId81"/>
    <sheet name="SU PLANNING 17,05,2021" sheetId="78" r:id="rId82"/>
    <sheet name="SU PLANNING 07,05,2021" sheetId="77" r:id="rId83"/>
    <sheet name="SU PLANNING 01,05,2021" sheetId="76" r:id="rId84"/>
    <sheet name="SU PLANNING 16,04,221" sheetId="75" r:id="rId85"/>
    <sheet name="SU PLANNING 31,03,2021" sheetId="74" r:id="rId86"/>
    <sheet name="SU PLANNING 18,03,2021" sheetId="73" r:id="rId87"/>
    <sheet name="SU PLANNING 17,03,2021." sheetId="72" r:id="rId88"/>
    <sheet name="su planning 16,03,2021" sheetId="71" r:id="rId89"/>
    <sheet name="su planning 10,03,2021" sheetId="70" r:id="rId90"/>
    <sheet name="SU PLANNING 01,03,2021" sheetId="69" r:id="rId91"/>
    <sheet name="SU PLANNING 16,02,2021" sheetId="68" r:id="rId92"/>
    <sheet name="SU PLANNING 01,02,2021" sheetId="67" r:id="rId93"/>
    <sheet name="SU PLANNING 19,01,2021" sheetId="64" r:id="rId94"/>
    <sheet name="SU PLANNING 11,01,2021" sheetId="63" r:id="rId95"/>
    <sheet name="su planning 04,01,2021" sheetId="62" r:id="rId96"/>
    <sheet name="SU PLANNING 01,01,2021" sheetId="65" r:id="rId97"/>
    <sheet name="su planning 17.12.2020" sheetId="61" r:id="rId98"/>
    <sheet name="SU PLANNING 18,11,2020" sheetId="60" r:id="rId99"/>
    <sheet name="SU PLANNING 16,11,2020" sheetId="59" r:id="rId100"/>
    <sheet name="SU PLANNING 01,11,2020" sheetId="58" r:id="rId101"/>
    <sheet name="SU PLANNING 16,10,2020" sheetId="57" r:id="rId102"/>
    <sheet name="SU PLANNING 01,10,2020" sheetId="56" r:id="rId103"/>
    <sheet name="SUPLANNING 01,09,2020" sheetId="55" r:id="rId104"/>
    <sheet name="SU PLANNING 18,08,2020" sheetId="54" r:id="rId105"/>
    <sheet name="SU PLANNING 17,08,2020" sheetId="53" r:id="rId106"/>
    <sheet name="su planning 01,08,2020" sheetId="52" r:id="rId107"/>
    <sheet name="SU PLANNING 17,07,20" sheetId="50" r:id="rId108"/>
    <sheet name="SU PLANNING 01,07,2020" sheetId="47" r:id="rId109"/>
    <sheet name="SU PLANNING 16,06,2020" sheetId="46" r:id="rId110"/>
    <sheet name="su planning 13,06,2020" sheetId="49" r:id="rId111"/>
    <sheet name="SU PLANNING 09,06,2020" sheetId="48" r:id="rId112"/>
    <sheet name="SU PLANNING 01,06,2020" sheetId="45" r:id="rId113"/>
    <sheet name="SU PLANNING 23,05,2020" sheetId="44" r:id="rId114"/>
    <sheet name="SU PLANNING 22,05,2020" sheetId="43" r:id="rId115"/>
    <sheet name="suyo +loli+marilo" sheetId="40" r:id="rId116"/>
    <sheet name="SUYO + MARILO 1,06,2020" sheetId="42" r:id="rId117"/>
    <sheet name="SUYO + LOLI" sheetId="39" r:id="rId118"/>
    <sheet name="CUBRE A LOLI+ MARILO 15,05,2020" sheetId="41" r:id="rId119"/>
    <sheet name="CUBRE A LOLI MARTN 02,05,2020" sheetId="37" r:id="rId120"/>
    <sheet name="su planning 01,05,2020" sheetId="38" r:id="rId121"/>
    <sheet name="cubre a bibiana 01,04,2020" sheetId="36" r:id="rId122"/>
    <sheet name="SUPLANNING 18,03,2020" sheetId="35" r:id="rId123"/>
    <sheet name="SUYO + ISA 02,03,2020" sheetId="34" r:id="rId124"/>
    <sheet name="CUBRE A ISA 02,03,20" sheetId="33" r:id="rId125"/>
    <sheet name="24,02,2020" sheetId="31" r:id="rId126"/>
    <sheet name="SU PLANNING 21,02,2020" sheetId="32" r:id="rId127"/>
    <sheet name="CUBRE A REME 24,02,2020" sheetId="29" r:id="rId128"/>
    <sheet name="CUBRE A FINA 14,02,2020" sheetId="28" r:id="rId129"/>
    <sheet name="SU PLANNING 01,02,2020" sheetId="30" r:id="rId130"/>
    <sheet name="CUBRE A YOHANY 03,02,2020" sheetId="26" r:id="rId131"/>
    <sheet name="CUBRE A LATIFA 31,01,2020" sheetId="27" r:id="rId132"/>
    <sheet name="CUBRE A LATIFA 13,01,2020" sheetId="25" r:id="rId133"/>
    <sheet name="CUBRE A OLGA 11,01,2020" sheetId="24" r:id="rId134"/>
    <sheet name="CUBRE A OLGA 02,01,2020" sheetId="23" r:id="rId135"/>
    <sheet name="CUBRE A MONICA 17,12,2019" sheetId="22" r:id="rId136"/>
    <sheet name="CUBRE A ANDUJAR + FUNTES ALH 01" sheetId="21" r:id="rId137"/>
    <sheet name="cubre a VIEDMA 14,11,2019" sheetId="20" r:id="rId138"/>
    <sheet name="DELIA + VIEDMA" sheetId="19" r:id="rId139"/>
    <sheet name="CUBRE A VIEDMA 11,11,19" sheetId="18" r:id="rId140"/>
    <sheet name="CUBRE A DELIA 15,10,2019" sheetId="16" r:id="rId141"/>
    <sheet name="ANDUJAR+DELIA" sheetId="17" r:id="rId142"/>
    <sheet name="CUBRE A ANDUJAR 02,10,2019" sheetId="15" r:id="rId143"/>
    <sheet name="CUBRE A REME 16,09,2019" sheetId="14" r:id="rId144"/>
    <sheet name="SU PLANNING 09,09,2019" sheetId="13" r:id="rId145"/>
    <sheet name="CUBRE A FATIMA EL KOUY 17,07,19" sheetId="9" r:id="rId146"/>
    <sheet name="TODO 17,07,19" sheetId="10" r:id="rId147"/>
    <sheet name="CUBRE A FATIMA 17,07,2019" sheetId="11" r:id="rId148"/>
    <sheet name="CUBRE A FINA 01,07,2019" sheetId="7" r:id="rId149"/>
    <sheet name="CUBRE A LORENA 01,07,2019" sheetId="8" r:id="rId150"/>
    <sheet name="CUBRE A LORENA 15,06,2019" sheetId="6" r:id="rId151"/>
    <sheet name="CUBRE A ISABEL Mª 01,06,2019" sheetId="5" r:id="rId152"/>
    <sheet name="CUBRE A DULCE 02,05,2019" sheetId="3" r:id="rId153"/>
    <sheet name="CUBRE A MARILO 01,04,2019" sheetId="2" r:id="rId154"/>
    <sheet name="CUBRE A MONICA 01,03,2019" sheetId="1" r:id="rId155"/>
  </sheets>
  <definedNames>
    <definedName name="_xlnm.Print_Area" localSheetId="121">'cubre a bibiana 01,04,2020'!$A$1:$N$28</definedName>
    <definedName name="_xlnm.Print_Area" localSheetId="90">'SU PLANNING 01,03,2021'!$A$1:$N$39</definedName>
    <definedName name="_xlnm.Print_Area" localSheetId="22">'SU PLANNING 01,08,2022 '!$A$1:$N$27</definedName>
    <definedName name="_xlnm.Print_Area" localSheetId="19">'SU PLANNING 01,09,2022'!$A$1:$N$27</definedName>
    <definedName name="_xlnm.Print_Area" localSheetId="17">'SU PLANNING 01,10,2022'!$A$1:$N$26</definedName>
    <definedName name="_xlnm.Print_Area" localSheetId="12">'SU PLANNING 02,11,2022'!$A$1:$N$30</definedName>
    <definedName name="_xlnm.Print_Area" localSheetId="16">'SU PLANNING 03,10,22'!$A$1:$N$39</definedName>
    <definedName name="_xlnm.Print_Area" localSheetId="15">'SU PLANNING 05,10,2022'!$A$1:$N$25</definedName>
    <definedName name="_xlnm.Print_Area" localSheetId="3">'SU PLANNING 06,02,23'!$A$1:$N$30</definedName>
    <definedName name="_xlnm.Print_Area" localSheetId="89">'su planning 10,03,2021'!$A$1:$N$29</definedName>
    <definedName name="_xlnm.Print_Area" localSheetId="14">'SU PLANNING 10,10,22'!$A$1:$N$17</definedName>
    <definedName name="_xlnm.Print_Area" localSheetId="11">'SU PLANNING 15,11,2022'!$A$1:$N$26</definedName>
    <definedName name="_xlnm.Print_Area" localSheetId="2">'SU PLANNING 16,02,2023'!$A$1:$N$20</definedName>
    <definedName name="_xlnm.Print_Area" localSheetId="88">'su planning 16,03,2021'!$A$1:$N$41</definedName>
    <definedName name="_xlnm.Print_Area" localSheetId="1">'SU PLANNING 16,03,2023'!$A$1:$N$46</definedName>
    <definedName name="_xlnm.Print_Area" localSheetId="21">'SU PLANNING 16,08,2022'!$A$1:$N$36</definedName>
    <definedName name="_xlnm.Print_Area" localSheetId="18">'SU PLANNING 16,09,2022'!$A$1:$N$35</definedName>
    <definedName name="_xlnm.Print_Area" localSheetId="99">'SU PLANNING 16,11,2020'!$A$1:$N$33</definedName>
    <definedName name="_xlnm.Print_Area" localSheetId="10">'SU PLANNING 16,11,2022'!$A$1:$N$49</definedName>
    <definedName name="_xlnm.Print_Area" localSheetId="87">'SU PLANNING 17,03,2021.'!$A$1:$N$35</definedName>
    <definedName name="_xlnm.Print_Area" localSheetId="107">'SU PLANNING 17,07,20'!$A$1:$N$14</definedName>
    <definedName name="_xlnm.Print_Area" localSheetId="86">'SU PLANNING 18,03,2021'!$A$1:$N$29</definedName>
    <definedName name="_xlnm.Print_Area" localSheetId="98">'SU PLANNING 18,11,2020'!$A$1:$N$27</definedName>
    <definedName name="_xlnm.Print_Area" localSheetId="6">'SU PLANNING 20,12,22'!$A$1:$N$40</definedName>
    <definedName name="_xlnm.Print_Area" localSheetId="47">'SU PLANNING 22,03,22'!$A$1:$N$28</definedName>
    <definedName name="_xlnm.Print_Area" localSheetId="9">'SU PLANNING 22,11,2022'!$A$1:$N$41</definedName>
    <definedName name="_xlnm.Print_Area" localSheetId="46">'SU PLANNING 23,03,22'!$A$1:$N$30</definedName>
    <definedName name="_xlnm.Print_Area" localSheetId="5">'su planning 25,01,2023'!$A$1:$N$14</definedName>
    <definedName name="_xlnm.Print_Area" localSheetId="45">'SU PLANNING 28,03,22'!$A$1:$N$33</definedName>
    <definedName name="_xlnm.Print_Area" localSheetId="8">'SU PLANNING 30,11,22'!$A$1:$N$37</definedName>
    <definedName name="_xlnm.Print_Area" localSheetId="0">'SU PLANNING 31,03,2023'!$A$1:$N$19</definedName>
    <definedName name="_xlnm.Print_Area" localSheetId="20">'SU PLANNING 31,08,2022'!$A$1:$N$15</definedName>
    <definedName name="_xlnm.Print_Area" localSheetId="13">'SU PLANNING DEL 17,10,22'!$A$1:$N$32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61" l="1"/>
  <c r="I17" i="161"/>
  <c r="G17" i="161"/>
  <c r="E17" i="161"/>
  <c r="C17" i="161"/>
  <c r="A17" i="161"/>
  <c r="N10" i="161"/>
  <c r="N8" i="161"/>
  <c r="N6" i="161"/>
  <c r="N4" i="161"/>
  <c r="N17" i="161" s="1"/>
  <c r="M19" i="161" s="1"/>
  <c r="N43" i="160" l="1"/>
  <c r="K43" i="160"/>
  <c r="I43" i="160"/>
  <c r="G43" i="160"/>
  <c r="E43" i="160"/>
  <c r="C43" i="160"/>
  <c r="A43" i="160"/>
  <c r="N42" i="160"/>
  <c r="N38" i="160"/>
  <c r="N36" i="160"/>
  <c r="N34" i="160"/>
  <c r="N32" i="160"/>
  <c r="N30" i="160"/>
  <c r="N28" i="160"/>
  <c r="N26" i="160"/>
  <c r="N24" i="160"/>
  <c r="N22" i="160"/>
  <c r="N20" i="160"/>
  <c r="N18" i="160"/>
  <c r="N10" i="160" l="1"/>
  <c r="N8" i="160"/>
  <c r="M45" i="160" s="1"/>
  <c r="N6" i="160"/>
  <c r="N4" i="160"/>
  <c r="N17" i="159" l="1"/>
  <c r="I17" i="159"/>
  <c r="A17" i="159"/>
  <c r="K17" i="159" l="1"/>
  <c r="G17" i="159"/>
  <c r="E17" i="159"/>
  <c r="C17" i="159"/>
  <c r="N10" i="159"/>
  <c r="N8" i="159"/>
  <c r="N6" i="159"/>
  <c r="N4" i="159"/>
  <c r="M19" i="159" l="1"/>
  <c r="N27" i="158"/>
  <c r="K27" i="158"/>
  <c r="I27" i="158"/>
  <c r="G27" i="158"/>
  <c r="E27" i="158"/>
  <c r="C27" i="158"/>
  <c r="A27" i="158"/>
  <c r="N24" i="158" l="1"/>
  <c r="N22" i="158"/>
  <c r="N20" i="158"/>
  <c r="N18" i="158"/>
  <c r="N16" i="158"/>
  <c r="N14" i="158"/>
  <c r="N12" i="158"/>
  <c r="N10" i="158"/>
  <c r="N8" i="158"/>
  <c r="N6" i="158"/>
  <c r="N4" i="158"/>
  <c r="M29" i="158" s="1"/>
  <c r="N25" i="157" l="1"/>
  <c r="K25" i="157"/>
  <c r="I25" i="157"/>
  <c r="G25" i="157"/>
  <c r="E25" i="157"/>
  <c r="C25" i="157"/>
  <c r="A25" i="157"/>
  <c r="N24" i="157" l="1"/>
  <c r="N22" i="157"/>
  <c r="N20" i="157"/>
  <c r="N18" i="157"/>
  <c r="N16" i="157"/>
  <c r="N14" i="157"/>
  <c r="N12" i="157"/>
  <c r="N10" i="157" l="1"/>
  <c r="N8" i="157"/>
  <c r="N6" i="157"/>
  <c r="N4" i="157"/>
  <c r="M27" i="157" l="1"/>
  <c r="K11" i="156"/>
  <c r="I11" i="156"/>
  <c r="G11" i="156"/>
  <c r="E11" i="156"/>
  <c r="C11" i="156"/>
  <c r="A11" i="156"/>
  <c r="N10" i="156"/>
  <c r="N8" i="156"/>
  <c r="N6" i="156"/>
  <c r="N4" i="156"/>
  <c r="N11" i="156" s="1"/>
  <c r="M13" i="156" s="1"/>
  <c r="N37" i="155" l="1"/>
  <c r="K37" i="155"/>
  <c r="I37" i="155"/>
  <c r="G37" i="155"/>
  <c r="E37" i="155"/>
  <c r="C37" i="155"/>
  <c r="A37" i="155"/>
  <c r="N36" i="155"/>
  <c r="N34" i="155"/>
  <c r="N32" i="155"/>
  <c r="N30" i="155"/>
  <c r="N28" i="155"/>
  <c r="N26" i="155"/>
  <c r="N24" i="155"/>
  <c r="N22" i="155"/>
  <c r="N20" i="155"/>
  <c r="N18" i="155"/>
  <c r="N16" i="155"/>
  <c r="N14" i="155"/>
  <c r="N12" i="155"/>
  <c r="N10" i="155" l="1"/>
  <c r="N8" i="155"/>
  <c r="N6" i="155"/>
  <c r="N4" i="155"/>
  <c r="M39" i="155" s="1"/>
  <c r="K11" i="154" l="1"/>
  <c r="I11" i="154"/>
  <c r="G11" i="154"/>
  <c r="E11" i="154"/>
  <c r="C11" i="154"/>
  <c r="A11" i="154"/>
  <c r="N10" i="154"/>
  <c r="N8" i="154"/>
  <c r="N6" i="154"/>
  <c r="N4" i="154"/>
  <c r="K34" i="152"/>
  <c r="I34" i="152"/>
  <c r="G34" i="152"/>
  <c r="E34" i="152"/>
  <c r="C34" i="152"/>
  <c r="A34" i="152"/>
  <c r="N33" i="152"/>
  <c r="N31" i="152"/>
  <c r="N29" i="152"/>
  <c r="N27" i="152"/>
  <c r="N25" i="152"/>
  <c r="N20" i="152"/>
  <c r="N18" i="152"/>
  <c r="N16" i="152"/>
  <c r="N14" i="152"/>
  <c r="N12" i="152"/>
  <c r="N10" i="152"/>
  <c r="N8" i="152"/>
  <c r="N6" i="152"/>
  <c r="N4" i="152"/>
  <c r="N11" i="154" l="1"/>
  <c r="M13" i="154" s="1"/>
  <c r="N34" i="152"/>
  <c r="M36" i="152" s="1"/>
  <c r="K38" i="151"/>
  <c r="I38" i="151"/>
  <c r="G38" i="151"/>
  <c r="E38" i="151"/>
  <c r="C38" i="151"/>
  <c r="A38" i="151"/>
  <c r="N37" i="151"/>
  <c r="N35" i="151"/>
  <c r="N33" i="151"/>
  <c r="N31" i="151"/>
  <c r="N29" i="151"/>
  <c r="N24" i="151"/>
  <c r="N22" i="151"/>
  <c r="N20" i="151"/>
  <c r="N18" i="151"/>
  <c r="N16" i="151"/>
  <c r="N14" i="151"/>
  <c r="N12" i="151"/>
  <c r="N10" i="151"/>
  <c r="N8" i="151"/>
  <c r="N6" i="151"/>
  <c r="N4" i="151"/>
  <c r="N38" i="151" l="1"/>
  <c r="M40" i="151" s="1"/>
  <c r="N46" i="149"/>
  <c r="K46" i="149" l="1"/>
  <c r="I46" i="149"/>
  <c r="G46" i="149"/>
  <c r="E46" i="149"/>
  <c r="C46" i="149"/>
  <c r="A46" i="149"/>
  <c r="N45" i="149"/>
  <c r="N43" i="149"/>
  <c r="N41" i="149"/>
  <c r="N39" i="149"/>
  <c r="K23" i="150"/>
  <c r="G23" i="150"/>
  <c r="E23" i="150"/>
  <c r="C23" i="150"/>
  <c r="A23" i="150"/>
  <c r="N22" i="150"/>
  <c r="N20" i="150"/>
  <c r="N18" i="150"/>
  <c r="N16" i="150"/>
  <c r="I23" i="150" l="1"/>
  <c r="N14" i="150"/>
  <c r="N12" i="150"/>
  <c r="N10" i="150"/>
  <c r="N8" i="150"/>
  <c r="N6" i="150"/>
  <c r="N4" i="150"/>
  <c r="N23" i="150" s="1"/>
  <c r="N37" i="149"/>
  <c r="N35" i="149"/>
  <c r="N33" i="149"/>
  <c r="N31" i="149"/>
  <c r="N29" i="149"/>
  <c r="N24" i="149"/>
  <c r="N22" i="149"/>
  <c r="N20" i="149"/>
  <c r="N18" i="149"/>
  <c r="N16" i="149"/>
  <c r="M25" i="150" l="1"/>
  <c r="N14" i="149" l="1"/>
  <c r="N12" i="149"/>
  <c r="N10" i="149"/>
  <c r="N8" i="149"/>
  <c r="N6" i="149"/>
  <c r="N4" i="149"/>
  <c r="M48" i="149" l="1"/>
  <c r="K27" i="148"/>
  <c r="I27" i="148"/>
  <c r="G27" i="148"/>
  <c r="E27" i="148"/>
  <c r="C27" i="148"/>
  <c r="A27" i="148"/>
  <c r="N26" i="148"/>
  <c r="N24" i="148"/>
  <c r="N22" i="148"/>
  <c r="N20" i="148"/>
  <c r="N18" i="148"/>
  <c r="N14" i="148"/>
  <c r="N12" i="148"/>
  <c r="N10" i="148" l="1"/>
  <c r="N8" i="148"/>
  <c r="N6" i="148"/>
  <c r="N4" i="148"/>
  <c r="N27" i="148" s="1"/>
  <c r="M29" i="148" l="1"/>
  <c r="N29" i="147"/>
  <c r="K29" i="147"/>
  <c r="I29" i="147"/>
  <c r="G29" i="147"/>
  <c r="E29" i="147"/>
  <c r="C29" i="147"/>
  <c r="A29" i="147"/>
  <c r="N28" i="147"/>
  <c r="N26" i="147"/>
  <c r="N24" i="147" l="1"/>
  <c r="N22" i="147"/>
  <c r="N20" i="147"/>
  <c r="N18" i="147"/>
  <c r="N16" i="147"/>
  <c r="N14" i="147"/>
  <c r="N12" i="147" l="1"/>
  <c r="N10" i="147"/>
  <c r="N8" i="147"/>
  <c r="N6" i="147"/>
  <c r="N4" i="147"/>
  <c r="M31" i="147" l="1"/>
  <c r="K14" i="146"/>
  <c r="I14" i="146"/>
  <c r="G14" i="146"/>
  <c r="E14" i="146"/>
  <c r="C14" i="146"/>
  <c r="A14" i="146"/>
  <c r="N12" i="146"/>
  <c r="N10" i="146"/>
  <c r="N8" i="146"/>
  <c r="N6" i="146"/>
  <c r="N4" i="146"/>
  <c r="N14" i="146" l="1"/>
  <c r="M16" i="146" s="1"/>
  <c r="K22" i="145"/>
  <c r="I22" i="145"/>
  <c r="G22" i="145"/>
  <c r="E22" i="145"/>
  <c r="C22" i="145"/>
  <c r="A22" i="145"/>
  <c r="N20" i="145"/>
  <c r="N18" i="145"/>
  <c r="N22" i="145" s="1"/>
  <c r="M24" i="145" s="1"/>
  <c r="N16" i="145"/>
  <c r="N14" i="145"/>
  <c r="N12" i="145"/>
  <c r="N12" i="144"/>
  <c r="N14" i="144"/>
  <c r="N16" i="144"/>
  <c r="N18" i="144"/>
  <c r="N20" i="144"/>
  <c r="K36" i="144" l="1"/>
  <c r="I36" i="144"/>
  <c r="G36" i="144"/>
  <c r="E36" i="144"/>
  <c r="C36" i="144"/>
  <c r="A36" i="144"/>
  <c r="N22" i="143"/>
  <c r="K22" i="143"/>
  <c r="I22" i="143"/>
  <c r="G22" i="143"/>
  <c r="E22" i="143"/>
  <c r="C22" i="143"/>
  <c r="A22" i="143"/>
  <c r="N24" i="144" l="1"/>
  <c r="N22" i="144"/>
  <c r="N34" i="144" l="1"/>
  <c r="N32" i="144"/>
  <c r="N30" i="144"/>
  <c r="N28" i="144"/>
  <c r="N26" i="144"/>
  <c r="N36" i="144" s="1"/>
  <c r="M38" i="144" l="1"/>
  <c r="N20" i="143"/>
  <c r="N18" i="143"/>
  <c r="N16" i="143"/>
  <c r="N14" i="143"/>
  <c r="N12" i="143"/>
  <c r="M24" i="143" l="1"/>
  <c r="M30" i="142"/>
  <c r="L30" i="142"/>
  <c r="K30" i="142"/>
  <c r="J30" i="142"/>
  <c r="I30" i="142"/>
  <c r="H30" i="142"/>
  <c r="G30" i="142"/>
  <c r="E30" i="142"/>
  <c r="C30" i="142"/>
  <c r="A30" i="142"/>
  <c r="N28" i="142"/>
  <c r="N26" i="142"/>
  <c r="N24" i="142"/>
  <c r="N22" i="142"/>
  <c r="N20" i="142"/>
  <c r="N18" i="142"/>
  <c r="N16" i="142"/>
  <c r="N14" i="142"/>
  <c r="N12" i="142"/>
  <c r="N30" i="142"/>
  <c r="M32" i="142" s="1"/>
  <c r="H24" i="141" l="1"/>
  <c r="I24" i="141"/>
  <c r="J24" i="141"/>
  <c r="K24" i="141"/>
  <c r="L24" i="141"/>
  <c r="M24" i="141"/>
  <c r="N24" i="141"/>
  <c r="G24" i="141"/>
  <c r="E24" i="141"/>
  <c r="C24" i="141"/>
  <c r="A24" i="141"/>
  <c r="N22" i="141"/>
  <c r="N20" i="141"/>
  <c r="N18" i="141"/>
  <c r="N16" i="141" l="1"/>
  <c r="N14" i="141"/>
  <c r="N12" i="141"/>
  <c r="N10" i="141"/>
  <c r="N8" i="141"/>
  <c r="N6" i="141"/>
  <c r="N4" i="141" l="1"/>
  <c r="M26" i="141" s="1"/>
  <c r="D15" i="139" l="1"/>
  <c r="M13" i="139"/>
  <c r="K13" i="139"/>
  <c r="I13" i="139"/>
  <c r="G13" i="139"/>
  <c r="E13" i="139"/>
  <c r="C13" i="139"/>
  <c r="A13" i="139"/>
  <c r="N12" i="139"/>
  <c r="N10" i="139"/>
  <c r="N8" i="139"/>
  <c r="N6" i="139"/>
  <c r="N4" i="139"/>
  <c r="N13" i="139"/>
  <c r="K15" i="139" s="1"/>
  <c r="N31" i="138" l="1"/>
  <c r="K32" i="138" l="1"/>
  <c r="I32" i="138"/>
  <c r="G32" i="138"/>
  <c r="E32" i="138"/>
  <c r="C32" i="138"/>
  <c r="A32" i="138"/>
  <c r="N21" i="138"/>
  <c r="N19" i="138"/>
  <c r="N17" i="138"/>
  <c r="N15" i="138"/>
  <c r="N12" i="138"/>
  <c r="N8" i="138"/>
  <c r="N6" i="138"/>
  <c r="N4" i="138"/>
  <c r="D34" i="138" l="1"/>
  <c r="M32" i="138"/>
  <c r="N29" i="138"/>
  <c r="N32" i="138" s="1"/>
  <c r="N27" i="138"/>
  <c r="N25" i="138"/>
  <c r="N23" i="138"/>
  <c r="K34" i="138" l="1"/>
  <c r="N25" i="137"/>
  <c r="K25" i="137"/>
  <c r="D27" i="137"/>
  <c r="M25" i="137"/>
  <c r="I25" i="137"/>
  <c r="G25" i="137"/>
  <c r="E25" i="137"/>
  <c r="C25" i="137"/>
  <c r="A25" i="137"/>
  <c r="N24" i="137"/>
  <c r="N22" i="137"/>
  <c r="N20" i="137"/>
  <c r="N18" i="137"/>
  <c r="N16" i="137"/>
  <c r="N14" i="137"/>
  <c r="N12" i="137"/>
  <c r="N10" i="137"/>
  <c r="N8" i="137"/>
  <c r="N6" i="137"/>
  <c r="N4" i="137"/>
  <c r="K27" i="137" l="1"/>
  <c r="K25" i="136"/>
  <c r="I25" i="136"/>
  <c r="E25" i="136"/>
  <c r="C25" i="136"/>
  <c r="D27" i="136"/>
  <c r="M25" i="136"/>
  <c r="G25" i="136"/>
  <c r="A25" i="136"/>
  <c r="N24" i="136"/>
  <c r="N22" i="136"/>
  <c r="N20" i="136"/>
  <c r="N18" i="136"/>
  <c r="N16" i="136"/>
  <c r="N14" i="136"/>
  <c r="N12" i="136"/>
  <c r="N10" i="136"/>
  <c r="N8" i="136"/>
  <c r="N6" i="136"/>
  <c r="N4" i="136"/>
  <c r="K39" i="134"/>
  <c r="M39" i="134"/>
  <c r="N39" i="134"/>
  <c r="N25" i="136" l="1"/>
  <c r="K27" i="136" s="1"/>
  <c r="K25" i="135"/>
  <c r="I25" i="135"/>
  <c r="G25" i="135"/>
  <c r="D27" i="135"/>
  <c r="M25" i="135"/>
  <c r="E25" i="135"/>
  <c r="C25" i="135"/>
  <c r="A25" i="135"/>
  <c r="N24" i="135"/>
  <c r="N22" i="135"/>
  <c r="N20" i="135"/>
  <c r="N18" i="135"/>
  <c r="N16" i="135"/>
  <c r="N14" i="135"/>
  <c r="N12" i="135"/>
  <c r="N10" i="135"/>
  <c r="N8" i="135"/>
  <c r="N6" i="135"/>
  <c r="N4" i="135"/>
  <c r="N25" i="135" s="1"/>
  <c r="K27" i="135" l="1"/>
  <c r="I39" i="134"/>
  <c r="G39" i="134"/>
  <c r="E39" i="134"/>
  <c r="C39" i="134"/>
  <c r="A39" i="134"/>
  <c r="N38" i="134"/>
  <c r="N36" i="134"/>
  <c r="N34" i="134"/>
  <c r="N32" i="134"/>
  <c r="N30" i="134"/>
  <c r="N28" i="134"/>
  <c r="N26" i="134"/>
  <c r="D41" i="134" l="1"/>
  <c r="N24" i="134"/>
  <c r="N22" i="134"/>
  <c r="N20" i="134"/>
  <c r="N18" i="134"/>
  <c r="N16" i="134"/>
  <c r="N14" i="134"/>
  <c r="N12" i="134"/>
  <c r="N10" i="134"/>
  <c r="N8" i="134"/>
  <c r="N6" i="134"/>
  <c r="N4" i="134"/>
  <c r="K41" i="134" l="1"/>
  <c r="K33" i="131"/>
  <c r="M33" i="131"/>
  <c r="N33" i="131"/>
  <c r="N23" i="133"/>
  <c r="K23" i="133"/>
  <c r="I23" i="133"/>
  <c r="G23" i="133"/>
  <c r="E23" i="133"/>
  <c r="D25" i="133"/>
  <c r="M23" i="133"/>
  <c r="C23" i="133"/>
  <c r="A23" i="133"/>
  <c r="N22" i="133"/>
  <c r="N20" i="133"/>
  <c r="N18" i="133"/>
  <c r="N16" i="133"/>
  <c r="N14" i="133"/>
  <c r="N12" i="133"/>
  <c r="N10" i="133"/>
  <c r="N8" i="133"/>
  <c r="N6" i="133"/>
  <c r="N4" i="133"/>
  <c r="K25" i="133" l="1"/>
  <c r="A27" i="132"/>
  <c r="N27" i="132"/>
  <c r="G27" i="132"/>
  <c r="N26" i="132"/>
  <c r="I33" i="131"/>
  <c r="G33" i="131"/>
  <c r="E33" i="131"/>
  <c r="C33" i="131"/>
  <c r="A33" i="131"/>
  <c r="N32" i="131"/>
  <c r="D29" i="132" l="1"/>
  <c r="M27" i="132"/>
  <c r="K27" i="132"/>
  <c r="I27" i="132"/>
  <c r="E27" i="132"/>
  <c r="C27" i="132"/>
  <c r="N24" i="132"/>
  <c r="N22" i="132"/>
  <c r="N20" i="132"/>
  <c r="N18" i="132"/>
  <c r="N16" i="132"/>
  <c r="N14" i="132"/>
  <c r="N12" i="132"/>
  <c r="N10" i="132"/>
  <c r="N8" i="132"/>
  <c r="N6" i="132"/>
  <c r="N4" i="132"/>
  <c r="N30" i="131"/>
  <c r="N28" i="131"/>
  <c r="N26" i="131"/>
  <c r="N24" i="131"/>
  <c r="K29" i="132" l="1"/>
  <c r="D35" i="131" l="1"/>
  <c r="N22" i="131"/>
  <c r="N20" i="131"/>
  <c r="N18" i="131"/>
  <c r="N16" i="131"/>
  <c r="N14" i="131"/>
  <c r="N12" i="131"/>
  <c r="N10" i="131"/>
  <c r="N8" i="131"/>
  <c r="N6" i="131"/>
  <c r="N4" i="131"/>
  <c r="K35" i="131" l="1"/>
  <c r="N35" i="130"/>
  <c r="K35" i="130"/>
  <c r="I35" i="130"/>
  <c r="G35" i="130"/>
  <c r="E35" i="130"/>
  <c r="C35" i="130"/>
  <c r="A35" i="130"/>
  <c r="N34" i="130"/>
  <c r="N32" i="130"/>
  <c r="N30" i="130"/>
  <c r="M35" i="130" l="1"/>
  <c r="N28" i="130"/>
  <c r="N26" i="130"/>
  <c r="N24" i="130"/>
  <c r="N22" i="130"/>
  <c r="N20" i="130"/>
  <c r="N18" i="130"/>
  <c r="D37" i="130" l="1"/>
  <c r="N16" i="130"/>
  <c r="N14" i="130"/>
  <c r="N12" i="130"/>
  <c r="N10" i="130"/>
  <c r="N8" i="130"/>
  <c r="N6" i="130"/>
  <c r="N4" i="130"/>
  <c r="K37" i="130" l="1"/>
  <c r="D19" i="129"/>
  <c r="M17" i="129"/>
  <c r="K17" i="129"/>
  <c r="I17" i="129"/>
  <c r="G17" i="129"/>
  <c r="E17" i="129"/>
  <c r="C17" i="129"/>
  <c r="A17" i="129"/>
  <c r="N16" i="129"/>
  <c r="N14" i="129"/>
  <c r="N12" i="129"/>
  <c r="N10" i="129"/>
  <c r="N8" i="129"/>
  <c r="N6" i="129"/>
  <c r="N4" i="129"/>
  <c r="N17" i="129" l="1"/>
  <c r="K19" i="129" s="1"/>
  <c r="N19" i="123"/>
  <c r="K19" i="123"/>
  <c r="I19" i="123"/>
  <c r="G19" i="123"/>
  <c r="E19" i="123"/>
  <c r="N29" i="124"/>
  <c r="K29" i="124"/>
  <c r="I29" i="124"/>
  <c r="G29" i="124"/>
  <c r="E29" i="124"/>
  <c r="N17" i="126"/>
  <c r="K17" i="126"/>
  <c r="I17" i="126"/>
  <c r="G17" i="126"/>
  <c r="E17" i="126"/>
  <c r="A19" i="128" l="1"/>
  <c r="C19" i="128"/>
  <c r="E19" i="128"/>
  <c r="G19" i="128"/>
  <c r="I19" i="128"/>
  <c r="N19" i="128"/>
  <c r="K19" i="128"/>
  <c r="N18" i="128"/>
  <c r="D21" i="128" l="1"/>
  <c r="M19" i="128"/>
  <c r="N16" i="128"/>
  <c r="N14" i="128"/>
  <c r="N12" i="128"/>
  <c r="N10" i="128"/>
  <c r="N8" i="128"/>
  <c r="N6" i="128"/>
  <c r="N4" i="128"/>
  <c r="K21" i="128" l="1"/>
  <c r="N23" i="127"/>
  <c r="K23" i="127"/>
  <c r="I23" i="127"/>
  <c r="G23" i="127"/>
  <c r="E23" i="127"/>
  <c r="C23" i="127"/>
  <c r="A23" i="127"/>
  <c r="N22" i="127"/>
  <c r="N20" i="127"/>
  <c r="N18" i="127"/>
  <c r="D25" i="127" l="1"/>
  <c r="M23" i="127"/>
  <c r="N16" i="127"/>
  <c r="N14" i="127"/>
  <c r="N12" i="127"/>
  <c r="N10" i="127"/>
  <c r="N8" i="127"/>
  <c r="N6" i="127"/>
  <c r="N4" i="127"/>
  <c r="K25" i="127" s="1"/>
  <c r="D19" i="126" l="1"/>
  <c r="M17" i="126"/>
  <c r="C17" i="126"/>
  <c r="A17" i="126"/>
  <c r="N16" i="126"/>
  <c r="N14" i="126"/>
  <c r="N12" i="126"/>
  <c r="N10" i="126"/>
  <c r="N8" i="126"/>
  <c r="N6" i="126"/>
  <c r="N4" i="126"/>
  <c r="K19" i="126" l="1"/>
  <c r="K27" i="125"/>
  <c r="M27" i="125"/>
  <c r="N27" i="125"/>
  <c r="D29" i="125"/>
  <c r="I27" i="125"/>
  <c r="G27" i="125"/>
  <c r="E27" i="125"/>
  <c r="C27" i="125"/>
  <c r="A27" i="125"/>
  <c r="N26" i="125"/>
  <c r="N24" i="125"/>
  <c r="N22" i="125"/>
  <c r="N20" i="125"/>
  <c r="N18" i="125"/>
  <c r="N16" i="125"/>
  <c r="N14" i="125"/>
  <c r="N12" i="125"/>
  <c r="N10" i="125"/>
  <c r="N8" i="125"/>
  <c r="N6" i="125"/>
  <c r="N4" i="125"/>
  <c r="K29" i="125" l="1"/>
  <c r="C29" i="124"/>
  <c r="A29" i="124"/>
  <c r="N28" i="124"/>
  <c r="N26" i="124"/>
  <c r="N24" i="124"/>
  <c r="M29" i="124"/>
  <c r="N22" i="124"/>
  <c r="N20" i="124"/>
  <c r="D31" i="124" l="1"/>
  <c r="N18" i="124"/>
  <c r="N16" i="124"/>
  <c r="N14" i="124"/>
  <c r="N12" i="124"/>
  <c r="N10" i="124"/>
  <c r="N8" i="124"/>
  <c r="N6" i="124"/>
  <c r="N4" i="124"/>
  <c r="D21" i="123"/>
  <c r="M19" i="123"/>
  <c r="C19" i="123"/>
  <c r="A19" i="123"/>
  <c r="N18" i="123"/>
  <c r="N16" i="123"/>
  <c r="N14" i="123"/>
  <c r="N12" i="123"/>
  <c r="N10" i="123"/>
  <c r="N8" i="123"/>
  <c r="N6" i="123"/>
  <c r="N4" i="123"/>
  <c r="K31" i="124" l="1"/>
  <c r="K21" i="123"/>
  <c r="N27" i="122"/>
  <c r="K27" i="122"/>
  <c r="I27" i="122"/>
  <c r="G27" i="122"/>
  <c r="E27" i="122"/>
  <c r="C27" i="122" l="1"/>
  <c r="A27" i="122"/>
  <c r="N26" i="122"/>
  <c r="N24" i="122"/>
  <c r="N22" i="122" l="1"/>
  <c r="N20" i="122"/>
  <c r="D29" i="122" l="1"/>
  <c r="M27" i="122"/>
  <c r="N18" i="122"/>
  <c r="N16" i="122"/>
  <c r="N14" i="122"/>
  <c r="N12" i="122"/>
  <c r="N10" i="122"/>
  <c r="N8" i="122"/>
  <c r="N6" i="122"/>
  <c r="N4" i="122"/>
  <c r="K29" i="122" s="1"/>
  <c r="N31" i="120" l="1"/>
  <c r="K31" i="120"/>
  <c r="I31" i="120"/>
  <c r="G31" i="120"/>
  <c r="E31" i="120"/>
  <c r="N27" i="121"/>
  <c r="K27" i="121"/>
  <c r="I27" i="121"/>
  <c r="G27" i="121"/>
  <c r="E27" i="121"/>
  <c r="N27" i="119"/>
  <c r="K27" i="119"/>
  <c r="I27" i="119"/>
  <c r="G27" i="119"/>
  <c r="E27" i="119"/>
  <c r="N19" i="118"/>
  <c r="K19" i="118"/>
  <c r="I19" i="118"/>
  <c r="E19" i="118"/>
  <c r="K15" i="117"/>
  <c r="N15" i="117"/>
  <c r="N27" i="115"/>
  <c r="K27" i="115"/>
  <c r="I27" i="115"/>
  <c r="G27" i="115"/>
  <c r="E27" i="115"/>
  <c r="N14" i="121" l="1"/>
  <c r="N12" i="121"/>
  <c r="D29" i="121"/>
  <c r="M27" i="121"/>
  <c r="C27" i="121"/>
  <c r="A27" i="121"/>
  <c r="N26" i="121"/>
  <c r="N24" i="121"/>
  <c r="N22" i="121"/>
  <c r="N20" i="121"/>
  <c r="N18" i="121"/>
  <c r="N16" i="121"/>
  <c r="N10" i="121"/>
  <c r="N8" i="121"/>
  <c r="N6" i="121"/>
  <c r="N4" i="121"/>
  <c r="C31" i="120"/>
  <c r="A31" i="120"/>
  <c r="N30" i="120"/>
  <c r="N28" i="120"/>
  <c r="N26" i="120"/>
  <c r="N24" i="120"/>
  <c r="N22" i="120"/>
  <c r="N20" i="120"/>
  <c r="K29" i="121" l="1"/>
  <c r="D33" i="120" l="1"/>
  <c r="M31" i="120"/>
  <c r="N18" i="120"/>
  <c r="N16" i="120"/>
  <c r="N14" i="120"/>
  <c r="N12" i="120"/>
  <c r="N10" i="120"/>
  <c r="N8" i="120"/>
  <c r="N6" i="120"/>
  <c r="N4" i="120"/>
  <c r="K33" i="120" s="1"/>
  <c r="C27" i="119" l="1"/>
  <c r="A27" i="119"/>
  <c r="N26" i="119"/>
  <c r="N24" i="119"/>
  <c r="N22" i="119"/>
  <c r="N20" i="119"/>
  <c r="N18" i="119"/>
  <c r="N16" i="119"/>
  <c r="M27" i="119" l="1"/>
  <c r="N14" i="119"/>
  <c r="N12" i="119"/>
  <c r="N10" i="119" l="1"/>
  <c r="N8" i="119"/>
  <c r="D29" i="119" l="1"/>
  <c r="N6" i="119"/>
  <c r="N4" i="119"/>
  <c r="G19" i="118"/>
  <c r="C19" i="118"/>
  <c r="A19" i="118"/>
  <c r="N18" i="118"/>
  <c r="N16" i="118"/>
  <c r="K29" i="119" l="1"/>
  <c r="D21" i="118"/>
  <c r="M19" i="118"/>
  <c r="N14" i="118"/>
  <c r="N12" i="118"/>
  <c r="N10" i="118"/>
  <c r="N8" i="118"/>
  <c r="N6" i="118"/>
  <c r="N4" i="118"/>
  <c r="K21" i="118" s="1"/>
  <c r="M15" i="117" l="1"/>
  <c r="N14" i="117"/>
  <c r="N12" i="117"/>
  <c r="N10" i="117"/>
  <c r="N8" i="117"/>
  <c r="I15" i="117" l="1"/>
  <c r="G15" i="117"/>
  <c r="E15" i="117"/>
  <c r="C15" i="117"/>
  <c r="A15" i="117"/>
  <c r="D17" i="117"/>
  <c r="N6" i="117"/>
  <c r="N4" i="117"/>
  <c r="D9" i="116"/>
  <c r="M7" i="116"/>
  <c r="K7" i="116"/>
  <c r="I7" i="116"/>
  <c r="G7" i="116"/>
  <c r="E7" i="116"/>
  <c r="C7" i="116"/>
  <c r="A7" i="116"/>
  <c r="N6" i="116"/>
  <c r="N4" i="116"/>
  <c r="N7" i="116" s="1"/>
  <c r="K9" i="116" s="1"/>
  <c r="K17" i="117" l="1"/>
  <c r="D29" i="115"/>
  <c r="M27" i="115"/>
  <c r="C27" i="115"/>
  <c r="A27" i="115"/>
  <c r="N26" i="115"/>
  <c r="N24" i="115"/>
  <c r="N20" i="115"/>
  <c r="N18" i="115"/>
  <c r="N16" i="115"/>
  <c r="N14" i="115"/>
  <c r="N12" i="115"/>
  <c r="N10" i="115"/>
  <c r="N8" i="115"/>
  <c r="N6" i="115"/>
  <c r="N4" i="115"/>
  <c r="K29" i="115" l="1"/>
  <c r="N31" i="114"/>
  <c r="K31" i="114"/>
  <c r="I31" i="114"/>
  <c r="G31" i="114"/>
  <c r="M31" i="114"/>
  <c r="E31" i="114"/>
  <c r="C31" i="114"/>
  <c r="A31" i="114"/>
  <c r="N30" i="114"/>
  <c r="K28" i="113"/>
  <c r="M28" i="113"/>
  <c r="N28" i="113"/>
  <c r="I28" i="113"/>
  <c r="G28" i="113"/>
  <c r="E28" i="113"/>
  <c r="C28" i="113"/>
  <c r="A28" i="113"/>
  <c r="N27" i="113"/>
  <c r="N25" i="112" l="1"/>
  <c r="K25" i="112"/>
  <c r="I25" i="112"/>
  <c r="G25" i="112"/>
  <c r="E25" i="112"/>
  <c r="D33" i="114" l="1"/>
  <c r="N28" i="114"/>
  <c r="N24" i="114"/>
  <c r="N22" i="114"/>
  <c r="N20" i="114"/>
  <c r="N18" i="114"/>
  <c r="N16" i="114"/>
  <c r="N14" i="114"/>
  <c r="N12" i="114"/>
  <c r="N10" i="114"/>
  <c r="N8" i="114"/>
  <c r="N6" i="114"/>
  <c r="N4" i="114"/>
  <c r="K33" i="114" l="1"/>
  <c r="D30" i="113"/>
  <c r="N25" i="113"/>
  <c r="N22" i="113"/>
  <c r="N20" i="113"/>
  <c r="N18" i="113"/>
  <c r="N16" i="113"/>
  <c r="N14" i="113"/>
  <c r="N12" i="113"/>
  <c r="N10" i="113"/>
  <c r="N8" i="113"/>
  <c r="N6" i="113"/>
  <c r="N4" i="113"/>
  <c r="C25" i="112"/>
  <c r="A25" i="112"/>
  <c r="N24" i="112"/>
  <c r="N22" i="112"/>
  <c r="N20" i="112"/>
  <c r="N18" i="112"/>
  <c r="N16" i="112"/>
  <c r="K30" i="113" l="1"/>
  <c r="D27" i="112" l="1"/>
  <c r="M25" i="112"/>
  <c r="N14" i="112"/>
  <c r="N12" i="112"/>
  <c r="N10" i="112"/>
  <c r="N8" i="112"/>
  <c r="N6" i="112"/>
  <c r="N4" i="112"/>
  <c r="K27" i="112" l="1"/>
  <c r="K11" i="111"/>
  <c r="N11" i="111"/>
  <c r="D13" i="111"/>
  <c r="M11" i="111"/>
  <c r="I11" i="111"/>
  <c r="G11" i="111"/>
  <c r="E11" i="111"/>
  <c r="C11" i="111"/>
  <c r="A11" i="111"/>
  <c r="N10" i="111"/>
  <c r="N8" i="111"/>
  <c r="N6" i="111"/>
  <c r="N4" i="111"/>
  <c r="K13" i="111" s="1"/>
  <c r="K23" i="110" l="1"/>
  <c r="M23" i="110"/>
  <c r="N23" i="110"/>
  <c r="I23" i="110" l="1"/>
  <c r="G23" i="110"/>
  <c r="E23" i="110"/>
  <c r="C23" i="110"/>
  <c r="A23" i="110"/>
  <c r="N22" i="110"/>
  <c r="N20" i="110"/>
  <c r="N18" i="110"/>
  <c r="N16" i="110"/>
  <c r="D25" i="110"/>
  <c r="N14" i="110"/>
  <c r="N12" i="110"/>
  <c r="N10" i="110" l="1"/>
  <c r="N8" i="110"/>
  <c r="N6" i="110"/>
  <c r="N4" i="110"/>
  <c r="K25" i="110" l="1"/>
  <c r="K27" i="109"/>
  <c r="M27" i="109"/>
  <c r="N27" i="109"/>
  <c r="N14" i="109"/>
  <c r="N12" i="109"/>
  <c r="I27" i="109" l="1"/>
  <c r="G27" i="109"/>
  <c r="E27" i="109"/>
  <c r="C27" i="109"/>
  <c r="A27" i="109"/>
  <c r="N26" i="109"/>
  <c r="N24" i="109"/>
  <c r="N22" i="109" l="1"/>
  <c r="N20" i="109"/>
  <c r="N18" i="109"/>
  <c r="N16" i="109"/>
  <c r="N10" i="109" l="1"/>
  <c r="N8" i="109"/>
  <c r="D29" i="109" l="1"/>
  <c r="N6" i="109"/>
  <c r="N4" i="109"/>
  <c r="K29" i="109" l="1"/>
  <c r="N29" i="105"/>
  <c r="K29" i="105"/>
  <c r="I29" i="105"/>
  <c r="G29" i="105"/>
  <c r="E29" i="105"/>
  <c r="K7" i="108"/>
  <c r="I7" i="108"/>
  <c r="G7" i="108"/>
  <c r="E7" i="108"/>
  <c r="D9" i="108"/>
  <c r="M7" i="108"/>
  <c r="C7" i="108"/>
  <c r="A7" i="108"/>
  <c r="N6" i="108"/>
  <c r="N4" i="108"/>
  <c r="N7" i="108" s="1"/>
  <c r="K9" i="108" l="1"/>
  <c r="N19" i="103"/>
  <c r="K19" i="103"/>
  <c r="I19" i="103"/>
  <c r="G19" i="103"/>
  <c r="E19" i="103"/>
  <c r="N23" i="104"/>
  <c r="K23" i="104"/>
  <c r="I23" i="104"/>
  <c r="G23" i="104"/>
  <c r="E23" i="104"/>
  <c r="M29" i="105"/>
  <c r="K19" i="106"/>
  <c r="M19" i="106"/>
  <c r="N19" i="106"/>
  <c r="D17" i="107"/>
  <c r="M15" i="107"/>
  <c r="K15" i="107"/>
  <c r="I15" i="107"/>
  <c r="G15" i="107"/>
  <c r="E15" i="107"/>
  <c r="C15" i="107"/>
  <c r="A15" i="107"/>
  <c r="N14" i="107"/>
  <c r="N12" i="107"/>
  <c r="N10" i="107"/>
  <c r="N8" i="107"/>
  <c r="N6" i="107"/>
  <c r="N4" i="107"/>
  <c r="N15" i="107" l="1"/>
  <c r="K17" i="107" s="1"/>
  <c r="N12" i="105"/>
  <c r="I19" i="106" l="1"/>
  <c r="G19" i="106"/>
  <c r="E19" i="106"/>
  <c r="N12" i="106"/>
  <c r="D21" i="106" l="1"/>
  <c r="C19" i="106"/>
  <c r="A19" i="106"/>
  <c r="N18" i="106"/>
  <c r="N16" i="106"/>
  <c r="N14" i="106"/>
  <c r="N10" i="106"/>
  <c r="N8" i="106"/>
  <c r="N6" i="106"/>
  <c r="N4" i="106"/>
  <c r="K21" i="106" s="1"/>
  <c r="C29" i="105"/>
  <c r="A29" i="105"/>
  <c r="N28" i="105"/>
  <c r="N26" i="105"/>
  <c r="N24" i="105"/>
  <c r="D31" i="105" l="1"/>
  <c r="N22" i="105"/>
  <c r="N20" i="105"/>
  <c r="N18" i="105"/>
  <c r="N16" i="105"/>
  <c r="N14" i="105"/>
  <c r="N10" i="105"/>
  <c r="N8" i="105"/>
  <c r="N6" i="105"/>
  <c r="N4" i="105"/>
  <c r="K31" i="105" l="1"/>
  <c r="C23" i="104"/>
  <c r="A23" i="104"/>
  <c r="N22" i="104"/>
  <c r="N20" i="104"/>
  <c r="D25" i="104" l="1"/>
  <c r="M23" i="104"/>
  <c r="N18" i="104"/>
  <c r="N16" i="104"/>
  <c r="N14" i="104"/>
  <c r="N12" i="104"/>
  <c r="N10" i="104"/>
  <c r="N8" i="104"/>
  <c r="N6" i="104"/>
  <c r="N4" i="104"/>
  <c r="K25" i="104" l="1"/>
  <c r="N18" i="103"/>
  <c r="N16" i="103"/>
  <c r="N14" i="103"/>
  <c r="N12" i="103"/>
  <c r="N10" i="103"/>
  <c r="N8" i="103"/>
  <c r="D21" i="103" l="1"/>
  <c r="M19" i="103"/>
  <c r="C19" i="103"/>
  <c r="A19" i="103"/>
  <c r="N6" i="103"/>
  <c r="N4" i="103"/>
  <c r="K21" i="103" s="1"/>
  <c r="K21" i="102" l="1"/>
  <c r="N16" i="102"/>
  <c r="N20" i="102"/>
  <c r="N18" i="102"/>
  <c r="N14" i="102"/>
  <c r="N12" i="102"/>
  <c r="N10" i="102"/>
  <c r="N8" i="102"/>
  <c r="D23" i="102" l="1"/>
  <c r="M21" i="102"/>
  <c r="I21" i="102"/>
  <c r="G21" i="102"/>
  <c r="E21" i="102"/>
  <c r="C21" i="102"/>
  <c r="A21" i="102"/>
  <c r="N6" i="102"/>
  <c r="N4" i="102"/>
  <c r="N21" i="102" s="1"/>
  <c r="K23" i="102" s="1"/>
  <c r="K11" i="101" l="1"/>
  <c r="M11" i="101"/>
  <c r="N11" i="101"/>
  <c r="I11" i="101"/>
  <c r="G11" i="101"/>
  <c r="E11" i="101"/>
  <c r="C11" i="101"/>
  <c r="A11" i="101"/>
  <c r="N10" i="101"/>
  <c r="D13" i="101" l="1"/>
  <c r="N8" i="101"/>
  <c r="N6" i="101"/>
  <c r="N4" i="101"/>
  <c r="K13" i="101" s="1"/>
  <c r="K19" i="100"/>
  <c r="I19" i="100"/>
  <c r="G19" i="100"/>
  <c r="E19" i="100"/>
  <c r="C19" i="100"/>
  <c r="A19" i="100"/>
  <c r="N8" i="100"/>
  <c r="N18" i="100"/>
  <c r="N16" i="100"/>
  <c r="N14" i="100"/>
  <c r="N12" i="100"/>
  <c r="N10" i="100"/>
  <c r="D21" i="100" l="1"/>
  <c r="M19" i="100"/>
  <c r="N6" i="100"/>
  <c r="N4" i="100"/>
  <c r="K8" i="99"/>
  <c r="I8" i="99"/>
  <c r="E8" i="99"/>
  <c r="A8" i="99"/>
  <c r="N7" i="99"/>
  <c r="N19" i="100" l="1"/>
  <c r="K21" i="100"/>
  <c r="D10" i="99"/>
  <c r="M8" i="99"/>
  <c r="G8" i="99"/>
  <c r="C8" i="99"/>
  <c r="N6" i="99"/>
  <c r="N4" i="99"/>
  <c r="N8" i="99" l="1"/>
  <c r="K10" i="99" s="1"/>
  <c r="K7" i="98"/>
  <c r="M7" i="98"/>
  <c r="I7" i="98"/>
  <c r="G7" i="98"/>
  <c r="E7" i="98"/>
  <c r="C7" i="98"/>
  <c r="A7" i="98"/>
  <c r="D9" i="98" l="1"/>
  <c r="N6" i="98"/>
  <c r="N4" i="98"/>
  <c r="N7" i="98" l="1"/>
  <c r="K9" i="98" s="1"/>
  <c r="D19" i="97"/>
  <c r="M17" i="97"/>
  <c r="K17" i="97"/>
  <c r="I17" i="97"/>
  <c r="G17" i="97"/>
  <c r="E17" i="97"/>
  <c r="C17" i="97"/>
  <c r="A17" i="97"/>
  <c r="N16" i="97"/>
  <c r="N14" i="97"/>
  <c r="N12" i="97"/>
  <c r="N10" i="97"/>
  <c r="N8" i="97"/>
  <c r="N6" i="97"/>
  <c r="N4" i="97"/>
  <c r="N17" i="97" s="1"/>
  <c r="K19" i="97" s="1"/>
  <c r="K13" i="96" l="1"/>
  <c r="I13" i="96"/>
  <c r="G13" i="96"/>
  <c r="E13" i="96"/>
  <c r="N12" i="96"/>
  <c r="N10" i="96"/>
  <c r="D15" i="96" l="1"/>
  <c r="M13" i="96"/>
  <c r="C13" i="96"/>
  <c r="A13" i="96"/>
  <c r="N8" i="96"/>
  <c r="N6" i="96"/>
  <c r="N4" i="96"/>
  <c r="N13" i="96" l="1"/>
  <c r="K15" i="96" s="1"/>
  <c r="N17" i="95"/>
  <c r="K17" i="95"/>
  <c r="I17" i="95"/>
  <c r="E17" i="95"/>
  <c r="N16" i="95"/>
  <c r="N14" i="95"/>
  <c r="N12" i="95"/>
  <c r="N10" i="95" l="1"/>
  <c r="D19" i="95" l="1"/>
  <c r="M17" i="95"/>
  <c r="G17" i="95"/>
  <c r="C17" i="95"/>
  <c r="A17" i="95"/>
  <c r="N8" i="95"/>
  <c r="N6" i="95"/>
  <c r="N4" i="95"/>
  <c r="K19" i="95" l="1"/>
  <c r="N19" i="94"/>
  <c r="K19" i="94"/>
  <c r="I19" i="94"/>
  <c r="G19" i="94"/>
  <c r="E19" i="94"/>
  <c r="C19" i="94"/>
  <c r="A19" i="94"/>
  <c r="N18" i="94"/>
  <c r="N16" i="94"/>
  <c r="N14" i="94"/>
  <c r="N12" i="94"/>
  <c r="D21" i="94" l="1"/>
  <c r="K21" i="94"/>
  <c r="M19" i="94"/>
  <c r="N10" i="94"/>
  <c r="N8" i="94"/>
  <c r="N6" i="94"/>
  <c r="N4" i="94"/>
  <c r="N11" i="93" l="1"/>
  <c r="K11" i="93"/>
  <c r="I11" i="93"/>
  <c r="G11" i="93"/>
  <c r="E11" i="93"/>
  <c r="C11" i="93"/>
  <c r="A11" i="93"/>
  <c r="N10" i="93"/>
  <c r="D13" i="93" l="1"/>
  <c r="M11" i="93"/>
  <c r="N8" i="93"/>
  <c r="N6" i="93"/>
  <c r="N4" i="93"/>
  <c r="K13" i="93" l="1"/>
  <c r="K25" i="91"/>
  <c r="M25" i="91"/>
  <c r="N25" i="91"/>
  <c r="D27" i="91" l="1"/>
  <c r="I25" i="91"/>
  <c r="G25" i="91"/>
  <c r="E25" i="91"/>
  <c r="C25" i="91"/>
  <c r="A25" i="91"/>
  <c r="N24" i="91"/>
  <c r="N22" i="91"/>
  <c r="N20" i="91"/>
  <c r="N18" i="91"/>
  <c r="N16" i="91"/>
  <c r="N14" i="91"/>
  <c r="N12" i="91"/>
  <c r="N10" i="91"/>
  <c r="N8" i="91"/>
  <c r="N6" i="91"/>
  <c r="N4" i="91"/>
  <c r="K27" i="91" l="1"/>
  <c r="D29" i="92"/>
  <c r="M27" i="92"/>
  <c r="K27" i="92"/>
  <c r="I27" i="92"/>
  <c r="G27" i="92"/>
  <c r="E27" i="92"/>
  <c r="C27" i="92"/>
  <c r="A27" i="92"/>
  <c r="N26" i="92"/>
  <c r="N24" i="92"/>
  <c r="N22" i="92"/>
  <c r="N20" i="92"/>
  <c r="N18" i="92"/>
  <c r="N16" i="92"/>
  <c r="N14" i="92"/>
  <c r="N12" i="92"/>
  <c r="N10" i="92"/>
  <c r="N8" i="92"/>
  <c r="N6" i="92"/>
  <c r="N4" i="92"/>
  <c r="N27" i="92" l="1"/>
  <c r="K29" i="92" s="1"/>
  <c r="K31" i="90"/>
  <c r="I31" i="90"/>
  <c r="G31" i="90"/>
  <c r="E31" i="90"/>
  <c r="A31" i="90"/>
  <c r="N30" i="90"/>
  <c r="N28" i="90"/>
  <c r="D33" i="90" l="1"/>
  <c r="M31" i="90"/>
  <c r="C31" i="90"/>
  <c r="N26" i="90"/>
  <c r="N24" i="90"/>
  <c r="N22" i="90"/>
  <c r="N20" i="90"/>
  <c r="N18" i="90"/>
  <c r="N16" i="90"/>
  <c r="N14" i="90"/>
  <c r="N12" i="90"/>
  <c r="N10" i="90"/>
  <c r="N8" i="90"/>
  <c r="N6" i="90"/>
  <c r="N4" i="90"/>
  <c r="N27" i="89"/>
  <c r="M27" i="89"/>
  <c r="K27" i="89"/>
  <c r="I27" i="89"/>
  <c r="A27" i="89"/>
  <c r="C27" i="89"/>
  <c r="G27" i="89"/>
  <c r="E27" i="89"/>
  <c r="N26" i="89"/>
  <c r="N24" i="89"/>
  <c r="N22" i="89"/>
  <c r="N31" i="90" l="1"/>
  <c r="K33" i="90" s="1"/>
  <c r="N20" i="89" l="1"/>
  <c r="N18" i="89"/>
  <c r="N16" i="89"/>
  <c r="N14" i="89"/>
  <c r="N12" i="89"/>
  <c r="N10" i="89"/>
  <c r="D29" i="89" l="1"/>
  <c r="N8" i="89"/>
  <c r="N6" i="89"/>
  <c r="N4" i="89"/>
  <c r="K29" i="89" l="1"/>
  <c r="D13" i="88"/>
  <c r="M11" i="88"/>
  <c r="K11" i="88"/>
  <c r="I11" i="88"/>
  <c r="G11" i="88"/>
  <c r="E11" i="88"/>
  <c r="C11" i="88"/>
  <c r="A11" i="88"/>
  <c r="N10" i="88"/>
  <c r="N8" i="88"/>
  <c r="N6" i="88"/>
  <c r="N4" i="88"/>
  <c r="N11" i="88" s="1"/>
  <c r="K13" i="88" s="1"/>
  <c r="D33" i="87" l="1"/>
  <c r="M31" i="87"/>
  <c r="K31" i="87"/>
  <c r="I31" i="87"/>
  <c r="G31" i="87"/>
  <c r="E31" i="87"/>
  <c r="C31" i="87"/>
  <c r="A31" i="87"/>
  <c r="N30" i="87"/>
  <c r="N28" i="87"/>
  <c r="N26" i="87"/>
  <c r="N24" i="87"/>
  <c r="N22" i="87"/>
  <c r="N20" i="87"/>
  <c r="N18" i="87"/>
  <c r="N14" i="87"/>
  <c r="N12" i="87"/>
  <c r="N10" i="87"/>
  <c r="N8" i="87"/>
  <c r="N6" i="87"/>
  <c r="N4" i="87"/>
  <c r="N31" i="87" l="1"/>
  <c r="K33" i="87" s="1"/>
  <c r="K45" i="86"/>
  <c r="M45" i="86"/>
  <c r="N45" i="86"/>
  <c r="I45" i="86"/>
  <c r="E45" i="86"/>
  <c r="C45" i="86"/>
  <c r="A45" i="86"/>
  <c r="N44" i="86"/>
  <c r="G45" i="86"/>
  <c r="N42" i="86"/>
  <c r="N40" i="86"/>
  <c r="N24" i="86" l="1"/>
  <c r="N22" i="86"/>
  <c r="N20" i="86"/>
  <c r="N18" i="86"/>
  <c r="N16" i="86"/>
  <c r="N14" i="86"/>
  <c r="N12" i="86"/>
  <c r="N38" i="86" l="1"/>
  <c r="N36" i="86"/>
  <c r="N34" i="86"/>
  <c r="N32" i="86"/>
  <c r="N28" i="86"/>
  <c r="N26" i="86"/>
  <c r="A34" i="85" l="1"/>
  <c r="D47" i="86" l="1"/>
  <c r="N10" i="86"/>
  <c r="N8" i="86"/>
  <c r="N6" i="86"/>
  <c r="N4" i="86"/>
  <c r="K47" i="86" l="1"/>
  <c r="G34" i="85"/>
  <c r="N14" i="85"/>
  <c r="I34" i="85" l="1"/>
  <c r="C34" i="85"/>
  <c r="E34" i="85"/>
  <c r="N10" i="85"/>
  <c r="N8" i="85"/>
  <c r="N33" i="85" l="1"/>
  <c r="N31" i="85"/>
  <c r="N30" i="85"/>
  <c r="N28" i="85"/>
  <c r="N26" i="85"/>
  <c r="N24" i="85"/>
  <c r="N22" i="85"/>
  <c r="N20" i="85"/>
  <c r="N18" i="85"/>
  <c r="N16" i="85"/>
  <c r="N12" i="85" l="1"/>
  <c r="D36" i="85" l="1"/>
  <c r="K34" i="85"/>
  <c r="N6" i="85"/>
  <c r="N4" i="85"/>
  <c r="N34" i="85" l="1"/>
  <c r="K35" i="85" s="1"/>
  <c r="A29" i="84"/>
  <c r="C29" i="84"/>
  <c r="E29" i="84"/>
  <c r="G29" i="84"/>
  <c r="N29" i="84"/>
  <c r="K29" i="84"/>
  <c r="I29" i="84"/>
  <c r="N8" i="84"/>
  <c r="N6" i="84"/>
  <c r="N4" i="84"/>
  <c r="N10" i="84" l="1"/>
  <c r="D31" i="84" l="1"/>
  <c r="N28" i="84"/>
  <c r="N26" i="84"/>
  <c r="N24" i="84"/>
  <c r="N22" i="84"/>
  <c r="N20" i="84"/>
  <c r="N18" i="84"/>
  <c r="N16" i="84"/>
  <c r="N14" i="84"/>
  <c r="N12" i="84"/>
  <c r="K30" i="84" l="1"/>
  <c r="D17" i="83"/>
  <c r="M13" i="83"/>
  <c r="K13" i="83"/>
  <c r="I13" i="83"/>
  <c r="G13" i="83"/>
  <c r="E13" i="83"/>
  <c r="C13" i="83"/>
  <c r="A13" i="83"/>
  <c r="N11" i="83"/>
  <c r="N9" i="83"/>
  <c r="N7" i="83"/>
  <c r="N5" i="83"/>
  <c r="N13" i="83" l="1"/>
  <c r="K15" i="83" s="1"/>
  <c r="M23" i="82"/>
  <c r="K23" i="82"/>
  <c r="I23" i="82"/>
  <c r="G23" i="82"/>
  <c r="E23" i="82"/>
  <c r="N21" i="82"/>
  <c r="N19" i="82" l="1"/>
  <c r="N17" i="82" l="1"/>
  <c r="N15" i="82"/>
  <c r="N13" i="82"/>
  <c r="D27" i="82" l="1"/>
  <c r="C23" i="82"/>
  <c r="A23" i="82"/>
  <c r="N11" i="82"/>
  <c r="N9" i="82"/>
  <c r="N7" i="82"/>
  <c r="N5" i="82"/>
  <c r="N23" i="82" l="1"/>
  <c r="K25" i="82" s="1"/>
  <c r="I19" i="81"/>
  <c r="N17" i="81"/>
  <c r="N15" i="81"/>
  <c r="N13" i="81"/>
  <c r="N11" i="81"/>
  <c r="K19" i="81" l="1"/>
  <c r="M19" i="81"/>
  <c r="N19" i="81"/>
  <c r="D24" i="81"/>
  <c r="G19" i="81"/>
  <c r="E19" i="81"/>
  <c r="C19" i="81"/>
  <c r="A19" i="81"/>
  <c r="N9" i="81"/>
  <c r="N7" i="81"/>
  <c r="N5" i="81"/>
  <c r="K21" i="81" l="1"/>
  <c r="N25" i="80"/>
  <c r="N23" i="80"/>
  <c r="N21" i="80"/>
  <c r="N19" i="80"/>
  <c r="N17" i="80"/>
  <c r="N15" i="80"/>
  <c r="N13" i="80"/>
  <c r="D32" i="80"/>
  <c r="M27" i="80"/>
  <c r="K27" i="80"/>
  <c r="I27" i="80"/>
  <c r="G27" i="80"/>
  <c r="E27" i="80"/>
  <c r="C27" i="80"/>
  <c r="A27" i="80"/>
  <c r="N11" i="80"/>
  <c r="N9" i="80"/>
  <c r="N7" i="80"/>
  <c r="N5" i="80"/>
  <c r="N31" i="79"/>
  <c r="K31" i="79"/>
  <c r="I31" i="79"/>
  <c r="G31" i="79"/>
  <c r="E31" i="79"/>
  <c r="N29" i="79"/>
  <c r="N27" i="80" l="1"/>
  <c r="I30" i="80"/>
  <c r="K29" i="80"/>
  <c r="D36" i="79" l="1"/>
  <c r="M31" i="79"/>
  <c r="C31" i="79"/>
  <c r="A31" i="79"/>
  <c r="N27" i="79"/>
  <c r="N25" i="79"/>
  <c r="N23" i="79"/>
  <c r="N21" i="79"/>
  <c r="N19" i="79"/>
  <c r="N17" i="79"/>
  <c r="N15" i="79"/>
  <c r="N13" i="79"/>
  <c r="N11" i="79"/>
  <c r="N9" i="79"/>
  <c r="N7" i="79"/>
  <c r="N5" i="79"/>
  <c r="I34" i="79" l="1"/>
  <c r="K33" i="79"/>
  <c r="D38" i="78"/>
  <c r="M33" i="78"/>
  <c r="K33" i="78"/>
  <c r="I33" i="78"/>
  <c r="G33" i="78"/>
  <c r="E33" i="78"/>
  <c r="C33" i="78"/>
  <c r="A33" i="78"/>
  <c r="N31" i="78"/>
  <c r="N29" i="78"/>
  <c r="N27" i="78"/>
  <c r="N25" i="78"/>
  <c r="N23" i="78"/>
  <c r="N21" i="78"/>
  <c r="N19" i="78"/>
  <c r="N17" i="78"/>
  <c r="N15" i="78"/>
  <c r="N13" i="78"/>
  <c r="N11" i="78"/>
  <c r="N9" i="78"/>
  <c r="N7" i="78"/>
  <c r="N5" i="78"/>
  <c r="N33" i="78" s="1"/>
  <c r="K29" i="77"/>
  <c r="I29" i="77"/>
  <c r="G29" i="77"/>
  <c r="E29" i="77"/>
  <c r="C29" i="77"/>
  <c r="I36" i="78" l="1"/>
  <c r="K35" i="78"/>
  <c r="D32" i="76" l="1"/>
  <c r="D34" i="77"/>
  <c r="A29" i="77"/>
  <c r="N5" i="77"/>
  <c r="M29" i="77"/>
  <c r="N27" i="77"/>
  <c r="N25" i="77"/>
  <c r="N23" i="77"/>
  <c r="N21" i="77"/>
  <c r="N19" i="77"/>
  <c r="N17" i="77"/>
  <c r="N15" i="77"/>
  <c r="N13" i="77"/>
  <c r="N11" i="77"/>
  <c r="N9" i="77"/>
  <c r="N7" i="77"/>
  <c r="N29" i="77" l="1"/>
  <c r="I32" i="77" s="1"/>
  <c r="K31" i="77"/>
  <c r="K27" i="76"/>
  <c r="M27" i="76"/>
  <c r="N27" i="76"/>
  <c r="I27" i="76"/>
  <c r="G27" i="76"/>
  <c r="E27" i="76"/>
  <c r="C27" i="76"/>
  <c r="A27" i="76"/>
  <c r="N7" i="76"/>
  <c r="N5" i="76"/>
  <c r="N25" i="76"/>
  <c r="N23" i="76"/>
  <c r="N21" i="76"/>
  <c r="N19" i="76"/>
  <c r="N17" i="76"/>
  <c r="N15" i="76"/>
  <c r="N13" i="76"/>
  <c r="N11" i="76"/>
  <c r="N9" i="76"/>
  <c r="I30" i="76" l="1"/>
  <c r="K29" i="76"/>
  <c r="N20" i="75" l="1"/>
  <c r="K20" i="75"/>
  <c r="I20" i="75"/>
  <c r="E20" i="75"/>
  <c r="C20" i="75"/>
  <c r="A20" i="75"/>
  <c r="G20" i="75"/>
  <c r="N19" i="75"/>
  <c r="N17" i="75"/>
  <c r="N15" i="75"/>
  <c r="N13" i="75"/>
  <c r="N11" i="75" l="1"/>
  <c r="N9" i="75"/>
  <c r="K22" i="75" l="1"/>
  <c r="M20" i="75"/>
  <c r="N7" i="75"/>
  <c r="N5" i="75"/>
  <c r="M8" i="74" l="1"/>
  <c r="K8" i="74"/>
  <c r="I8" i="74"/>
  <c r="G8" i="74"/>
  <c r="E8" i="74"/>
  <c r="C8" i="74"/>
  <c r="A8" i="74"/>
  <c r="N7" i="74"/>
  <c r="N5" i="74"/>
  <c r="N8" i="74" s="1"/>
  <c r="K10" i="74" s="1"/>
  <c r="M24" i="73" l="1"/>
  <c r="K24" i="73"/>
  <c r="I24" i="73"/>
  <c r="G24" i="73"/>
  <c r="E24" i="73"/>
  <c r="C24" i="73"/>
  <c r="A24" i="73"/>
  <c r="N23" i="73"/>
  <c r="N21" i="73"/>
  <c r="N19" i="73"/>
  <c r="N17" i="73"/>
  <c r="N15" i="73"/>
  <c r="N13" i="73"/>
  <c r="N11" i="73"/>
  <c r="N7" i="73"/>
  <c r="N5" i="73"/>
  <c r="N24" i="73" l="1"/>
  <c r="K26" i="73" s="1"/>
  <c r="M30" i="72"/>
  <c r="K30" i="72"/>
  <c r="I30" i="72"/>
  <c r="G30" i="72"/>
  <c r="E30" i="72"/>
  <c r="C30" i="72"/>
  <c r="A30" i="72"/>
  <c r="N29" i="72"/>
  <c r="N27" i="72"/>
  <c r="N25" i="72"/>
  <c r="N23" i="72"/>
  <c r="N21" i="72"/>
  <c r="N19" i="72"/>
  <c r="N17" i="72"/>
  <c r="N15" i="72"/>
  <c r="N13" i="72"/>
  <c r="N11" i="72"/>
  <c r="N7" i="72"/>
  <c r="N5" i="72"/>
  <c r="K36" i="71"/>
  <c r="I36" i="71"/>
  <c r="G36" i="71"/>
  <c r="C36" i="71"/>
  <c r="N23" i="71"/>
  <c r="N21" i="71"/>
  <c r="N19" i="71"/>
  <c r="N30" i="72" l="1"/>
  <c r="K32" i="72" s="1"/>
  <c r="N17" i="71"/>
  <c r="N15" i="71"/>
  <c r="N13" i="71"/>
  <c r="A36" i="71" l="1"/>
  <c r="E36" i="71"/>
  <c r="N35" i="71"/>
  <c r="N33" i="71"/>
  <c r="N31" i="71"/>
  <c r="N29" i="71"/>
  <c r="N27" i="71"/>
  <c r="N25" i="71"/>
  <c r="M36" i="71" l="1"/>
  <c r="N11" i="71"/>
  <c r="N7" i="71"/>
  <c r="N5" i="71"/>
  <c r="N36" i="71" l="1"/>
  <c r="K38" i="71" s="1"/>
  <c r="M24" i="70"/>
  <c r="K24" i="70"/>
  <c r="I24" i="70"/>
  <c r="G24" i="70"/>
  <c r="E24" i="70"/>
  <c r="C24" i="70"/>
  <c r="A24" i="70"/>
  <c r="N23" i="70"/>
  <c r="N21" i="70"/>
  <c r="N19" i="70"/>
  <c r="N17" i="70"/>
  <c r="N15" i="70"/>
  <c r="N13" i="70"/>
  <c r="N11" i="70"/>
  <c r="N7" i="70"/>
  <c r="N5" i="70"/>
  <c r="N24" i="70" l="1"/>
  <c r="K26" i="70" s="1"/>
  <c r="N34" i="69"/>
  <c r="A34" i="69"/>
  <c r="C34" i="69"/>
  <c r="E34" i="69"/>
  <c r="N33" i="69"/>
  <c r="N31" i="69"/>
  <c r="N29" i="69"/>
  <c r="N27" i="69"/>
  <c r="N25" i="69"/>
  <c r="N23" i="69"/>
  <c r="N21" i="69" l="1"/>
  <c r="N17" i="69" l="1"/>
  <c r="N15" i="69"/>
  <c r="N13" i="69"/>
  <c r="N11" i="69"/>
  <c r="N9" i="69"/>
  <c r="M34" i="69" l="1"/>
  <c r="K34" i="69"/>
  <c r="I34" i="69"/>
  <c r="G34" i="69"/>
  <c r="N7" i="69"/>
  <c r="N5" i="69"/>
  <c r="K36" i="69" l="1"/>
  <c r="M8" i="68"/>
  <c r="K8" i="68"/>
  <c r="I8" i="68"/>
  <c r="G8" i="68"/>
  <c r="E8" i="68"/>
  <c r="C8" i="68"/>
  <c r="A8" i="68"/>
  <c r="N7" i="68"/>
  <c r="N5" i="68"/>
  <c r="N8" i="68" s="1"/>
  <c r="K10" i="68" s="1"/>
  <c r="E14" i="67" l="1"/>
  <c r="G14" i="67"/>
  <c r="I14" i="67"/>
  <c r="K14" i="67"/>
  <c r="C14" i="67"/>
  <c r="A14" i="67"/>
  <c r="M14" i="67" l="1"/>
  <c r="N13" i="67"/>
  <c r="N11" i="67"/>
  <c r="N9" i="67"/>
  <c r="N7" i="67"/>
  <c r="N5" i="67"/>
  <c r="N14" i="67" l="1"/>
  <c r="K16" i="67" s="1"/>
  <c r="N14" i="64" l="1"/>
  <c r="M14" i="64"/>
  <c r="K14" i="64"/>
  <c r="I14" i="64"/>
  <c r="G14" i="64"/>
  <c r="E14" i="64"/>
  <c r="C14" i="64"/>
  <c r="A14" i="64"/>
  <c r="N7" i="64"/>
  <c r="N5" i="64"/>
  <c r="N33" i="63"/>
  <c r="K33" i="63"/>
  <c r="I33" i="63"/>
  <c r="G33" i="63"/>
  <c r="E33" i="63"/>
  <c r="C33" i="63"/>
  <c r="A33" i="63"/>
  <c r="N7" i="63"/>
  <c r="N5" i="63"/>
  <c r="N7" i="62"/>
  <c r="N5" i="62"/>
  <c r="D11" i="65"/>
  <c r="K7" i="65"/>
  <c r="I7" i="65"/>
  <c r="G7" i="65"/>
  <c r="E7" i="65"/>
  <c r="C7" i="65"/>
  <c r="A7" i="65"/>
  <c r="N6" i="65"/>
  <c r="N4" i="65"/>
  <c r="N7" i="65" s="1"/>
  <c r="K9" i="65" s="1"/>
  <c r="N15" i="62"/>
  <c r="N17" i="62"/>
  <c r="N19" i="62"/>
  <c r="N21" i="62"/>
  <c r="N23" i="62"/>
  <c r="N25" i="62"/>
  <c r="N13" i="64"/>
  <c r="N11" i="64"/>
  <c r="N9" i="64"/>
  <c r="K16" i="64" s="1"/>
  <c r="N32" i="63"/>
  <c r="N30" i="63"/>
  <c r="N28" i="63"/>
  <c r="M33" i="63"/>
  <c r="N25" i="63"/>
  <c r="N23" i="63"/>
  <c r="N21" i="63"/>
  <c r="N19" i="63"/>
  <c r="N17" i="63"/>
  <c r="N15" i="63"/>
  <c r="N13" i="63"/>
  <c r="N11" i="63"/>
  <c r="N9" i="63"/>
  <c r="K34" i="63" s="1"/>
  <c r="M27" i="62" l="1"/>
  <c r="K27" i="62"/>
  <c r="I27" i="62"/>
  <c r="G27" i="62"/>
  <c r="E27" i="62"/>
  <c r="C27" i="62"/>
  <c r="A27" i="62"/>
  <c r="N13" i="62"/>
  <c r="N11" i="62"/>
  <c r="N9" i="62"/>
  <c r="N27" i="62" l="1"/>
  <c r="K29" i="62" s="1"/>
  <c r="E29" i="61"/>
  <c r="N28" i="61"/>
  <c r="N16" i="61" l="1"/>
  <c r="N26" i="61" l="1"/>
  <c r="N24" i="61"/>
  <c r="N20" i="61"/>
  <c r="N18" i="61"/>
  <c r="N12" i="61" l="1"/>
  <c r="N10" i="61"/>
  <c r="K29" i="61"/>
  <c r="I29" i="61"/>
  <c r="G29" i="61"/>
  <c r="C29" i="61"/>
  <c r="A29" i="61"/>
  <c r="N8" i="61"/>
  <c r="N6" i="61" l="1"/>
  <c r="N4" i="61"/>
  <c r="N29" i="61" s="1"/>
  <c r="D33" i="61" l="1"/>
  <c r="K31" i="61"/>
  <c r="N13" i="60" l="1"/>
  <c r="K21" i="60"/>
  <c r="N23" i="59"/>
  <c r="N19" i="59"/>
  <c r="N11" i="59"/>
  <c r="N9" i="59"/>
  <c r="N7" i="59"/>
  <c r="N5" i="59"/>
  <c r="D25" i="60"/>
  <c r="I21" i="60"/>
  <c r="G21" i="60"/>
  <c r="E21" i="60"/>
  <c r="C21" i="60"/>
  <c r="A21" i="60"/>
  <c r="N17" i="60"/>
  <c r="N15" i="60"/>
  <c r="N11" i="60"/>
  <c r="N8" i="60"/>
  <c r="N6" i="60"/>
  <c r="N4" i="60"/>
  <c r="A27" i="59"/>
  <c r="N21" i="59"/>
  <c r="N17" i="59"/>
  <c r="N15" i="59"/>
  <c r="N13" i="59"/>
  <c r="N20" i="60" l="1"/>
  <c r="K27" i="59"/>
  <c r="I27" i="59"/>
  <c r="G27" i="59"/>
  <c r="E27" i="59"/>
  <c r="C27" i="59"/>
  <c r="M27" i="59"/>
  <c r="N27" i="59" l="1"/>
  <c r="N21" i="60"/>
  <c r="K23" i="60" s="1"/>
  <c r="D31" i="59"/>
  <c r="K29" i="59" l="1"/>
  <c r="D14" i="58"/>
  <c r="M10" i="58"/>
  <c r="K10" i="58"/>
  <c r="I10" i="58"/>
  <c r="G10" i="58"/>
  <c r="E10" i="58"/>
  <c r="C10" i="58"/>
  <c r="A10" i="58"/>
  <c r="N9" i="58"/>
  <c r="N7" i="58"/>
  <c r="N5" i="58"/>
  <c r="N10" i="58" s="1"/>
  <c r="K12" i="58" s="1"/>
  <c r="N17" i="57" l="1"/>
  <c r="G17" i="57"/>
  <c r="K17" i="57"/>
  <c r="I17" i="57"/>
  <c r="C17" i="57"/>
  <c r="A17" i="57"/>
  <c r="N16" i="57"/>
  <c r="N14" i="57"/>
  <c r="E19" i="57" l="1"/>
  <c r="M17" i="57"/>
  <c r="E17" i="57"/>
  <c r="N12" i="57"/>
  <c r="N10" i="57"/>
  <c r="N8" i="57"/>
  <c r="N6" i="57"/>
  <c r="N4" i="57"/>
  <c r="K19" i="57" l="1"/>
  <c r="M13" i="56"/>
  <c r="K13" i="56"/>
  <c r="I13" i="56"/>
  <c r="G13" i="56"/>
  <c r="E13" i="56"/>
  <c r="C13" i="56"/>
  <c r="A13" i="56"/>
  <c r="N12" i="56"/>
  <c r="N10" i="56"/>
  <c r="N8" i="56"/>
  <c r="N6" i="56"/>
  <c r="N4" i="56"/>
  <c r="N13" i="56" l="1"/>
  <c r="K14" i="56" s="1"/>
  <c r="K15" i="56" s="1"/>
  <c r="D19" i="55" l="1"/>
  <c r="M16" i="55"/>
  <c r="K16" i="55"/>
  <c r="I16" i="55"/>
  <c r="G16" i="55"/>
  <c r="E16" i="55"/>
  <c r="C16" i="55"/>
  <c r="A16" i="55"/>
  <c r="N14" i="55"/>
  <c r="N12" i="55"/>
  <c r="N10" i="55"/>
  <c r="N8" i="55"/>
  <c r="N6" i="55"/>
  <c r="N4" i="55"/>
  <c r="N16" i="55" l="1"/>
  <c r="I19" i="55"/>
  <c r="K18" i="55"/>
  <c r="N19" i="54"/>
  <c r="N25" i="53"/>
  <c r="M21" i="54" l="1"/>
  <c r="K21" i="54"/>
  <c r="I21" i="54"/>
  <c r="G21" i="54"/>
  <c r="E21" i="54"/>
  <c r="C21" i="54"/>
  <c r="A21" i="54"/>
  <c r="N17" i="54"/>
  <c r="N15" i="54"/>
  <c r="N13" i="54"/>
  <c r="N11" i="54"/>
  <c r="N9" i="54"/>
  <c r="N7" i="54"/>
  <c r="N5" i="54"/>
  <c r="N27" i="53"/>
  <c r="K27" i="53"/>
  <c r="I27" i="53"/>
  <c r="G27" i="53"/>
  <c r="E27" i="53"/>
  <c r="C27" i="53"/>
  <c r="A27" i="53"/>
  <c r="N17" i="53"/>
  <c r="N15" i="53"/>
  <c r="N13" i="53"/>
  <c r="N11" i="53"/>
  <c r="N9" i="53"/>
  <c r="N7" i="53"/>
  <c r="N5" i="53"/>
  <c r="N21" i="54" l="1"/>
  <c r="K23" i="54" s="1"/>
  <c r="M27" i="53" l="1"/>
  <c r="N21" i="53"/>
  <c r="N19" i="53"/>
  <c r="K29" i="53" s="1"/>
  <c r="A13" i="52" l="1"/>
  <c r="C13" i="52"/>
  <c r="N9" i="52"/>
  <c r="N7" i="52"/>
  <c r="M13" i="52" l="1"/>
  <c r="K13" i="52"/>
  <c r="I13" i="52"/>
  <c r="G13" i="52"/>
  <c r="E13" i="52"/>
  <c r="N12" i="52"/>
  <c r="N5" i="52"/>
  <c r="N13" i="52" l="1"/>
  <c r="K15" i="52"/>
  <c r="M7" i="50" l="1"/>
  <c r="K7" i="50"/>
  <c r="I7" i="50"/>
  <c r="G7" i="50"/>
  <c r="E7" i="50"/>
  <c r="C7" i="50"/>
  <c r="A7" i="50"/>
  <c r="N6" i="50"/>
  <c r="N5" i="50"/>
  <c r="N7" i="50" s="1"/>
  <c r="I10" i="50" l="1"/>
  <c r="K9" i="50"/>
  <c r="F17" i="49" l="1"/>
  <c r="M15" i="49"/>
  <c r="K15" i="49"/>
  <c r="I15" i="49"/>
  <c r="G15" i="49"/>
  <c r="E15" i="49"/>
  <c r="C15" i="49"/>
  <c r="A15" i="49"/>
  <c r="N14" i="49"/>
  <c r="N12" i="49"/>
  <c r="N10" i="49"/>
  <c r="N8" i="49"/>
  <c r="N6" i="49"/>
  <c r="N4" i="49"/>
  <c r="N15" i="49" s="1"/>
  <c r="K17" i="49" s="1"/>
  <c r="M17" i="49" s="1"/>
  <c r="F13" i="47" l="1"/>
  <c r="M11" i="47"/>
  <c r="K11" i="47"/>
  <c r="I11" i="47"/>
  <c r="G11" i="47"/>
  <c r="E11" i="47"/>
  <c r="C11" i="47"/>
  <c r="A11" i="47"/>
  <c r="N10" i="47"/>
  <c r="N8" i="47"/>
  <c r="N6" i="47"/>
  <c r="N4" i="47"/>
  <c r="N11" i="47" s="1"/>
  <c r="K13" i="47" s="1"/>
  <c r="M13" i="47" s="1"/>
  <c r="M27" i="48"/>
  <c r="N27" i="48"/>
  <c r="K27" i="48"/>
  <c r="I27" i="48"/>
  <c r="G27" i="48"/>
  <c r="E27" i="48"/>
  <c r="C27" i="48"/>
  <c r="A27" i="48"/>
  <c r="N26" i="48"/>
  <c r="N24" i="48"/>
  <c r="N22" i="48"/>
  <c r="N20" i="48"/>
  <c r="F29" i="48"/>
  <c r="N18" i="48"/>
  <c r="N16" i="48"/>
  <c r="N14" i="48"/>
  <c r="N12" i="48"/>
  <c r="N10" i="48"/>
  <c r="N8" i="48"/>
  <c r="N6" i="48"/>
  <c r="N4" i="48"/>
  <c r="K29" i="48" l="1"/>
  <c r="M29" i="48" s="1"/>
  <c r="D18" i="46" l="1"/>
  <c r="M14" i="46"/>
  <c r="K14" i="46"/>
  <c r="I14" i="46"/>
  <c r="G14" i="46"/>
  <c r="E14" i="46"/>
  <c r="C14" i="46"/>
  <c r="A14" i="46"/>
  <c r="N13" i="46"/>
  <c r="N11" i="46"/>
  <c r="N9" i="46"/>
  <c r="N7" i="46"/>
  <c r="N5" i="46"/>
  <c r="N4" i="46"/>
  <c r="N14" i="46" s="1"/>
  <c r="L16" i="46" s="1"/>
  <c r="E19" i="45" l="1"/>
  <c r="G19" i="45"/>
  <c r="K19" i="45"/>
  <c r="M19" i="45"/>
  <c r="N19" i="45"/>
  <c r="F21" i="45"/>
  <c r="I19" i="45"/>
  <c r="C19" i="45"/>
  <c r="A19" i="45"/>
  <c r="N18" i="45"/>
  <c r="N16" i="45"/>
  <c r="N14" i="45"/>
  <c r="N12" i="45"/>
  <c r="N10" i="45"/>
  <c r="N8" i="45"/>
  <c r="N6" i="45"/>
  <c r="N4" i="45"/>
  <c r="K21" i="45" s="1"/>
  <c r="M21" i="45" s="1"/>
  <c r="F29" i="44" l="1"/>
  <c r="M27" i="44"/>
  <c r="K27" i="44"/>
  <c r="I27" i="44"/>
  <c r="G27" i="44"/>
  <c r="E27" i="44"/>
  <c r="C27" i="44"/>
  <c r="A27" i="44"/>
  <c r="N26" i="44"/>
  <c r="N24" i="44"/>
  <c r="N22" i="44"/>
  <c r="N20" i="44"/>
  <c r="N18" i="44"/>
  <c r="N16" i="44"/>
  <c r="N14" i="44"/>
  <c r="N12" i="44"/>
  <c r="N10" i="44"/>
  <c r="N8" i="44"/>
  <c r="N6" i="44"/>
  <c r="N4" i="44"/>
  <c r="N27" i="44" s="1"/>
  <c r="K29" i="44" s="1"/>
  <c r="M29" i="44" s="1"/>
  <c r="F29" i="43"/>
  <c r="K29" i="43"/>
  <c r="M29" i="43" s="1"/>
  <c r="M27" i="43"/>
  <c r="K27" i="43"/>
  <c r="I27" i="43"/>
  <c r="G27" i="43"/>
  <c r="E27" i="43"/>
  <c r="C27" i="43"/>
  <c r="A27" i="43"/>
  <c r="N26" i="43"/>
  <c r="N24" i="43"/>
  <c r="N22" i="43"/>
  <c r="N20" i="43"/>
  <c r="N18" i="43"/>
  <c r="N16" i="43"/>
  <c r="N14" i="43"/>
  <c r="N12" i="43"/>
  <c r="N10" i="43"/>
  <c r="N8" i="43"/>
  <c r="N6" i="43"/>
  <c r="N4" i="43"/>
  <c r="N27" i="43" s="1"/>
  <c r="M19" i="42" l="1"/>
  <c r="K19" i="42"/>
  <c r="I19" i="42"/>
  <c r="G19" i="42"/>
  <c r="E19" i="42"/>
  <c r="C19" i="42"/>
  <c r="A19" i="42"/>
  <c r="N18" i="42"/>
  <c r="N16" i="42"/>
  <c r="N14" i="42"/>
  <c r="N12" i="42"/>
  <c r="N10" i="42"/>
  <c r="N8" i="42"/>
  <c r="N6" i="42"/>
  <c r="N4" i="42"/>
  <c r="N19" i="42" s="1"/>
  <c r="F13" i="37" l="1"/>
  <c r="F17" i="41"/>
  <c r="K15" i="41"/>
  <c r="E15" i="41"/>
  <c r="N15" i="41"/>
  <c r="K17" i="41" s="1"/>
  <c r="M17" i="41" s="1"/>
  <c r="M15" i="41"/>
  <c r="I15" i="41"/>
  <c r="G15" i="41"/>
  <c r="C15" i="41"/>
  <c r="A15" i="41"/>
  <c r="N14" i="41"/>
  <c r="N12" i="41"/>
  <c r="N10" i="41"/>
  <c r="N8" i="41"/>
  <c r="N6" i="41"/>
  <c r="N4" i="41"/>
  <c r="C27" i="40" l="1"/>
  <c r="A27" i="40"/>
  <c r="I27" i="40"/>
  <c r="N26" i="40"/>
  <c r="N24" i="40"/>
  <c r="G27" i="40"/>
  <c r="K27" i="40"/>
  <c r="N27" i="40"/>
  <c r="E27" i="40"/>
  <c r="N22" i="40"/>
  <c r="N20" i="40"/>
  <c r="N18" i="40"/>
  <c r="N16" i="40"/>
  <c r="M27" i="40" l="1"/>
  <c r="N14" i="40"/>
  <c r="N12" i="40"/>
  <c r="N10" i="40"/>
  <c r="N8" i="40"/>
  <c r="N6" i="40"/>
  <c r="N4" i="40"/>
  <c r="I15" i="39" l="1"/>
  <c r="G15" i="39"/>
  <c r="E15" i="39"/>
  <c r="C15" i="39"/>
  <c r="N15" i="39"/>
  <c r="K15" i="39"/>
  <c r="A15" i="39"/>
  <c r="N14" i="39"/>
  <c r="N12" i="39"/>
  <c r="M15" i="39"/>
  <c r="N10" i="39"/>
  <c r="N8" i="39"/>
  <c r="N6" i="39"/>
  <c r="N4" i="39"/>
  <c r="M11" i="37"/>
  <c r="K11" i="37"/>
  <c r="I11" i="37"/>
  <c r="G11" i="37"/>
  <c r="E11" i="37"/>
  <c r="C11" i="37"/>
  <c r="A11" i="37"/>
  <c r="N10" i="37"/>
  <c r="N8" i="37"/>
  <c r="N6" i="37"/>
  <c r="N4" i="37"/>
  <c r="N11" i="37" l="1"/>
  <c r="K13" i="37" s="1"/>
  <c r="M13" i="37" s="1"/>
  <c r="N6" i="38" l="1"/>
  <c r="N4" i="38"/>
  <c r="D10" i="38"/>
  <c r="K7" i="38"/>
  <c r="I7" i="38"/>
  <c r="G7" i="38"/>
  <c r="E7" i="38"/>
  <c r="C7" i="38"/>
  <c r="A7" i="38"/>
  <c r="N7" i="38"/>
  <c r="K9" i="38" s="1"/>
  <c r="D9" i="35" l="1"/>
  <c r="K20" i="34"/>
  <c r="D28" i="36" l="1"/>
  <c r="N21" i="36"/>
  <c r="N19" i="36"/>
  <c r="M23" i="36"/>
  <c r="K23" i="36"/>
  <c r="I23" i="36"/>
  <c r="G23" i="36"/>
  <c r="E23" i="36"/>
  <c r="C23" i="36"/>
  <c r="A23" i="36"/>
  <c r="N22" i="36"/>
  <c r="N17" i="36"/>
  <c r="N15" i="36"/>
  <c r="N13" i="36"/>
  <c r="N11" i="36"/>
  <c r="N9" i="36"/>
  <c r="N7" i="36"/>
  <c r="N5" i="36"/>
  <c r="N23" i="36" l="1"/>
  <c r="I26" i="36"/>
  <c r="K25" i="36"/>
  <c r="K7" i="35" l="1"/>
  <c r="I7" i="35"/>
  <c r="G7" i="35"/>
  <c r="E7" i="35"/>
  <c r="C7" i="35"/>
  <c r="A7" i="35"/>
  <c r="N6" i="35"/>
  <c r="N7" i="35" s="1"/>
  <c r="K8" i="35" s="1"/>
  <c r="N4" i="35"/>
  <c r="K19" i="34" l="1"/>
  <c r="G19" i="34"/>
  <c r="E19" i="34"/>
  <c r="A19" i="34"/>
  <c r="C19" i="34"/>
  <c r="I19" i="34"/>
  <c r="N18" i="34"/>
  <c r="N16" i="34"/>
  <c r="N14" i="34"/>
  <c r="N12" i="34"/>
  <c r="N10" i="34"/>
  <c r="N8" i="34"/>
  <c r="N6" i="34"/>
  <c r="N4" i="34"/>
  <c r="N19" i="34" s="1"/>
  <c r="D17" i="33" l="1"/>
  <c r="K15" i="33"/>
  <c r="I15" i="33"/>
  <c r="G15" i="33"/>
  <c r="E15" i="33"/>
  <c r="C15" i="33"/>
  <c r="A15" i="33"/>
  <c r="N14" i="33"/>
  <c r="N12" i="33"/>
  <c r="N10" i="33"/>
  <c r="N8" i="33"/>
  <c r="N6" i="33"/>
  <c r="N4" i="33"/>
  <c r="N15" i="33" l="1"/>
  <c r="K16" i="33" s="1"/>
  <c r="N19" i="31" l="1"/>
  <c r="N7" i="32" l="1"/>
  <c r="A9" i="32"/>
  <c r="C9" i="32"/>
  <c r="E9" i="32"/>
  <c r="G9" i="32"/>
  <c r="I9" i="32"/>
  <c r="K9" i="32"/>
  <c r="M9" i="32"/>
  <c r="D14" i="32"/>
  <c r="N5" i="32"/>
  <c r="N9" i="32" s="1"/>
  <c r="N17" i="31" l="1"/>
  <c r="N15" i="31"/>
  <c r="M21" i="31"/>
  <c r="K21" i="31"/>
  <c r="I21" i="31"/>
  <c r="G21" i="31"/>
  <c r="E21" i="31"/>
  <c r="C21" i="31"/>
  <c r="A21" i="31"/>
  <c r="N20" i="31"/>
  <c r="N13" i="31"/>
  <c r="N11" i="31"/>
  <c r="N9" i="31"/>
  <c r="N7" i="31"/>
  <c r="N5" i="31"/>
  <c r="D12" i="30"/>
  <c r="M7" i="30"/>
  <c r="K7" i="30"/>
  <c r="I7" i="30"/>
  <c r="G7" i="30"/>
  <c r="E7" i="30"/>
  <c r="C7" i="30"/>
  <c r="A7" i="30"/>
  <c r="N5" i="30"/>
  <c r="N7" i="30" s="1"/>
  <c r="N21" i="31" l="1"/>
  <c r="D12" i="29"/>
  <c r="K7" i="29"/>
  <c r="I7" i="29"/>
  <c r="G7" i="29"/>
  <c r="E7" i="29"/>
  <c r="C7" i="29"/>
  <c r="A7" i="29"/>
  <c r="N6" i="29"/>
  <c r="N5" i="29"/>
  <c r="N7" i="29" s="1"/>
  <c r="K11" i="29" s="1"/>
  <c r="D19" i="28" l="1"/>
  <c r="M15" i="28"/>
  <c r="K15" i="28"/>
  <c r="I15" i="28"/>
  <c r="G15" i="28"/>
  <c r="E15" i="28"/>
  <c r="C15" i="28"/>
  <c r="A15" i="28"/>
  <c r="N14" i="28"/>
  <c r="N13" i="28"/>
  <c r="N11" i="28"/>
  <c r="N9" i="28"/>
  <c r="N15" i="28" s="1"/>
  <c r="N7" i="28"/>
  <c r="N5" i="28"/>
  <c r="I18" i="28" l="1"/>
  <c r="K17" i="28"/>
  <c r="D12" i="27" l="1"/>
  <c r="M7" i="27"/>
  <c r="K7" i="27"/>
  <c r="I7" i="27"/>
  <c r="G7" i="27"/>
  <c r="E7" i="27"/>
  <c r="C7" i="27"/>
  <c r="A7" i="27"/>
  <c r="N5" i="27"/>
  <c r="N7" i="27" s="1"/>
  <c r="N16" i="26" l="1"/>
  <c r="E19" i="26"/>
  <c r="K17" i="26"/>
  <c r="I17" i="26"/>
  <c r="G17" i="26"/>
  <c r="E17" i="26"/>
  <c r="C17" i="26"/>
  <c r="A17" i="26"/>
  <c r="N13" i="26"/>
  <c r="N12" i="26"/>
  <c r="N10" i="26"/>
  <c r="N8" i="26"/>
  <c r="N6" i="26"/>
  <c r="N4" i="26"/>
  <c r="N17" i="26" l="1"/>
  <c r="K19" i="26" s="1"/>
  <c r="D12" i="25" l="1"/>
  <c r="M7" i="25"/>
  <c r="K7" i="25"/>
  <c r="I7" i="25"/>
  <c r="G7" i="25"/>
  <c r="E7" i="25"/>
  <c r="C7" i="25"/>
  <c r="A7" i="25"/>
  <c r="N5" i="25"/>
  <c r="N7" i="25" s="1"/>
  <c r="D14" i="24" l="1"/>
  <c r="M11" i="24"/>
  <c r="K11" i="24"/>
  <c r="I11" i="24"/>
  <c r="G11" i="24"/>
  <c r="E11" i="24"/>
  <c r="C11" i="24"/>
  <c r="A11" i="24"/>
  <c r="N10" i="24"/>
  <c r="N8" i="24"/>
  <c r="N6" i="24"/>
  <c r="N4" i="24"/>
  <c r="N11" i="24" l="1"/>
  <c r="I14" i="24"/>
  <c r="K13" i="24"/>
  <c r="D20" i="23"/>
  <c r="M17" i="23" l="1"/>
  <c r="K17" i="23"/>
  <c r="I17" i="23"/>
  <c r="G17" i="23"/>
  <c r="E17" i="23"/>
  <c r="C17" i="23"/>
  <c r="A17" i="23"/>
  <c r="N16" i="23"/>
  <c r="N14" i="23"/>
  <c r="N12" i="23"/>
  <c r="N10" i="23"/>
  <c r="N8" i="23"/>
  <c r="N6" i="23"/>
  <c r="N4" i="23"/>
  <c r="N17" i="23" l="1"/>
  <c r="I20" i="23" s="1"/>
  <c r="K19" i="23"/>
  <c r="G19" i="22"/>
  <c r="E19" i="22"/>
  <c r="C19" i="22"/>
  <c r="N18" i="22"/>
  <c r="N16" i="22"/>
  <c r="D21" i="22" l="1"/>
  <c r="M19" i="22"/>
  <c r="K19" i="22"/>
  <c r="I19" i="22"/>
  <c r="A19" i="22"/>
  <c r="N14" i="22"/>
  <c r="N12" i="22"/>
  <c r="N8" i="22"/>
  <c r="N6" i="22"/>
  <c r="N4" i="22"/>
  <c r="N19" i="22" l="1"/>
  <c r="J22" i="22" s="1"/>
  <c r="G18" i="21" l="1"/>
  <c r="N17" i="21"/>
  <c r="N15" i="21"/>
  <c r="N13" i="21"/>
  <c r="N11" i="21"/>
  <c r="D22" i="21" l="1"/>
  <c r="M18" i="21"/>
  <c r="K18" i="21"/>
  <c r="I18" i="21"/>
  <c r="E18" i="21"/>
  <c r="C18" i="21"/>
  <c r="A18" i="21"/>
  <c r="N9" i="21"/>
  <c r="N7" i="21"/>
  <c r="N5" i="21"/>
  <c r="N18" i="21" l="1"/>
  <c r="K20" i="21" s="1"/>
  <c r="A21" i="19"/>
  <c r="K21" i="19"/>
  <c r="I21" i="19"/>
  <c r="G21" i="19"/>
  <c r="E21" i="19"/>
  <c r="C21" i="19"/>
  <c r="A9" i="20"/>
  <c r="K9" i="20"/>
  <c r="I9" i="20"/>
  <c r="G9" i="20"/>
  <c r="E9" i="20"/>
  <c r="C9" i="20"/>
  <c r="D13" i="20"/>
  <c r="M9" i="20"/>
  <c r="N8" i="20"/>
  <c r="N9" i="20" s="1"/>
  <c r="N6" i="20"/>
  <c r="N4" i="20"/>
  <c r="N19" i="19" l="1"/>
  <c r="N17" i="19"/>
  <c r="N15" i="19"/>
  <c r="M21" i="19"/>
  <c r="N13" i="19"/>
  <c r="N11" i="19"/>
  <c r="N9" i="19"/>
  <c r="N7" i="19"/>
  <c r="N5" i="19"/>
  <c r="N9" i="18"/>
  <c r="M9" i="18"/>
  <c r="D13" i="18"/>
  <c r="K9" i="18"/>
  <c r="I9" i="18"/>
  <c r="G9" i="18"/>
  <c r="E9" i="18"/>
  <c r="C9" i="18"/>
  <c r="A9" i="18"/>
  <c r="N8" i="18"/>
  <c r="N6" i="18"/>
  <c r="N4" i="18"/>
  <c r="N21" i="19" l="1"/>
  <c r="N19" i="17"/>
  <c r="N17" i="17"/>
  <c r="N15" i="17"/>
  <c r="N13" i="17"/>
  <c r="N11" i="17"/>
  <c r="M21" i="17"/>
  <c r="K21" i="17"/>
  <c r="I21" i="17"/>
  <c r="G21" i="17"/>
  <c r="E21" i="17"/>
  <c r="C21" i="17"/>
  <c r="A21" i="17"/>
  <c r="N9" i="17"/>
  <c r="N7" i="17"/>
  <c r="N5" i="17"/>
  <c r="N21" i="17" s="1"/>
  <c r="N13" i="16" l="1"/>
  <c r="D20" i="16" l="1"/>
  <c r="M15" i="16"/>
  <c r="K15" i="16"/>
  <c r="I15" i="16"/>
  <c r="G15" i="16"/>
  <c r="E15" i="16"/>
  <c r="C15" i="16"/>
  <c r="A15" i="16"/>
  <c r="N11" i="16"/>
  <c r="N9" i="16"/>
  <c r="N7" i="16"/>
  <c r="N5" i="16"/>
  <c r="N15" i="16" l="1"/>
  <c r="I18" i="16"/>
  <c r="K17" i="16"/>
  <c r="D15" i="15" l="1"/>
  <c r="M11" i="15"/>
  <c r="K11" i="15"/>
  <c r="I11" i="15"/>
  <c r="G11" i="15"/>
  <c r="E11" i="15"/>
  <c r="C11" i="15"/>
  <c r="A11" i="15"/>
  <c r="N9" i="15"/>
  <c r="N7" i="15"/>
  <c r="N5" i="15"/>
  <c r="N11" i="15" l="1"/>
  <c r="K13" i="15" s="1"/>
  <c r="D12" i="14" l="1"/>
  <c r="K7" i="14"/>
  <c r="I7" i="14"/>
  <c r="G7" i="14"/>
  <c r="E7" i="14"/>
  <c r="C7" i="14"/>
  <c r="A7" i="14"/>
  <c r="N6" i="14"/>
  <c r="N5" i="14"/>
  <c r="N7" i="14" s="1"/>
  <c r="I10" i="14" l="1"/>
  <c r="K9" i="14"/>
  <c r="D12" i="13" l="1"/>
  <c r="M7" i="13"/>
  <c r="K7" i="13"/>
  <c r="I7" i="13"/>
  <c r="G7" i="13"/>
  <c r="E7" i="13"/>
  <c r="C7" i="13"/>
  <c r="A7" i="13"/>
  <c r="N6" i="13"/>
  <c r="N5" i="13"/>
  <c r="N7" i="13" s="1"/>
  <c r="I10" i="13" l="1"/>
  <c r="K9" i="13"/>
  <c r="N5" i="10"/>
  <c r="N17" i="10"/>
  <c r="N9" i="10"/>
  <c r="N15" i="10" l="1"/>
  <c r="N13" i="10"/>
  <c r="N11" i="10"/>
  <c r="N7" i="10"/>
  <c r="D24" i="11"/>
  <c r="M19" i="11"/>
  <c r="K19" i="11"/>
  <c r="I19" i="11"/>
  <c r="G19" i="11"/>
  <c r="E19" i="11"/>
  <c r="C19" i="11"/>
  <c r="A19" i="11"/>
  <c r="N18" i="11"/>
  <c r="N17" i="11"/>
  <c r="N15" i="11"/>
  <c r="N13" i="11"/>
  <c r="N12" i="11"/>
  <c r="N11" i="11"/>
  <c r="N7" i="11"/>
  <c r="N6" i="11"/>
  <c r="N5" i="11"/>
  <c r="N4" i="11"/>
  <c r="N19" i="11" l="1"/>
  <c r="I22" i="11"/>
  <c r="K21" i="11"/>
  <c r="N19" i="10" l="1"/>
  <c r="M21" i="10"/>
  <c r="K21" i="10"/>
  <c r="I21" i="10"/>
  <c r="G21" i="10"/>
  <c r="E21" i="10"/>
  <c r="C21" i="10"/>
  <c r="A21" i="10"/>
  <c r="N21" i="10"/>
  <c r="D22" i="9" l="1"/>
  <c r="M17" i="9"/>
  <c r="K17" i="9"/>
  <c r="I17" i="9"/>
  <c r="G17" i="9"/>
  <c r="E17" i="9"/>
  <c r="C17" i="9"/>
  <c r="A17" i="9"/>
  <c r="N16" i="9"/>
  <c r="N15" i="9"/>
  <c r="N13" i="9"/>
  <c r="N11" i="9"/>
  <c r="N10" i="9"/>
  <c r="N9" i="9"/>
  <c r="N7" i="9"/>
  <c r="N6" i="9"/>
  <c r="N5" i="9"/>
  <c r="N4" i="9"/>
  <c r="N17" i="9" l="1"/>
  <c r="I20" i="9"/>
  <c r="K19" i="9"/>
  <c r="M6" i="8" l="1"/>
  <c r="K6" i="8"/>
  <c r="I6" i="8"/>
  <c r="G6" i="8"/>
  <c r="E6" i="8"/>
  <c r="C6" i="8"/>
  <c r="A6" i="8"/>
  <c r="N4" i="8"/>
  <c r="N6" i="8" s="1"/>
  <c r="M8" i="8" s="1"/>
  <c r="D24" i="7" l="1"/>
  <c r="N5" i="7"/>
  <c r="N9" i="7"/>
  <c r="M19" i="7"/>
  <c r="K19" i="7"/>
  <c r="I19" i="7"/>
  <c r="G19" i="7"/>
  <c r="E19" i="7"/>
  <c r="C19" i="7"/>
  <c r="A19" i="7"/>
  <c r="N18" i="7"/>
  <c r="N17" i="7"/>
  <c r="N15" i="7"/>
  <c r="N13" i="7"/>
  <c r="N11" i="7"/>
  <c r="N7" i="7"/>
  <c r="N19" i="7" l="1"/>
  <c r="I22" i="7" s="1"/>
  <c r="K21" i="7"/>
  <c r="D12" i="5" l="1"/>
  <c r="M14" i="6"/>
  <c r="K14" i="6"/>
  <c r="I14" i="6"/>
  <c r="G14" i="6"/>
  <c r="E14" i="6"/>
  <c r="C14" i="6"/>
  <c r="A14" i="6"/>
  <c r="N12" i="6"/>
  <c r="N10" i="6"/>
  <c r="N8" i="6"/>
  <c r="N6" i="6"/>
  <c r="N4" i="6"/>
  <c r="N14" i="6" l="1"/>
  <c r="M16" i="6" s="1"/>
  <c r="K10" i="5" l="1"/>
  <c r="I10" i="5"/>
  <c r="G10" i="5"/>
  <c r="E10" i="5"/>
  <c r="C10" i="5"/>
  <c r="A10" i="5"/>
  <c r="N9" i="5"/>
  <c r="N7" i="5"/>
  <c r="N5" i="5"/>
  <c r="N3" i="5"/>
  <c r="N10" i="5" l="1"/>
  <c r="K11" i="5" s="1"/>
  <c r="D18" i="3" l="1"/>
  <c r="M13" i="3"/>
  <c r="K13" i="3"/>
  <c r="I13" i="3"/>
  <c r="G13" i="3"/>
  <c r="E13" i="3"/>
  <c r="C13" i="3"/>
  <c r="A13" i="3"/>
  <c r="N11" i="3"/>
  <c r="N9" i="3"/>
  <c r="N7" i="3"/>
  <c r="N5" i="3"/>
  <c r="N13" i="3" l="1"/>
  <c r="I16" i="3"/>
  <c r="K15" i="3"/>
  <c r="D17" i="2" l="1"/>
  <c r="J18" i="2"/>
  <c r="M14" i="2" l="1"/>
  <c r="K14" i="2"/>
  <c r="I14" i="2"/>
  <c r="G14" i="2"/>
  <c r="E14" i="2"/>
  <c r="C14" i="2"/>
  <c r="A14" i="2"/>
  <c r="N13" i="2"/>
  <c r="N11" i="2"/>
  <c r="N9" i="2"/>
  <c r="N7" i="2"/>
  <c r="N5" i="2"/>
  <c r="N14" i="2" l="1"/>
  <c r="D17" i="1" l="1"/>
  <c r="M15" i="1"/>
  <c r="K15" i="1"/>
  <c r="I15" i="1"/>
  <c r="G15" i="1"/>
  <c r="E15" i="1"/>
  <c r="C15" i="1"/>
  <c r="A15" i="1"/>
  <c r="N14" i="1"/>
  <c r="N10" i="1"/>
  <c r="N8" i="1"/>
  <c r="N6" i="1"/>
  <c r="N4" i="1"/>
  <c r="N15" i="1" s="1"/>
  <c r="J18" i="1" s="1"/>
</calcChain>
</file>

<file path=xl/sharedStrings.xml><?xml version="1.0" encoding="utf-8"?>
<sst xmlns="http://schemas.openxmlformats.org/spreadsheetml/2006/main" count="8114" uniqueCount="622">
  <si>
    <t>LUNES</t>
  </si>
  <si>
    <t>MARTES</t>
  </si>
  <si>
    <t>MIERCOLES</t>
  </si>
  <si>
    <t>JUEVES</t>
  </si>
  <si>
    <t>VIERNES</t>
  </si>
  <si>
    <t>SABADO</t>
  </si>
  <si>
    <t>TOTAL</t>
  </si>
  <si>
    <t>VÍLCHEZ,14</t>
  </si>
  <si>
    <t>COMPLETO</t>
  </si>
  <si>
    <t>HORNO</t>
  </si>
  <si>
    <t>PORTAL</t>
  </si>
  <si>
    <t>MEMORIAS 32</t>
  </si>
  <si>
    <t>CONCORDIA 7</t>
  </si>
  <si>
    <t>EDF. PARADIS</t>
  </si>
  <si>
    <t>COMPLETO (QUINCENAL)</t>
  </si>
  <si>
    <t>SAN MARTIN,1</t>
  </si>
  <si>
    <t xml:space="preserve">Planning de trabajo entregado a la Trabajadora el </t>
  </si>
  <si>
    <t xml:space="preserve">Recibe la Trabajadora </t>
  </si>
  <si>
    <t>TOTAL MES: (HORAS SEMANALES X4,33 SEMANAS</t>
  </si>
  <si>
    <t xml:space="preserve">Firma : </t>
  </si>
  <si>
    <t>DOLORES CARREÑO MORENO</t>
  </si>
  <si>
    <t>01,03,2019</t>
  </si>
  <si>
    <t>H. CLIENTE</t>
  </si>
  <si>
    <t>HORAS</t>
  </si>
  <si>
    <t>H.</t>
  </si>
  <si>
    <t>MIÉRCOLES</t>
  </si>
  <si>
    <t>SÁB</t>
  </si>
  <si>
    <t>VINAZA</t>
  </si>
  <si>
    <t>SEVILLA</t>
  </si>
  <si>
    <t>KEIMARE,B. II</t>
  </si>
  <si>
    <t>SAN MATEO</t>
  </si>
  <si>
    <t>KEIMARE,B. III</t>
  </si>
  <si>
    <t>01,04,2019</t>
  </si>
  <si>
    <t>CUBRE A MARILO DEL 1 AL 30 DE ABRIL 2019</t>
  </si>
  <si>
    <t>SÁNCHEZ</t>
  </si>
  <si>
    <t xml:space="preserve">PORTAL </t>
  </si>
  <si>
    <t>BALCÓN DE LA LUZ</t>
  </si>
  <si>
    <t>PORTAL+ ZONAS EXTERIORES</t>
  </si>
  <si>
    <t>PORTAL+BAJADA</t>
  </si>
  <si>
    <t>EDF. ATLANTIDA</t>
  </si>
  <si>
    <t>MAESTRÍA,55</t>
  </si>
  <si>
    <t xml:space="preserve">FIRMA </t>
  </si>
  <si>
    <t>02,05,2019</t>
  </si>
  <si>
    <t>OFICINA GSL</t>
  </si>
  <si>
    <t>01,06,2019</t>
  </si>
  <si>
    <t>SOL AMATISTEROS</t>
  </si>
  <si>
    <t>SOL AMATISTERO</t>
  </si>
  <si>
    <t>PORTAL+ mensual barrido rampa garaje y retirada de bolsas en papeleras</t>
  </si>
  <si>
    <t>ABEDUL</t>
  </si>
  <si>
    <t>EDF.EBANO</t>
  </si>
  <si>
    <t>EDF. EBANO</t>
  </si>
  <si>
    <t xml:space="preserve">RSDAL. EL PARQUE,67-A </t>
  </si>
  <si>
    <t>RSDAL. EL PARQUE,67-A (TIENE DOS PORTALES AL PARQUE  Y C/ GENERAL LUQUE</t>
  </si>
  <si>
    <t>RSDAL. EL PARQUE,67-A</t>
  </si>
  <si>
    <t>PORTAL + 1ºplanta portal</t>
  </si>
  <si>
    <t>PORTAL +1ºplanta portal + bajada a garaje</t>
  </si>
  <si>
    <t>RSDAL. EL PARQUE,67-B</t>
  </si>
  <si>
    <t>PORTAL + bajada a garaje</t>
  </si>
  <si>
    <t>NUEVO PARQUE, I</t>
  </si>
  <si>
    <t>SANT. TRINIDAD</t>
  </si>
  <si>
    <t>PORTAL + MENSUAL BARRIDO DE RAMPA Y CAMBIO PAPELERAS GARAJE</t>
  </si>
  <si>
    <t>AMAPOLA</t>
  </si>
  <si>
    <t>CUBRE A ISABEL DEL 3 AL 17</t>
  </si>
  <si>
    <t>CUBRE A LORENA DEL 17 AL 29 JUNIO 2019</t>
  </si>
  <si>
    <t>17,06,2019</t>
  </si>
  <si>
    <t>LA RONDA P. V</t>
  </si>
  <si>
    <t>IRIS</t>
  </si>
  <si>
    <t>ANT. CANO, 39</t>
  </si>
  <si>
    <t>EUROPA</t>
  </si>
  <si>
    <t>COMPLETO + RAMPA GARAJE</t>
  </si>
  <si>
    <t>EUROPA, 166</t>
  </si>
  <si>
    <t>VALLE ALCORA I</t>
  </si>
  <si>
    <t>VALLE ALCORA II</t>
  </si>
  <si>
    <t>01,07,2019</t>
  </si>
  <si>
    <t>CUBRE A LORENA DESDE EL DIA 01,07,2019</t>
  </si>
  <si>
    <t>ANDALUCÍA II</t>
  </si>
  <si>
    <t>PORTAL+ESCALERAS 1º PLANTA</t>
  </si>
  <si>
    <t>TOLEDO</t>
  </si>
  <si>
    <t>PORTAL+PASILLOS</t>
  </si>
  <si>
    <t>PORTAL+ESCALERAS</t>
  </si>
  <si>
    <t>DIEZMO</t>
  </si>
  <si>
    <t>PERÚ</t>
  </si>
  <si>
    <t xml:space="preserve"> COMPLETO</t>
  </si>
  <si>
    <t>AVD.MEDITERRÁNEO, 296</t>
  </si>
  <si>
    <t>AVDA. MEDITERRÁNEO, 296</t>
  </si>
  <si>
    <t>NUEVO PARQUE II</t>
  </si>
  <si>
    <t>29,11,2017</t>
  </si>
  <si>
    <t>17,07,2019</t>
  </si>
  <si>
    <t>CUBRE VACACIONES DE FATMA EL KOUY DESDE EL 17,07,2019</t>
  </si>
  <si>
    <t>CUENCA</t>
  </si>
  <si>
    <t>PORTAL Y PASILLOS</t>
  </si>
  <si>
    <t xml:space="preserve">PORTAL Y ESCALERAS </t>
  </si>
  <si>
    <t xml:space="preserve">CUENCA </t>
  </si>
  <si>
    <t>A.R.A</t>
  </si>
  <si>
    <t>10,00 A 12,00</t>
  </si>
  <si>
    <t>09,09,2019</t>
  </si>
  <si>
    <t>REALIZA SERVICIO ARA DEL 09 AL 20 DE SEP DE 2019</t>
  </si>
  <si>
    <t>EDF. EL DORADO</t>
  </si>
  <si>
    <t>16,09,2019</t>
  </si>
  <si>
    <t>TOR.GOLETA I PORTAL 1 Y 2</t>
  </si>
  <si>
    <t>TORRE GOLETA I PORTAL 1 Y 2</t>
  </si>
  <si>
    <t>COMPLETO P  2</t>
  </si>
  <si>
    <t>COMPLETO P 1</t>
  </si>
  <si>
    <t xml:space="preserve"> PORTAL    1</t>
  </si>
  <si>
    <t xml:space="preserve">  PORTAL 2</t>
  </si>
  <si>
    <t>EDF. VEGA DE ACA , 119</t>
  </si>
  <si>
    <t>PORTAL + EXTERIORES</t>
  </si>
  <si>
    <t>COMPLETO + EXTERIORES</t>
  </si>
  <si>
    <t>EDF.MIRACABO</t>
  </si>
  <si>
    <t xml:space="preserve">COMPLETO </t>
  </si>
  <si>
    <t xml:space="preserve">PORTAL + BAJADA EXTERIOR DE GARAJE </t>
  </si>
  <si>
    <t>02,10,2019</t>
  </si>
  <si>
    <t>CUBRE A Mª DEL MAR DEL 2 AL 16 OCTUBRE 2019</t>
  </si>
  <si>
    <t>COPASA</t>
  </si>
  <si>
    <t>AZORÍN</t>
  </si>
  <si>
    <t>1ERO. MES COMPLETO+CRISTALES. RESTO PORTAL</t>
  </si>
  <si>
    <t>AVDA. LA ESTACIÓN,37</t>
  </si>
  <si>
    <t>PORTAL+ MENSUAL BARRIDO DE RAMPA Y CAMBIO DE PAPELERAS</t>
  </si>
  <si>
    <t xml:space="preserve">OASIS </t>
  </si>
  <si>
    <t>BELO HORIZONTE</t>
  </si>
  <si>
    <t>15,10,2019</t>
  </si>
  <si>
    <t>CUBRE A DELIA DEL 15 OCTUBRE AL 13 DE NOVIEMBRE 2019</t>
  </si>
  <si>
    <t>EDIF. BENDICHO</t>
  </si>
  <si>
    <t>TORRESOL</t>
  </si>
  <si>
    <t>EDF. LEODISA</t>
  </si>
  <si>
    <t>LEODISA</t>
  </si>
  <si>
    <t>11,11,2019</t>
  </si>
  <si>
    <t>CUBRE A CARMEN VIEDMA DEL 11,11,2019 HASTA 29,11,2019</t>
  </si>
  <si>
    <t>EDF. FUENTES DE ALHADRA</t>
  </si>
  <si>
    <t xml:space="preserve">EDF FUENTES DE ALHADRA </t>
  </si>
  <si>
    <t xml:space="preserve">EDF. FUENTES DE ALHADRA </t>
  </si>
  <si>
    <t>RELLANOS Y ESCALERAS DE LA 7º A LA 4º PLANTA</t>
  </si>
  <si>
    <t>RELLANOS Y ESCALERAS DE LA 3º PLANTA HASTA EL PORTAL + BAJADA A GARAJE</t>
  </si>
  <si>
    <t>14,11,2019</t>
  </si>
  <si>
    <t>LIMPIEZA PUERTA DE ENTRADA (1 VEZ AL MES )</t>
  </si>
  <si>
    <t>BARRIDO SUPERFICIAL DE LOS DOS PATIOS</t>
  </si>
  <si>
    <t>1 VEZ AL MES . A PRIMEROS DE MES</t>
  </si>
  <si>
    <t>GARAJE EDF FUENTES DE ALHADRA</t>
  </si>
  <si>
    <t>BARRIDO MAS SIGNIFICATIVO DE LA RAMPA DE ENTRADA DE VEHICULY SUELO DE GARAJE, CAMBIO DE BOLSAS Y DESEMPOLVADO DE PAPELERAS (quincenal)</t>
  </si>
  <si>
    <t>01,12,2019</t>
  </si>
  <si>
    <t>CUBRE A Mª DEL MAR DEL 2 AL 16 DICIEMBRE 2019</t>
  </si>
  <si>
    <t>LARGO CABALLERO 77</t>
  </si>
  <si>
    <t xml:space="preserve">LA DESEADA </t>
  </si>
  <si>
    <t>RAPASO DE RELLANOS Y ESCALERAS Y LIMPIEZA DE PORTAL</t>
  </si>
  <si>
    <t>EDF,PLAZA 8 MARZO</t>
  </si>
  <si>
    <t>EDF. PLAZA 8 MARZO</t>
  </si>
  <si>
    <t>17,12,2019</t>
  </si>
  <si>
    <t>CUBRE A MONICA UROZ DEL 17 AL 31 DICIEMBRE 2019</t>
  </si>
  <si>
    <t>LAS VIÑAS</t>
  </si>
  <si>
    <t xml:space="preserve">EL SUR </t>
  </si>
  <si>
    <t>PARQUE MAR ALMERIA II</t>
  </si>
  <si>
    <t xml:space="preserve">BRUSELAS </t>
  </si>
  <si>
    <t xml:space="preserve">COMPLETO + BARRIDO ZONA EXTERIOR </t>
  </si>
  <si>
    <t>DIMENSUR II PORTAL I</t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</si>
  <si>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</t>
    </r>
  </si>
  <si>
    <t xml:space="preserve">TORRESCANAS </t>
  </si>
  <si>
    <t>GARAJE VILLA JARDIN</t>
  </si>
  <si>
    <t>BARRIDO + SIGNIFICATIVO  2 RAMPAS Y SUELO GARAJE  Y CAMBIO PAPELERAS</t>
  </si>
  <si>
    <t>01,01,2020</t>
  </si>
  <si>
    <t>CUBRE A OLGA DEL 02 AL 16 DE ENERO</t>
  </si>
  <si>
    <t>LIMPIEZAS EXTRA</t>
  </si>
  <si>
    <t>LOHA</t>
  </si>
  <si>
    <t>13,01,2020</t>
  </si>
  <si>
    <t>11,01,2020</t>
  </si>
  <si>
    <t>OLGA</t>
  </si>
  <si>
    <t>C/REAL 35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</si>
  <si>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</si>
  <si>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</si>
  <si>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</si>
  <si>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</si>
  <si>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</si>
  <si>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 xml:space="preserve">ZARAGOZA </t>
  </si>
  <si>
    <t>ZARAGOZA</t>
  </si>
  <si>
    <t>NAVARRO RODRIGO 26</t>
  </si>
  <si>
    <t>GESGOLAN</t>
  </si>
  <si>
    <t>FARMACIA</t>
  </si>
  <si>
    <t xml:space="preserve">FARMACIA </t>
  </si>
  <si>
    <t>FIRMA</t>
  </si>
  <si>
    <t>03,02,2020</t>
  </si>
  <si>
    <t>31,01,2020</t>
  </si>
  <si>
    <t>PORTAL + ZONA DIAFANA ENTRADA</t>
  </si>
  <si>
    <t>GARAJE IRIS</t>
  </si>
  <si>
    <t>QUINCENAL</t>
  </si>
  <si>
    <t>GARAJE EUROPA</t>
  </si>
  <si>
    <t>MENSUAL</t>
  </si>
  <si>
    <t>14,02,2020</t>
  </si>
  <si>
    <t>24,02,2020</t>
  </si>
  <si>
    <t>CUBRE A REME MANSO DESDE EL 24 AL 27 DE FEBRERO 2020</t>
  </si>
  <si>
    <t>PARQUE NICOLAS SALMERON 44</t>
  </si>
  <si>
    <t>COMPLETO QUINCENAL</t>
  </si>
  <si>
    <t>21,02,2020</t>
  </si>
  <si>
    <t>MARCHALES, 41</t>
  </si>
  <si>
    <t>5ª AVENIDA</t>
  </si>
  <si>
    <t>EVA MARI</t>
  </si>
  <si>
    <t>02,03,2020</t>
  </si>
  <si>
    <t>CUBRE A ISA HASTA DEL 2 AL 16 VACACIONES</t>
  </si>
  <si>
    <t>EL DIA 17 ASUNTOS PROPIOS</t>
  </si>
  <si>
    <t>PROCASA</t>
  </si>
  <si>
    <t>PORTAL + MENSUAL BARRIDO DE RAMPA Y CAMBIO DE PAPELERAS</t>
  </si>
  <si>
    <t>GIRALDA</t>
  </si>
  <si>
    <t>CDAD. PROP. BLOQUE B</t>
  </si>
  <si>
    <t>REGUEIRO</t>
  </si>
  <si>
    <t>PORTAL+ACCESO GARAJE</t>
  </si>
  <si>
    <t xml:space="preserve">ESCALERA Y RELLANOS, REPASO A PORTAL </t>
  </si>
  <si>
    <t>REPASO TODO EDIFICO. BARRIDO SIGNIF. EN GARAJE , Y CAMBIO DE PAPELERAS</t>
  </si>
  <si>
    <t>ALCAZABA B. IV</t>
  </si>
  <si>
    <t>EDICIONES LUZ Y LETRAS</t>
  </si>
  <si>
    <t>quincenal</t>
  </si>
  <si>
    <t xml:space="preserve">LOCALES VILLA INES </t>
  </si>
  <si>
    <t>RELLANO 1ºPLANTA Y ESCALERA</t>
  </si>
  <si>
    <t>01,04,2020</t>
  </si>
  <si>
    <t>CUBRE A BIBIANA DEL 1 AL 30 DE ABRIL 2020</t>
  </si>
  <si>
    <t>18,03,2020</t>
  </si>
  <si>
    <t>01,05,2020</t>
  </si>
  <si>
    <t>BAHÍA DE ALMERÍA, PORTAL V</t>
  </si>
  <si>
    <t>BAHÍA DE ALMERÍA, PORTAL VI</t>
  </si>
  <si>
    <t>BAHÍA DE ALMERÍA, PORTAL I</t>
  </si>
  <si>
    <t>BAHIA ALMERIA PORTAL 2</t>
  </si>
  <si>
    <t>04,05,2020</t>
  </si>
  <si>
    <t>ROSA FELICES 81</t>
  </si>
  <si>
    <t>CUBRE A MARILO DEL 15 AL 29 DE MAYO 2020</t>
  </si>
  <si>
    <t>Y DEL 1 AL 15 DE JUNIO 2020</t>
  </si>
  <si>
    <t>CUBRE A LOLI MARTINEZ DEL 4 AL 31 DE MAYO 2020</t>
  </si>
  <si>
    <t>CUBRE A LOLI MARTINEZ DEL 4 AL 29 DE MAYO</t>
  </si>
  <si>
    <t>23,05,2020</t>
  </si>
  <si>
    <t>22,05,2020</t>
  </si>
  <si>
    <t>22,05,2020 NO SE REALIZA LOHA</t>
  </si>
  <si>
    <t>CUBRE A MARILO DEL 1 AL 15 DE JUNIO 2020</t>
  </si>
  <si>
    <t>JARDINES, BLQ. A</t>
  </si>
  <si>
    <t>S, ANTONIO</t>
  </si>
  <si>
    <t>CÓRDOBA</t>
  </si>
  <si>
    <t>PORTAL+1ª PLA</t>
  </si>
  <si>
    <t>GUADALAJARA</t>
  </si>
  <si>
    <t>PORTAL+ 1ª PLANTA</t>
  </si>
  <si>
    <t xml:space="preserve">EDF. ALMERIA </t>
  </si>
  <si>
    <t>16,06,2020</t>
  </si>
  <si>
    <t>CUBRE A IGNACIA DEL 16 AL 30 DE JUNIO 2020</t>
  </si>
  <si>
    <t>CUBRE A FINA DEL 9 AL 12</t>
  </si>
  <si>
    <t>09,06,2020</t>
  </si>
  <si>
    <t>CUBRE VACACIONES DE FINA DEL 01 AL 15 JULIO 2020</t>
  </si>
  <si>
    <t>01,07,2020</t>
  </si>
  <si>
    <t>13,06,2020</t>
  </si>
  <si>
    <t>CONSULADO MARRUECOS</t>
  </si>
  <si>
    <t>1ERA. PLANTA Y CDAD.</t>
  </si>
  <si>
    <t>3ERA. PLANTA Y ARCHIVO EXTERIOR</t>
  </si>
  <si>
    <t>Recibe la Trabajadora DOLORES CARREÑO MORENO</t>
  </si>
  <si>
    <t xml:space="preserve">CUBRE VACACIONES DE RAQUEL CORTES DEL 17 AL 31  DE JULIO </t>
  </si>
  <si>
    <t>EDF. CRTA ALHADRA 222</t>
  </si>
  <si>
    <t>GARAJE CRT ALHADRA</t>
  </si>
  <si>
    <t>BARRIDO SUCIEDAD + SIGNIFICATIA EN SUELO GARAJE Y 2 RAPAS, CAMPIO BOLSAS PAPELERAS + REJILLA DESGUE</t>
  </si>
  <si>
    <t>BAHIA,9</t>
  </si>
  <si>
    <t>CUBRE A RAQUEL CORTES DEL 17 AL 31 DE JULIO 2020</t>
  </si>
  <si>
    <t>CUBRE A FATIHA DESDE EL 01 AL 17 DE AGOSTO DE 2020</t>
  </si>
  <si>
    <t>01,08,2020</t>
  </si>
  <si>
    <t>17,08,2020</t>
  </si>
  <si>
    <t>CUBRE A OLGA DEL 17 AL 31 DE AGOSTO DE 2020</t>
  </si>
  <si>
    <t>18,08,2020</t>
  </si>
  <si>
    <t>TORREGARCIA  C/ PINTOR ZABALETA</t>
  </si>
  <si>
    <t xml:space="preserve">se tiene que recuperar los portales </t>
  </si>
  <si>
    <t>Barrido de zonas comunes ; Garaje barrido de los mas significativo cambio de bolsas</t>
  </si>
  <si>
    <t>EDIF. GRUPO III C/ Cañaveral 14</t>
  </si>
  <si>
    <t>01,09,2020</t>
  </si>
  <si>
    <t>cubre a fatima el kouy del 01 al 30 de septiembre de 2020</t>
  </si>
  <si>
    <t>CABO DE GATA 187-8</t>
  </si>
  <si>
    <t>LOPEMAR I</t>
  </si>
  <si>
    <t>VENTURA,1</t>
  </si>
  <si>
    <t>AVDA. MADRID,21</t>
  </si>
  <si>
    <t>JOISA</t>
  </si>
  <si>
    <t xml:space="preserve">JOISA </t>
  </si>
  <si>
    <t>01,10,2020</t>
  </si>
  <si>
    <t>CUBRE A ANDREA DEL 1 AL 15 OCTUBRE 2020</t>
  </si>
  <si>
    <t>PARQUE MOLINOS PARC.14 PORTAL I</t>
  </si>
  <si>
    <t>PARQUE MOLINOS PARC.14 PORTAL II</t>
  </si>
  <si>
    <t>PARQUE MEDITERRÁNEO</t>
  </si>
  <si>
    <t>16,10,2020</t>
  </si>
  <si>
    <t>CUBRE A GERTRU DEL 16 AL 29 DE OCTUBRE 2020</t>
  </si>
  <si>
    <t>CUBRE A AROA DEL 16 AL 30 DE OCTUBRE 2020</t>
  </si>
  <si>
    <t>CUBRE A Mª DEL MAR DEL 3 AL 17 DE NOVIEMBRE 2020</t>
  </si>
  <si>
    <t>01,11,2020</t>
  </si>
  <si>
    <t>16,11,2020</t>
  </si>
  <si>
    <t>18,11,2020</t>
  </si>
  <si>
    <t>SUMADIH</t>
  </si>
  <si>
    <t>SUMADIHT</t>
  </si>
  <si>
    <t>BARRIDO Y FREGADO ZONA EXT COLINDANDO AL GIMNASIO mensual</t>
  </si>
  <si>
    <t>CRT NIJAR 26</t>
  </si>
  <si>
    <t xml:space="preserve">EDF XXX </t>
  </si>
  <si>
    <t>TUCAN II</t>
  </si>
  <si>
    <t>PORTAL Y BAJADA</t>
  </si>
  <si>
    <t>TUCAN III</t>
  </si>
  <si>
    <t xml:space="preserve">PORTAL Y BAJADA </t>
  </si>
  <si>
    <t>SANTIAGO,100</t>
  </si>
  <si>
    <t>SANTIAGO 100</t>
  </si>
  <si>
    <t xml:space="preserve">EDF. MENENDEZ PIDAL </t>
  </si>
  <si>
    <t>BARRIDO/DESMANCHADO PATIOS</t>
  </si>
  <si>
    <t>CUBRE A A FATIMA DEL 16 AL 30 DE NOVIEMBRE 2020</t>
  </si>
  <si>
    <t>Y DEL 1 AL 15 DE DICIEMBRE 2020</t>
  </si>
  <si>
    <t>CONSULADO DEL R. MARRUECOS</t>
  </si>
  <si>
    <t>OFICINA REVUELTAS</t>
  </si>
  <si>
    <t>(QUINCENAL)</t>
  </si>
  <si>
    <t>ZAFIRO</t>
  </si>
  <si>
    <t>PORTAL + GARAJE</t>
  </si>
  <si>
    <t>17.12.2020</t>
  </si>
  <si>
    <t>GESTIMAR</t>
  </si>
  <si>
    <t>01,01,2021</t>
  </si>
  <si>
    <t>CUBRE A OLGA DEL 4 al 18 enero 2021</t>
  </si>
  <si>
    <t>04,01,2021</t>
  </si>
  <si>
    <t>ABOGADOS RUIZ Y CAMACHO</t>
  </si>
  <si>
    <t xml:space="preserve"> QUINCENAL</t>
  </si>
  <si>
    <t>ALBORAN 21</t>
  </si>
  <si>
    <t>completo</t>
  </si>
  <si>
    <t>portal</t>
  </si>
  <si>
    <t>P.NICOLAS SALMERON 44</t>
  </si>
  <si>
    <t>CUBRE A SARA DEL 11 AL 31 DE ENERO 2021</t>
  </si>
  <si>
    <t>19,01,2021</t>
  </si>
  <si>
    <t>11,01,2021</t>
  </si>
  <si>
    <t>01,02,2021</t>
  </si>
  <si>
    <t>cubre a ignacia del 1 al 15 de febrero 2021</t>
  </si>
  <si>
    <t>16,02,2021</t>
  </si>
  <si>
    <t>01,03,2021</t>
  </si>
  <si>
    <t>CATEDRAL</t>
  </si>
  <si>
    <t>PUERTODULCE</t>
  </si>
  <si>
    <t>TREILÁN</t>
  </si>
  <si>
    <t xml:space="preserve">EDF EVA </t>
  </si>
  <si>
    <t>10,03,2021</t>
  </si>
  <si>
    <t>EDF, TRÉBOL</t>
  </si>
  <si>
    <t xml:space="preserve">ALBENIZ </t>
  </si>
  <si>
    <t>EDF. LEO</t>
  </si>
  <si>
    <t>17,03,2021</t>
  </si>
  <si>
    <t>16,03,2021</t>
  </si>
  <si>
    <t>CUBRE A ISA, YOHANY, FATIMA, MONICA</t>
  </si>
  <si>
    <t>CUBRE A ISA, FATIMA, MONICA</t>
  </si>
  <si>
    <t>18,03,2021</t>
  </si>
  <si>
    <t>31,03,2021</t>
  </si>
  <si>
    <t>SANTIAGO 17</t>
  </si>
  <si>
    <t xml:space="preserve">COMPLETO + PATIO QUINCENAL </t>
  </si>
  <si>
    <t>16,04,2021</t>
  </si>
  <si>
    <t>cubre a rocio y a rosa del 16 al 30 de abril 2021</t>
  </si>
  <si>
    <t>REPUESTOS VICENTE</t>
  </si>
  <si>
    <t>PROSERVI</t>
  </si>
  <si>
    <t>01,05,2021</t>
  </si>
  <si>
    <t>07,05,2021</t>
  </si>
  <si>
    <t xml:space="preserve">COGE OFICINA LOHA </t>
  </si>
  <si>
    <t>EDIF. NAVE</t>
  </si>
  <si>
    <t xml:space="preserve">CUBRE A MIMO DEL 17 AL 31 DE MAYO </t>
  </si>
  <si>
    <t>17,05,2021</t>
  </si>
  <si>
    <t>01,06,2021</t>
  </si>
  <si>
    <t>PABLO IGLESIAS,27</t>
  </si>
  <si>
    <t>PABLO IGLESIAS,53</t>
  </si>
  <si>
    <t>PABLO IGLESIAS, 57</t>
  </si>
  <si>
    <t>PASEO DE ALMERÍA</t>
  </si>
  <si>
    <t>02,06,2021</t>
  </si>
  <si>
    <t>CUBRE A LOLI MARTINEZ DEL 1 AL 30 DE JUNIO 2021</t>
  </si>
  <si>
    <t>01,07,2021</t>
  </si>
  <si>
    <t>CASTILLA</t>
  </si>
  <si>
    <t>ROPESA</t>
  </si>
  <si>
    <t xml:space="preserve">NIVEL </t>
  </si>
  <si>
    <t xml:space="preserve">CUBRE A SARA DEL 1 AL 15 DE JULIO </t>
  </si>
  <si>
    <t>16,07,2021</t>
  </si>
  <si>
    <t>CUBRE A IGNACIA DEL 16 AL 30 DE JULIO. 21</t>
  </si>
  <si>
    <t>CUBRE A Mª JOSE DEL 16 AL 30 DE JULIO,21</t>
  </si>
  <si>
    <t>FARMACIA JUAN ANTONIO H ENTRADA 09,00</t>
  </si>
  <si>
    <t>CRT NIJAR LOS MOLIINOS 382</t>
  </si>
  <si>
    <t>31,07,2021</t>
  </si>
  <si>
    <t xml:space="preserve">ALBA </t>
  </si>
  <si>
    <t>02,08,2021</t>
  </si>
  <si>
    <t>Recibe la Trabajadora</t>
  </si>
  <si>
    <t>PZA. STA. ISABEL</t>
  </si>
  <si>
    <t>CUBRE A ISA DEL 2 AL 13 DE AGOSTO 21</t>
  </si>
  <si>
    <t xml:space="preserve">SE LE QUITA ABOGADOS RUIZ CAMACHO EL MES DE AGOSO </t>
  </si>
  <si>
    <t>ASOTECAUTO</t>
  </si>
  <si>
    <t>EDUARDO PEREZ ,4</t>
  </si>
  <si>
    <t>CAMPOMANES, 19</t>
  </si>
  <si>
    <t xml:space="preserve">LOHA CIERRA DEL 16 AL 31 DE AGOSTO </t>
  </si>
  <si>
    <t>16,08,2021</t>
  </si>
  <si>
    <t>01,09,2021</t>
  </si>
  <si>
    <t xml:space="preserve">MIRADOR DE LOS MOLINOS </t>
  </si>
  <si>
    <t>COMPLETOS</t>
  </si>
  <si>
    <t>02,09,2021</t>
  </si>
  <si>
    <t>16,09,2021</t>
  </si>
  <si>
    <t>01,10,2021</t>
  </si>
  <si>
    <t>MARCHALES, 57</t>
  </si>
  <si>
    <t>COMPLETO CADA 15 DÍAS</t>
  </si>
  <si>
    <t>INDALO, BDA. LOS ÁNGELES</t>
  </si>
  <si>
    <t>COMPETO</t>
  </si>
  <si>
    <t xml:space="preserve">EDF. PACO PEREZ </t>
  </si>
  <si>
    <t>EDF. PACO PEREZ</t>
  </si>
  <si>
    <t xml:space="preserve">EDF. INGLES </t>
  </si>
  <si>
    <t>SAN FRANCISCO SOLANO</t>
  </si>
  <si>
    <t>07,10,2021</t>
  </si>
  <si>
    <t xml:space="preserve">GALA </t>
  </si>
  <si>
    <t>16,10,2021</t>
  </si>
  <si>
    <t>08,10,2021</t>
  </si>
  <si>
    <t>01,11,2021</t>
  </si>
  <si>
    <t>RSDAL EL PARQUE GARAJE</t>
  </si>
  <si>
    <t>CAMBIO DE PAPELRAS Y RAMPA(MENSUAL)</t>
  </si>
  <si>
    <t xml:space="preserve">CUBRE A Mª DOLORES DEL 16 AL 30 DE NOVIEMBRE </t>
  </si>
  <si>
    <t>CUBRE A ALICIA DEL 2 AL 30 DE NOVIEMBRE</t>
  </si>
  <si>
    <t>16,11,2021</t>
  </si>
  <si>
    <t>01,12,2021</t>
  </si>
  <si>
    <t>TOR.GOLETA I PORTAL 1</t>
  </si>
  <si>
    <t>TORRE GOLETA I PORTAL  1</t>
  </si>
  <si>
    <t>PLAINCO</t>
  </si>
  <si>
    <t>ENTRADA 09,00H</t>
  </si>
  <si>
    <t>16,12,2021</t>
  </si>
  <si>
    <t>MAIZALES, 3</t>
  </si>
  <si>
    <t>CUBRE A GERTRU DESDE EL 16,12,2021</t>
  </si>
  <si>
    <t>CUBRE A ANDREA DESDE EL 17,12,2021</t>
  </si>
  <si>
    <t>01,01,2022</t>
  </si>
  <si>
    <t xml:space="preserve">COMPLETO QUINCENAL </t>
  </si>
  <si>
    <t>11,01,2022</t>
  </si>
  <si>
    <t>LUMINOSOS SUR NEON</t>
  </si>
  <si>
    <t>12,01,2022</t>
  </si>
  <si>
    <t>BARCELONA</t>
  </si>
  <si>
    <t>CABO DE GATA ,137</t>
  </si>
  <si>
    <t>CABO DE GATA,137</t>
  </si>
  <si>
    <t>COPACABANA VII</t>
  </si>
  <si>
    <t>1º+ PORTAL</t>
  </si>
  <si>
    <t>COPACABANA II</t>
  </si>
  <si>
    <t>FORTALEZA II</t>
  </si>
  <si>
    <t xml:space="preserve">CUBRE A VANESA Y OLGA </t>
  </si>
  <si>
    <t>CUBRE A OLGA HASTA EL 17,01,22</t>
  </si>
  <si>
    <t>14,01,2022</t>
  </si>
  <si>
    <t>18,01,2022</t>
  </si>
  <si>
    <t>ISLA DE CÓRCEGA</t>
  </si>
  <si>
    <t>PORTAL + PATIO (QUINCENAL)</t>
  </si>
  <si>
    <t>LAS SIAMESAS I</t>
  </si>
  <si>
    <t>LAS SIAMESAS II C S. LEONARDO</t>
  </si>
  <si>
    <t>C/ GERONA,38</t>
  </si>
  <si>
    <t>C/GERONA,38</t>
  </si>
  <si>
    <t>RETIRADA BASURA A LAS 20:00 HORAS</t>
  </si>
  <si>
    <t>COMPLETO PORTAL 1 + REPASO PASILLOS Y ESCALERAS DEL PORTAL 2 (QUINCENAL SEM 1 Y 3) + ZONA COMUN ENTRADA // COMPLETO PORTAL 2 + REPASO EN PASILLOS Y ESCALERAS (QUINCENAL SEM 2 Y 4) + ZONA COMUN ENTRADA</t>
  </si>
  <si>
    <t xml:space="preserve">PORTAL 1 Y 2 </t>
  </si>
  <si>
    <t xml:space="preserve">PORTALES 1 Y 2 +BAJADAS A GARAJE DE LOS DOS PORTALES </t>
  </si>
  <si>
    <t>LAURA VICUÑA 18</t>
  </si>
  <si>
    <t>ALBAICIN</t>
  </si>
  <si>
    <t>CARRERA MAMI 7</t>
  </si>
  <si>
    <t>02,02,2022</t>
  </si>
  <si>
    <t>07,02,2022</t>
  </si>
  <si>
    <t>14,02,2022</t>
  </si>
  <si>
    <t>VALLE ALCORA</t>
  </si>
  <si>
    <t>ALMECOR</t>
  </si>
  <si>
    <t>CARDENAL HERRERA ORIA</t>
  </si>
  <si>
    <t>COMPLETO+BARRIDO JARDÍN</t>
  </si>
  <si>
    <t>PORTAL+FREGADO YBARRIDO JARDÍN</t>
  </si>
  <si>
    <t>17,02,2022</t>
  </si>
  <si>
    <t>FARMACIA Mª DOLORES LOPEZ H.ENTRADA 10,00</t>
  </si>
  <si>
    <t>FARMACIA Mª DOLORES LOPEZ H ENTRADA 10,00</t>
  </si>
  <si>
    <t>MANUEL HAZAÑA 137</t>
  </si>
  <si>
    <t>19,02,2022</t>
  </si>
  <si>
    <t>11,02,2022</t>
  </si>
  <si>
    <t>PUERTO PINO</t>
  </si>
  <si>
    <t xml:space="preserve">PUERTO PINO </t>
  </si>
  <si>
    <t xml:space="preserve">GRAN BAHIA </t>
  </si>
  <si>
    <t>01,03,2022</t>
  </si>
  <si>
    <t>AZTECA PORTAL III</t>
  </si>
  <si>
    <t>AZTECA PORTAL V</t>
  </si>
  <si>
    <t>PORAL</t>
  </si>
  <si>
    <t xml:space="preserve">AUSTRAL </t>
  </si>
  <si>
    <t>AUSTRAL</t>
  </si>
  <si>
    <t xml:space="preserve"> VILLAMARINA</t>
  </si>
  <si>
    <t>VILLAMARINA</t>
  </si>
  <si>
    <t>PORTAL + BAJADA GARAJE +RAMPA Y PAPELERAS GARAJE</t>
  </si>
  <si>
    <t>17,03,2022</t>
  </si>
  <si>
    <t xml:space="preserve">SANTIAGO 1 </t>
  </si>
  <si>
    <t>SANTIAGO 1</t>
  </si>
  <si>
    <t>RIO DE JANEIRO</t>
  </si>
  <si>
    <t>AVDA- Montserrat, 37</t>
  </si>
  <si>
    <t>CRA LIMONEROS 6</t>
  </si>
  <si>
    <t>16,03,2022</t>
  </si>
  <si>
    <t>23,03,2022</t>
  </si>
  <si>
    <t>28,03,2022</t>
  </si>
  <si>
    <t>22,03,2022</t>
  </si>
  <si>
    <t>CRT CAMPAMENTO</t>
  </si>
  <si>
    <t xml:space="preserve"> CAMPAMENTO </t>
  </si>
  <si>
    <t>PORTAL + REPASO RELLANOS</t>
  </si>
  <si>
    <t>04,04,2022</t>
  </si>
  <si>
    <t>SE LE QUITA HORNO Y CONCORDIA ( SE INCORPORA MONICA)</t>
  </si>
  <si>
    <t>05,04,2022</t>
  </si>
  <si>
    <t>EDF. MYS ,347</t>
  </si>
  <si>
    <t>EDF. MYS,347</t>
  </si>
  <si>
    <t>EDF.MYS,353</t>
  </si>
  <si>
    <t>EDF.MYS EXTERIORES</t>
  </si>
  <si>
    <t>SOPORTAL (QUINCENAL )</t>
  </si>
  <si>
    <t>EDF. MYS GARAJE</t>
  </si>
  <si>
    <t>07,04,2022</t>
  </si>
  <si>
    <t>CUBRE A ALMUDENA EN LOS MYS DESDE 07,04,2022</t>
  </si>
  <si>
    <t xml:space="preserve">CUBRE A MONICA EN HORNO Y CONCORDIA </t>
  </si>
  <si>
    <t>11,04,2022</t>
  </si>
  <si>
    <t>18,04,2022</t>
  </si>
  <si>
    <t>cubre a mimo y a isa del 18 al 30 de abril 2022</t>
  </si>
  <si>
    <t>PUERTODULCE, 4</t>
  </si>
  <si>
    <t>CAMPOBLANCO</t>
  </si>
  <si>
    <t>EDF ESMERALDA 11</t>
  </si>
  <si>
    <t xml:space="preserve">EDF. FICUS </t>
  </si>
  <si>
    <t>ESPAÑA 28</t>
  </si>
  <si>
    <t>COMPLETO (QUINCENAL 2ª Y 4ª SEMANA DEL MES)</t>
  </si>
  <si>
    <t>CUBRE A LAYLA DESDE EL 18,04,2022</t>
  </si>
  <si>
    <t>21,04,2022</t>
  </si>
  <si>
    <t>coge horno y atlantida</t>
  </si>
  <si>
    <t>se le retira ebano abedul y (azalea incn)</t>
  </si>
  <si>
    <t xml:space="preserve">se le retira nave y gala </t>
  </si>
  <si>
    <t>coge san martin, concordia, paradis,zafiro</t>
  </si>
  <si>
    <t>SE INCORPORA OLGA</t>
  </si>
  <si>
    <t>22,04,2022</t>
  </si>
  <si>
    <t>VUELVE A COGER NAVE Y GALA DE MIMO</t>
  </si>
  <si>
    <t>VUELVE A COGER EBANO Y ABEDUL DE ISABEL Mª</t>
  </si>
  <si>
    <t>26,04,2022</t>
  </si>
  <si>
    <t>01,05,2022</t>
  </si>
  <si>
    <t>03,05,2022</t>
  </si>
  <si>
    <t>ALMERIA BLOQUE C</t>
  </si>
  <si>
    <t xml:space="preserve">ALMERIA BLOQUE C </t>
  </si>
  <si>
    <t>COMPLETO + 1 VEZ AL MES PUERTA Y VENTANAS</t>
  </si>
  <si>
    <t>ALCAZABA 28 PORTAL 2</t>
  </si>
  <si>
    <t>COMPLETO + PUERTA MENSUAL</t>
  </si>
  <si>
    <t>REPASO DESDE 2º PLANTA HASTA PORTAL Y BARRIDO + SIGNIFICATIVO SOPORTAL</t>
  </si>
  <si>
    <t>CUBRE A Mª JOSE SANCHEZ DEL 3 AL 17 DE MAYO 2022</t>
  </si>
  <si>
    <t>13,05,2022</t>
  </si>
  <si>
    <t>24,05,2022</t>
  </si>
  <si>
    <t>CUBRE A SARA DESDE EL 24,05,2022</t>
  </si>
  <si>
    <t>31,05,2022</t>
  </si>
  <si>
    <t>CUBRE A ALICIA EXPOSITO EN EL CONSULADO 31,05,2022</t>
  </si>
  <si>
    <t>18,05,2022</t>
  </si>
  <si>
    <t>28,05,2022</t>
  </si>
  <si>
    <t>CUBREA A BIBIANA DEL 1 AL 30 JUNIO 2022</t>
  </si>
  <si>
    <t>01,06,2022</t>
  </si>
  <si>
    <t>CUBRE A ROSA DEL 1 AL 15 JUNIO 2022</t>
  </si>
  <si>
    <t xml:space="preserve">EMPERADOR </t>
  </si>
  <si>
    <t>16,06,2022</t>
  </si>
  <si>
    <t>GRAVINIA 1</t>
  </si>
  <si>
    <t>09,06,2022</t>
  </si>
  <si>
    <t>cubre a sara desde el dia 10,06,2022</t>
  </si>
  <si>
    <t>10,06,2022</t>
  </si>
  <si>
    <t>JUAN DEL OLMO 98</t>
  </si>
  <si>
    <t>COMPLETO QUINCENAL SEM1 Y 3</t>
  </si>
  <si>
    <t>PLAZA 8 DE MARZO</t>
  </si>
  <si>
    <t>DIHERPRO</t>
  </si>
  <si>
    <t>ANDALUZ II</t>
  </si>
  <si>
    <t>EDF. LOS GENOVESES.19</t>
  </si>
  <si>
    <t>EDF. PUESTO REDONDO</t>
  </si>
  <si>
    <t>05,07,2022</t>
  </si>
  <si>
    <t>08,07,2022</t>
  </si>
  <si>
    <t>01,07,2022</t>
  </si>
  <si>
    <t>01,08,2022</t>
  </si>
  <si>
    <t>SE LE AMPLIA TIEMPO EN VINAZA POR LA PUERTA</t>
  </si>
  <si>
    <t xml:space="preserve">DIMENSUR I </t>
  </si>
  <si>
    <t xml:space="preserve">PORTAL + PASILLO DE SALIDA A PATIO  + RELLANOS EN PLANTAS                                                                                                           </t>
  </si>
  <si>
    <t>PORTAL + PASILLO DE SALIDA A PATIO</t>
  </si>
  <si>
    <t>ESCALERAS</t>
  </si>
  <si>
    <t>GARAJE SEMANAL</t>
  </si>
  <si>
    <t>BARRIDO MAS SIGNIFICATIVO DE RAMPA DE ENTRADA DE VEHICULOS Y BARRIDO MAS SIGNIFICATIVO DE SUELO DE GARAJE Y CAMBIO DE PAPELERAS</t>
  </si>
  <si>
    <t>cubre vacaciones de Olga Roman del 16 al 30 de Agosto,22</t>
  </si>
  <si>
    <t xml:space="preserve">se  recuperan  portales </t>
  </si>
  <si>
    <t xml:space="preserve"> ATLANTIDA</t>
  </si>
  <si>
    <t>CUBRE VACACIONES DE ALICIA EXPOSITO DEL 01 AL 15 DE SEPTIEMBRE,22</t>
  </si>
  <si>
    <t>RSDAL. SANTIAGO B. III</t>
  </si>
  <si>
    <t>RSDAL. SANTIAGO B. II</t>
  </si>
  <si>
    <t>ALV.DE SOTOMAYOR,20</t>
  </si>
  <si>
    <t>CUBRE VACACIONES DE DOLORES RAMON DEL 01 AL 30 DE SEPTIEMBRE.22</t>
  </si>
  <si>
    <t>SIGUE CUBRIENDO A LOLA RAMON HASTA EL 30/09/22</t>
  </si>
  <si>
    <t>CUBRE LAS VACACIONES DE GERTRU EN CONSULADO PLAINCO Y DOS COMUNIDADES del 16 al 30 de septiembre</t>
  </si>
  <si>
    <t>JOAQUIN PERALTA 19</t>
  </si>
  <si>
    <t>JOAQUIN PERALTA 23</t>
  </si>
  <si>
    <t>C/ MURCIA 62</t>
  </si>
  <si>
    <t xml:space="preserve">GARAJE COMUN </t>
  </si>
  <si>
    <t>PAPELERAS +RAMPA</t>
  </si>
  <si>
    <t>se le retira el edf. San Martin</t>
  </si>
  <si>
    <t>Termina de cubrir a Lola Ramon y a Gertru ( NO SE INCORPORA DE SUS VACACIONES BAJA )</t>
  </si>
  <si>
    <t>CUBRE BAJA DE LUISA PEREZ PAREDES Y SIGUE CUBRIENDO A GERTRU</t>
  </si>
  <si>
    <t>SE RETIRAN SERVICIOS DE : DORADO, CARDENAL HERRERA, OASIS, JOAQUIN PERALTA ( 3 EDIF)</t>
  </si>
  <si>
    <t>Cubre vacaciones de Mdolores  Hernandez Torres desde el 17 al 31 de octubre,22</t>
  </si>
  <si>
    <t>Cubre vacaciones de María Gómez Tadeo desde el 17 al 31 de octubre,22</t>
  </si>
  <si>
    <t>TERMINA LA SUSTITUCION DE VACACIONES DE MARIA GOMEZ TADEO Y MªDOLORES HDEZ. TORRES</t>
  </si>
  <si>
    <t>ZURGENA</t>
  </si>
  <si>
    <t xml:space="preserve">ZURGENA </t>
  </si>
  <si>
    <t>PORTLA</t>
  </si>
  <si>
    <t>VILLA REAL</t>
  </si>
  <si>
    <t>ROSA MARIA RAMIREZ PRIEGO</t>
  </si>
  <si>
    <t>SAN VICENTE</t>
  </si>
  <si>
    <t>FATIMA  EL KOUY</t>
  </si>
  <si>
    <t>VACAC 02-14 NOV 2022</t>
  </si>
  <si>
    <t>VACAC DEL 02 -29 NOV 2022</t>
  </si>
  <si>
    <t>Se le retira el edf. Paradis</t>
  </si>
  <si>
    <t>SAN CARLOS II</t>
  </si>
  <si>
    <t>RSDAL EURO II PORTAL I</t>
  </si>
  <si>
    <t>RSADL EURO II PORTAL V</t>
  </si>
  <si>
    <t>GARAJE EURO</t>
  </si>
  <si>
    <t>C/JAÚL, 91</t>
  </si>
  <si>
    <t>SAN URBANO I</t>
  </si>
  <si>
    <t xml:space="preserve">SAN URBANO I </t>
  </si>
  <si>
    <t>AVD.CABO DE GATA 118</t>
  </si>
  <si>
    <t>Vanesa Albort Fdez</t>
  </si>
  <si>
    <t>Vacaciones 16-30 Noviembre 2022</t>
  </si>
  <si>
    <t>TERMINA LA SUSTITUCION DE VACACIONES DE ROSA MARIA RAMIREZ PRIEGO</t>
  </si>
  <si>
    <t xml:space="preserve"> </t>
  </si>
  <si>
    <t xml:space="preserve">cubre baja desde el 15/11/22 de olga Roman </t>
  </si>
  <si>
    <t>Deja de cubrir la baja de Olga</t>
  </si>
  <si>
    <t>TERMINA LA SUSTITUCIÓN DE VACACIONES DE FATIMA EL KOY EL 29,11,2022</t>
  </si>
  <si>
    <t>TERMINA LA SUSTITUCION DE VACACIONES DE VANESA ALBORT</t>
  </si>
  <si>
    <t>MIGORA</t>
  </si>
  <si>
    <t>LIMPIEZA DE BAÑOS</t>
  </si>
  <si>
    <t>GOYA</t>
  </si>
  <si>
    <t>1ERA. PLANTA +PORTAL</t>
  </si>
  <si>
    <t>OFICENTRO</t>
  </si>
  <si>
    <t>SORROCHE</t>
  </si>
  <si>
    <t>PASEO DE ALMERIA ,71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</si>
  <si>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</si>
  <si>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>cubre baja medica de Dolores Martinez Lorenzo</t>
  </si>
  <si>
    <t>se incorpora loli Mtnez. Lorenzo</t>
  </si>
  <si>
    <t>CUBRE VACACIONES DE OLGA ROMAN DEL 01 AL 15 DE FEBRERO,23</t>
  </si>
  <si>
    <t>CONSULADO MARROQUI</t>
  </si>
  <si>
    <t>ENTRADA 11:00 H,</t>
  </si>
  <si>
    <t>CUBRE  EL CONSULADO DE GERTRU</t>
  </si>
  <si>
    <t>SUB.PORP.ZONA COMUN EUROPA I Y II</t>
  </si>
  <si>
    <r>
      <rPr>
        <b/>
        <sz val="8"/>
        <color theme="1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BARRIDO ZONA COMUNLO MAS SIGNIFICATIVO+ PAPELERAS+ BARRIDO Y FREGADO DE ACCESO A LOS EDIFICIOS </t>
    </r>
    <r>
      <rPr>
        <b/>
        <sz val="8"/>
        <color theme="1"/>
        <rFont val="Calibri"/>
        <family val="2"/>
        <scheme val="minor"/>
      </rPr>
      <t xml:space="preserve">MENSUAL </t>
    </r>
    <r>
      <rPr>
        <sz val="8"/>
        <color theme="1"/>
        <rFont val="Calibri"/>
        <family val="2"/>
        <scheme val="minor"/>
      </rPr>
      <t>VALDEADO DE LA ZONA COMUN</t>
    </r>
  </si>
  <si>
    <t xml:space="preserve">QUINCENAL </t>
  </si>
  <si>
    <t xml:space="preserve">SUB PROP. ZONA GARAJE EUROPA I Y II </t>
  </si>
  <si>
    <t xml:space="preserve">PARQUE CENTRO - CASETA DE VENTAS   </t>
  </si>
  <si>
    <t xml:space="preserve">CUBRE VACACIONES DE LUISA PEREZ </t>
  </si>
  <si>
    <t xml:space="preserve">MARICEL </t>
  </si>
  <si>
    <t>COMPLETO +GARAJE QUINCENAL</t>
  </si>
  <si>
    <t>BOLA AZUL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</si>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</sst>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9"/>
      <name val="Arial"/>
      <family val="2"/>
    </font>
    <font>
      <sz val="5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color theme="1"/>
      <name val="Angsana New"/>
      <family val="1"/>
    </font>
    <font>
      <b/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4" fillId="0" borderId="5" xfId="0" applyFont="1" applyBorder="1" applyAlignment="1">
      <alignment horizontal="center"/>
    </xf>
    <xf numFmtId="0" fontId="0" fillId="0" borderId="5" xfId="0" applyBorder="1" applyAlignment="1"/>
    <xf numFmtId="0" fontId="5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5" xfId="0" applyFont="1" applyBorder="1" applyAlignment="1">
      <alignment vertical="center" wrapText="1"/>
    </xf>
    <xf numFmtId="0" fontId="1" fillId="2" borderId="7" xfId="0" applyFont="1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1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Fill="1" applyBorder="1"/>
    <xf numFmtId="0" fontId="0" fillId="0" borderId="0" xfId="0" applyFont="1" applyBorder="1"/>
    <xf numFmtId="0" fontId="0" fillId="0" borderId="0" xfId="0" applyFont="1" applyAlignment="1">
      <alignment wrapText="1"/>
    </xf>
    <xf numFmtId="2" fontId="8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2" xfId="0" applyFont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/>
    <xf numFmtId="0" fontId="1" fillId="0" borderId="8" xfId="0" applyFont="1" applyBorder="1" applyAlignment="1">
      <alignment horizontal="center" wrapText="1"/>
    </xf>
    <xf numFmtId="0" fontId="5" fillId="0" borderId="3" xfId="0" applyFont="1" applyBorder="1" applyAlignment="1"/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5" fillId="2" borderId="0" xfId="0" applyFont="1" applyFill="1"/>
    <xf numFmtId="0" fontId="9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1" fillId="0" borderId="0" xfId="0" applyFont="1" applyBorder="1"/>
    <xf numFmtId="0" fontId="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5" xfId="0" applyFont="1" applyBorder="1"/>
    <xf numFmtId="0" fontId="1" fillId="0" borderId="2" xfId="0" applyFont="1" applyBorder="1" applyAlignment="1">
      <alignment wrapText="1"/>
    </xf>
    <xf numFmtId="0" fontId="1" fillId="0" borderId="5" xfId="0" applyFont="1" applyBorder="1"/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5" fillId="2" borderId="9" xfId="0" applyFont="1" applyFill="1" applyBorder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0" fontId="5" fillId="0" borderId="0" xfId="0" applyFont="1" applyFill="1" applyBorder="1"/>
    <xf numFmtId="2" fontId="10" fillId="0" borderId="0" xfId="0" applyNumberFormat="1" applyFont="1"/>
    <xf numFmtId="2" fontId="5" fillId="0" borderId="0" xfId="0" applyNumberFormat="1" applyFont="1"/>
    <xf numFmtId="14" fontId="5" fillId="0" borderId="0" xfId="0" applyNumberFormat="1" applyFon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4" fillId="0" borderId="3" xfId="0" applyFont="1" applyBorder="1" applyAlignment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0" fillId="2" borderId="0" xfId="0" applyFont="1" applyFill="1"/>
    <xf numFmtId="2" fontId="11" fillId="0" borderId="0" xfId="0" applyNumberFormat="1" applyFont="1"/>
    <xf numFmtId="2" fontId="0" fillId="0" borderId="0" xfId="0" applyNumberFormat="1"/>
    <xf numFmtId="0" fontId="4" fillId="0" borderId="0" xfId="0" applyFont="1" applyBorder="1" applyAlignment="1"/>
    <xf numFmtId="0" fontId="4" fillId="0" borderId="0" xfId="0" applyFont="1" applyAlignment="1"/>
    <xf numFmtId="0" fontId="4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2" fillId="0" borderId="2" xfId="0" applyFont="1" applyBorder="1"/>
    <xf numFmtId="0" fontId="13" fillId="0" borderId="2" xfId="0" applyFont="1" applyFill="1" applyBorder="1" applyAlignment="1"/>
    <xf numFmtId="0" fontId="14" fillId="0" borderId="2" xfId="0" applyFont="1" applyFill="1" applyBorder="1" applyAlignme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3" fillId="3" borderId="2" xfId="0" applyFont="1" applyFill="1" applyBorder="1" applyAlignment="1">
      <alignment horizontal="center"/>
    </xf>
    <xf numFmtId="0" fontId="12" fillId="0" borderId="3" xfId="0" applyFont="1" applyBorder="1"/>
    <xf numFmtId="0" fontId="13" fillId="0" borderId="3" xfId="0" applyFont="1" applyFill="1" applyBorder="1" applyAlignment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/>
    <xf numFmtId="0" fontId="13" fillId="3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0" fillId="2" borderId="3" xfId="0" applyFill="1" applyBorder="1"/>
    <xf numFmtId="0" fontId="0" fillId="0" borderId="5" xfId="0" applyBorder="1"/>
    <xf numFmtId="0" fontId="4" fillId="0" borderId="5" xfId="0" applyFont="1" applyBorder="1" applyAlignment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/>
    <xf numFmtId="0" fontId="5" fillId="0" borderId="11" xfId="0" applyFont="1" applyBorder="1" applyAlignment="1">
      <alignment horizontal="center" wrapText="1"/>
    </xf>
    <xf numFmtId="0" fontId="0" fillId="2" borderId="10" xfId="0" applyFont="1" applyFill="1" applyBorder="1"/>
    <xf numFmtId="0" fontId="0" fillId="2" borderId="0" xfId="0" applyFont="1" applyFill="1" applyBorder="1"/>
    <xf numFmtId="0" fontId="1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0" xfId="0" applyFont="1" applyFill="1"/>
    <xf numFmtId="0" fontId="1" fillId="0" borderId="3" xfId="0" applyFont="1" applyBorder="1" applyAlignment="1">
      <alignment wrapText="1"/>
    </xf>
    <xf numFmtId="2" fontId="1" fillId="0" borderId="0" xfId="0" applyNumberFormat="1" applyFont="1"/>
    <xf numFmtId="0" fontId="12" fillId="0" borderId="4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6" fillId="0" borderId="6" xfId="0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 wrapText="1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3" xfId="0" applyFont="1" applyBorder="1" applyAlignment="1"/>
    <xf numFmtId="0" fontId="2" fillId="0" borderId="4" xfId="0" applyFont="1" applyBorder="1"/>
    <xf numFmtId="0" fontId="12" fillId="0" borderId="2" xfId="0" applyFont="1" applyFill="1" applyBorder="1" applyAlignment="1"/>
    <xf numFmtId="0" fontId="1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3" xfId="0" applyFont="1" applyBorder="1" applyAlignment="1">
      <alignment horizontal="center"/>
    </xf>
    <xf numFmtId="0" fontId="2" fillId="2" borderId="8" xfId="0" applyFont="1" applyFill="1" applyBorder="1"/>
    <xf numFmtId="2" fontId="2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horizontal="center"/>
    </xf>
    <xf numFmtId="2" fontId="18" fillId="0" borderId="0" xfId="0" applyNumberFormat="1" applyFont="1"/>
    <xf numFmtId="0" fontId="9" fillId="0" borderId="0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2" borderId="3" xfId="0" applyFont="1" applyFill="1" applyBorder="1" applyAlignment="1"/>
    <xf numFmtId="14" fontId="0" fillId="0" borderId="0" xfId="0" applyNumberFormat="1"/>
    <xf numFmtId="0" fontId="2" fillId="0" borderId="0" xfId="0" applyFont="1" applyBorder="1" applyAlignment="1"/>
    <xf numFmtId="0" fontId="2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/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9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2" xfId="0" applyNumberFormat="1" applyFont="1" applyBorder="1" applyAlignment="1"/>
    <xf numFmtId="0" fontId="2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/>
    <xf numFmtId="0" fontId="2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5" xfId="0" applyFont="1" applyBorder="1"/>
    <xf numFmtId="0" fontId="13" fillId="0" borderId="5" xfId="0" applyFont="1" applyFill="1" applyBorder="1" applyAlignment="1"/>
    <xf numFmtId="0" fontId="13" fillId="3" borderId="5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right"/>
    </xf>
    <xf numFmtId="0" fontId="0" fillId="0" borderId="10" xfId="0" applyBorder="1"/>
    <xf numFmtId="0" fontId="0" fillId="0" borderId="2" xfId="0" applyBorder="1" applyAlignment="1">
      <alignment wrapText="1"/>
    </xf>
    <xf numFmtId="0" fontId="0" fillId="0" borderId="9" xfId="0" applyBorder="1"/>
    <xf numFmtId="0" fontId="1" fillId="0" borderId="11" xfId="0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1" xfId="0" applyBorder="1"/>
    <xf numFmtId="0" fontId="5" fillId="0" borderId="0" xfId="0" applyFont="1" applyAlignment="1">
      <alignment horizontal="center" wrapText="1"/>
    </xf>
    <xf numFmtId="0" fontId="5" fillId="2" borderId="0" xfId="0" applyFont="1" applyFill="1" applyBorder="1" applyAlignment="1">
      <alignment horizontal="right"/>
    </xf>
    <xf numFmtId="14" fontId="0" fillId="0" borderId="0" xfId="0" applyNumberFormat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0" fillId="0" borderId="0" xfId="0" applyFill="1"/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wrapText="1"/>
    </xf>
    <xf numFmtId="0" fontId="5" fillId="2" borderId="6" xfId="0" applyFont="1" applyFill="1" applyBorder="1"/>
    <xf numFmtId="0" fontId="5" fillId="2" borderId="8" xfId="0" applyFont="1" applyFill="1" applyBorder="1"/>
    <xf numFmtId="0" fontId="5" fillId="0" borderId="2" xfId="0" applyFont="1" applyFill="1" applyBorder="1"/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10" xfId="0" applyFont="1" applyBorder="1" applyAlignment="1">
      <alignment wrapText="1"/>
    </xf>
    <xf numFmtId="0" fontId="5" fillId="0" borderId="10" xfId="0" applyFont="1" applyBorder="1"/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/>
    <xf numFmtId="0" fontId="1" fillId="0" borderId="3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5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right"/>
    </xf>
    <xf numFmtId="0" fontId="1" fillId="0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0" fillId="0" borderId="8" xfId="0" applyBorder="1"/>
    <xf numFmtId="0" fontId="13" fillId="0" borderId="5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9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2" fillId="0" borderId="5" xfId="0" applyFont="1" applyBorder="1" applyAlignment="1">
      <alignment horizontal="right"/>
    </xf>
    <xf numFmtId="0" fontId="0" fillId="0" borderId="3" xfId="0" applyBorder="1" applyAlignment="1"/>
    <xf numFmtId="0" fontId="5" fillId="4" borderId="2" xfId="0" applyFont="1" applyFill="1" applyBorder="1"/>
    <xf numFmtId="0" fontId="19" fillId="4" borderId="10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1" fillId="4" borderId="1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3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16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3" xfId="0" applyBorder="1" applyAlignment="1">
      <alignment horizontal="right"/>
    </xf>
    <xf numFmtId="0" fontId="19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3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4" borderId="5" xfId="0" applyFont="1" applyFill="1" applyBorder="1"/>
    <xf numFmtId="0" fontId="1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wrapText="1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wrapText="1"/>
    </xf>
    <xf numFmtId="0" fontId="2" fillId="0" borderId="5" xfId="0" applyFont="1" applyBorder="1"/>
    <xf numFmtId="0" fontId="1" fillId="0" borderId="5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5" fillId="0" borderId="1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15" fillId="0" borderId="3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wrapText="1"/>
    </xf>
    <xf numFmtId="0" fontId="24" fillId="0" borderId="3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6" xfId="0" applyFont="1" applyFill="1" applyBorder="1"/>
    <xf numFmtId="2" fontId="5" fillId="0" borderId="3" xfId="0" applyNumberFormat="1" applyFont="1" applyBorder="1" applyAlignment="1">
      <alignment horizontal="right"/>
    </xf>
    <xf numFmtId="14" fontId="5" fillId="0" borderId="0" xfId="0" applyNumberFormat="1" applyFont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3" xfId="0" applyFont="1" applyFill="1" applyBorder="1"/>
    <xf numFmtId="0" fontId="2" fillId="0" borderId="0" xfId="0" applyFont="1"/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/>
    <xf numFmtId="0" fontId="5" fillId="0" borderId="8" xfId="0" applyFont="1" applyBorder="1" applyAlignment="1"/>
    <xf numFmtId="0" fontId="5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wrapText="1"/>
    </xf>
    <xf numFmtId="0" fontId="5" fillId="4" borderId="5" xfId="0" applyFont="1" applyFill="1" applyBorder="1" applyAlignment="1"/>
    <xf numFmtId="0" fontId="5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3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/>
    <xf numFmtId="0" fontId="5" fillId="0" borderId="2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5" xfId="0" applyFont="1" applyFill="1" applyBorder="1" applyAlignme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2" xfId="0" applyBorder="1"/>
    <xf numFmtId="0" fontId="1" fillId="0" borderId="0" xfId="0" applyFont="1" applyAlignment="1">
      <alignment horizontal="center" wrapText="1"/>
    </xf>
    <xf numFmtId="2" fontId="1" fillId="0" borderId="3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right" wrapText="1"/>
    </xf>
    <xf numFmtId="0" fontId="5" fillId="4" borderId="10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wrapText="1"/>
    </xf>
    <xf numFmtId="0" fontId="19" fillId="4" borderId="11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2" fontId="5" fillId="4" borderId="3" xfId="0" applyNumberFormat="1" applyFont="1" applyFill="1" applyBorder="1" applyAlignment="1">
      <alignment horizontal="right" wrapText="1"/>
    </xf>
    <xf numFmtId="2" fontId="5" fillId="4" borderId="3" xfId="0" applyNumberFormat="1" applyFon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center" textRotation="18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/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17</xdr:row>
      <xdr:rowOff>28575</xdr:rowOff>
    </xdr:from>
    <xdr:to>
      <xdr:col>0</xdr:col>
      <xdr:colOff>457201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8483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57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17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958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457201</xdr:colOff>
      <xdr:row>40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756475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258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2963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91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27</xdr:row>
      <xdr:rowOff>38099</xdr:rowOff>
    </xdr:from>
    <xdr:to>
      <xdr:col>2</xdr:col>
      <xdr:colOff>62103</xdr:colOff>
      <xdr:row>28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1907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621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26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962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514350</xdr:colOff>
      <xdr:row>37</xdr:row>
      <xdr:rowOff>0</xdr:rowOff>
    </xdr:from>
    <xdr:to>
      <xdr:col>3</xdr:col>
      <xdr:colOff>39243</xdr:colOff>
      <xdr:row>37</xdr:row>
      <xdr:rowOff>1524</xdr:rowOff>
    </xdr:to>
    <xdr:pic>
      <xdr:nvPicPr>
        <xdr:cNvPr id="23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460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514350</xdr:colOff>
      <xdr:row>37</xdr:row>
      <xdr:rowOff>0</xdr:rowOff>
    </xdr:from>
    <xdr:to>
      <xdr:col>3</xdr:col>
      <xdr:colOff>39243</xdr:colOff>
      <xdr:row>37</xdr:row>
      <xdr:rowOff>1524</xdr:rowOff>
    </xdr:to>
    <xdr:pic>
      <xdr:nvPicPr>
        <xdr:cNvPr id="24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4607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0</xdr:col>
      <xdr:colOff>485775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0764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10</xdr:row>
      <xdr:rowOff>38099</xdr:rowOff>
    </xdr:from>
    <xdr:to>
      <xdr:col>2</xdr:col>
      <xdr:colOff>233553</xdr:colOff>
      <xdr:row>11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4387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9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210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52101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37528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734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495300</xdr:colOff>
      <xdr:row>17</xdr:row>
      <xdr:rowOff>47625</xdr:rowOff>
    </xdr:from>
    <xdr:ext cx="895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743700"/>
          <a:ext cx="895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429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12</xdr:row>
      <xdr:rowOff>180976</xdr:rowOff>
    </xdr:from>
    <xdr:to>
      <xdr:col>0</xdr:col>
      <xdr:colOff>342900</xdr:colOff>
      <xdr:row>14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2590801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34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1814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3276600"/>
          <a:ext cx="31613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15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6293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4819650"/>
          <a:ext cx="342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38099</xdr:rowOff>
    </xdr:from>
    <xdr:to>
      <xdr:col>2</xdr:col>
      <xdr:colOff>195453</xdr:colOff>
      <xdr:row>22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24524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1009650</xdr:colOff>
      <xdr:row>21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686425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6200775"/>
          <a:ext cx="2857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38099</xdr:rowOff>
    </xdr:from>
    <xdr:to>
      <xdr:col>1</xdr:col>
      <xdr:colOff>1300353</xdr:colOff>
      <xdr:row>28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5051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1009650</xdr:colOff>
      <xdr:row>27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4671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3371850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13</xdr:row>
      <xdr:rowOff>38099</xdr:rowOff>
    </xdr:from>
    <xdr:to>
      <xdr:col>1</xdr:col>
      <xdr:colOff>1300353</xdr:colOff>
      <xdr:row>14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716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1009650</xdr:colOff>
      <xdr:row>13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335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3</xdr:col>
      <xdr:colOff>43053</xdr:colOff>
      <xdr:row>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716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247650</xdr:colOff>
      <xdr:row>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7335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19050</xdr:rowOff>
    </xdr:from>
    <xdr:to>
      <xdr:col>1</xdr:col>
      <xdr:colOff>66675</xdr:colOff>
      <xdr:row>13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24955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086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61245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46</xdr:row>
      <xdr:rowOff>28575</xdr:rowOff>
    </xdr:from>
    <xdr:to>
      <xdr:col>0</xdr:col>
      <xdr:colOff>457201</xdr:colOff>
      <xdr:row>48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924877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6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46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055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180975</xdr:colOff>
      <xdr:row>10</xdr:row>
      <xdr:rowOff>38100</xdr:rowOff>
    </xdr:from>
    <xdr:to>
      <xdr:col>14</xdr:col>
      <xdr:colOff>428625</xdr:colOff>
      <xdr:row>13</xdr:row>
      <xdr:rowOff>133350</xdr:rowOff>
    </xdr:to>
    <xdr:sp macro="" textlink="">
      <xdr:nvSpPr>
        <xdr:cNvPr id="14" name="Cerrar llave 13"/>
        <xdr:cNvSpPr/>
      </xdr:nvSpPr>
      <xdr:spPr>
        <a:xfrm>
          <a:off x="8820150" y="2057400"/>
          <a:ext cx="24765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142876</xdr:colOff>
      <xdr:row>14</xdr:row>
      <xdr:rowOff>114300</xdr:rowOff>
    </xdr:from>
    <xdr:to>
      <xdr:col>14</xdr:col>
      <xdr:colOff>552450</xdr:colOff>
      <xdr:row>36</xdr:row>
      <xdr:rowOff>133350</xdr:rowOff>
    </xdr:to>
    <xdr:sp macro="" textlink="">
      <xdr:nvSpPr>
        <xdr:cNvPr id="15" name="Cerrar llave 14"/>
        <xdr:cNvSpPr/>
      </xdr:nvSpPr>
      <xdr:spPr>
        <a:xfrm>
          <a:off x="8782051" y="5953125"/>
          <a:ext cx="409574" cy="4676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428625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28860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14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19050</xdr:rowOff>
    </xdr:from>
    <xdr:to>
      <xdr:col>1</xdr:col>
      <xdr:colOff>66675</xdr:colOff>
      <xdr:row>17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3038475"/>
          <a:ext cx="514350" cy="4857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086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15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61245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19050</xdr:rowOff>
    </xdr:from>
    <xdr:to>
      <xdr:col>1</xdr:col>
      <xdr:colOff>66675</xdr:colOff>
      <xdr:row>29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6067425"/>
          <a:ext cx="400050" cy="5238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9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27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42291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19050</xdr:rowOff>
    </xdr:from>
    <xdr:to>
      <xdr:col>1</xdr:col>
      <xdr:colOff>66675</xdr:colOff>
      <xdr:row>21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4171950"/>
          <a:ext cx="428625" cy="6191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96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19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1341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19050</xdr:rowOff>
    </xdr:from>
    <xdr:to>
      <xdr:col>1</xdr:col>
      <xdr:colOff>66675</xdr:colOff>
      <xdr:row>29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6076950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29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27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6675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19050</xdr:rowOff>
    </xdr:from>
    <xdr:to>
      <xdr:col>1</xdr:col>
      <xdr:colOff>66675</xdr:colOff>
      <xdr:row>29</xdr:row>
      <xdr:rowOff>66675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6610350"/>
          <a:ext cx="495300" cy="4857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27</xdr:row>
      <xdr:rowOff>76201</xdr:rowOff>
    </xdr:from>
    <xdr:ext cx="1285875" cy="285750"/>
    <xdr:pic>
      <xdr:nvPicPr>
        <xdr:cNvPr id="17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30765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5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19050</xdr:rowOff>
    </xdr:from>
    <xdr:to>
      <xdr:col>1</xdr:col>
      <xdr:colOff>66675</xdr:colOff>
      <xdr:row>17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104775" y="3019425"/>
          <a:ext cx="476250" cy="809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09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15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26479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2600325"/>
          <a:ext cx="5334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86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11</xdr:row>
      <xdr:rowOff>76201</xdr:rowOff>
    </xdr:from>
    <xdr:ext cx="1285875" cy="285750"/>
    <xdr:pic>
      <xdr:nvPicPr>
        <xdr:cNvPr id="17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9246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95250</xdr:rowOff>
    </xdr:from>
    <xdr:to>
      <xdr:col>0</xdr:col>
      <xdr:colOff>590550</xdr:colOff>
      <xdr:row>10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847850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8</xdr:row>
      <xdr:rowOff>95250</xdr:rowOff>
    </xdr:from>
    <xdr:to>
      <xdr:col>1</xdr:col>
      <xdr:colOff>0</xdr:colOff>
      <xdr:row>10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847850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23</xdr:row>
      <xdr:rowOff>28575</xdr:rowOff>
    </xdr:from>
    <xdr:to>
      <xdr:col>0</xdr:col>
      <xdr:colOff>457201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68439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6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23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055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180975</xdr:colOff>
      <xdr:row>10</xdr:row>
      <xdr:rowOff>38100</xdr:rowOff>
    </xdr:from>
    <xdr:to>
      <xdr:col>14</xdr:col>
      <xdr:colOff>428625</xdr:colOff>
      <xdr:row>13</xdr:row>
      <xdr:rowOff>133350</xdr:rowOff>
    </xdr:to>
    <xdr:sp macro="" textlink="">
      <xdr:nvSpPr>
        <xdr:cNvPr id="14" name="Cerrar llave 13"/>
        <xdr:cNvSpPr/>
      </xdr:nvSpPr>
      <xdr:spPr>
        <a:xfrm>
          <a:off x="8820150" y="2057400"/>
          <a:ext cx="24765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210175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43053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514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133349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57054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95250</xdr:rowOff>
    </xdr:from>
    <xdr:to>
      <xdr:col>0</xdr:col>
      <xdr:colOff>590550</xdr:colOff>
      <xdr:row>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78117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7</xdr:row>
      <xdr:rowOff>95250</xdr:rowOff>
    </xdr:from>
    <xdr:to>
      <xdr:col>1</xdr:col>
      <xdr:colOff>0</xdr:colOff>
      <xdr:row>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781175"/>
          <a:ext cx="7143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95250</xdr:rowOff>
    </xdr:from>
    <xdr:to>
      <xdr:col>0</xdr:col>
      <xdr:colOff>590550</xdr:colOff>
      <xdr:row>21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18147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95250</xdr:rowOff>
    </xdr:from>
    <xdr:to>
      <xdr:col>0</xdr:col>
      <xdr:colOff>590550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19087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15</xdr:row>
      <xdr:rowOff>95250</xdr:rowOff>
    </xdr:from>
    <xdr:to>
      <xdr:col>1</xdr:col>
      <xdr:colOff>0</xdr:colOff>
      <xdr:row>17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190875"/>
          <a:ext cx="4857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21</xdr:row>
      <xdr:rowOff>38100</xdr:rowOff>
    </xdr:from>
    <xdr:to>
      <xdr:col>2</xdr:col>
      <xdr:colOff>395478</xdr:colOff>
      <xdr:row>21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52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8383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428625</xdr:colOff>
      <xdr:row>10</xdr:row>
      <xdr:rowOff>0</xdr:rowOff>
    </xdr:from>
    <xdr:ext cx="1009650" cy="213360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514475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3543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2</xdr:col>
      <xdr:colOff>385953</xdr:colOff>
      <xdr:row>15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0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15</xdr:row>
      <xdr:rowOff>47625</xdr:rowOff>
    </xdr:from>
    <xdr:to>
      <xdr:col>2</xdr:col>
      <xdr:colOff>95250</xdr:colOff>
      <xdr:row>16</xdr:row>
      <xdr:rowOff>123825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9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428625</xdr:colOff>
      <xdr:row>8</xdr:row>
      <xdr:rowOff>0</xdr:rowOff>
    </xdr:from>
    <xdr:ext cx="1009650" cy="213360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17</xdr:row>
      <xdr:rowOff>28575</xdr:rowOff>
    </xdr:from>
    <xdr:to>
      <xdr:col>0</xdr:col>
      <xdr:colOff>609601</xdr:colOff>
      <xdr:row>18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3848100"/>
          <a:ext cx="4953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17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8645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27</xdr:row>
      <xdr:rowOff>28575</xdr:rowOff>
    </xdr:from>
    <xdr:to>
      <xdr:col>0</xdr:col>
      <xdr:colOff>457201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45401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477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27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154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123824</xdr:colOff>
      <xdr:row>14</xdr:row>
      <xdr:rowOff>76201</xdr:rowOff>
    </xdr:from>
    <xdr:to>
      <xdr:col>14</xdr:col>
      <xdr:colOff>495299</xdr:colOff>
      <xdr:row>25</xdr:row>
      <xdr:rowOff>161926</xdr:rowOff>
    </xdr:to>
    <xdr:sp macro="" textlink="">
      <xdr:nvSpPr>
        <xdr:cNvPr id="13" name="Cerrar llave 12"/>
        <xdr:cNvSpPr/>
      </xdr:nvSpPr>
      <xdr:spPr>
        <a:xfrm>
          <a:off x="8762999" y="3724276"/>
          <a:ext cx="371475" cy="2552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180975</xdr:colOff>
      <xdr:row>10</xdr:row>
      <xdr:rowOff>38100</xdr:rowOff>
    </xdr:from>
    <xdr:to>
      <xdr:col>14</xdr:col>
      <xdr:colOff>428625</xdr:colOff>
      <xdr:row>13</xdr:row>
      <xdr:rowOff>133350</xdr:rowOff>
    </xdr:to>
    <xdr:sp macro="" textlink="">
      <xdr:nvSpPr>
        <xdr:cNvPr id="14" name="Cerrar llave 13"/>
        <xdr:cNvSpPr/>
      </xdr:nvSpPr>
      <xdr:spPr>
        <a:xfrm>
          <a:off x="10848975" y="2524125"/>
          <a:ext cx="24765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428625</xdr:colOff>
      <xdr:row>8</xdr:row>
      <xdr:rowOff>0</xdr:rowOff>
    </xdr:from>
    <xdr:ext cx="1009650" cy="213360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428625</xdr:colOff>
      <xdr:row>8</xdr:row>
      <xdr:rowOff>0</xdr:rowOff>
    </xdr:from>
    <xdr:ext cx="1009650" cy="213360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2288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3624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4391025"/>
          <a:ext cx="447675" cy="3524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15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43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16</xdr:row>
      <xdr:rowOff>190499</xdr:rowOff>
    </xdr:from>
    <xdr:ext cx="1038225" cy="257175"/>
    <xdr:pic>
      <xdr:nvPicPr>
        <xdr:cNvPr id="16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69056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1</xdr:col>
      <xdr:colOff>0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12432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19</xdr:row>
      <xdr:rowOff>38100</xdr:rowOff>
    </xdr:from>
    <xdr:to>
      <xdr:col>3</xdr:col>
      <xdr:colOff>43053</xdr:colOff>
      <xdr:row>19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0</xdr:col>
      <xdr:colOff>485775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086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18</xdr:row>
      <xdr:rowOff>38099</xdr:rowOff>
    </xdr:from>
    <xdr:to>
      <xdr:col>2</xdr:col>
      <xdr:colOff>290703</xdr:colOff>
      <xdr:row>19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76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17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26574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574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504825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90700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76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723899</xdr:colOff>
      <xdr:row>9</xdr:row>
      <xdr:rowOff>47624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18859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5290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504825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866900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133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723899</xdr:colOff>
      <xdr:row>9</xdr:row>
      <xdr:rowOff>47624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1434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GrpSpPr>
          <a:grpSpLocks/>
        </xdr:cNvGrpSpPr>
      </xdr:nvGrpSpPr>
      <xdr:grpSpPr bwMode="auto">
        <a:xfrm>
          <a:off x="38100" y="3990975"/>
          <a:ext cx="5715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3877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15</xdr:row>
      <xdr:rowOff>180975</xdr:rowOff>
    </xdr:from>
    <xdr:ext cx="1266825" cy="342900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5581650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29</xdr:row>
      <xdr:rowOff>28575</xdr:rowOff>
    </xdr:from>
    <xdr:to>
      <xdr:col>0</xdr:col>
      <xdr:colOff>457201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835723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051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29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432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19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26574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19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574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428875"/>
          <a:ext cx="447675" cy="42862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38099</xdr:rowOff>
    </xdr:from>
    <xdr:to>
      <xdr:col>2</xdr:col>
      <xdr:colOff>214503</xdr:colOff>
      <xdr:row>12</xdr:row>
      <xdr:rowOff>95250</xdr:rowOff>
    </xdr:to>
    <xdr:pic>
      <xdr:nvPicPr>
        <xdr:cNvPr id="17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8101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9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943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1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867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90650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1814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52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39052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1814</xdr:colOff>
      <xdr:row>19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3743325"/>
          <a:ext cx="725714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8177" cy="1524"/>
    <xdr:pic>
      <xdr:nvPicPr>
        <xdr:cNvPr id="16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17</xdr:row>
      <xdr:rowOff>190499</xdr:rowOff>
    </xdr:from>
    <xdr:ext cx="1022917" cy="250372"/>
    <xdr:pic>
      <xdr:nvPicPr>
        <xdr:cNvPr id="17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457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1</xdr:col>
      <xdr:colOff>1814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4276725"/>
          <a:ext cx="5923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19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457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16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1009650" cy="266700"/>
    <xdr:pic>
      <xdr:nvPicPr>
        <xdr:cNvPr id="17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28575</xdr:rowOff>
    </xdr:from>
    <xdr:to>
      <xdr:col>0</xdr:col>
      <xdr:colOff>457201</xdr:colOff>
      <xdr:row>8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1285875"/>
          <a:ext cx="4191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29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6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67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14</xdr:row>
      <xdr:rowOff>28575</xdr:rowOff>
    </xdr:from>
    <xdr:to>
      <xdr:col>0</xdr:col>
      <xdr:colOff>457201</xdr:colOff>
      <xdr:row>16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3409950"/>
          <a:ext cx="4191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57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14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96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95250</xdr:rowOff>
    </xdr:from>
    <xdr:to>
      <xdr:col>0</xdr:col>
      <xdr:colOff>590550</xdr:colOff>
      <xdr:row>12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628900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10</xdr:row>
      <xdr:rowOff>95250</xdr:rowOff>
    </xdr:from>
    <xdr:to>
      <xdr:col>1</xdr:col>
      <xdr:colOff>0</xdr:colOff>
      <xdr:row>12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628900"/>
          <a:ext cx="5238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14</xdr:row>
      <xdr:rowOff>28575</xdr:rowOff>
    </xdr:from>
    <xdr:to>
      <xdr:col>0</xdr:col>
      <xdr:colOff>457201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289560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00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386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GrpSpPr>
          <a:grpSpLocks/>
        </xdr:cNvGrpSpPr>
      </xdr:nvGrpSpPr>
      <xdr:grpSpPr bwMode="auto">
        <a:xfrm>
          <a:off x="38100" y="2905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13</xdr:row>
      <xdr:rowOff>38100</xdr:rowOff>
    </xdr:from>
    <xdr:to>
      <xdr:col>2</xdr:col>
      <xdr:colOff>128778</xdr:colOff>
      <xdr:row>13</xdr:row>
      <xdr:rowOff>39624</xdr:rowOff>
    </xdr:to>
    <xdr:pic>
      <xdr:nvPicPr>
        <xdr:cNvPr id="8" name="455 Imagen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</xdr:colOff>
      <xdr:row>13</xdr:row>
      <xdr:rowOff>161925</xdr:rowOff>
    </xdr:from>
    <xdr:to>
      <xdr:col>1</xdr:col>
      <xdr:colOff>809625</xdr:colOff>
      <xdr:row>15</xdr:row>
      <xdr:rowOff>85725</xdr:rowOff>
    </xdr:to>
    <xdr:pic>
      <xdr:nvPicPr>
        <xdr:cNvPr id="9" name="456 Imagen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62300"/>
          <a:ext cx="10096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1148" y="2793492"/>
          <a:ext cx="573024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3</xdr:col>
      <xdr:colOff>52578</xdr:colOff>
      <xdr:row>15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57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1148" y="3334512"/>
          <a:ext cx="614172" cy="414528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2</xdr:col>
      <xdr:colOff>595503</xdr:colOff>
      <xdr:row>15</xdr:row>
      <xdr:rowOff>39624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003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5910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533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914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457201</xdr:colOff>
      <xdr:row>38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754380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670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95300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53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913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457201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55129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819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8578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43</xdr:row>
      <xdr:rowOff>28575</xdr:rowOff>
    </xdr:from>
    <xdr:to>
      <xdr:col>0</xdr:col>
      <xdr:colOff>457201</xdr:colOff>
      <xdr:row>45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115347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43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10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43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48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810250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310134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313943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7489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13</xdr:row>
      <xdr:rowOff>38100</xdr:rowOff>
    </xdr:from>
    <xdr:to>
      <xdr:col>3</xdr:col>
      <xdr:colOff>344043</xdr:colOff>
      <xdr:row>13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18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28575</xdr:rowOff>
    </xdr:from>
    <xdr:to>
      <xdr:col>0</xdr:col>
      <xdr:colOff>447675</xdr:colOff>
      <xdr:row>34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0" y="684847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32</xdr:row>
      <xdr:rowOff>38100</xdr:rowOff>
    </xdr:from>
    <xdr:to>
      <xdr:col>2</xdr:col>
      <xdr:colOff>610743</xdr:colOff>
      <xdr:row>32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24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539615"/>
          <a:ext cx="417195" cy="3371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157353</xdr:colOff>
      <xdr:row>25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876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867275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166878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43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28575</xdr:rowOff>
    </xdr:from>
    <xdr:to>
      <xdr:col>0</xdr:col>
      <xdr:colOff>485775</xdr:colOff>
      <xdr:row>41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657975"/>
          <a:ext cx="3714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1357503</xdr:colOff>
      <xdr:row>39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419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2249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3</xdr:col>
      <xdr:colOff>81153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419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10200"/>
          <a:ext cx="3143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81153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58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909435"/>
          <a:ext cx="36385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33</xdr:row>
      <xdr:rowOff>38100</xdr:rowOff>
    </xdr:from>
    <xdr:to>
      <xdr:col>3</xdr:col>
      <xdr:colOff>43053</xdr:colOff>
      <xdr:row>33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8389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516755"/>
          <a:ext cx="39433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33528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85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17</xdr:row>
      <xdr:rowOff>28575</xdr:rowOff>
    </xdr:from>
    <xdr:to>
      <xdr:col>0</xdr:col>
      <xdr:colOff>457201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8482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53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17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91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0</xdr:col>
      <xdr:colOff>485775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627495"/>
          <a:ext cx="3333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35</xdr:row>
      <xdr:rowOff>38100</xdr:rowOff>
    </xdr:from>
    <xdr:to>
      <xdr:col>3</xdr:col>
      <xdr:colOff>52578</xdr:colOff>
      <xdr:row>35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00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39102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52578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609975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3</xdr:col>
      <xdr:colOff>109728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52975"/>
          <a:ext cx="438150" cy="3524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14478</xdr:colOff>
      <xdr:row>23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505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4956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3</xdr:col>
      <xdr:colOff>100203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48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638800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252603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245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715000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1</xdr:col>
      <xdr:colOff>1357503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5623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5528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768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109728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9055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8959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3</xdr:col>
      <xdr:colOff>43053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18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27</xdr:row>
      <xdr:rowOff>28575</xdr:rowOff>
    </xdr:from>
    <xdr:to>
      <xdr:col>0</xdr:col>
      <xdr:colOff>457201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7435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768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27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149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172075"/>
          <a:ext cx="447675" cy="3524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157353</xdr:colOff>
      <xdr:row>27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18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172075"/>
          <a:ext cx="3619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52578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629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619500"/>
          <a:ext cx="342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204978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432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933700"/>
          <a:ext cx="4381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38100</xdr:rowOff>
    </xdr:from>
    <xdr:to>
      <xdr:col>3</xdr:col>
      <xdr:colOff>147828</xdr:colOff>
      <xdr:row>15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62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3525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38100</xdr:rowOff>
    </xdr:from>
    <xdr:to>
      <xdr:col>3</xdr:col>
      <xdr:colOff>52578</xdr:colOff>
      <xdr:row>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29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819775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62103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77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667500"/>
          <a:ext cx="4095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2</xdr:col>
      <xdr:colOff>214503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715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614035"/>
          <a:ext cx="432435" cy="3371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28</xdr:row>
      <xdr:rowOff>38100</xdr:rowOff>
    </xdr:from>
    <xdr:to>
      <xdr:col>2</xdr:col>
      <xdr:colOff>376428</xdr:colOff>
      <xdr:row>28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267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37735"/>
          <a:ext cx="447675" cy="3371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3</xdr:col>
      <xdr:colOff>6858</xdr:colOff>
      <xdr:row>25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772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5853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52578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34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25</xdr:row>
      <xdr:rowOff>28575</xdr:rowOff>
    </xdr:from>
    <xdr:to>
      <xdr:col>0</xdr:col>
      <xdr:colOff>457201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4673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2598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25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6407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238375"/>
          <a:ext cx="3619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38100</xdr:rowOff>
    </xdr:from>
    <xdr:to>
      <xdr:col>3</xdr:col>
      <xdr:colOff>147828</xdr:colOff>
      <xdr:row>11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34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524500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328803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3242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314700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38100</xdr:rowOff>
    </xdr:from>
    <xdr:to>
      <xdr:col>2</xdr:col>
      <xdr:colOff>90678</xdr:colOff>
      <xdr:row>15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1148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204978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67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284595"/>
          <a:ext cx="39433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2</xdr:col>
      <xdr:colOff>24003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48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342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38100</xdr:rowOff>
    </xdr:from>
    <xdr:to>
      <xdr:col>3</xdr:col>
      <xdr:colOff>290703</xdr:colOff>
      <xdr:row>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48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6539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1</xdr:col>
      <xdr:colOff>1357503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57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531995"/>
          <a:ext cx="39433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1</xdr:col>
      <xdr:colOff>1357503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819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3110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2</xdr:col>
      <xdr:colOff>424053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3526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3431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38100</xdr:rowOff>
    </xdr:from>
    <xdr:to>
      <xdr:col>3</xdr:col>
      <xdr:colOff>100203</xdr:colOff>
      <xdr:row>11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766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11</xdr:row>
      <xdr:rowOff>28575</xdr:rowOff>
    </xdr:from>
    <xdr:to>
      <xdr:col>0</xdr:col>
      <xdr:colOff>457201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211645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658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11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6963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867150"/>
          <a:ext cx="4381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147828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14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7716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8</xdr:row>
      <xdr:rowOff>38100</xdr:rowOff>
    </xdr:from>
    <xdr:to>
      <xdr:col>3</xdr:col>
      <xdr:colOff>90678</xdr:colOff>
      <xdr:row>8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29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38100</xdr:rowOff>
    </xdr:from>
    <xdr:to>
      <xdr:col>2</xdr:col>
      <xdr:colOff>357378</xdr:colOff>
      <xdr:row>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29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81952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2</xdr:col>
      <xdr:colOff>300228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7623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9908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13</xdr:row>
      <xdr:rowOff>38100</xdr:rowOff>
    </xdr:from>
    <xdr:to>
      <xdr:col>2</xdr:col>
      <xdr:colOff>462153</xdr:colOff>
      <xdr:row>13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26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2575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2</xdr:col>
      <xdr:colOff>595503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67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057650"/>
          <a:ext cx="4095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2</xdr:col>
      <xdr:colOff>43053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95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524125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38100</xdr:rowOff>
    </xdr:from>
    <xdr:to>
      <xdr:col>3</xdr:col>
      <xdr:colOff>4953</xdr:colOff>
      <xdr:row>11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387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29200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3</xdr:col>
      <xdr:colOff>14478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277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59117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4953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293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37</xdr:row>
      <xdr:rowOff>28575</xdr:rowOff>
    </xdr:from>
    <xdr:to>
      <xdr:col>0</xdr:col>
      <xdr:colOff>457201</xdr:colOff>
      <xdr:row>39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86487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28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37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669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219825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3</xdr:col>
      <xdr:colOff>281178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245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715000"/>
          <a:ext cx="342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71628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53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5241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38100</xdr:rowOff>
    </xdr:from>
    <xdr:to>
      <xdr:col>3</xdr:col>
      <xdr:colOff>157353</xdr:colOff>
      <xdr:row>11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10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000750"/>
          <a:ext cx="3619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2</xdr:col>
      <xdr:colOff>14478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153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28575</xdr:rowOff>
    </xdr:from>
    <xdr:to>
      <xdr:col>0</xdr:col>
      <xdr:colOff>485775</xdr:colOff>
      <xdr:row>47</xdr:row>
      <xdr:rowOff>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7143750"/>
          <a:ext cx="333375" cy="35242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45</xdr:row>
      <xdr:rowOff>38100</xdr:rowOff>
    </xdr:from>
    <xdr:to>
      <xdr:col>1</xdr:col>
      <xdr:colOff>1357503</xdr:colOff>
      <xdr:row>45</xdr:row>
      <xdr:rowOff>39624</xdr:rowOff>
    </xdr:to>
    <xdr:pic>
      <xdr:nvPicPr>
        <xdr:cNvPr id="2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781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34</xdr:row>
      <xdr:rowOff>38100</xdr:rowOff>
    </xdr:from>
    <xdr:to>
      <xdr:col>0</xdr:col>
      <xdr:colOff>504825</xdr:colOff>
      <xdr:row>36</xdr:row>
      <xdr:rowOff>9525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" y="6505575"/>
          <a:ext cx="495300" cy="35242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57850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57850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27717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13</xdr:row>
      <xdr:rowOff>38100</xdr:rowOff>
    </xdr:from>
    <xdr:to>
      <xdr:col>2</xdr:col>
      <xdr:colOff>100203</xdr:colOff>
      <xdr:row>13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30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14</xdr:row>
      <xdr:rowOff>38100</xdr:rowOff>
    </xdr:from>
    <xdr:to>
      <xdr:col>1</xdr:col>
      <xdr:colOff>1085849</xdr:colOff>
      <xdr:row>15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54959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991100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2</xdr:col>
      <xdr:colOff>90678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57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1</xdr:col>
      <xdr:colOff>1085849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42481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9243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176403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495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38100</xdr:rowOff>
    </xdr:from>
    <xdr:to>
      <xdr:col>2</xdr:col>
      <xdr:colOff>323849</xdr:colOff>
      <xdr:row>21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56864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11</xdr:row>
      <xdr:rowOff>28575</xdr:rowOff>
    </xdr:from>
    <xdr:to>
      <xdr:col>0</xdr:col>
      <xdr:colOff>457201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22193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1322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11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5131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86400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204978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229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28</xdr:row>
      <xdr:rowOff>38100</xdr:rowOff>
    </xdr:from>
    <xdr:to>
      <xdr:col>1</xdr:col>
      <xdr:colOff>1085849</xdr:colOff>
      <xdr:row>29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74199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705802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3</xdr:col>
      <xdr:colOff>185928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581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32</xdr:row>
      <xdr:rowOff>38100</xdr:rowOff>
    </xdr:from>
    <xdr:to>
      <xdr:col>2</xdr:col>
      <xdr:colOff>323849</xdr:colOff>
      <xdr:row>33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67722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572250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33</xdr:row>
      <xdr:rowOff>38100</xdr:rowOff>
    </xdr:from>
    <xdr:to>
      <xdr:col>3</xdr:col>
      <xdr:colOff>290703</xdr:colOff>
      <xdr:row>33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277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34</xdr:row>
      <xdr:rowOff>38100</xdr:rowOff>
    </xdr:from>
    <xdr:to>
      <xdr:col>3</xdr:col>
      <xdr:colOff>19049</xdr:colOff>
      <xdr:row>35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4676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4008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2</xdr:col>
      <xdr:colOff>462153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115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30</xdr:row>
      <xdr:rowOff>38100</xdr:rowOff>
    </xdr:from>
    <xdr:to>
      <xdr:col>2</xdr:col>
      <xdr:colOff>190499</xdr:colOff>
      <xdr:row>31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63055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105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3</xdr:col>
      <xdr:colOff>157353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448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28</xdr:row>
      <xdr:rowOff>38100</xdr:rowOff>
    </xdr:from>
    <xdr:to>
      <xdr:col>2</xdr:col>
      <xdr:colOff>323849</xdr:colOff>
      <xdr:row>29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56388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4705350"/>
          <a:ext cx="3714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20</xdr:row>
      <xdr:rowOff>38099</xdr:rowOff>
    </xdr:from>
    <xdr:to>
      <xdr:col>2</xdr:col>
      <xdr:colOff>347853</xdr:colOff>
      <xdr:row>21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24024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57150</xdr:colOff>
      <xdr:row>20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685925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59067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8</xdr:row>
      <xdr:rowOff>38099</xdr:rowOff>
    </xdr:from>
    <xdr:to>
      <xdr:col>3</xdr:col>
      <xdr:colOff>109728</xdr:colOff>
      <xdr:row>9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434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247650</xdr:colOff>
      <xdr:row>8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053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0</xdr:col>
      <xdr:colOff>485775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47339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24</xdr:row>
      <xdr:rowOff>38099</xdr:rowOff>
    </xdr:from>
    <xdr:to>
      <xdr:col>3</xdr:col>
      <xdr:colOff>128778</xdr:colOff>
      <xdr:row>25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388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247650</xdr:colOff>
      <xdr:row>24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007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57721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30</xdr:row>
      <xdr:rowOff>38099</xdr:rowOff>
    </xdr:from>
    <xdr:to>
      <xdr:col>2</xdr:col>
      <xdr:colOff>281178</xdr:colOff>
      <xdr:row>31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096124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1009650</xdr:colOff>
      <xdr:row>30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058025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28575</xdr:rowOff>
    </xdr:from>
    <xdr:to>
      <xdr:col>0</xdr:col>
      <xdr:colOff>485775</xdr:colOff>
      <xdr:row>38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6962775"/>
          <a:ext cx="4381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36</xdr:row>
      <xdr:rowOff>38099</xdr:rowOff>
    </xdr:from>
    <xdr:to>
      <xdr:col>3</xdr:col>
      <xdr:colOff>128778</xdr:colOff>
      <xdr:row>37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19674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247650</xdr:colOff>
      <xdr:row>36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81575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457201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9627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7428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61237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514350</xdr:colOff>
      <xdr:row>0</xdr:row>
      <xdr:rowOff>0</xdr:rowOff>
    </xdr:from>
    <xdr:ext cx="1302507" cy="1524"/>
    <xdr:pic>
      <xdr:nvPicPr>
        <xdr:cNvPr id="12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" y="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0</xdr:col>
      <xdr:colOff>485775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47720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24</xdr:row>
      <xdr:rowOff>38099</xdr:rowOff>
    </xdr:from>
    <xdr:to>
      <xdr:col>2</xdr:col>
      <xdr:colOff>52578</xdr:colOff>
      <xdr:row>25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5150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9525</xdr:colOff>
      <xdr:row>24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4770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0</xdr:col>
      <xdr:colOff>485775</xdr:colOff>
      <xdr:row>36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6467475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34</xdr:row>
      <xdr:rowOff>38099</xdr:rowOff>
    </xdr:from>
    <xdr:to>
      <xdr:col>1</xdr:col>
      <xdr:colOff>1300353</xdr:colOff>
      <xdr:row>35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384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1009650</xdr:colOff>
      <xdr:row>34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004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552575"/>
          <a:ext cx="4381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8</xdr:row>
      <xdr:rowOff>38099</xdr:rowOff>
    </xdr:from>
    <xdr:to>
      <xdr:col>2</xdr:col>
      <xdr:colOff>176403</xdr:colOff>
      <xdr:row>9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768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1009650</xdr:colOff>
      <xdr:row>8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3067050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14</xdr:row>
      <xdr:rowOff>38099</xdr:rowOff>
    </xdr:from>
    <xdr:to>
      <xdr:col>3</xdr:col>
      <xdr:colOff>100203</xdr:colOff>
      <xdr:row>15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384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247650</xdr:colOff>
      <xdr:row>14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2004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28289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14</xdr:row>
      <xdr:rowOff>38099</xdr:rowOff>
    </xdr:from>
    <xdr:to>
      <xdr:col>2</xdr:col>
      <xdr:colOff>281178</xdr:colOff>
      <xdr:row>15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913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</xdr:colOff>
      <xdr:row>14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9532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6810375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1009650</xdr:colOff>
      <xdr:row>34</xdr:row>
      <xdr:rowOff>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81800"/>
          <a:ext cx="1009650" cy="190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62674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38099</xdr:rowOff>
    </xdr:from>
    <xdr:to>
      <xdr:col>2</xdr:col>
      <xdr:colOff>481203</xdr:colOff>
      <xdr:row>28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29174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247650</xdr:colOff>
      <xdr:row>27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791075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466850"/>
          <a:ext cx="447675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38099</xdr:rowOff>
    </xdr:from>
    <xdr:to>
      <xdr:col>2</xdr:col>
      <xdr:colOff>528828</xdr:colOff>
      <xdr:row>8</xdr:row>
      <xdr:rowOff>95250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10249"/>
          <a:ext cx="1290828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6</xdr:row>
      <xdr:rowOff>0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581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6</xdr:row>
      <xdr:rowOff>0</xdr:rowOff>
    </xdr:from>
    <xdr:ext cx="1347470" cy="1651"/>
    <xdr:pic>
      <xdr:nvPicPr>
        <xdr:cNvPr id="12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816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800725"/>
          <a:ext cx="390525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29</xdr:row>
      <xdr:rowOff>38099</xdr:rowOff>
    </xdr:from>
    <xdr:to>
      <xdr:col>2</xdr:col>
      <xdr:colOff>128778</xdr:colOff>
      <xdr:row>30</xdr:row>
      <xdr:rowOff>95250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295899"/>
          <a:ext cx="1290828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28</xdr:row>
      <xdr:rowOff>0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0673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28</xdr:row>
      <xdr:rowOff>0</xdr:rowOff>
    </xdr:from>
    <xdr:ext cx="1347470" cy="1651"/>
    <xdr:pic>
      <xdr:nvPicPr>
        <xdr:cNvPr id="12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5067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638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638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048250"/>
          <a:ext cx="447675" cy="42862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2</xdr:col>
      <xdr:colOff>119253</xdr:colOff>
      <xdr:row>22</xdr:row>
      <xdr:rowOff>95250</xdr:rowOff>
    </xdr:to>
    <xdr:pic>
      <xdr:nvPicPr>
        <xdr:cNvPr id="17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5562599"/>
          <a:ext cx="133464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20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534162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0</xdr:rowOff>
    </xdr:from>
    <xdr:ext cx="1347470" cy="1651"/>
    <xdr:pic>
      <xdr:nvPicPr>
        <xdr:cNvPr id="1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534162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6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7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98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99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0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1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2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3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4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06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07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08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09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0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1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4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6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7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18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9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0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1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2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3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4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6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7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28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29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0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1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2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3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4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6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7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38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39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0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1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2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4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6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7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8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49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0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1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2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3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4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0" workbookViewId="0">
      <selection sqref="A1:N19"/>
    </sheetView>
  </sheetViews>
  <sheetFormatPr baseColWidth="10" defaultRowHeight="15"/>
  <cols>
    <col min="1" max="1" width="7.7109375" customWidth="1"/>
    <col min="3" max="3" width="7" customWidth="1"/>
    <col min="5" max="5" width="6" customWidth="1"/>
    <col min="7" max="7" width="7" customWidth="1"/>
    <col min="9" max="9" width="7.140625" customWidth="1"/>
    <col min="11" max="11" width="6.85546875" customWidth="1"/>
    <col min="12" max="13" width="7.28515625" customWidth="1"/>
    <col min="14" max="14" width="6.5703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 ht="10.5" customHeight="1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 ht="11.25" customHeight="1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 ht="12.75" customHeight="1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 ht="36.75">
      <c r="A11" s="422"/>
      <c r="B11" s="15"/>
      <c r="C11" s="85"/>
      <c r="D11" s="15"/>
      <c r="E11" s="85"/>
      <c r="F11" s="15"/>
      <c r="G11" s="185"/>
      <c r="H11" s="173" t="s">
        <v>612</v>
      </c>
      <c r="I11" s="356"/>
      <c r="J11" s="15"/>
      <c r="K11" s="403"/>
      <c r="L11" s="186"/>
      <c r="M11" s="186"/>
      <c r="N11" s="433"/>
    </row>
    <row r="12" spans="1:14" ht="147">
      <c r="A12" s="424">
        <v>2</v>
      </c>
      <c r="B12" s="16"/>
      <c r="C12" s="165"/>
      <c r="D12" s="16"/>
      <c r="E12" s="165"/>
      <c r="F12" s="16"/>
      <c r="G12" s="188"/>
      <c r="H12" s="16" t="s">
        <v>613</v>
      </c>
      <c r="I12" s="312">
        <v>0.46</v>
      </c>
      <c r="J12" s="16"/>
      <c r="K12" s="404"/>
      <c r="L12" s="112"/>
      <c r="M12" s="112"/>
      <c r="N12" s="434">
        <v>0.46</v>
      </c>
    </row>
    <row r="13" spans="1:14" ht="36.75">
      <c r="A13" s="422"/>
      <c r="B13" s="15"/>
      <c r="C13" s="85"/>
      <c r="D13" s="15"/>
      <c r="E13" s="85"/>
      <c r="F13" s="15"/>
      <c r="G13" s="185"/>
      <c r="H13" s="173" t="s">
        <v>615</v>
      </c>
      <c r="I13" s="356"/>
      <c r="J13" s="15"/>
      <c r="K13" s="403"/>
      <c r="L13" s="186"/>
      <c r="M13" s="186"/>
      <c r="N13" s="433"/>
    </row>
    <row r="14" spans="1:14">
      <c r="A14" s="424">
        <v>0.66</v>
      </c>
      <c r="B14" s="16"/>
      <c r="C14" s="165"/>
      <c r="D14" s="16"/>
      <c r="E14" s="165"/>
      <c r="F14" s="16"/>
      <c r="G14" s="188"/>
      <c r="H14" s="16" t="s">
        <v>614</v>
      </c>
      <c r="I14" s="621">
        <v>0.15</v>
      </c>
      <c r="J14" s="16"/>
      <c r="K14" s="404"/>
      <c r="L14" s="112"/>
      <c r="M14" s="112"/>
      <c r="N14" s="434">
        <v>0.15</v>
      </c>
    </row>
    <row r="15" spans="1:14" ht="45.75">
      <c r="A15" s="422"/>
      <c r="B15" s="15"/>
      <c r="C15" s="85"/>
      <c r="D15" s="15"/>
      <c r="E15" s="85"/>
      <c r="F15" s="15"/>
      <c r="G15" s="185"/>
      <c r="H15" s="202" t="s">
        <v>616</v>
      </c>
      <c r="I15" s="622"/>
      <c r="J15" s="15"/>
      <c r="K15" s="403"/>
      <c r="L15" s="186"/>
      <c r="M15" s="186"/>
      <c r="N15" s="433"/>
    </row>
    <row r="16" spans="1:14">
      <c r="A16" s="424">
        <v>1.5</v>
      </c>
      <c r="B16" s="16"/>
      <c r="C16" s="165"/>
      <c r="D16" s="16"/>
      <c r="E16" s="165"/>
      <c r="F16" s="16"/>
      <c r="G16" s="188"/>
      <c r="H16" s="16" t="s">
        <v>614</v>
      </c>
      <c r="I16" s="621">
        <v>0.35</v>
      </c>
      <c r="J16" s="16"/>
      <c r="K16" s="404"/>
      <c r="L16" s="112"/>
      <c r="M16" s="112"/>
      <c r="N16" s="434">
        <v>0.35</v>
      </c>
    </row>
    <row r="17" spans="1:14">
      <c r="A17" s="546">
        <f>SUM(A3:A16)</f>
        <v>27.109999999999996</v>
      </c>
      <c r="B17" s="11"/>
      <c r="C17" s="14">
        <f>SUM(C3:C10)</f>
        <v>1.33</v>
      </c>
      <c r="D17" s="11"/>
      <c r="E17" s="14">
        <f>SUM(E3:E10)</f>
        <v>0.4</v>
      </c>
      <c r="F17" s="11"/>
      <c r="G17" s="14">
        <f>SUM(G3:G10)</f>
        <v>0</v>
      </c>
      <c r="H17" s="135"/>
      <c r="I17" s="135">
        <f>SUM(I3:I16)</f>
        <v>1.83</v>
      </c>
      <c r="J17" s="135"/>
      <c r="K17" s="135">
        <f>SUM(K3:K10)</f>
        <v>2.7</v>
      </c>
      <c r="L17" s="135"/>
      <c r="M17" s="135"/>
      <c r="N17" s="135">
        <f>SUM(N3:N16)</f>
        <v>6.2600000000000007</v>
      </c>
    </row>
    <row r="18" spans="1:14">
      <c r="A18" s="1"/>
      <c r="B18" s="1"/>
      <c r="C18" s="1" t="s">
        <v>16</v>
      </c>
      <c r="D18" s="1"/>
      <c r="E18" s="1"/>
      <c r="F18" s="3"/>
      <c r="G18" s="1"/>
      <c r="H18" s="1"/>
      <c r="I18" s="1"/>
      <c r="J18" s="43"/>
      <c r="K18" s="1"/>
      <c r="L18" s="1"/>
      <c r="M18" s="1"/>
      <c r="N18" s="1"/>
    </row>
    <row r="19" spans="1:14">
      <c r="A19" s="1"/>
      <c r="B19" s="1"/>
      <c r="C19" s="1" t="s">
        <v>17</v>
      </c>
      <c r="D19" s="1"/>
      <c r="E19" s="237"/>
      <c r="F19" s="236">
        <v>45016</v>
      </c>
      <c r="G19" s="1"/>
      <c r="H19" s="1" t="s">
        <v>18</v>
      </c>
      <c r="I19" s="1"/>
      <c r="J19" s="43"/>
      <c r="K19" s="46"/>
      <c r="L19" s="46"/>
      <c r="M19" s="46">
        <f>N17*4.33</f>
        <v>27.105800000000002</v>
      </c>
      <c r="N19" s="1"/>
    </row>
    <row r="20" spans="1:14">
      <c r="A20" s="1"/>
      <c r="B20" s="1"/>
      <c r="C20" s="1" t="s">
        <v>19</v>
      </c>
      <c r="D20" s="1"/>
      <c r="E20" s="1"/>
      <c r="F20" s="655"/>
      <c r="G20" s="655"/>
      <c r="H20" s="655"/>
      <c r="I20" s="166"/>
      <c r="J20" s="1"/>
      <c r="K20" s="1"/>
      <c r="L20" s="1"/>
      <c r="M20" s="1"/>
      <c r="N20" s="1"/>
    </row>
  </sheetData>
  <mergeCells count="1">
    <mergeCell ref="F20:H20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0" workbookViewId="0">
      <selection activeCell="F45" sqref="F45"/>
    </sheetView>
  </sheetViews>
  <sheetFormatPr baseColWidth="10" defaultRowHeight="15"/>
  <cols>
    <col min="1" max="1" width="7.85546875" customWidth="1"/>
    <col min="2" max="2" width="14.140625" customWidth="1"/>
    <col min="3" max="3" width="9.28515625" customWidth="1"/>
    <col min="5" max="5" width="8" customWidth="1"/>
    <col min="6" max="6" width="14.140625" customWidth="1"/>
    <col min="7" max="7" width="8" customWidth="1"/>
    <col min="9" max="9" width="6.140625" customWidth="1"/>
    <col min="10" max="10" width="14.28515625" customWidth="1"/>
    <col min="11" max="11" width="8.5703125" customWidth="1"/>
    <col min="12" max="12" width="5.7109375" customWidth="1"/>
    <col min="13" max="13" width="4.28515625" customWidth="1"/>
    <col min="14" max="14" width="6.5703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 ht="36.75">
      <c r="A11" s="51"/>
      <c r="B11" s="1"/>
      <c r="C11" s="156"/>
      <c r="D11" s="609" t="s">
        <v>260</v>
      </c>
      <c r="E11" s="278"/>
      <c r="F11" s="94"/>
      <c r="G11" s="278"/>
      <c r="H11" s="609"/>
      <c r="I11" s="23"/>
      <c r="J11" s="609" t="s">
        <v>260</v>
      </c>
      <c r="K11" s="94"/>
      <c r="L11" s="23"/>
      <c r="M11" s="94"/>
      <c r="N11" s="23"/>
    </row>
    <row r="12" spans="1:14">
      <c r="A12" s="55">
        <v>5.32</v>
      </c>
      <c r="B12" s="16"/>
      <c r="C12" s="57"/>
      <c r="D12" s="59" t="s">
        <v>8</v>
      </c>
      <c r="E12" s="73">
        <v>0.97</v>
      </c>
      <c r="F12" s="59"/>
      <c r="G12" s="73"/>
      <c r="H12" s="59"/>
      <c r="I12" s="67"/>
      <c r="J12" s="59" t="s">
        <v>10</v>
      </c>
      <c r="K12" s="315">
        <v>0.25</v>
      </c>
      <c r="L12" s="59"/>
      <c r="M12" s="59"/>
      <c r="N12" s="107">
        <f t="shared" ref="N12" si="0">C12+E12+G12+I12+K12+M12</f>
        <v>1.22</v>
      </c>
    </row>
    <row r="13" spans="1:14" ht="24.75">
      <c r="A13" s="51"/>
      <c r="B13" s="608"/>
      <c r="C13" s="137"/>
      <c r="D13" s="609"/>
      <c r="E13" s="138"/>
      <c r="F13" s="609" t="s">
        <v>85</v>
      </c>
      <c r="G13" s="138"/>
      <c r="H13" s="609"/>
      <c r="I13" s="54"/>
      <c r="J13" s="609"/>
      <c r="K13" s="54"/>
      <c r="L13" s="23"/>
      <c r="M13" s="23"/>
      <c r="N13" s="110"/>
    </row>
    <row r="14" spans="1:14">
      <c r="A14" s="55">
        <v>2</v>
      </c>
      <c r="B14" s="56"/>
      <c r="C14" s="57"/>
      <c r="D14" s="58"/>
      <c r="E14" s="73"/>
      <c r="F14" s="58" t="s">
        <v>8</v>
      </c>
      <c r="G14" s="73">
        <v>0.46</v>
      </c>
      <c r="H14" s="58"/>
      <c r="I14" s="59"/>
      <c r="J14" s="58"/>
      <c r="K14" s="59"/>
      <c r="L14" s="59"/>
      <c r="M14" s="67"/>
      <c r="N14" s="107">
        <f>C14+E14+G14+I14+K14+M14</f>
        <v>0.46</v>
      </c>
    </row>
    <row r="15" spans="1:14">
      <c r="A15" s="144"/>
      <c r="B15" s="25"/>
      <c r="C15" s="137"/>
      <c r="D15" s="25" t="s">
        <v>582</v>
      </c>
      <c r="E15" s="137"/>
      <c r="F15" s="25"/>
      <c r="G15" s="137"/>
      <c r="H15" s="25" t="s">
        <v>582</v>
      </c>
      <c r="I15" s="144"/>
      <c r="J15" s="25"/>
      <c r="K15" s="25"/>
      <c r="L15" s="25"/>
      <c r="M15" s="25"/>
      <c r="N15" s="144"/>
    </row>
    <row r="16" spans="1:14">
      <c r="A16" s="107">
        <v>5.33</v>
      </c>
      <c r="B16" s="67"/>
      <c r="C16" s="57"/>
      <c r="D16" s="67" t="s">
        <v>8</v>
      </c>
      <c r="E16" s="57">
        <v>0.9</v>
      </c>
      <c r="F16" s="67"/>
      <c r="G16" s="57"/>
      <c r="H16" s="67" t="s">
        <v>10</v>
      </c>
      <c r="I16" s="107">
        <v>0.33</v>
      </c>
      <c r="J16" s="67"/>
      <c r="K16" s="67"/>
      <c r="L16" s="67"/>
      <c r="M16" s="67"/>
      <c r="N16" s="107">
        <f>K16+I16+G16+E16+C16</f>
        <v>1.23</v>
      </c>
    </row>
    <row r="17" spans="1:14">
      <c r="A17" s="144"/>
      <c r="B17" s="25" t="s">
        <v>415</v>
      </c>
      <c r="C17" s="137"/>
      <c r="D17" s="571"/>
      <c r="E17" s="137"/>
      <c r="F17" s="25" t="s">
        <v>415</v>
      </c>
      <c r="G17" s="137"/>
      <c r="H17" s="25"/>
      <c r="I17" s="144"/>
      <c r="J17" s="25" t="s">
        <v>415</v>
      </c>
      <c r="K17" s="137"/>
      <c r="L17" s="25"/>
      <c r="M17" s="25"/>
      <c r="N17" s="144"/>
    </row>
    <row r="18" spans="1:14">
      <c r="A18" s="107">
        <v>6.5</v>
      </c>
      <c r="B18" s="67" t="s">
        <v>8</v>
      </c>
      <c r="C18" s="57">
        <v>0.7</v>
      </c>
      <c r="D18" s="572"/>
      <c r="E18" s="57"/>
      <c r="F18" s="67" t="s">
        <v>416</v>
      </c>
      <c r="G18" s="57">
        <v>0.4</v>
      </c>
      <c r="H18" s="67"/>
      <c r="I18" s="107"/>
      <c r="J18" s="67" t="s">
        <v>416</v>
      </c>
      <c r="K18" s="57">
        <v>0.4</v>
      </c>
      <c r="L18" s="67"/>
      <c r="M18" s="67"/>
      <c r="N18" s="107">
        <f>C18+G18+K18</f>
        <v>1.5</v>
      </c>
    </row>
    <row r="19" spans="1:14">
      <c r="A19" s="144"/>
      <c r="B19" s="23" t="s">
        <v>417</v>
      </c>
      <c r="C19" s="156"/>
      <c r="D19" s="573"/>
      <c r="E19" s="156"/>
      <c r="F19" s="23" t="s">
        <v>417</v>
      </c>
      <c r="G19" s="156"/>
      <c r="H19" s="23"/>
      <c r="I19" s="110"/>
      <c r="J19" s="23" t="s">
        <v>417</v>
      </c>
      <c r="K19" s="156"/>
      <c r="L19" s="23"/>
      <c r="M19" s="23"/>
      <c r="N19" s="110"/>
    </row>
    <row r="20" spans="1:14">
      <c r="A20" s="107">
        <v>6</v>
      </c>
      <c r="B20" s="67" t="s">
        <v>8</v>
      </c>
      <c r="C20" s="57">
        <v>0.57999999999999996</v>
      </c>
      <c r="D20" s="572"/>
      <c r="E20" s="57"/>
      <c r="F20" s="67" t="s">
        <v>416</v>
      </c>
      <c r="G20" s="57">
        <v>0.4</v>
      </c>
      <c r="H20" s="67"/>
      <c r="I20" s="107"/>
      <c r="J20" s="67" t="s">
        <v>416</v>
      </c>
      <c r="K20" s="57">
        <v>0.4</v>
      </c>
      <c r="L20" s="67"/>
      <c r="M20" s="67"/>
      <c r="N20" s="107">
        <f>C20+G20+K20</f>
        <v>1.38</v>
      </c>
    </row>
    <row r="21" spans="1:14">
      <c r="A21" s="144"/>
      <c r="B21" s="23" t="s">
        <v>418</v>
      </c>
      <c r="C21" s="156"/>
      <c r="D21" s="573"/>
      <c r="E21" s="156"/>
      <c r="F21" s="23" t="s">
        <v>418</v>
      </c>
      <c r="G21" s="156"/>
      <c r="H21" s="23"/>
      <c r="I21" s="110"/>
      <c r="J21" s="23" t="s">
        <v>418</v>
      </c>
      <c r="K21" s="156"/>
      <c r="L21" s="23"/>
      <c r="M21" s="23"/>
      <c r="N21" s="110"/>
    </row>
    <row r="22" spans="1:14">
      <c r="A22" s="107">
        <v>7</v>
      </c>
      <c r="B22" s="67" t="s">
        <v>10</v>
      </c>
      <c r="C22" s="57">
        <v>0.33</v>
      </c>
      <c r="D22" s="572"/>
      <c r="E22" s="57"/>
      <c r="F22" s="67" t="s">
        <v>8</v>
      </c>
      <c r="G22" s="57">
        <v>0.95</v>
      </c>
      <c r="H22" s="67"/>
      <c r="I22" s="107"/>
      <c r="J22" s="67" t="s">
        <v>10</v>
      </c>
      <c r="K22" s="57">
        <v>0.33</v>
      </c>
      <c r="L22" s="67"/>
      <c r="M22" s="67"/>
      <c r="N22" s="107">
        <f>C22+G22+K22</f>
        <v>1.61</v>
      </c>
    </row>
    <row r="23" spans="1:14" ht="24.75">
      <c r="A23" s="304">
        <v>4.9800000000000004</v>
      </c>
      <c r="B23" s="81"/>
      <c r="C23" s="318"/>
      <c r="D23" s="499" t="s">
        <v>583</v>
      </c>
      <c r="E23" s="318"/>
      <c r="F23" s="499"/>
      <c r="G23" s="318"/>
      <c r="H23" s="574"/>
      <c r="I23" s="575"/>
      <c r="J23" s="499" t="s">
        <v>583</v>
      </c>
      <c r="K23" s="318"/>
      <c r="L23" s="574"/>
      <c r="M23" s="574"/>
      <c r="N23" s="304"/>
    </row>
    <row r="24" spans="1:14">
      <c r="A24" s="305"/>
      <c r="B24" s="576"/>
      <c r="C24" s="319"/>
      <c r="D24" s="577" t="s">
        <v>10</v>
      </c>
      <c r="E24" s="319">
        <v>0.33</v>
      </c>
      <c r="F24" s="577"/>
      <c r="G24" s="319"/>
      <c r="H24" s="576"/>
      <c r="I24" s="305"/>
      <c r="J24" s="577" t="s">
        <v>8</v>
      </c>
      <c r="K24" s="319">
        <v>0.82</v>
      </c>
      <c r="L24" s="576"/>
      <c r="M24" s="576"/>
      <c r="N24" s="107">
        <f>E24+K24</f>
        <v>1.1499999999999999</v>
      </c>
    </row>
    <row r="25" spans="1:14" ht="24.75">
      <c r="A25" s="304"/>
      <c r="B25" s="499" t="s">
        <v>584</v>
      </c>
      <c r="C25" s="318"/>
      <c r="D25" s="499"/>
      <c r="E25" s="318"/>
      <c r="F25" s="499"/>
      <c r="G25" s="589"/>
      <c r="H25" s="499" t="s">
        <v>584</v>
      </c>
      <c r="I25" s="304"/>
      <c r="J25" s="499"/>
      <c r="K25" s="318"/>
      <c r="L25" s="574"/>
      <c r="M25" s="574"/>
      <c r="N25" s="578"/>
    </row>
    <row r="26" spans="1:14">
      <c r="A26" s="305">
        <v>5.98</v>
      </c>
      <c r="B26" s="577" t="s">
        <v>35</v>
      </c>
      <c r="C26" s="592">
        <v>0.33</v>
      </c>
      <c r="D26" s="577"/>
      <c r="E26" s="592"/>
      <c r="F26" s="579"/>
      <c r="G26" s="606"/>
      <c r="H26" s="577" t="s">
        <v>8</v>
      </c>
      <c r="I26" s="305">
        <v>1.05</v>
      </c>
      <c r="J26" s="577"/>
      <c r="K26" s="319"/>
      <c r="L26" s="576"/>
      <c r="M26" s="576"/>
      <c r="N26" s="305">
        <v>1.38</v>
      </c>
    </row>
    <row r="27" spans="1:14">
      <c r="A27" s="578">
        <v>3.25</v>
      </c>
      <c r="B27" s="580"/>
      <c r="C27" s="582"/>
      <c r="D27" s="170"/>
      <c r="E27" s="605"/>
      <c r="F27" s="581"/>
      <c r="G27" s="607"/>
      <c r="H27" s="170" t="s">
        <v>585</v>
      </c>
      <c r="I27" s="578">
        <v>0.75</v>
      </c>
      <c r="J27" s="170"/>
      <c r="K27" s="582"/>
      <c r="L27" s="580"/>
      <c r="M27" s="580"/>
      <c r="N27" s="578">
        <v>0.75</v>
      </c>
    </row>
    <row r="28" spans="1:14">
      <c r="A28" s="583"/>
      <c r="B28" s="584"/>
      <c r="C28" s="585"/>
      <c r="D28" s="584"/>
      <c r="E28" s="585"/>
      <c r="F28" s="584"/>
      <c r="G28" s="585"/>
      <c r="H28" s="574" t="s">
        <v>586</v>
      </c>
      <c r="I28" s="583"/>
      <c r="J28" s="584"/>
      <c r="K28" s="585"/>
      <c r="L28" s="584"/>
      <c r="M28" s="610"/>
      <c r="N28" s="583"/>
    </row>
    <row r="29" spans="1:14">
      <c r="A29" s="586">
        <v>2</v>
      </c>
      <c r="B29" s="587"/>
      <c r="C29" s="588"/>
      <c r="D29" s="587"/>
      <c r="E29" s="588"/>
      <c r="F29" s="587"/>
      <c r="G29" s="588"/>
      <c r="H29" s="576" t="s">
        <v>8</v>
      </c>
      <c r="I29" s="586">
        <v>0.46</v>
      </c>
      <c r="J29" s="587"/>
      <c r="K29" s="588"/>
      <c r="L29" s="587"/>
      <c r="M29" s="611"/>
      <c r="N29" s="586">
        <f>C29+E29+G29+I29+K29+M29</f>
        <v>0.46</v>
      </c>
    </row>
    <row r="30" spans="1:14">
      <c r="A30" s="304"/>
      <c r="B30" s="290"/>
      <c r="C30" s="318"/>
      <c r="D30" s="574" t="s">
        <v>587</v>
      </c>
      <c r="E30" s="318"/>
      <c r="F30" s="589"/>
      <c r="G30" s="318"/>
      <c r="H30" s="590"/>
      <c r="I30" s="304"/>
      <c r="J30" s="591" t="s">
        <v>588</v>
      </c>
      <c r="K30" s="318"/>
      <c r="L30" s="590"/>
      <c r="M30" s="290"/>
      <c r="N30" s="304"/>
    </row>
    <row r="31" spans="1:14">
      <c r="A31" s="305">
        <v>7</v>
      </c>
      <c r="B31" s="293"/>
      <c r="C31" s="319"/>
      <c r="D31" s="576" t="s">
        <v>10</v>
      </c>
      <c r="E31" s="319">
        <v>0.5</v>
      </c>
      <c r="F31" s="592"/>
      <c r="G31" s="319"/>
      <c r="H31" s="593"/>
      <c r="I31" s="305"/>
      <c r="J31" s="594" t="s">
        <v>8</v>
      </c>
      <c r="K31" s="319">
        <v>1.1100000000000001</v>
      </c>
      <c r="L31" s="593"/>
      <c r="M31" s="293"/>
      <c r="N31" s="305">
        <f>C31+E31+G31+I31+K31</f>
        <v>1.61</v>
      </c>
    </row>
    <row r="32" spans="1:14">
      <c r="A32" s="578"/>
      <c r="B32" s="574" t="s">
        <v>413</v>
      </c>
      <c r="C32" s="318"/>
      <c r="D32" s="595"/>
      <c r="E32" s="318"/>
      <c r="F32" s="574" t="s">
        <v>413</v>
      </c>
      <c r="G32" s="318"/>
      <c r="H32" s="574"/>
      <c r="I32" s="304"/>
      <c r="J32" s="574" t="s">
        <v>414</v>
      </c>
      <c r="K32" s="318"/>
      <c r="L32" s="574"/>
      <c r="M32" s="574"/>
      <c r="N32" s="304"/>
    </row>
    <row r="33" spans="1:14">
      <c r="A33" s="305">
        <v>8</v>
      </c>
      <c r="B33" s="576" t="s">
        <v>10</v>
      </c>
      <c r="C33" s="319">
        <v>0.25</v>
      </c>
      <c r="D33" s="596"/>
      <c r="E33" s="319"/>
      <c r="F33" s="576" t="s">
        <v>8</v>
      </c>
      <c r="G33" s="319">
        <v>1.34</v>
      </c>
      <c r="H33" s="576"/>
      <c r="I33" s="305"/>
      <c r="J33" s="576" t="s">
        <v>10</v>
      </c>
      <c r="K33" s="319">
        <v>0.25</v>
      </c>
      <c r="L33" s="576"/>
      <c r="M33" s="576"/>
      <c r="N33" s="305">
        <f>C33+G33+K33</f>
        <v>1.84</v>
      </c>
    </row>
    <row r="34" spans="1:14">
      <c r="A34" s="578"/>
      <c r="B34" s="574" t="s">
        <v>412</v>
      </c>
      <c r="C34" s="318"/>
      <c r="D34" s="595"/>
      <c r="E34" s="318"/>
      <c r="F34" s="574" t="s">
        <v>412</v>
      </c>
      <c r="G34" s="318"/>
      <c r="H34" s="574"/>
      <c r="I34" s="304"/>
      <c r="J34" s="574" t="s">
        <v>412</v>
      </c>
      <c r="K34" s="318"/>
      <c r="L34" s="574"/>
      <c r="M34" s="574"/>
      <c r="N34" s="304"/>
    </row>
    <row r="35" spans="1:14">
      <c r="A35" s="305">
        <v>8</v>
      </c>
      <c r="B35" s="576" t="s">
        <v>8</v>
      </c>
      <c r="C35" s="319">
        <v>1.19</v>
      </c>
      <c r="D35" s="596"/>
      <c r="E35" s="319"/>
      <c r="F35" s="576" t="s">
        <v>10</v>
      </c>
      <c r="G35" s="319">
        <v>0.33</v>
      </c>
      <c r="H35" s="576"/>
      <c r="I35" s="305"/>
      <c r="J35" s="576" t="s">
        <v>10</v>
      </c>
      <c r="K35" s="319">
        <v>0.33</v>
      </c>
      <c r="L35" s="576"/>
      <c r="M35" s="576"/>
      <c r="N35" s="305">
        <f>C35+G35+K35</f>
        <v>1.85</v>
      </c>
    </row>
    <row r="36" spans="1:14" ht="24">
      <c r="A36" s="597"/>
      <c r="B36" s="598"/>
      <c r="C36" s="600"/>
      <c r="D36" s="598"/>
      <c r="E36" s="585"/>
      <c r="F36" s="610"/>
      <c r="G36" s="600"/>
      <c r="H36" s="598" t="s">
        <v>589</v>
      </c>
      <c r="I36" s="583"/>
      <c r="J36" s="599"/>
      <c r="K36" s="600"/>
      <c r="L36" s="598"/>
      <c r="M36" s="598"/>
      <c r="N36" s="597"/>
    </row>
    <row r="37" spans="1:14">
      <c r="A37" s="586">
        <v>2.17</v>
      </c>
      <c r="B37" s="611"/>
      <c r="C37" s="588"/>
      <c r="D37" s="611"/>
      <c r="E37" s="588"/>
      <c r="F37" s="611"/>
      <c r="G37" s="588"/>
      <c r="H37" s="611" t="s">
        <v>8</v>
      </c>
      <c r="I37" s="586">
        <v>0.5</v>
      </c>
      <c r="J37" s="601"/>
      <c r="K37" s="588"/>
      <c r="L37" s="611"/>
      <c r="M37" s="611"/>
      <c r="N37" s="586">
        <f>C37+E37+G37+I37+K37+M37</f>
        <v>0.5</v>
      </c>
    </row>
    <row r="38" spans="1:14">
      <c r="A38" s="546">
        <f>SUM(A3:A37)</f>
        <v>96.48</v>
      </c>
      <c r="B38" s="11"/>
      <c r="C38" s="14">
        <f>SUM(C3:C37)</f>
        <v>4.7100000000000009</v>
      </c>
      <c r="D38" s="11"/>
      <c r="E38" s="14">
        <f>SUM(E3:E37)</f>
        <v>3.1</v>
      </c>
      <c r="F38" s="11"/>
      <c r="G38" s="14">
        <f>SUM(G3:G37)</f>
        <v>3.88</v>
      </c>
      <c r="H38" s="135"/>
      <c r="I38" s="135">
        <f>SUM(I3:I37)</f>
        <v>3.96</v>
      </c>
      <c r="J38" s="135"/>
      <c r="K38" s="135">
        <f>SUM(K3:K37)</f>
        <v>6.5900000000000007</v>
      </c>
      <c r="L38" s="135"/>
      <c r="M38" s="135"/>
      <c r="N38" s="135">
        <f>SUM(N3:N37)</f>
        <v>22.240000000000002</v>
      </c>
    </row>
    <row r="39" spans="1:14">
      <c r="A39" s="1"/>
      <c r="B39" s="1"/>
      <c r="C39" s="1" t="s">
        <v>16</v>
      </c>
      <c r="D39" s="1"/>
      <c r="E39" s="1"/>
      <c r="F39" s="3"/>
      <c r="G39" s="1"/>
      <c r="H39" s="1"/>
      <c r="I39" s="1"/>
      <c r="J39" s="43"/>
      <c r="K39" s="1"/>
      <c r="L39" s="1"/>
      <c r="M39" s="1"/>
      <c r="N39" s="1"/>
    </row>
    <row r="40" spans="1:14">
      <c r="A40" s="1"/>
      <c r="B40" s="1"/>
      <c r="C40" s="1" t="s">
        <v>17</v>
      </c>
      <c r="D40" s="1"/>
      <c r="E40" s="237"/>
      <c r="F40" s="236">
        <v>44887</v>
      </c>
      <c r="G40" s="1"/>
      <c r="H40" s="1" t="s">
        <v>18</v>
      </c>
      <c r="I40" s="1"/>
      <c r="J40" s="43"/>
      <c r="K40" s="46"/>
      <c r="L40" s="46"/>
      <c r="M40" s="46">
        <f>N38*4.33</f>
        <v>96.299200000000013</v>
      </c>
      <c r="N40" s="1"/>
    </row>
    <row r="41" spans="1:14">
      <c r="A41" s="1"/>
      <c r="B41" s="1"/>
      <c r="C41" s="1" t="s">
        <v>19</v>
      </c>
      <c r="D41" s="1"/>
      <c r="E41" s="1"/>
      <c r="F41" s="655"/>
      <c r="G41" s="655"/>
      <c r="H41" s="655"/>
      <c r="I41" s="166"/>
      <c r="J41" s="1"/>
      <c r="K41" s="1"/>
      <c r="L41" s="1"/>
      <c r="M41" s="1"/>
      <c r="N41" s="1"/>
    </row>
    <row r="43" spans="1:14">
      <c r="F43" t="s">
        <v>595</v>
      </c>
    </row>
  </sheetData>
  <mergeCells count="1">
    <mergeCell ref="F41:H41"/>
  </mergeCells>
  <pageMargins left="0.7" right="0.7" top="0.75" bottom="0.75" header="0.3" footer="0.3"/>
  <pageSetup paperSize="9" orientation="landscape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33"/>
    </sheetView>
  </sheetViews>
  <sheetFormatPr baseColWidth="10" defaultRowHeight="15"/>
  <cols>
    <col min="1" max="1" width="7.7109375" customWidth="1"/>
    <col min="2" max="2" width="18.5703125" customWidth="1"/>
    <col min="3" max="3" width="8" customWidth="1"/>
    <col min="4" max="4" width="16.28515625" customWidth="1"/>
    <col min="5" max="5" width="6.28515625" customWidth="1"/>
    <col min="6" max="6" width="17.140625" customWidth="1"/>
    <col min="7" max="7" width="6.140625" customWidth="1"/>
    <col min="9" max="9" width="5.85546875" customWidth="1"/>
    <col min="10" max="10" width="17.7109375" customWidth="1"/>
    <col min="11" max="11" width="6.140625" customWidth="1"/>
    <col min="12" max="12" width="5.85546875" customWidth="1"/>
    <col min="13" max="13" width="5.42578125" customWidth="1"/>
    <col min="14" max="14" width="7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23.25">
      <c r="A3" s="133"/>
      <c r="B3" s="91"/>
      <c r="C3" s="257"/>
      <c r="D3" s="160" t="s">
        <v>99</v>
      </c>
      <c r="E3" s="257"/>
      <c r="F3" s="24"/>
      <c r="G3" s="257"/>
      <c r="H3" s="91"/>
      <c r="I3" s="257"/>
      <c r="J3" s="160" t="s">
        <v>100</v>
      </c>
      <c r="K3" s="257"/>
      <c r="L3" s="91"/>
      <c r="M3" s="91"/>
      <c r="N3" s="257"/>
    </row>
    <row r="4" spans="1:14">
      <c r="A4" s="257"/>
      <c r="B4" s="91"/>
      <c r="C4" s="257"/>
      <c r="D4" s="161" t="s">
        <v>101</v>
      </c>
      <c r="E4" s="257"/>
      <c r="F4" s="162"/>
      <c r="G4" s="257"/>
      <c r="H4" s="91"/>
      <c r="I4" s="257"/>
      <c r="J4" s="161" t="s">
        <v>102</v>
      </c>
      <c r="K4" s="257"/>
      <c r="L4" s="91"/>
      <c r="M4" s="91"/>
      <c r="N4" s="257"/>
    </row>
    <row r="5" spans="1:14">
      <c r="A5" s="135">
        <v>10</v>
      </c>
      <c r="B5" s="12"/>
      <c r="C5" s="135"/>
      <c r="D5" s="163" t="s">
        <v>103</v>
      </c>
      <c r="E5" s="135">
        <v>1.1499999999999999</v>
      </c>
      <c r="F5" s="16"/>
      <c r="G5" s="135"/>
      <c r="H5" s="12"/>
      <c r="I5" s="135"/>
      <c r="J5" s="163" t="s">
        <v>104</v>
      </c>
      <c r="K5" s="135">
        <v>1.1499999999999999</v>
      </c>
      <c r="L5" s="12"/>
      <c r="M5" s="12"/>
      <c r="N5" s="135">
        <f>E5+K5</f>
        <v>2.2999999999999998</v>
      </c>
    </row>
    <row r="6" spans="1:14">
      <c r="A6" s="133"/>
      <c r="B6" s="52" t="s">
        <v>105</v>
      </c>
      <c r="C6" s="133"/>
      <c r="D6" s="52"/>
      <c r="E6" s="133"/>
      <c r="F6" s="52" t="s">
        <v>105</v>
      </c>
      <c r="G6" s="133"/>
      <c r="H6" s="52"/>
      <c r="I6" s="133"/>
      <c r="J6" s="52" t="s">
        <v>105</v>
      </c>
      <c r="K6" s="133"/>
      <c r="L6" s="52"/>
      <c r="M6" s="8"/>
      <c r="N6" s="133"/>
    </row>
    <row r="7" spans="1:14">
      <c r="A7" s="135">
        <v>14.81</v>
      </c>
      <c r="B7" s="16" t="s">
        <v>106</v>
      </c>
      <c r="C7" s="135">
        <v>0.33</v>
      </c>
      <c r="D7" s="12"/>
      <c r="E7" s="310"/>
      <c r="F7" s="16" t="s">
        <v>106</v>
      </c>
      <c r="G7" s="135">
        <v>0.33</v>
      </c>
      <c r="H7" s="16"/>
      <c r="I7" s="135"/>
      <c r="J7" s="16" t="s">
        <v>107</v>
      </c>
      <c r="K7" s="135">
        <v>2.76</v>
      </c>
      <c r="L7" s="12"/>
      <c r="M7" s="12"/>
      <c r="N7" s="135">
        <f>C7+G7+K7</f>
        <v>3.42</v>
      </c>
    </row>
    <row r="8" spans="1:14">
      <c r="A8" s="133"/>
      <c r="B8" s="52" t="s">
        <v>108</v>
      </c>
      <c r="C8" s="133"/>
      <c r="D8" s="52"/>
      <c r="E8" s="133"/>
      <c r="F8" s="52" t="s">
        <v>108</v>
      </c>
      <c r="G8" s="133"/>
      <c r="H8" s="52"/>
      <c r="I8" s="133"/>
      <c r="J8" s="52" t="s">
        <v>108</v>
      </c>
      <c r="K8" s="133"/>
      <c r="L8" s="52"/>
      <c r="M8" s="8"/>
      <c r="N8" s="133"/>
    </row>
    <row r="9" spans="1:14" ht="22.5">
      <c r="A9" s="135">
        <v>12.42</v>
      </c>
      <c r="B9" s="16" t="s">
        <v>109</v>
      </c>
      <c r="C9" s="135">
        <v>2.06</v>
      </c>
      <c r="D9" s="16"/>
      <c r="E9" s="310"/>
      <c r="F9" s="16" t="s">
        <v>35</v>
      </c>
      <c r="G9" s="310">
        <v>0.4</v>
      </c>
      <c r="H9" s="16"/>
      <c r="I9" s="310"/>
      <c r="J9" s="112" t="s">
        <v>110</v>
      </c>
      <c r="K9" s="310">
        <v>0.4</v>
      </c>
      <c r="L9" s="16"/>
      <c r="M9" s="13"/>
      <c r="N9" s="135">
        <f>C9+G9+K9</f>
        <v>2.86</v>
      </c>
    </row>
    <row r="10" spans="1:14">
      <c r="A10" s="257"/>
      <c r="B10" s="52" t="s">
        <v>281</v>
      </c>
      <c r="C10" s="257"/>
      <c r="D10" s="52" t="s">
        <v>281</v>
      </c>
      <c r="E10" s="311"/>
      <c r="F10" s="52" t="s">
        <v>281</v>
      </c>
      <c r="G10" s="311"/>
      <c r="H10" s="52" t="s">
        <v>281</v>
      </c>
      <c r="I10" s="311"/>
      <c r="J10" s="52" t="s">
        <v>281</v>
      </c>
      <c r="K10" s="311"/>
      <c r="L10" s="91"/>
      <c r="M10" s="90"/>
      <c r="N10" s="257"/>
    </row>
    <row r="11" spans="1:14">
      <c r="A11" s="135">
        <v>15</v>
      </c>
      <c r="B11" s="56" t="s">
        <v>10</v>
      </c>
      <c r="C11" s="135">
        <v>0.35</v>
      </c>
      <c r="D11" s="56" t="s">
        <v>8</v>
      </c>
      <c r="E11" s="312">
        <v>2.06</v>
      </c>
      <c r="F11" s="56" t="s">
        <v>10</v>
      </c>
      <c r="G11" s="312">
        <v>0.35</v>
      </c>
      <c r="H11" s="56" t="s">
        <v>10</v>
      </c>
      <c r="I11" s="312">
        <v>0.35</v>
      </c>
      <c r="J11" s="56" t="s">
        <v>10</v>
      </c>
      <c r="K11" s="312">
        <v>0.35</v>
      </c>
      <c r="L11" s="12"/>
      <c r="M11" s="14"/>
      <c r="N11" s="135">
        <f>K11+I11+G11+E11+C11</f>
        <v>3.46</v>
      </c>
    </row>
    <row r="12" spans="1:14">
      <c r="A12" s="257"/>
      <c r="B12" s="301"/>
      <c r="C12" s="257"/>
      <c r="D12" s="301"/>
      <c r="E12" s="311"/>
      <c r="F12" s="7" t="s">
        <v>282</v>
      </c>
      <c r="G12" s="311"/>
      <c r="H12" s="7"/>
      <c r="I12" s="311"/>
      <c r="J12" s="7"/>
      <c r="K12" s="311"/>
      <c r="L12" s="9"/>
      <c r="M12" s="90"/>
      <c r="N12" s="257"/>
    </row>
    <row r="13" spans="1:14" ht="21" customHeight="1">
      <c r="A13" s="135">
        <v>1.25</v>
      </c>
      <c r="B13" s="56"/>
      <c r="C13" s="135"/>
      <c r="D13" s="56"/>
      <c r="E13" s="312"/>
      <c r="F13" s="284" t="s">
        <v>283</v>
      </c>
      <c r="G13" s="312">
        <v>0.28999999999999998</v>
      </c>
      <c r="H13" s="284"/>
      <c r="I13" s="312"/>
      <c r="J13" s="284"/>
      <c r="K13" s="312"/>
      <c r="L13" s="228"/>
      <c r="M13" s="14"/>
      <c r="N13" s="135">
        <f>C13+E13+G13+I13+K13+M13</f>
        <v>0.28999999999999998</v>
      </c>
    </row>
    <row r="14" spans="1:14">
      <c r="A14" s="304"/>
      <c r="B14" s="302"/>
      <c r="C14" s="304"/>
      <c r="D14" s="290"/>
      <c r="E14" s="304"/>
      <c r="F14" s="291"/>
      <c r="G14" s="304"/>
      <c r="H14" s="292" t="s">
        <v>284</v>
      </c>
      <c r="I14" s="304"/>
      <c r="J14" s="292"/>
      <c r="K14" s="304"/>
      <c r="L14" s="292"/>
      <c r="M14" s="290"/>
      <c r="N14" s="304"/>
    </row>
    <row r="15" spans="1:14">
      <c r="A15" s="305">
        <v>4.74</v>
      </c>
      <c r="B15" s="303"/>
      <c r="C15" s="305"/>
      <c r="D15" s="293"/>
      <c r="E15" s="305"/>
      <c r="F15" s="295"/>
      <c r="G15" s="305"/>
      <c r="H15" s="294" t="s">
        <v>8</v>
      </c>
      <c r="I15" s="305">
        <v>1.0900000000000001</v>
      </c>
      <c r="J15" s="294"/>
      <c r="K15" s="305"/>
      <c r="L15" s="294"/>
      <c r="M15" s="293"/>
      <c r="N15" s="305">
        <f>M15+K15+I15+G15+E15+C15</f>
        <v>1.0900000000000001</v>
      </c>
    </row>
    <row r="16" spans="1:14">
      <c r="A16" s="110"/>
      <c r="B16" s="241"/>
      <c r="C16" s="307"/>
      <c r="D16" s="241"/>
      <c r="E16" s="307"/>
      <c r="F16" s="241"/>
      <c r="G16" s="307"/>
      <c r="H16" s="241" t="s">
        <v>285</v>
      </c>
      <c r="I16" s="307"/>
      <c r="J16" s="241"/>
      <c r="K16" s="307"/>
      <c r="L16" s="63"/>
      <c r="M16" s="63"/>
      <c r="N16" s="307"/>
    </row>
    <row r="17" spans="1:14">
      <c r="A17" s="107">
        <v>3.91</v>
      </c>
      <c r="B17" s="242"/>
      <c r="C17" s="308"/>
      <c r="D17" s="242"/>
      <c r="E17" s="308"/>
      <c r="F17" s="242"/>
      <c r="G17" s="308"/>
      <c r="H17" s="242" t="s">
        <v>8</v>
      </c>
      <c r="I17" s="308">
        <v>0.9</v>
      </c>
      <c r="J17" s="242"/>
      <c r="K17" s="308"/>
      <c r="L17" s="60"/>
      <c r="M17" s="60"/>
      <c r="N17" s="308">
        <f>C17+E17+G17+I17+K17+M17</f>
        <v>0.9</v>
      </c>
    </row>
    <row r="18" spans="1:14" ht="12" customHeight="1">
      <c r="A18" s="144"/>
      <c r="B18" s="300" t="s">
        <v>286</v>
      </c>
      <c r="C18" s="144"/>
      <c r="D18" s="66"/>
      <c r="E18" s="144"/>
      <c r="F18" s="300" t="s">
        <v>286</v>
      </c>
      <c r="G18" s="144"/>
      <c r="H18" s="300"/>
      <c r="I18" s="314"/>
      <c r="J18" s="300" t="s">
        <v>286</v>
      </c>
      <c r="K18" s="144"/>
      <c r="L18" s="66"/>
      <c r="M18" s="25"/>
      <c r="N18" s="144"/>
    </row>
    <row r="19" spans="1:14" ht="10.15" customHeight="1">
      <c r="A19" s="107">
        <v>7</v>
      </c>
      <c r="B19" s="67" t="s">
        <v>35</v>
      </c>
      <c r="C19" s="107">
        <v>0.25</v>
      </c>
      <c r="D19" s="67"/>
      <c r="E19" s="313"/>
      <c r="F19" s="67" t="s">
        <v>8</v>
      </c>
      <c r="G19" s="107">
        <v>1.03</v>
      </c>
      <c r="H19" s="59"/>
      <c r="I19" s="107"/>
      <c r="J19" s="59" t="s">
        <v>287</v>
      </c>
      <c r="K19" s="107">
        <v>0.33</v>
      </c>
      <c r="L19" s="67"/>
      <c r="M19" s="67"/>
      <c r="N19" s="107">
        <f>K19+G19+C19</f>
        <v>1.61</v>
      </c>
    </row>
    <row r="20" spans="1:14" ht="10.15" customHeight="1">
      <c r="A20" s="110"/>
      <c r="B20" s="300" t="s">
        <v>288</v>
      </c>
      <c r="C20" s="110"/>
      <c r="D20" s="66"/>
      <c r="E20" s="110"/>
      <c r="F20" s="300"/>
      <c r="G20" s="110"/>
      <c r="H20" s="300"/>
      <c r="I20" s="316"/>
      <c r="J20" s="300" t="s">
        <v>288</v>
      </c>
      <c r="K20" s="110"/>
      <c r="L20" s="23"/>
      <c r="M20" s="23"/>
      <c r="N20" s="110"/>
    </row>
    <row r="21" spans="1:14" ht="9" customHeight="1">
      <c r="A21" s="107">
        <v>6</v>
      </c>
      <c r="B21" s="67" t="s">
        <v>289</v>
      </c>
      <c r="C21" s="107">
        <v>0.38</v>
      </c>
      <c r="D21" s="67"/>
      <c r="E21" s="313"/>
      <c r="F21" s="59"/>
      <c r="G21" s="107"/>
      <c r="H21" s="67"/>
      <c r="I21" s="107"/>
      <c r="J21" s="67" t="s">
        <v>8</v>
      </c>
      <c r="K21" s="107">
        <v>1</v>
      </c>
      <c r="L21" s="67"/>
      <c r="M21" s="67"/>
      <c r="N21" s="107">
        <f>C21+E21+G21+I21+K21+M21</f>
        <v>1.38</v>
      </c>
    </row>
    <row r="22" spans="1:14" ht="9.6" customHeight="1">
      <c r="A22" s="110"/>
      <c r="B22" s="52"/>
      <c r="C22" s="144"/>
      <c r="D22" s="52" t="s">
        <v>290</v>
      </c>
      <c r="E22" s="144"/>
      <c r="F22" s="300"/>
      <c r="G22" s="314"/>
      <c r="H22" s="52"/>
      <c r="I22" s="144"/>
      <c r="J22" s="300" t="s">
        <v>291</v>
      </c>
      <c r="K22" s="314"/>
      <c r="L22" s="23"/>
      <c r="M22" s="23"/>
      <c r="N22" s="110"/>
    </row>
    <row r="23" spans="1:14" ht="10.15" customHeight="1">
      <c r="A23" s="107">
        <v>3</v>
      </c>
      <c r="B23" s="56"/>
      <c r="C23" s="107"/>
      <c r="D23" s="56" t="s">
        <v>8</v>
      </c>
      <c r="E23" s="107">
        <v>0.45</v>
      </c>
      <c r="F23" s="58"/>
      <c r="G23" s="315"/>
      <c r="H23" s="56"/>
      <c r="I23" s="107"/>
      <c r="J23" s="58" t="s">
        <v>10</v>
      </c>
      <c r="K23" s="315">
        <v>0.24</v>
      </c>
      <c r="L23" s="59"/>
      <c r="M23" s="67"/>
      <c r="N23" s="107">
        <f>K23+E23</f>
        <v>0.69</v>
      </c>
    </row>
    <row r="24" spans="1:14" ht="22.5">
      <c r="A24" s="257"/>
      <c r="B24" s="190" t="s">
        <v>292</v>
      </c>
      <c r="C24" s="309"/>
      <c r="D24" s="190"/>
      <c r="E24" s="309"/>
      <c r="F24" s="24"/>
      <c r="G24" s="257"/>
      <c r="H24" s="190" t="s">
        <v>292</v>
      </c>
      <c r="I24" s="309"/>
      <c r="J24" s="190"/>
      <c r="K24" s="309"/>
      <c r="L24" s="24"/>
      <c r="M24" s="87"/>
      <c r="N24" s="257"/>
    </row>
    <row r="25" spans="1:14">
      <c r="A25" s="257"/>
      <c r="B25" s="190"/>
      <c r="C25" s="309"/>
      <c r="D25" s="190"/>
      <c r="E25" s="309"/>
      <c r="F25" s="24"/>
      <c r="G25" s="257"/>
      <c r="H25" s="190" t="s">
        <v>10</v>
      </c>
      <c r="I25" s="309"/>
      <c r="J25" s="190"/>
      <c r="K25" s="309"/>
      <c r="L25" s="24"/>
      <c r="M25" s="87"/>
      <c r="N25" s="257"/>
    </row>
    <row r="26" spans="1:14" ht="33.75">
      <c r="A26" s="135">
        <v>7.83</v>
      </c>
      <c r="B26" s="12" t="s">
        <v>8</v>
      </c>
      <c r="C26" s="310">
        <v>1.41</v>
      </c>
      <c r="D26" s="12"/>
      <c r="E26" s="310"/>
      <c r="F26" s="16"/>
      <c r="G26" s="135"/>
      <c r="H26" s="112" t="s">
        <v>293</v>
      </c>
      <c r="I26" s="310">
        <v>0.4</v>
      </c>
      <c r="J26" s="112"/>
      <c r="K26" s="310"/>
      <c r="L26" s="16"/>
      <c r="M26" s="13"/>
      <c r="N26" s="135">
        <v>1.81</v>
      </c>
    </row>
    <row r="27" spans="1:14">
      <c r="A27" s="306">
        <f>SUM(A3:A26)</f>
        <v>85.960000000000008</v>
      </c>
      <c r="B27" s="11" t="s">
        <v>6</v>
      </c>
      <c r="C27" s="306">
        <f>SUM(C3:C26)</f>
        <v>4.78</v>
      </c>
      <c r="D27" s="151"/>
      <c r="E27" s="306">
        <f>SUM(E3:E26)</f>
        <v>3.66</v>
      </c>
      <c r="F27" s="165"/>
      <c r="G27" s="306">
        <f>SUM(G3:G26)</f>
        <v>2.4000000000000004</v>
      </c>
      <c r="H27" s="11"/>
      <c r="I27" s="306">
        <f>SUM(I3:I26)</f>
        <v>2.7399999999999998</v>
      </c>
      <c r="J27" s="11"/>
      <c r="K27" s="151">
        <f>SUM(K3:K26)</f>
        <v>6.2299999999999995</v>
      </c>
      <c r="L27" s="151"/>
      <c r="M27" s="151">
        <f>SUM(M3:M9)</f>
        <v>0</v>
      </c>
      <c r="N27" s="306">
        <f>C27+E27+G27+I27+K27</f>
        <v>19.810000000000002</v>
      </c>
    </row>
    <row r="28" spans="1:14">
      <c r="A28" s="1"/>
      <c r="B28" s="1"/>
      <c r="C28" s="1"/>
      <c r="D28" s="41"/>
      <c r="E28" s="1"/>
      <c r="F28" s="3"/>
      <c r="G28" s="1"/>
      <c r="H28" s="1"/>
      <c r="I28" s="1"/>
      <c r="J28" s="43"/>
      <c r="K28" s="1"/>
      <c r="L28" s="1"/>
      <c r="M28" s="1"/>
      <c r="N28" s="1"/>
    </row>
    <row r="29" spans="1:14">
      <c r="A29" s="1"/>
      <c r="B29" s="1"/>
      <c r="C29" s="1"/>
      <c r="D29" s="75"/>
      <c r="E29" s="1"/>
      <c r="F29" s="3"/>
      <c r="G29" s="1"/>
      <c r="H29" s="1" t="s">
        <v>18</v>
      </c>
      <c r="I29" s="1"/>
      <c r="J29" s="43"/>
      <c r="K29" s="46">
        <f>N27*4.33</f>
        <v>85.777300000000011</v>
      </c>
      <c r="L29" s="46"/>
      <c r="M29" s="46"/>
      <c r="N29" s="1"/>
    </row>
    <row r="30" spans="1:14">
      <c r="A30" s="1"/>
      <c r="B30" s="1" t="s">
        <v>16</v>
      </c>
      <c r="C30" s="1"/>
      <c r="D30" s="75"/>
      <c r="E30" s="1" t="s">
        <v>279</v>
      </c>
      <c r="F30" s="3"/>
      <c r="G30" s="1"/>
      <c r="H30" s="1"/>
      <c r="I30" s="166"/>
      <c r="J30" s="317"/>
      <c r="K30" s="1"/>
      <c r="L30" s="1"/>
      <c r="M30" s="1"/>
      <c r="N30" s="1"/>
    </row>
    <row r="31" spans="1:14">
      <c r="A31" s="1"/>
      <c r="B31" s="1" t="s">
        <v>17</v>
      </c>
      <c r="C31" s="1"/>
      <c r="D31" s="167" t="str">
        <f>B1</f>
        <v>DOLORES CARREÑO MORENO</v>
      </c>
      <c r="E31" s="75"/>
      <c r="F31" s="3"/>
      <c r="G31" s="1"/>
      <c r="H31" s="1"/>
      <c r="I31" s="1"/>
      <c r="J31" s="1"/>
      <c r="K31" s="1"/>
      <c r="L31" s="1"/>
      <c r="M31" s="1"/>
      <c r="N31" s="1"/>
    </row>
    <row r="32" spans="1:14">
      <c r="F32" t="s">
        <v>277</v>
      </c>
    </row>
    <row r="33" spans="3:14">
      <c r="F33" t="s">
        <v>294</v>
      </c>
    </row>
    <row r="38" spans="3:14">
      <c r="C38" s="1"/>
      <c r="G38" s="100"/>
    </row>
    <row r="39" spans="3:14">
      <c r="C39" s="1"/>
      <c r="G39" s="100"/>
    </row>
    <row r="40" spans="3:14">
      <c r="C40" s="2"/>
      <c r="G40" s="100"/>
      <c r="K40" s="43"/>
      <c r="L40" s="114"/>
      <c r="M40" s="114"/>
    </row>
    <row r="41" spans="3:14">
      <c r="C41" s="2"/>
      <c r="G41" s="100"/>
      <c r="J41" s="115"/>
      <c r="N41" s="114"/>
    </row>
    <row r="42" spans="3:14">
      <c r="C42" s="2"/>
      <c r="G42" s="100"/>
      <c r="L42" s="100"/>
    </row>
  </sheetData>
  <pageMargins left="0.25" right="0.25" top="0.75" bottom="0.75" header="0.3" footer="0.3"/>
  <pageSetup paperSize="9" orientation="landscape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9"/>
    </sheetView>
  </sheetViews>
  <sheetFormatPr baseColWidth="10" defaultRowHeight="15"/>
  <cols>
    <col min="1" max="1" width="6.5703125" customWidth="1"/>
    <col min="2" max="2" width="16" customWidth="1"/>
    <col min="3" max="3" width="6.5703125" customWidth="1"/>
    <col min="4" max="4" width="23.28515625" customWidth="1"/>
    <col min="5" max="5" width="7" customWidth="1"/>
    <col min="6" max="6" width="17" customWidth="1"/>
    <col min="7" max="7" width="5.7109375" customWidth="1"/>
    <col min="8" max="8" width="7.42578125" customWidth="1"/>
    <col min="9" max="9" width="6.140625" customWidth="1"/>
    <col min="10" max="10" width="23.28515625" customWidth="1"/>
    <col min="11" max="11" width="6.140625" customWidth="1"/>
    <col min="12" max="12" width="5.7109375" customWidth="1"/>
    <col min="13" max="13" width="3.42578125" customWidth="1"/>
    <col min="14" max="14" width="6.8554687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15.75" customHeight="1">
      <c r="A3" s="6"/>
      <c r="B3" s="91"/>
      <c r="C3" s="91"/>
      <c r="D3" s="160" t="s">
        <v>99</v>
      </c>
      <c r="E3" s="91"/>
      <c r="F3" s="24"/>
      <c r="G3" s="91"/>
      <c r="H3" s="91"/>
      <c r="I3" s="91"/>
      <c r="J3" s="160" t="s">
        <v>100</v>
      </c>
      <c r="K3" s="91"/>
      <c r="L3" s="91"/>
      <c r="M3" s="91"/>
      <c r="N3" s="91"/>
    </row>
    <row r="4" spans="1:14" ht="12" customHeight="1">
      <c r="A4" s="86"/>
      <c r="B4" s="91"/>
      <c r="C4" s="91"/>
      <c r="D4" s="161" t="s">
        <v>101</v>
      </c>
      <c r="E4" s="91"/>
      <c r="F4" s="162"/>
      <c r="G4" s="91"/>
      <c r="H4" s="91"/>
      <c r="I4" s="91"/>
      <c r="J4" s="161" t="s">
        <v>102</v>
      </c>
      <c r="K4" s="91"/>
      <c r="L4" s="91"/>
      <c r="M4" s="91"/>
      <c r="N4" s="91"/>
    </row>
    <row r="5" spans="1:14">
      <c r="A5" s="11">
        <v>10</v>
      </c>
      <c r="B5" s="12"/>
      <c r="C5" s="12"/>
      <c r="D5" s="163" t="s">
        <v>103</v>
      </c>
      <c r="E5" s="12">
        <v>1.1499999999999999</v>
      </c>
      <c r="F5" s="16"/>
      <c r="G5" s="12"/>
      <c r="H5" s="12"/>
      <c r="I5" s="12"/>
      <c r="J5" s="163" t="s">
        <v>104</v>
      </c>
      <c r="K5" s="12">
        <v>1.1499999999999999</v>
      </c>
      <c r="L5" s="12"/>
      <c r="M5" s="12"/>
      <c r="N5" s="12">
        <f>K5+E5</f>
        <v>2.2999999999999998</v>
      </c>
    </row>
    <row r="6" spans="1:14" ht="12" customHeight="1">
      <c r="A6" s="6"/>
      <c r="B6" s="52" t="s">
        <v>105</v>
      </c>
      <c r="C6" s="8"/>
      <c r="D6" s="52"/>
      <c r="E6" s="8"/>
      <c r="F6" s="52" t="s">
        <v>105</v>
      </c>
      <c r="G6" s="8"/>
      <c r="H6" s="52"/>
      <c r="I6" s="8"/>
      <c r="J6" s="52" t="s">
        <v>105</v>
      </c>
      <c r="K6" s="8"/>
      <c r="L6" s="52"/>
      <c r="M6" s="8"/>
      <c r="N6" s="8"/>
    </row>
    <row r="7" spans="1:14">
      <c r="A7" s="11">
        <v>14.81</v>
      </c>
      <c r="B7" s="16" t="s">
        <v>106</v>
      </c>
      <c r="C7" s="12">
        <v>0.33</v>
      </c>
      <c r="D7" s="12"/>
      <c r="E7" s="13"/>
      <c r="F7" s="16" t="s">
        <v>106</v>
      </c>
      <c r="G7" s="12">
        <v>0.33</v>
      </c>
      <c r="H7" s="16"/>
      <c r="I7" s="12"/>
      <c r="J7" s="16" t="s">
        <v>107</v>
      </c>
      <c r="K7" s="12">
        <v>2.76</v>
      </c>
      <c r="L7" s="12"/>
      <c r="M7" s="12"/>
      <c r="N7" s="12">
        <f>C7+E7+G7+I7+K7+M7</f>
        <v>3.42</v>
      </c>
    </row>
    <row r="8" spans="1:14">
      <c r="A8" s="6"/>
      <c r="B8" s="52" t="s">
        <v>108</v>
      </c>
      <c r="C8" s="8"/>
      <c r="D8" s="52"/>
      <c r="E8" s="8"/>
      <c r="F8" s="52" t="s">
        <v>108</v>
      </c>
      <c r="G8" s="8"/>
      <c r="H8" s="52"/>
      <c r="I8" s="8"/>
      <c r="J8" s="52" t="s">
        <v>108</v>
      </c>
      <c r="K8" s="8"/>
      <c r="L8" s="52"/>
      <c r="M8" s="8"/>
      <c r="N8" s="8"/>
    </row>
    <row r="9" spans="1:14" ht="31.5" customHeight="1">
      <c r="A9" s="11">
        <v>12.42</v>
      </c>
      <c r="B9" s="16" t="s">
        <v>109</v>
      </c>
      <c r="C9" s="12">
        <v>2.06</v>
      </c>
      <c r="D9" s="16"/>
      <c r="E9" s="13"/>
      <c r="F9" s="16" t="s">
        <v>35</v>
      </c>
      <c r="G9" s="13">
        <v>0.4</v>
      </c>
      <c r="H9" s="16"/>
      <c r="I9" s="13"/>
      <c r="J9" s="112" t="s">
        <v>110</v>
      </c>
      <c r="K9" s="13">
        <v>0.4</v>
      </c>
      <c r="L9" s="16"/>
      <c r="M9" s="13"/>
      <c r="N9" s="12">
        <f>C9+E9+G9+I9+K9+M9</f>
        <v>2.86</v>
      </c>
    </row>
    <row r="10" spans="1:14">
      <c r="A10" s="151">
        <f>SUM(A3:A9)</f>
        <v>37.230000000000004</v>
      </c>
      <c r="B10" s="11" t="s">
        <v>6</v>
      </c>
      <c r="C10" s="151">
        <f>SUM(C3:C9)</f>
        <v>2.39</v>
      </c>
      <c r="D10" s="151"/>
      <c r="E10" s="151">
        <f>SUM(E3:E9)</f>
        <v>1.1499999999999999</v>
      </c>
      <c r="F10" s="165"/>
      <c r="G10" s="151">
        <f>SUM(G3:G9)</f>
        <v>0.73</v>
      </c>
      <c r="H10" s="11"/>
      <c r="I10" s="151">
        <f>SUM(I3:I9)</f>
        <v>0</v>
      </c>
      <c r="J10" s="11"/>
      <c r="K10" s="151">
        <f>SUM(K3:K9)</f>
        <v>4.3099999999999996</v>
      </c>
      <c r="L10" s="151"/>
      <c r="M10" s="151">
        <f>SUM(M3:M9)</f>
        <v>0</v>
      </c>
      <c r="N10" s="151">
        <f>SUM(N3:N9)</f>
        <v>8.58</v>
      </c>
    </row>
    <row r="11" spans="1:14">
      <c r="A11" s="1"/>
      <c r="B11" s="1"/>
      <c r="C11" s="1"/>
      <c r="D11" s="41"/>
      <c r="E11" s="1"/>
      <c r="F11" s="3"/>
      <c r="G11" s="1"/>
      <c r="H11" s="1"/>
      <c r="I11" s="1"/>
      <c r="J11" s="43"/>
      <c r="K11" s="1"/>
      <c r="L11" s="1"/>
      <c r="M11" s="1"/>
      <c r="N11" s="1"/>
    </row>
    <row r="12" spans="1:14">
      <c r="A12" s="1"/>
      <c r="B12" s="1"/>
      <c r="C12" s="1"/>
      <c r="D12" s="75"/>
      <c r="E12" s="1"/>
      <c r="F12" s="3"/>
      <c r="G12" s="1"/>
      <c r="H12" s="1" t="s">
        <v>18</v>
      </c>
      <c r="I12" s="1"/>
      <c r="J12" s="43"/>
      <c r="K12" s="46">
        <f>N10*4.33</f>
        <v>37.151400000000002</v>
      </c>
      <c r="L12" s="46"/>
      <c r="M12" s="46"/>
      <c r="N12" s="1"/>
    </row>
    <row r="13" spans="1:14">
      <c r="A13" s="1"/>
      <c r="B13" s="1" t="s">
        <v>16</v>
      </c>
      <c r="C13" s="1"/>
      <c r="D13" s="75"/>
      <c r="E13" s="1" t="s">
        <v>278</v>
      </c>
      <c r="F13" s="3"/>
      <c r="G13" s="1"/>
      <c r="H13" s="1"/>
      <c r="I13" s="166"/>
      <c r="J13" s="151"/>
      <c r="K13" s="1"/>
      <c r="L13" s="1"/>
      <c r="M13" s="1"/>
      <c r="N13" s="1"/>
    </row>
    <row r="14" spans="1:14">
      <c r="A14" s="1"/>
      <c r="B14" s="1" t="s">
        <v>17</v>
      </c>
      <c r="C14" s="1"/>
      <c r="D14" s="167" t="str">
        <f>B1</f>
        <v>DOLORES CARREÑO MORENO</v>
      </c>
      <c r="E14" s="75"/>
      <c r="F14" s="3"/>
      <c r="G14" s="1"/>
      <c r="H14" s="1"/>
      <c r="I14" s="1"/>
      <c r="J14" s="1"/>
      <c r="K14" s="1"/>
      <c r="L14" s="1"/>
      <c r="M14" s="1"/>
      <c r="N14" s="1"/>
    </row>
    <row r="15" spans="1:14">
      <c r="F15" t="s">
        <v>277</v>
      </c>
    </row>
  </sheetData>
  <pageMargins left="0" right="0" top="0" bottom="0" header="0" footer="0"/>
  <pageSetup paperSize="9" orientation="landscape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O22"/>
    </sheetView>
  </sheetViews>
  <sheetFormatPr baseColWidth="10" defaultRowHeight="15"/>
  <cols>
    <col min="1" max="1" width="7.42578125" customWidth="1"/>
    <col min="2" max="2" width="14.42578125" customWidth="1"/>
    <col min="3" max="3" width="6" customWidth="1"/>
    <col min="5" max="5" width="6.42578125" customWidth="1"/>
    <col min="6" max="6" width="16.28515625" customWidth="1"/>
    <col min="7" max="7" width="5" customWidth="1"/>
    <col min="8" max="8" width="13.140625" customWidth="1"/>
    <col min="9" max="9" width="6.28515625" customWidth="1"/>
    <col min="10" max="10" width="15.140625" customWidth="1"/>
    <col min="11" max="11" width="6.140625" customWidth="1"/>
    <col min="12" max="12" width="6.85546875" customWidth="1"/>
    <col min="13" max="13" width="4.570312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8.5" customHeight="1">
      <c r="A3" s="51">
        <v>6</v>
      </c>
      <c r="B3" s="298" t="s">
        <v>271</v>
      </c>
      <c r="C3" s="23"/>
      <c r="D3" s="299"/>
      <c r="E3" s="23"/>
      <c r="F3" s="298" t="s">
        <v>271</v>
      </c>
      <c r="G3" s="23"/>
      <c r="H3" s="299"/>
      <c r="I3" s="94"/>
      <c r="J3" s="298" t="s">
        <v>271</v>
      </c>
      <c r="K3" s="23"/>
      <c r="L3" s="299"/>
      <c r="M3" s="23"/>
      <c r="N3" s="110"/>
    </row>
    <row r="4" spans="1:14">
      <c r="A4" s="55"/>
      <c r="B4" s="67" t="s">
        <v>8</v>
      </c>
      <c r="C4" s="67">
        <v>0.88</v>
      </c>
      <c r="D4" s="67"/>
      <c r="E4" s="82"/>
      <c r="F4" s="59" t="s">
        <v>10</v>
      </c>
      <c r="G4" s="67">
        <v>0.25</v>
      </c>
      <c r="H4" s="67"/>
      <c r="I4" s="67"/>
      <c r="J4" s="67" t="s">
        <v>10</v>
      </c>
      <c r="K4" s="67">
        <v>0.25</v>
      </c>
      <c r="L4" s="67"/>
      <c r="M4" s="67"/>
      <c r="N4" s="107">
        <f>C4+E4+G4+I4+K4+M4</f>
        <v>1.38</v>
      </c>
    </row>
    <row r="5" spans="1:14" ht="27.75" customHeight="1">
      <c r="A5" s="51">
        <v>6</v>
      </c>
      <c r="B5" s="48" t="s">
        <v>272</v>
      </c>
      <c r="C5" s="23"/>
      <c r="D5" s="47"/>
      <c r="E5" s="23"/>
      <c r="F5" s="48" t="s">
        <v>272</v>
      </c>
      <c r="G5" s="23"/>
      <c r="H5" s="47"/>
      <c r="I5" s="94"/>
      <c r="J5" s="48" t="s">
        <v>272</v>
      </c>
      <c r="K5" s="23"/>
      <c r="L5" s="23"/>
      <c r="M5" s="23"/>
      <c r="N5" s="110"/>
    </row>
    <row r="6" spans="1:14">
      <c r="A6" s="55"/>
      <c r="B6" s="67" t="s">
        <v>8</v>
      </c>
      <c r="C6" s="67">
        <v>0.88</v>
      </c>
      <c r="D6" s="67"/>
      <c r="E6" s="82"/>
      <c r="F6" s="59" t="s">
        <v>10</v>
      </c>
      <c r="G6" s="67">
        <v>0.25</v>
      </c>
      <c r="H6" s="67"/>
      <c r="I6" s="67"/>
      <c r="J6" s="67" t="s">
        <v>10</v>
      </c>
      <c r="K6" s="67">
        <v>0.25</v>
      </c>
      <c r="L6" s="67"/>
      <c r="M6" s="67"/>
      <c r="N6" s="107">
        <f>C6+E6+G6+I6+K6+M6</f>
        <v>1.38</v>
      </c>
    </row>
    <row r="7" spans="1:14" ht="24" customHeight="1">
      <c r="A7" s="51"/>
      <c r="B7" s="61" t="s">
        <v>273</v>
      </c>
      <c r="C7" s="62"/>
      <c r="D7" s="61"/>
      <c r="E7" s="62"/>
      <c r="F7" s="61" t="s">
        <v>273</v>
      </c>
      <c r="G7" s="62"/>
      <c r="H7" s="61"/>
      <c r="I7" s="62"/>
      <c r="J7" s="61" t="s">
        <v>273</v>
      </c>
      <c r="K7" s="62"/>
      <c r="L7" s="63"/>
      <c r="M7" s="63"/>
      <c r="N7" s="63"/>
    </row>
    <row r="8" spans="1:14">
      <c r="A8" s="55">
        <v>6</v>
      </c>
      <c r="B8" s="64" t="s">
        <v>10</v>
      </c>
      <c r="C8" s="60">
        <v>0.25</v>
      </c>
      <c r="D8" s="64"/>
      <c r="E8" s="60"/>
      <c r="F8" s="64" t="s">
        <v>8</v>
      </c>
      <c r="G8" s="60">
        <v>0.88</v>
      </c>
      <c r="H8" s="64"/>
      <c r="I8" s="60"/>
      <c r="J8" s="64" t="s">
        <v>10</v>
      </c>
      <c r="K8" s="60">
        <v>0.25</v>
      </c>
      <c r="L8" s="60"/>
      <c r="M8" s="60"/>
      <c r="N8" s="60">
        <f t="shared" ref="N8" si="0">C8+E8+G8+I8+K8+M8</f>
        <v>1.38</v>
      </c>
    </row>
    <row r="9" spans="1:14">
      <c r="A9" s="51"/>
      <c r="B9" s="222"/>
      <c r="C9" s="23"/>
      <c r="D9" s="268"/>
      <c r="E9" s="23"/>
      <c r="F9" s="268"/>
      <c r="G9" s="23"/>
      <c r="H9" s="268" t="s">
        <v>219</v>
      </c>
      <c r="I9" s="23"/>
      <c r="J9" s="268"/>
      <c r="K9" s="23"/>
      <c r="L9" s="94"/>
      <c r="M9" s="23"/>
      <c r="N9" s="23"/>
    </row>
    <row r="10" spans="1:14" ht="18">
      <c r="A10" s="55">
        <v>2.4300000000000002</v>
      </c>
      <c r="B10" s="56"/>
      <c r="C10" s="67"/>
      <c r="D10" s="58"/>
      <c r="E10" s="67"/>
      <c r="F10" s="58"/>
      <c r="G10" s="67"/>
      <c r="H10" s="281" t="s">
        <v>189</v>
      </c>
      <c r="I10" s="67">
        <v>0.56000000000000005</v>
      </c>
      <c r="J10" s="58"/>
      <c r="K10" s="67"/>
      <c r="L10" s="59"/>
      <c r="M10" s="67"/>
      <c r="N10" s="67">
        <f>C10+E10+G10+I10+K10+M10</f>
        <v>0.56000000000000005</v>
      </c>
    </row>
    <row r="11" spans="1:14">
      <c r="A11" s="84"/>
      <c r="B11" s="61"/>
      <c r="C11" s="62"/>
      <c r="D11" s="62"/>
      <c r="E11" s="62"/>
      <c r="F11" s="61"/>
      <c r="G11" s="62"/>
      <c r="H11" s="61" t="s">
        <v>27</v>
      </c>
      <c r="I11" s="62"/>
      <c r="J11" s="62"/>
      <c r="K11" s="62"/>
      <c r="L11" s="62"/>
      <c r="M11" s="62"/>
      <c r="N11" s="62"/>
    </row>
    <row r="12" spans="1:14">
      <c r="A12" s="55">
        <v>2</v>
      </c>
      <c r="B12" s="60"/>
      <c r="C12" s="60"/>
      <c r="D12" s="60"/>
      <c r="E12" s="60"/>
      <c r="F12" s="60"/>
      <c r="G12" s="60"/>
      <c r="H12" s="60" t="s">
        <v>8</v>
      </c>
      <c r="I12" s="60">
        <v>0.46</v>
      </c>
      <c r="J12" s="60"/>
      <c r="K12" s="60"/>
      <c r="L12" s="60"/>
      <c r="M12" s="60"/>
      <c r="N12" s="60">
        <f>C12+E12+G12+I12+K12+M12</f>
        <v>0.46</v>
      </c>
    </row>
    <row r="13" spans="1:14">
      <c r="A13" s="69"/>
      <c r="B13" s="65" t="s">
        <v>30</v>
      </c>
      <c r="C13" s="63"/>
      <c r="D13" s="65"/>
      <c r="E13" s="63"/>
      <c r="F13" s="65"/>
      <c r="G13" s="63"/>
      <c r="H13" s="65" t="s">
        <v>30</v>
      </c>
      <c r="I13" s="63"/>
      <c r="J13" s="65"/>
      <c r="K13" s="63"/>
      <c r="L13" s="63"/>
      <c r="M13" s="63"/>
      <c r="N13" s="63"/>
    </row>
    <row r="14" spans="1:14">
      <c r="A14" s="70">
        <v>6.41</v>
      </c>
      <c r="B14" s="64" t="s">
        <v>10</v>
      </c>
      <c r="C14" s="60">
        <v>0.48</v>
      </c>
      <c r="D14" s="64"/>
      <c r="E14" s="60"/>
      <c r="F14" s="64"/>
      <c r="G14" s="60"/>
      <c r="H14" s="64" t="s">
        <v>8</v>
      </c>
      <c r="I14" s="60">
        <v>1</v>
      </c>
      <c r="J14" s="64"/>
      <c r="K14" s="60"/>
      <c r="M14" s="60"/>
      <c r="N14" s="60">
        <f>C14+E14+G14+I14</f>
        <v>1.48</v>
      </c>
    </row>
    <row r="15" spans="1:14">
      <c r="A15" s="51"/>
      <c r="B15" s="65" t="s">
        <v>28</v>
      </c>
      <c r="C15" s="63"/>
      <c r="D15" s="65"/>
      <c r="E15" s="63"/>
      <c r="F15" s="65"/>
      <c r="G15" s="63"/>
      <c r="H15" s="65" t="s">
        <v>28</v>
      </c>
      <c r="I15" s="63"/>
      <c r="J15" s="65"/>
      <c r="K15" s="63"/>
      <c r="L15" s="63"/>
      <c r="M15" s="63"/>
      <c r="N15" s="63"/>
    </row>
    <row r="16" spans="1:14">
      <c r="A16" s="55">
        <v>6.26</v>
      </c>
      <c r="B16" s="64" t="s">
        <v>8</v>
      </c>
      <c r="C16" s="60">
        <v>1.1000000000000001</v>
      </c>
      <c r="D16" s="64"/>
      <c r="E16" s="60"/>
      <c r="F16" s="64"/>
      <c r="G16" s="60"/>
      <c r="H16" s="64" t="s">
        <v>10</v>
      </c>
      <c r="I16" s="60">
        <v>0.35</v>
      </c>
      <c r="J16" s="64"/>
      <c r="K16" s="101"/>
      <c r="M16" s="60"/>
      <c r="N16" s="60">
        <f>C16+I16</f>
        <v>1.4500000000000002</v>
      </c>
    </row>
    <row r="17" spans="1:14">
      <c r="A17" s="92">
        <f>SUM(A3:A16)</f>
        <v>35.1</v>
      </c>
      <c r="B17" s="183" t="s">
        <v>6</v>
      </c>
      <c r="C17" s="183">
        <f>SUM(C3:C16)</f>
        <v>3.59</v>
      </c>
      <c r="D17" s="181"/>
      <c r="E17" s="183">
        <f>SUM(E3:E12)</f>
        <v>0</v>
      </c>
      <c r="F17" s="182"/>
      <c r="G17" s="183">
        <f>SUM(G3:G16)</f>
        <v>1.38</v>
      </c>
      <c r="H17" s="183"/>
      <c r="I17" s="183">
        <f>SUM(I3:I16)</f>
        <v>2.37</v>
      </c>
      <c r="J17" s="183"/>
      <c r="K17" s="183">
        <f>SUM(K3:K16)</f>
        <v>0.75</v>
      </c>
      <c r="L17" s="181"/>
      <c r="M17" s="183">
        <f>SUM(M3:M8)</f>
        <v>0</v>
      </c>
      <c r="N17" s="183">
        <f>SUM(N3:N16)</f>
        <v>8.09</v>
      </c>
    </row>
    <row r="18" spans="1:14">
      <c r="A18" s="47"/>
      <c r="B18" s="47"/>
      <c r="C18" s="47" t="s">
        <v>16</v>
      </c>
      <c r="D18" s="47"/>
      <c r="E18" s="47"/>
      <c r="F18" s="48"/>
      <c r="G18" s="47" t="s">
        <v>274</v>
      </c>
      <c r="H18" s="48"/>
      <c r="I18" s="47" t="s">
        <v>18</v>
      </c>
      <c r="J18" s="95"/>
      <c r="K18" s="47"/>
      <c r="L18" s="47"/>
      <c r="M18" s="47"/>
      <c r="N18" s="47"/>
    </row>
    <row r="19" spans="1:14">
      <c r="A19" s="47"/>
      <c r="B19" s="47"/>
      <c r="C19" s="47" t="s">
        <v>17</v>
      </c>
      <c r="D19" s="47"/>
      <c r="E19" s="47" t="str">
        <f>B1</f>
        <v>DOLORES CARREÑO MORENO</v>
      </c>
      <c r="F19" s="48"/>
      <c r="G19" s="47"/>
      <c r="I19" s="47"/>
      <c r="J19" s="95"/>
      <c r="K19" s="97">
        <f>N17*4.33</f>
        <v>35.029699999999998</v>
      </c>
      <c r="L19" s="96"/>
      <c r="M19" s="96"/>
      <c r="N19" s="47"/>
    </row>
    <row r="21" spans="1:14">
      <c r="F21" t="s">
        <v>275</v>
      </c>
    </row>
    <row r="22" spans="1:14">
      <c r="F22" t="s">
        <v>276</v>
      </c>
    </row>
  </sheetData>
  <pageMargins left="0.25" right="0.25" top="0.75" bottom="0.75" header="0.3" footer="0.3"/>
  <pageSetup paperSize="9" orientation="landscape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1" sqref="B1"/>
    </sheetView>
  </sheetViews>
  <sheetFormatPr baseColWidth="10" defaultRowHeight="15"/>
  <cols>
    <col min="1" max="1" width="7.5703125" customWidth="1"/>
    <col min="2" max="2" width="17.7109375" customWidth="1"/>
    <col min="3" max="3" width="7.140625" customWidth="1"/>
    <col min="4" max="4" width="13" customWidth="1"/>
    <col min="5" max="5" width="5.85546875" customWidth="1"/>
    <col min="7" max="7" width="5.7109375" customWidth="1"/>
    <col min="8" max="8" width="16" customWidth="1"/>
    <col min="9" max="9" width="5.42578125" customWidth="1"/>
    <col min="10" max="10" width="13" customWidth="1"/>
    <col min="11" max="11" width="5.140625" customWidth="1"/>
    <col min="12" max="12" width="5.28515625" customWidth="1"/>
    <col min="13" max="13" width="5.42578125" customWidth="1"/>
    <col min="14" max="15" width="6.85546875" customWidth="1"/>
  </cols>
  <sheetData>
    <row r="1" spans="1:14">
      <c r="B1" s="47" t="s">
        <v>20</v>
      </c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4.75">
      <c r="A3" s="290"/>
      <c r="B3" s="291" t="s">
        <v>263</v>
      </c>
      <c r="C3" s="290"/>
      <c r="D3" s="292"/>
      <c r="E3" s="290"/>
      <c r="F3" s="291"/>
      <c r="G3" s="290"/>
      <c r="H3" s="291" t="s">
        <v>263</v>
      </c>
      <c r="I3" s="290"/>
      <c r="J3" s="292"/>
      <c r="K3" s="290"/>
      <c r="L3" s="290"/>
      <c r="M3" s="290"/>
      <c r="N3" s="290"/>
    </row>
    <row r="4" spans="1:14">
      <c r="A4" s="293">
        <v>7.92</v>
      </c>
      <c r="B4" s="294" t="s">
        <v>8</v>
      </c>
      <c r="C4" s="293">
        <v>1.32</v>
      </c>
      <c r="D4" s="294"/>
      <c r="E4" s="293"/>
      <c r="F4" s="295"/>
      <c r="G4" s="293"/>
      <c r="H4" s="294" t="s">
        <v>10</v>
      </c>
      <c r="I4" s="293">
        <v>0.5</v>
      </c>
      <c r="J4" s="294"/>
      <c r="K4" s="293"/>
      <c r="L4" s="293"/>
      <c r="M4" s="293"/>
      <c r="N4" s="293">
        <f>C4+E4+G4+I4+K4+M4</f>
        <v>1.82</v>
      </c>
    </row>
    <row r="5" spans="1:14">
      <c r="A5" s="6"/>
      <c r="B5" s="186"/>
      <c r="C5" s="185"/>
      <c r="D5" s="186" t="s">
        <v>264</v>
      </c>
      <c r="E5" s="203"/>
      <c r="F5" s="186"/>
      <c r="G5" s="186"/>
      <c r="H5" s="186"/>
      <c r="I5" s="186"/>
      <c r="J5" s="186" t="s">
        <v>264</v>
      </c>
      <c r="K5" s="186"/>
      <c r="L5" s="186"/>
      <c r="M5" s="186"/>
      <c r="N5" s="8"/>
    </row>
    <row r="6" spans="1:14">
      <c r="A6" s="11">
        <v>7.33</v>
      </c>
      <c r="B6" s="112"/>
      <c r="C6" s="188"/>
      <c r="D6" s="112" t="s">
        <v>8</v>
      </c>
      <c r="E6" s="296">
        <v>1.36</v>
      </c>
      <c r="F6" s="112"/>
      <c r="G6" s="112"/>
      <c r="H6" s="112"/>
      <c r="I6" s="112"/>
      <c r="J6" s="112" t="s">
        <v>10</v>
      </c>
      <c r="K6" s="112">
        <v>0.33</v>
      </c>
      <c r="L6" s="112"/>
      <c r="M6" s="112"/>
      <c r="N6" s="12">
        <f>C6+E6+G6+I6+K6+M6</f>
        <v>1.6900000000000002</v>
      </c>
    </row>
    <row r="7" spans="1:14">
      <c r="A7" s="6"/>
      <c r="C7" s="193"/>
      <c r="D7" t="s">
        <v>265</v>
      </c>
      <c r="E7" s="190"/>
      <c r="G7" s="190"/>
      <c r="I7" s="190"/>
      <c r="K7" s="190"/>
      <c r="M7" s="186"/>
      <c r="N7" s="8"/>
    </row>
    <row r="8" spans="1:14">
      <c r="A8" s="11">
        <v>3</v>
      </c>
      <c r="B8" s="189"/>
      <c r="C8" s="188"/>
      <c r="D8" s="189" t="s">
        <v>8</v>
      </c>
      <c r="E8" s="112">
        <v>0.7</v>
      </c>
      <c r="F8" s="189"/>
      <c r="G8" s="112"/>
      <c r="H8" s="189"/>
      <c r="I8" s="112"/>
      <c r="J8" s="189"/>
      <c r="K8" s="112"/>
      <c r="L8" s="112"/>
      <c r="M8" s="112"/>
      <c r="N8" s="12">
        <f>C8+E8+G8+I8+K8+M8</f>
        <v>0.7</v>
      </c>
    </row>
    <row r="9" spans="1:14">
      <c r="A9" s="6"/>
      <c r="B9" s="1"/>
      <c r="C9" s="186"/>
      <c r="D9" s="1" t="s">
        <v>266</v>
      </c>
      <c r="E9" s="186"/>
      <c r="F9" s="1"/>
      <c r="G9" s="186"/>
      <c r="H9" s="1"/>
      <c r="I9" s="186"/>
      <c r="J9" s="1" t="s">
        <v>266</v>
      </c>
      <c r="K9" s="186"/>
      <c r="L9" s="186"/>
      <c r="M9" s="186"/>
      <c r="N9" s="8"/>
    </row>
    <row r="10" spans="1:14">
      <c r="A10" s="11">
        <v>4.5</v>
      </c>
      <c r="B10" s="112"/>
      <c r="C10" s="112"/>
      <c r="D10" s="112" t="s">
        <v>8</v>
      </c>
      <c r="E10" s="296">
        <v>0.71</v>
      </c>
      <c r="F10" s="112"/>
      <c r="G10" s="112"/>
      <c r="H10" s="112"/>
      <c r="I10" s="112"/>
      <c r="J10" s="112" t="s">
        <v>10</v>
      </c>
      <c r="K10" s="112">
        <v>0.33</v>
      </c>
      <c r="L10" s="112"/>
      <c r="M10" s="112"/>
      <c r="N10" s="12">
        <f>C10+E10+G10+I10+K10+M10</f>
        <v>1.04</v>
      </c>
    </row>
    <row r="11" spans="1:14">
      <c r="A11" s="6">
        <v>6.1</v>
      </c>
      <c r="B11" s="15" t="s">
        <v>267</v>
      </c>
      <c r="C11" s="8"/>
      <c r="D11" s="8"/>
      <c r="E11" s="202"/>
      <c r="F11" s="15"/>
      <c r="G11" s="8"/>
      <c r="H11" s="8" t="s">
        <v>268</v>
      </c>
      <c r="I11" s="202"/>
      <c r="J11" s="186"/>
      <c r="K11" s="202"/>
      <c r="L11" s="15"/>
      <c r="M11" s="202"/>
      <c r="N11" s="8"/>
    </row>
    <row r="12" spans="1:14">
      <c r="A12" s="11"/>
      <c r="B12" s="16" t="s">
        <v>10</v>
      </c>
      <c r="C12" s="12">
        <v>0.33</v>
      </c>
      <c r="D12" s="12"/>
      <c r="E12" s="13"/>
      <c r="F12" s="16"/>
      <c r="G12" s="12"/>
      <c r="H12" s="12" t="s">
        <v>8</v>
      </c>
      <c r="I12" s="13">
        <v>1.08</v>
      </c>
      <c r="J12" s="112"/>
      <c r="K12" s="13"/>
      <c r="L12" s="16"/>
      <c r="M12" s="13"/>
      <c r="N12" s="91">
        <f>C12+E12+G12+I12+K12+M12</f>
        <v>1.4100000000000001</v>
      </c>
    </row>
    <row r="13" spans="1:14">
      <c r="A13" s="49">
        <f>SUM(A3:A12)</f>
        <v>28.85</v>
      </c>
      <c r="B13" s="183" t="s">
        <v>6</v>
      </c>
      <c r="C13" s="297">
        <f>SUM(C3:C12)</f>
        <v>1.6500000000000001</v>
      </c>
      <c r="D13" s="181"/>
      <c r="E13" s="297">
        <f>SUM(E3:E12)</f>
        <v>2.77</v>
      </c>
      <c r="F13" s="182"/>
      <c r="G13" s="297">
        <f>SUM(G3:G12)</f>
        <v>0</v>
      </c>
      <c r="H13" s="183"/>
      <c r="I13" s="297">
        <f>SUM(I3:I12)</f>
        <v>1.58</v>
      </c>
      <c r="J13" s="183"/>
      <c r="K13" s="297">
        <f>SUM(K3:K12)</f>
        <v>0.66</v>
      </c>
      <c r="L13" s="181"/>
      <c r="M13" s="297">
        <f>SUM(M3:M12)</f>
        <v>0</v>
      </c>
      <c r="N13" s="297">
        <f>SUM(N3:N12)</f>
        <v>6.66</v>
      </c>
    </row>
    <row r="14" spans="1:14">
      <c r="A14" s="1"/>
      <c r="B14" s="1" t="s">
        <v>16</v>
      </c>
      <c r="C14" s="1"/>
      <c r="D14" s="1"/>
      <c r="E14" s="236"/>
      <c r="F14" s="3"/>
      <c r="G14" s="1"/>
      <c r="H14" s="1" t="s">
        <v>18</v>
      </c>
      <c r="I14" s="1"/>
      <c r="J14" s="43"/>
      <c r="K14" s="166">
        <f>N13</f>
        <v>6.66</v>
      </c>
      <c r="L14" s="1"/>
    </row>
    <row r="15" spans="1:14">
      <c r="A15" s="1"/>
      <c r="B15" s="1" t="s">
        <v>17</v>
      </c>
      <c r="C15" s="1"/>
      <c r="D15" s="1" t="s">
        <v>269</v>
      </c>
      <c r="E15" s="1"/>
      <c r="G15" s="1"/>
      <c r="J15" s="43"/>
      <c r="K15" s="46">
        <f>K14*4.33</f>
        <v>28.837800000000001</v>
      </c>
      <c r="L15" s="46"/>
    </row>
    <row r="16" spans="1:14">
      <c r="F16" t="s">
        <v>270</v>
      </c>
    </row>
  </sheetData>
  <pageMargins left="0.7" right="0.7" top="0.75" bottom="0.75" header="0.3" footer="0.3"/>
  <pageSetup paperSize="9" orientation="landscape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B1" sqref="B1"/>
    </sheetView>
  </sheetViews>
  <sheetFormatPr baseColWidth="10" defaultRowHeight="15"/>
  <cols>
    <col min="1" max="1" width="5.28515625" customWidth="1"/>
    <col min="3" max="3" width="5.85546875" customWidth="1"/>
    <col min="4" max="4" width="20.85546875" customWidth="1"/>
    <col min="5" max="5" width="6.28515625" customWidth="1"/>
    <col min="6" max="6" width="14.5703125" customWidth="1"/>
    <col min="7" max="7" width="5.42578125" customWidth="1"/>
    <col min="9" max="9" width="5.28515625" customWidth="1"/>
    <col min="10" max="10" width="21.42578125" customWidth="1"/>
    <col min="11" max="11" width="6.5703125" customWidth="1"/>
    <col min="12" max="12" width="5.28515625" customWidth="1"/>
    <col min="13" max="13" width="4.8554687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52" t="s">
        <v>75</v>
      </c>
      <c r="C3" s="23"/>
      <c r="D3" s="66"/>
      <c r="E3" s="23"/>
      <c r="F3" s="286" t="s">
        <v>75</v>
      </c>
      <c r="G3" s="23"/>
      <c r="H3" s="286"/>
      <c r="I3" s="94"/>
      <c r="J3" s="286" t="s">
        <v>75</v>
      </c>
      <c r="K3" s="23"/>
      <c r="L3" s="23"/>
      <c r="M3" s="23"/>
      <c r="N3" s="23"/>
    </row>
    <row r="4" spans="1:14" ht="23.25">
      <c r="A4" s="55">
        <v>8</v>
      </c>
      <c r="B4" s="16" t="s">
        <v>76</v>
      </c>
      <c r="C4" s="67">
        <v>0.51</v>
      </c>
      <c r="D4" s="67"/>
      <c r="E4" s="82"/>
      <c r="F4" s="59" t="s">
        <v>8</v>
      </c>
      <c r="G4" s="67">
        <v>1</v>
      </c>
      <c r="H4" s="67"/>
      <c r="I4" s="67"/>
      <c r="J4" s="67" t="s">
        <v>10</v>
      </c>
      <c r="K4" s="67">
        <v>0.33</v>
      </c>
      <c r="L4" s="67"/>
      <c r="M4" s="67"/>
      <c r="N4" s="67">
        <f>C4+E4+G4+I4+K4+M4</f>
        <v>1.84</v>
      </c>
    </row>
    <row r="5" spans="1:14">
      <c r="A5" s="51"/>
      <c r="B5" s="52" t="s">
        <v>80</v>
      </c>
      <c r="C5" s="23"/>
      <c r="D5" s="66"/>
      <c r="E5" s="23"/>
      <c r="F5" s="286" t="s">
        <v>80</v>
      </c>
      <c r="G5" s="23"/>
      <c r="H5" s="286"/>
      <c r="I5" s="94"/>
      <c r="J5" s="286" t="s">
        <v>80</v>
      </c>
      <c r="K5" s="23"/>
      <c r="L5" s="66"/>
      <c r="M5" s="23"/>
      <c r="N5" s="23"/>
    </row>
    <row r="6" spans="1:14">
      <c r="A6" s="55">
        <v>9</v>
      </c>
      <c r="B6" s="16" t="s">
        <v>10</v>
      </c>
      <c r="C6" s="67">
        <v>0.25</v>
      </c>
      <c r="D6" s="67"/>
      <c r="E6" s="82"/>
      <c r="F6" s="59" t="s">
        <v>8</v>
      </c>
      <c r="G6" s="67">
        <v>1.32</v>
      </c>
      <c r="H6" s="67"/>
      <c r="I6" s="67"/>
      <c r="J6" s="67" t="s">
        <v>38</v>
      </c>
      <c r="K6" s="82">
        <v>0.5</v>
      </c>
      <c r="L6" s="67"/>
      <c r="M6" s="67"/>
      <c r="N6" s="67">
        <f>C6+E6+G6+I6+K6+M6</f>
        <v>2.0700000000000003</v>
      </c>
    </row>
    <row r="7" spans="1:14">
      <c r="A7" s="51"/>
      <c r="B7" s="52" t="s">
        <v>81</v>
      </c>
      <c r="C7" s="23"/>
      <c r="D7" s="23"/>
      <c r="E7" s="94"/>
      <c r="F7" s="94"/>
      <c r="G7" s="94"/>
      <c r="H7" s="286" t="s">
        <v>81</v>
      </c>
      <c r="I7" s="23"/>
      <c r="J7" s="23"/>
      <c r="K7" s="94"/>
      <c r="L7" s="23"/>
      <c r="M7" s="94"/>
      <c r="N7" s="23"/>
    </row>
    <row r="8" spans="1:14">
      <c r="A8" s="55">
        <v>8</v>
      </c>
      <c r="B8" s="16" t="s">
        <v>10</v>
      </c>
      <c r="C8" s="67">
        <v>0.25</v>
      </c>
      <c r="D8" s="59"/>
      <c r="E8" s="59"/>
      <c r="F8" s="59"/>
      <c r="G8" s="59"/>
      <c r="H8" s="59" t="s">
        <v>82</v>
      </c>
      <c r="I8" s="67">
        <v>1.59</v>
      </c>
      <c r="J8" s="59"/>
      <c r="K8" s="59"/>
      <c r="L8" s="59"/>
      <c r="M8" s="59"/>
      <c r="N8" s="67">
        <f t="shared" ref="N8:N10" si="0">C8+E8+G8+I8+K8+M8</f>
        <v>1.84</v>
      </c>
    </row>
    <row r="9" spans="1:14" ht="24.75">
      <c r="A9" s="51"/>
      <c r="B9" s="1"/>
      <c r="C9" s="23"/>
      <c r="D9" s="286" t="s">
        <v>260</v>
      </c>
      <c r="E9" s="94"/>
      <c r="F9" s="94"/>
      <c r="G9" s="94"/>
      <c r="H9" s="286"/>
      <c r="I9" s="23"/>
      <c r="J9" s="286" t="s">
        <v>260</v>
      </c>
      <c r="K9" s="94"/>
      <c r="L9" s="23"/>
      <c r="M9" s="94"/>
      <c r="N9" s="23"/>
    </row>
    <row r="10" spans="1:14">
      <c r="A10" s="55">
        <v>5.32</v>
      </c>
      <c r="B10" s="16"/>
      <c r="C10" s="67"/>
      <c r="D10" s="59" t="s">
        <v>8</v>
      </c>
      <c r="E10" s="59">
        <v>0.97</v>
      </c>
      <c r="F10" s="59"/>
      <c r="G10" s="59"/>
      <c r="H10" s="59"/>
      <c r="I10" s="67"/>
      <c r="J10" s="59" t="s">
        <v>10</v>
      </c>
      <c r="K10" s="59">
        <v>0.25</v>
      </c>
      <c r="L10" s="59"/>
      <c r="M10" s="59"/>
      <c r="N10" s="67">
        <f t="shared" si="0"/>
        <v>1.22</v>
      </c>
    </row>
    <row r="11" spans="1:14" ht="13.5" customHeight="1">
      <c r="A11" s="51"/>
      <c r="B11" s="52"/>
      <c r="C11" s="25"/>
      <c r="D11" s="286" t="s">
        <v>83</v>
      </c>
      <c r="E11" s="54"/>
      <c r="F11" s="286"/>
      <c r="G11" s="25"/>
      <c r="H11" s="25"/>
      <c r="I11" s="25"/>
      <c r="J11" s="286" t="s">
        <v>84</v>
      </c>
      <c r="K11" s="23"/>
      <c r="L11" s="23"/>
      <c r="M11" s="23"/>
      <c r="N11" s="23"/>
    </row>
    <row r="12" spans="1:14">
      <c r="A12" s="55">
        <v>4</v>
      </c>
      <c r="B12" s="56"/>
      <c r="C12" s="67"/>
      <c r="D12" s="58" t="s">
        <v>8</v>
      </c>
      <c r="E12" s="59">
        <v>0.67</v>
      </c>
      <c r="F12" s="58"/>
      <c r="G12" s="67"/>
      <c r="H12" s="67"/>
      <c r="I12" s="67"/>
      <c r="J12" s="58" t="s">
        <v>10</v>
      </c>
      <c r="K12" s="67">
        <v>0.25</v>
      </c>
      <c r="L12" s="59"/>
      <c r="M12" s="67"/>
      <c r="N12" s="67">
        <f>C12+E12+G12+I12+K12+M12</f>
        <v>0.92</v>
      </c>
    </row>
    <row r="13" spans="1:14" ht="14.25" customHeight="1">
      <c r="A13" s="51"/>
      <c r="B13" s="52"/>
      <c r="C13" s="25"/>
      <c r="D13" s="286"/>
      <c r="E13" s="54"/>
      <c r="F13" s="286" t="s">
        <v>85</v>
      </c>
      <c r="G13" s="54"/>
      <c r="H13" s="286"/>
      <c r="I13" s="54"/>
      <c r="J13" s="286"/>
      <c r="K13" s="54"/>
      <c r="L13" s="23"/>
      <c r="M13" s="23"/>
      <c r="N13" s="23"/>
    </row>
    <row r="14" spans="1:14">
      <c r="A14" s="55">
        <v>2</v>
      </c>
      <c r="B14" s="56"/>
      <c r="C14" s="67"/>
      <c r="D14" s="58"/>
      <c r="E14" s="59"/>
      <c r="F14" s="58" t="s">
        <v>8</v>
      </c>
      <c r="G14" s="59">
        <v>0.46</v>
      </c>
      <c r="H14" s="58"/>
      <c r="I14" s="59"/>
      <c r="J14" s="58"/>
      <c r="K14" s="59"/>
      <c r="L14" s="59"/>
      <c r="M14" s="67"/>
      <c r="N14" s="67">
        <f>C14+E14+G14+I14+K14+M14</f>
        <v>0.46</v>
      </c>
    </row>
    <row r="15" spans="1:14">
      <c r="A15" s="288"/>
      <c r="B15" s="8"/>
      <c r="C15" s="23"/>
      <c r="D15" s="23"/>
      <c r="E15" s="258"/>
      <c r="F15" s="94"/>
      <c r="G15" s="23"/>
      <c r="H15" s="23"/>
      <c r="I15" s="23"/>
      <c r="J15" s="23"/>
      <c r="K15" s="23"/>
      <c r="L15" s="23"/>
      <c r="M15" s="23"/>
      <c r="N15" s="180"/>
    </row>
    <row r="16" spans="1:14">
      <c r="A16" s="289">
        <f>SUM(A3:A15)</f>
        <v>36.32</v>
      </c>
      <c r="B16" s="11" t="s">
        <v>6</v>
      </c>
      <c r="C16" s="55">
        <f>SUM(C3:C15)</f>
        <v>1.01</v>
      </c>
      <c r="D16" s="72"/>
      <c r="E16" s="72">
        <f>SUM(E3:E15)</f>
        <v>1.6400000000000001</v>
      </c>
      <c r="F16" s="73"/>
      <c r="G16" s="55">
        <f>SUM(G3:G15)</f>
        <v>2.7800000000000002</v>
      </c>
      <c r="H16" s="55"/>
      <c r="I16" s="55">
        <f>SUM(I3:I15)</f>
        <v>1.59</v>
      </c>
      <c r="J16" s="55"/>
      <c r="K16" s="72">
        <f>SUM(K3:K15)</f>
        <v>1.33</v>
      </c>
      <c r="L16" s="72"/>
      <c r="M16" s="72">
        <f>SUM(M3:M15)</f>
        <v>0</v>
      </c>
      <c r="N16" s="74">
        <f>SUM(N3:N15)</f>
        <v>8.35</v>
      </c>
    </row>
    <row r="17" spans="1:14">
      <c r="A17" s="47"/>
      <c r="B17" s="1"/>
      <c r="C17" s="47"/>
      <c r="D17" s="47"/>
      <c r="E17" s="47"/>
      <c r="F17" s="48"/>
      <c r="G17" s="47"/>
      <c r="H17" s="47"/>
      <c r="I17" s="47"/>
      <c r="J17" s="95"/>
      <c r="K17" s="47"/>
      <c r="L17" s="47"/>
      <c r="M17" s="47"/>
      <c r="N17" s="47"/>
    </row>
    <row r="18" spans="1:14">
      <c r="A18" s="47"/>
      <c r="B18" s="1" t="s">
        <v>16</v>
      </c>
      <c r="C18" s="47"/>
      <c r="D18" s="47"/>
      <c r="E18" s="47"/>
      <c r="F18" s="287" t="s">
        <v>261</v>
      </c>
      <c r="G18" s="47"/>
      <c r="H18" s="47" t="s">
        <v>18</v>
      </c>
      <c r="I18" s="47"/>
      <c r="J18" s="95"/>
      <c r="K18" s="96">
        <f>N16*4.33</f>
        <v>36.155499999999996</v>
      </c>
      <c r="L18" s="96"/>
      <c r="M18" s="96"/>
      <c r="N18" s="47"/>
    </row>
    <row r="19" spans="1:14">
      <c r="A19" s="47"/>
      <c r="B19" s="1" t="s">
        <v>17</v>
      </c>
      <c r="C19" s="47"/>
      <c r="D19" s="47" t="str">
        <f>B1</f>
        <v>DOLORES CARREÑO MORENO</v>
      </c>
      <c r="E19" s="47"/>
      <c r="F19" s="48"/>
      <c r="G19" s="47"/>
      <c r="H19" s="47"/>
      <c r="I19" s="97">
        <f>N16</f>
        <v>8.35</v>
      </c>
      <c r="J19" s="47"/>
      <c r="K19" s="47"/>
      <c r="L19" s="47"/>
      <c r="M19" s="47"/>
      <c r="N19" s="47"/>
    </row>
    <row r="20" spans="1:14">
      <c r="A20" s="47"/>
      <c r="C20" s="47"/>
      <c r="D20" s="47"/>
      <c r="E20" s="98"/>
      <c r="F20" t="s">
        <v>262</v>
      </c>
      <c r="G20" s="47"/>
      <c r="H20" s="47"/>
      <c r="I20" s="47"/>
      <c r="J20" s="47"/>
      <c r="K20" s="47"/>
      <c r="L20" s="47"/>
      <c r="M20" s="47"/>
      <c r="N20" s="47"/>
    </row>
  </sheetData>
  <pageMargins left="0.7" right="0.7" top="0.75" bottom="0.75" header="0.3" footer="0.3"/>
  <pageSetup paperSize="9" orientation="landscape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/>
  <cols>
    <col min="1" max="1" width="5.7109375" customWidth="1"/>
    <col min="2" max="2" width="16.5703125" customWidth="1"/>
    <col min="3" max="3" width="5.85546875" customWidth="1"/>
    <col min="4" max="4" width="19.140625" customWidth="1"/>
    <col min="5" max="5" width="6.5703125" customWidth="1"/>
    <col min="6" max="6" width="15.28515625" customWidth="1"/>
    <col min="7" max="7" width="6.7109375" customWidth="1"/>
    <col min="8" max="8" width="18" customWidth="1"/>
    <col min="9" max="9" width="5" customWidth="1"/>
    <col min="10" max="10" width="17" customWidth="1"/>
    <col min="11" max="11" width="6" customWidth="1"/>
    <col min="12" max="12" width="6.5703125" customWidth="1"/>
    <col min="13" max="13" width="5.4257812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6">
        <v>6</v>
      </c>
      <c r="B4" s="52"/>
      <c r="C4" s="8"/>
      <c r="D4" s="52"/>
      <c r="E4" s="8"/>
      <c r="F4" s="52" t="s">
        <v>148</v>
      </c>
      <c r="G4" s="8"/>
      <c r="H4" s="52"/>
      <c r="I4" s="8"/>
      <c r="J4" s="52"/>
      <c r="K4" s="8"/>
      <c r="L4" s="52"/>
      <c r="M4" s="8"/>
      <c r="N4" s="8"/>
    </row>
    <row r="5" spans="1:14">
      <c r="A5" s="11"/>
      <c r="B5" s="16"/>
      <c r="C5" s="12"/>
      <c r="D5" s="12"/>
      <c r="E5" s="13"/>
      <c r="F5" s="16" t="s">
        <v>8</v>
      </c>
      <c r="G5" s="12">
        <v>1.38</v>
      </c>
      <c r="H5" s="16"/>
      <c r="I5" s="12"/>
      <c r="J5" s="12"/>
      <c r="K5" s="12"/>
      <c r="L5" s="12"/>
      <c r="M5" s="12"/>
      <c r="N5" s="12">
        <f>C5+E5+G5+I5+K5+M5</f>
        <v>1.38</v>
      </c>
    </row>
    <row r="6" spans="1:14">
      <c r="A6" s="6">
        <v>6</v>
      </c>
      <c r="B6" s="222"/>
      <c r="C6" s="8"/>
      <c r="D6" s="152" t="s">
        <v>149</v>
      </c>
      <c r="E6" s="8"/>
      <c r="F6" s="139"/>
      <c r="G6" s="8"/>
      <c r="H6" s="139"/>
      <c r="I6" s="15"/>
      <c r="J6" s="139" t="s">
        <v>149</v>
      </c>
      <c r="K6" s="8"/>
      <c r="L6" s="152"/>
      <c r="M6" s="8"/>
      <c r="N6" s="8"/>
    </row>
    <row r="7" spans="1:14">
      <c r="A7" s="11"/>
      <c r="B7" s="16"/>
      <c r="C7" s="12"/>
      <c r="D7" s="12" t="s">
        <v>8</v>
      </c>
      <c r="E7" s="13">
        <v>0.69</v>
      </c>
      <c r="F7" s="16"/>
      <c r="G7" s="12"/>
      <c r="H7" s="12"/>
      <c r="I7" s="12"/>
      <c r="J7" s="12" t="s">
        <v>8</v>
      </c>
      <c r="K7" s="13">
        <v>0.69</v>
      </c>
      <c r="L7" s="12"/>
      <c r="M7" s="12"/>
      <c r="N7" s="12">
        <f>C7+E7+G7+I7+K7+M7</f>
        <v>1.38</v>
      </c>
    </row>
    <row r="8" spans="1:14" ht="12.75" customHeight="1">
      <c r="A8" s="6">
        <v>4</v>
      </c>
      <c r="B8" s="6"/>
      <c r="C8" s="6"/>
      <c r="D8" s="222" t="s">
        <v>150</v>
      </c>
      <c r="E8" s="8"/>
      <c r="F8" s="15"/>
      <c r="G8" s="15"/>
      <c r="H8" s="139"/>
      <c r="I8" s="8"/>
      <c r="J8" s="139" t="s">
        <v>150</v>
      </c>
      <c r="K8" s="15"/>
      <c r="L8" s="8"/>
      <c r="M8" s="15"/>
      <c r="N8" s="8"/>
    </row>
    <row r="9" spans="1:14">
      <c r="A9" s="11"/>
      <c r="B9" s="11"/>
      <c r="C9" s="11"/>
      <c r="D9" s="223" t="s">
        <v>8</v>
      </c>
      <c r="E9" s="12">
        <v>0.67</v>
      </c>
      <c r="F9" s="16"/>
      <c r="G9" s="16"/>
      <c r="H9" s="16"/>
      <c r="I9" s="12"/>
      <c r="J9" s="16" t="s">
        <v>35</v>
      </c>
      <c r="K9" s="16">
        <v>0.25</v>
      </c>
      <c r="L9" s="16"/>
      <c r="M9" s="16"/>
      <c r="N9" s="12">
        <f>K9+E9</f>
        <v>0.92</v>
      </c>
    </row>
    <row r="10" spans="1:14">
      <c r="A10" s="6">
        <v>11</v>
      </c>
      <c r="B10" s="52" t="s">
        <v>151</v>
      </c>
      <c r="C10" s="8"/>
      <c r="D10" s="8"/>
      <c r="E10" s="15"/>
      <c r="F10" s="52" t="s">
        <v>151</v>
      </c>
      <c r="G10" s="15"/>
      <c r="H10" s="52"/>
      <c r="I10" s="8"/>
      <c r="J10" s="52" t="s">
        <v>151</v>
      </c>
      <c r="K10" s="15"/>
      <c r="L10" s="8"/>
      <c r="M10" s="15"/>
      <c r="N10" s="8"/>
    </row>
    <row r="11" spans="1:14" ht="24.75" customHeight="1">
      <c r="A11" s="11"/>
      <c r="B11" s="16" t="s">
        <v>8</v>
      </c>
      <c r="C11" s="12">
        <v>0.95</v>
      </c>
      <c r="D11" s="16"/>
      <c r="E11" s="16"/>
      <c r="F11" s="16" t="s">
        <v>35</v>
      </c>
      <c r="G11" s="16">
        <v>0.34</v>
      </c>
      <c r="H11" s="16"/>
      <c r="I11" s="12"/>
      <c r="J11" s="16" t="s">
        <v>152</v>
      </c>
      <c r="K11" s="16">
        <v>1.25</v>
      </c>
      <c r="L11" s="16"/>
      <c r="M11" s="16"/>
      <c r="N11" s="12">
        <f>C11+E11+G11+I11+K11+M11</f>
        <v>2.54</v>
      </c>
    </row>
    <row r="12" spans="1:14">
      <c r="A12" s="86"/>
      <c r="B12" s="52" t="s">
        <v>153</v>
      </c>
      <c r="C12" s="24"/>
      <c r="D12" s="52"/>
      <c r="E12" s="24"/>
      <c r="F12" s="52" t="s">
        <v>153</v>
      </c>
      <c r="G12" s="91"/>
      <c r="H12" s="52"/>
      <c r="I12" s="91"/>
      <c r="J12" s="52" t="s">
        <v>153</v>
      </c>
      <c r="K12" s="24"/>
      <c r="L12" s="52"/>
      <c r="M12" s="24"/>
      <c r="N12" s="91"/>
    </row>
    <row r="13" spans="1:14">
      <c r="A13" s="11">
        <v>20.46</v>
      </c>
      <c r="B13" s="13" t="s">
        <v>10</v>
      </c>
      <c r="C13" s="16">
        <v>1</v>
      </c>
      <c r="D13" s="16"/>
      <c r="E13" s="16"/>
      <c r="F13" s="13" t="s">
        <v>8</v>
      </c>
      <c r="G13" s="12">
        <v>2.72</v>
      </c>
      <c r="H13" s="16"/>
      <c r="I13" s="12"/>
      <c r="J13" s="16" t="s">
        <v>154</v>
      </c>
      <c r="K13" s="16">
        <v>1</v>
      </c>
      <c r="L13" s="16"/>
      <c r="M13" s="16"/>
      <c r="N13" s="12">
        <f>C13+E13+G13+I13+K13+M13</f>
        <v>4.7200000000000006</v>
      </c>
    </row>
    <row r="14" spans="1:14">
      <c r="A14" s="6"/>
      <c r="B14" s="24" t="s">
        <v>155</v>
      </c>
      <c r="C14" s="24"/>
      <c r="D14" s="24"/>
      <c r="E14" s="15"/>
      <c r="F14" s="24" t="s">
        <v>155</v>
      </c>
      <c r="G14" s="91"/>
      <c r="H14" s="24"/>
      <c r="I14" s="91"/>
      <c r="J14" s="24" t="s">
        <v>155</v>
      </c>
      <c r="K14" s="24"/>
      <c r="L14" s="15"/>
      <c r="M14" s="15"/>
      <c r="N14" s="91"/>
    </row>
    <row r="15" spans="1:14">
      <c r="A15" s="86">
        <v>5.72</v>
      </c>
      <c r="B15" s="24" t="s">
        <v>35</v>
      </c>
      <c r="C15" s="24">
        <v>0.33</v>
      </c>
      <c r="D15" s="24"/>
      <c r="E15" s="24"/>
      <c r="F15" s="24" t="s">
        <v>8</v>
      </c>
      <c r="G15" s="91">
        <v>0.66</v>
      </c>
      <c r="H15" s="24"/>
      <c r="I15" s="91"/>
      <c r="J15" s="24" t="s">
        <v>35</v>
      </c>
      <c r="K15" s="24">
        <v>0.33</v>
      </c>
      <c r="L15" s="24"/>
      <c r="M15" s="24"/>
      <c r="N15" s="91">
        <f>K15+G15+C15</f>
        <v>1.32</v>
      </c>
    </row>
    <row r="16" spans="1:14">
      <c r="A16" s="6"/>
      <c r="B16" s="8"/>
      <c r="C16" s="8"/>
      <c r="D16" s="8" t="s">
        <v>156</v>
      </c>
      <c r="E16" s="8"/>
      <c r="F16" s="8"/>
      <c r="G16" s="8"/>
      <c r="H16" s="8"/>
      <c r="I16" s="8"/>
      <c r="J16" s="15"/>
      <c r="K16" s="10"/>
      <c r="L16" s="186"/>
      <c r="M16" s="8"/>
      <c r="N16" s="8"/>
    </row>
    <row r="17" spans="1:14" ht="37.5" customHeight="1">
      <c r="A17" s="11">
        <v>3.25</v>
      </c>
      <c r="B17" s="12"/>
      <c r="C17" s="12"/>
      <c r="D17" s="112" t="s">
        <v>157</v>
      </c>
      <c r="E17" s="12">
        <v>0.75</v>
      </c>
      <c r="F17" s="12"/>
      <c r="G17" s="12"/>
      <c r="H17" s="112"/>
      <c r="I17" s="12"/>
      <c r="J17" s="16"/>
      <c r="K17" s="14"/>
      <c r="L17" s="112"/>
      <c r="M17" s="12"/>
      <c r="N17" s="12">
        <f>M17+K17+I17+G17+E17+C17</f>
        <v>0.75</v>
      </c>
    </row>
    <row r="18" spans="1:14" ht="24.75" customHeight="1">
      <c r="A18" s="6">
        <v>14.66</v>
      </c>
      <c r="B18" s="52" t="s">
        <v>257</v>
      </c>
      <c r="C18" s="283" t="s">
        <v>258</v>
      </c>
      <c r="D18" s="8"/>
      <c r="E18" s="15"/>
      <c r="F18" s="15"/>
      <c r="G18" s="15"/>
      <c r="H18" s="52" t="s">
        <v>257</v>
      </c>
      <c r="I18" s="8"/>
      <c r="J18" s="8"/>
      <c r="K18" s="15"/>
      <c r="L18" s="8"/>
      <c r="M18" s="15"/>
      <c r="N18" s="8"/>
    </row>
    <row r="19" spans="1:14">
      <c r="A19" s="86"/>
      <c r="B19" s="24" t="s">
        <v>10</v>
      </c>
      <c r="C19" s="91">
        <v>0.5</v>
      </c>
      <c r="D19" s="24"/>
      <c r="E19" s="24"/>
      <c r="F19" s="24"/>
      <c r="G19" s="24"/>
      <c r="H19" s="24" t="s">
        <v>8</v>
      </c>
      <c r="I19" s="91">
        <v>2.89</v>
      </c>
      <c r="J19" s="24"/>
      <c r="K19" s="24"/>
      <c r="L19" s="24"/>
      <c r="M19" s="24"/>
      <c r="N19" s="91">
        <f>C19+E19+G19+I19+K19+M19</f>
        <v>3.39</v>
      </c>
    </row>
    <row r="20" spans="1:14" ht="37.5">
      <c r="A20" s="11"/>
      <c r="B20" s="284"/>
      <c r="C20" s="12"/>
      <c r="D20" s="284"/>
      <c r="E20" s="16"/>
      <c r="F20" s="284"/>
      <c r="G20" s="16"/>
      <c r="H20" s="285" t="s">
        <v>259</v>
      </c>
      <c r="I20" s="12"/>
      <c r="J20" s="284"/>
      <c r="K20" s="16"/>
      <c r="L20" s="284"/>
      <c r="M20" s="16"/>
      <c r="N20" s="12"/>
    </row>
    <row r="21" spans="1:14">
      <c r="A21" s="71">
        <f>SUM(A4:A20)</f>
        <v>71.09</v>
      </c>
      <c r="B21" s="55" t="s">
        <v>6</v>
      </c>
      <c r="C21" s="57">
        <f>SUM(C4:C20)</f>
        <v>2.78</v>
      </c>
      <c r="D21" s="72"/>
      <c r="E21" s="72">
        <f>SUM(E4:E20)</f>
        <v>2.11</v>
      </c>
      <c r="F21" s="73"/>
      <c r="G21" s="57">
        <f>SUM(G4:G20)</f>
        <v>5.1000000000000005</v>
      </c>
      <c r="H21" s="55"/>
      <c r="I21" s="57">
        <f>SUM(I4:I20)</f>
        <v>2.89</v>
      </c>
      <c r="J21" s="55"/>
      <c r="K21" s="72">
        <f>SUM(K4:K20)</f>
        <v>3.52</v>
      </c>
      <c r="L21" s="72"/>
      <c r="M21" s="72">
        <f>SUM(M18:M20)</f>
        <v>0</v>
      </c>
      <c r="N21" s="224">
        <f>SUM(N4:N20)</f>
        <v>16.400000000000002</v>
      </c>
    </row>
    <row r="22" spans="1:14">
      <c r="A22" s="47"/>
      <c r="B22" s="47"/>
      <c r="C22" s="279"/>
      <c r="D22" s="47"/>
      <c r="E22" s="47"/>
      <c r="F22" s="48"/>
      <c r="G22" s="47"/>
      <c r="H22" s="47"/>
      <c r="I22" s="47"/>
      <c r="J22" s="95"/>
      <c r="K22" s="47"/>
      <c r="L22" s="47"/>
      <c r="M22" s="47"/>
      <c r="N22" s="279"/>
    </row>
    <row r="23" spans="1:14">
      <c r="A23" s="47"/>
      <c r="B23" s="47"/>
      <c r="C23" s="47"/>
      <c r="D23" s="47"/>
      <c r="E23" s="47"/>
      <c r="F23" s="48"/>
      <c r="G23" s="47"/>
      <c r="H23" s="47" t="s">
        <v>18</v>
      </c>
      <c r="I23" s="47"/>
      <c r="J23" s="95"/>
      <c r="K23" s="96">
        <f>N21*4.33</f>
        <v>71.012000000000015</v>
      </c>
      <c r="L23" s="96"/>
      <c r="M23" s="96"/>
      <c r="N23" s="47"/>
    </row>
    <row r="24" spans="1:14">
      <c r="A24" s="47"/>
      <c r="B24" s="47" t="s">
        <v>16</v>
      </c>
      <c r="C24" s="47"/>
      <c r="D24" s="47"/>
      <c r="E24" s="98" t="s">
        <v>256</v>
      </c>
      <c r="F24" s="100"/>
      <c r="G24" s="47"/>
      <c r="H24" s="47"/>
      <c r="I24" s="47"/>
      <c r="J24" s="47"/>
      <c r="K24" s="47"/>
      <c r="L24" s="47"/>
      <c r="M24" s="47"/>
      <c r="N24" s="47"/>
    </row>
    <row r="25" spans="1:14">
      <c r="A25" s="47"/>
      <c r="B25" s="47" t="s">
        <v>245</v>
      </c>
      <c r="C25" s="47"/>
      <c r="D25" s="47"/>
      <c r="E25" s="47"/>
      <c r="F25" s="656" t="s">
        <v>255</v>
      </c>
      <c r="G25" s="656"/>
      <c r="H25" s="656"/>
      <c r="I25" s="656"/>
      <c r="J25" s="47"/>
      <c r="K25" s="47"/>
      <c r="L25" s="47"/>
      <c r="M25" s="47"/>
      <c r="N25" s="47"/>
    </row>
    <row r="26" spans="1:14">
      <c r="A26" s="47"/>
      <c r="B26" s="47" t="s">
        <v>19</v>
      </c>
      <c r="C26" s="47"/>
      <c r="D26" s="47"/>
      <c r="E26" s="47"/>
      <c r="F26" s="662"/>
      <c r="G26" s="663"/>
      <c r="H26" s="663"/>
      <c r="I26" s="663"/>
      <c r="J26" s="663"/>
      <c r="K26" s="47"/>
      <c r="L26" s="47"/>
      <c r="M26" s="47"/>
      <c r="N26" s="47"/>
    </row>
    <row r="27" spans="1:14">
      <c r="A27" s="47"/>
      <c r="C27" s="47"/>
      <c r="D27" s="47"/>
      <c r="E27" s="47"/>
      <c r="F27" s="664"/>
      <c r="G27" s="664"/>
      <c r="H27" s="664"/>
      <c r="I27" s="664"/>
      <c r="J27" s="47"/>
      <c r="K27" s="47"/>
      <c r="L27" s="47"/>
      <c r="M27" s="47"/>
      <c r="N27" s="47"/>
    </row>
  </sheetData>
  <mergeCells count="3">
    <mergeCell ref="F25:I25"/>
    <mergeCell ref="F26:J26"/>
    <mergeCell ref="F27:I27"/>
  </mergeCells>
  <pageMargins left="0.25" right="0.25" top="0.75" bottom="0.75" header="0.3" footer="0.3"/>
  <pageSetup paperSize="9" orientation="landscape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2"/>
    </sheetView>
  </sheetViews>
  <sheetFormatPr baseColWidth="10" defaultRowHeight="15"/>
  <cols>
    <col min="1" max="1" width="4.85546875" customWidth="1"/>
    <col min="2" max="2" width="20.140625" customWidth="1"/>
    <col min="3" max="3" width="5" customWidth="1"/>
    <col min="4" max="4" width="20" customWidth="1"/>
    <col min="5" max="5" width="5.140625" customWidth="1"/>
    <col min="6" max="6" width="20.5703125" customWidth="1"/>
    <col min="7" max="7" width="5.28515625" customWidth="1"/>
    <col min="8" max="8" width="18.7109375" customWidth="1"/>
    <col min="9" max="9" width="3.5703125" customWidth="1"/>
    <col min="10" max="10" width="21.28515625" customWidth="1"/>
    <col min="11" max="11" width="5" customWidth="1"/>
    <col min="12" max="12" width="4.140625" customWidth="1"/>
    <col min="13" max="14" width="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s="282" customFormat="1">
      <c r="A4" s="6">
        <v>6</v>
      </c>
      <c r="B4" s="52"/>
      <c r="C4" s="8"/>
      <c r="D4" s="52"/>
      <c r="E4" s="8"/>
      <c r="F4" s="52" t="s">
        <v>148</v>
      </c>
      <c r="G4" s="8"/>
      <c r="H4" s="52"/>
      <c r="I4" s="8"/>
      <c r="J4" s="52"/>
      <c r="K4" s="8"/>
      <c r="L4" s="52"/>
      <c r="M4" s="8"/>
      <c r="N4" s="8"/>
    </row>
    <row r="5" spans="1:14" s="282" customFormat="1">
      <c r="A5" s="11"/>
      <c r="B5" s="16"/>
      <c r="C5" s="12"/>
      <c r="D5" s="12"/>
      <c r="E5" s="13"/>
      <c r="F5" s="16" t="s">
        <v>8</v>
      </c>
      <c r="G5" s="12">
        <v>1.38</v>
      </c>
      <c r="H5" s="16"/>
      <c r="I5" s="12"/>
      <c r="J5" s="12"/>
      <c r="K5" s="12"/>
      <c r="L5" s="12"/>
      <c r="M5" s="12"/>
      <c r="N5" s="12">
        <f>C5+E5+G5+I5+K5+M5</f>
        <v>1.38</v>
      </c>
    </row>
    <row r="6" spans="1:14" s="282" customFormat="1">
      <c r="A6" s="6">
        <v>6</v>
      </c>
      <c r="B6" s="222"/>
      <c r="C6" s="8"/>
      <c r="D6" s="152" t="s">
        <v>149</v>
      </c>
      <c r="E6" s="8"/>
      <c r="F6" s="139"/>
      <c r="G6" s="8"/>
      <c r="H6" s="139"/>
      <c r="I6" s="15"/>
      <c r="J6" s="139" t="s">
        <v>149</v>
      </c>
      <c r="K6" s="8"/>
      <c r="L6" s="152"/>
      <c r="M6" s="8"/>
      <c r="N6" s="8"/>
    </row>
    <row r="7" spans="1:14" s="282" customFormat="1">
      <c r="A7" s="11"/>
      <c r="B7" s="16"/>
      <c r="C7" s="12"/>
      <c r="D7" s="12" t="s">
        <v>8</v>
      </c>
      <c r="E7" s="13">
        <v>0.69</v>
      </c>
      <c r="F7" s="16"/>
      <c r="G7" s="12"/>
      <c r="H7" s="12"/>
      <c r="I7" s="12"/>
      <c r="J7" s="12" t="s">
        <v>8</v>
      </c>
      <c r="K7" s="13">
        <v>0.69</v>
      </c>
      <c r="L7" s="12"/>
      <c r="M7" s="12"/>
      <c r="N7" s="12">
        <f>C7+E7+G7+I7+K7+M7</f>
        <v>1.38</v>
      </c>
    </row>
    <row r="8" spans="1:14" s="282" customFormat="1">
      <c r="A8" s="6">
        <v>4</v>
      </c>
      <c r="B8" s="6"/>
      <c r="C8" s="6"/>
      <c r="D8" s="222" t="s">
        <v>150</v>
      </c>
      <c r="E8" s="8"/>
      <c r="F8" s="15"/>
      <c r="G8" s="15"/>
      <c r="H8" s="139"/>
      <c r="I8" s="8"/>
      <c r="J8" s="139" t="s">
        <v>150</v>
      </c>
      <c r="K8" s="15"/>
      <c r="L8" s="8"/>
      <c r="M8" s="15"/>
      <c r="N8" s="8"/>
    </row>
    <row r="9" spans="1:14" s="282" customFormat="1">
      <c r="A9" s="11"/>
      <c r="B9" s="11"/>
      <c r="C9" s="11"/>
      <c r="D9" s="223" t="s">
        <v>8</v>
      </c>
      <c r="E9" s="12">
        <v>0.67</v>
      </c>
      <c r="F9" s="16"/>
      <c r="G9" s="16"/>
      <c r="H9" s="16"/>
      <c r="I9" s="12"/>
      <c r="J9" s="16" t="s">
        <v>35</v>
      </c>
      <c r="K9" s="16">
        <v>0.25</v>
      </c>
      <c r="L9" s="16"/>
      <c r="M9" s="16"/>
      <c r="N9" s="12">
        <f>K9+E9</f>
        <v>0.92</v>
      </c>
    </row>
    <row r="10" spans="1:14" s="282" customFormat="1">
      <c r="A10" s="6">
        <v>11</v>
      </c>
      <c r="B10" s="52" t="s">
        <v>151</v>
      </c>
      <c r="C10" s="8"/>
      <c r="D10" s="8"/>
      <c r="E10" s="15"/>
      <c r="F10" s="52" t="s">
        <v>151</v>
      </c>
      <c r="G10" s="15"/>
      <c r="H10" s="52"/>
      <c r="I10" s="8"/>
      <c r="J10" s="52" t="s">
        <v>151</v>
      </c>
      <c r="K10" s="15"/>
      <c r="L10" s="8"/>
      <c r="M10" s="15"/>
      <c r="N10" s="8"/>
    </row>
    <row r="11" spans="1:14" s="282" customFormat="1" ht="23.25">
      <c r="A11" s="11"/>
      <c r="B11" s="16" t="s">
        <v>8</v>
      </c>
      <c r="C11" s="12">
        <v>0.95</v>
      </c>
      <c r="D11" s="16"/>
      <c r="E11" s="16"/>
      <c r="F11" s="16" t="s">
        <v>35</v>
      </c>
      <c r="G11" s="16">
        <v>0.34</v>
      </c>
      <c r="H11" s="16"/>
      <c r="I11" s="12"/>
      <c r="J11" s="16" t="s">
        <v>152</v>
      </c>
      <c r="K11" s="16">
        <v>1.25</v>
      </c>
      <c r="L11" s="16"/>
      <c r="M11" s="16"/>
      <c r="N11" s="12">
        <f>C11+E11+G11+I11+K11+M11</f>
        <v>2.54</v>
      </c>
    </row>
    <row r="12" spans="1:14" s="282" customFormat="1">
      <c r="A12" s="86"/>
      <c r="B12" s="52" t="s">
        <v>153</v>
      </c>
      <c r="C12" s="24"/>
      <c r="D12" s="52"/>
      <c r="E12" s="24"/>
      <c r="F12" s="52" t="s">
        <v>153</v>
      </c>
      <c r="G12" s="91"/>
      <c r="H12" s="52"/>
      <c r="I12" s="91"/>
      <c r="J12" s="52" t="s">
        <v>153</v>
      </c>
      <c r="K12" s="24"/>
      <c r="L12" s="52"/>
      <c r="M12" s="24"/>
      <c r="N12" s="91"/>
    </row>
    <row r="13" spans="1:14" s="282" customFormat="1">
      <c r="A13" s="11">
        <v>20.46</v>
      </c>
      <c r="B13" s="13" t="s">
        <v>10</v>
      </c>
      <c r="C13" s="16">
        <v>1</v>
      </c>
      <c r="D13" s="16"/>
      <c r="E13" s="16"/>
      <c r="F13" s="13" t="s">
        <v>8</v>
      </c>
      <c r="G13" s="12">
        <v>2.72</v>
      </c>
      <c r="H13" s="16"/>
      <c r="I13" s="12"/>
      <c r="J13" s="16" t="s">
        <v>154</v>
      </c>
      <c r="K13" s="16">
        <v>1</v>
      </c>
      <c r="L13" s="16"/>
      <c r="M13" s="16"/>
      <c r="N13" s="12">
        <f>C13+E13+G13+I13+K13+M13</f>
        <v>4.7200000000000006</v>
      </c>
    </row>
    <row r="14" spans="1:14" s="282" customFormat="1">
      <c r="A14" s="6"/>
      <c r="B14" s="24" t="s">
        <v>155</v>
      </c>
      <c r="C14" s="24"/>
      <c r="D14" s="24"/>
      <c r="E14" s="15"/>
      <c r="F14" s="24" t="s">
        <v>155</v>
      </c>
      <c r="G14" s="91"/>
      <c r="H14" s="24"/>
      <c r="I14" s="91"/>
      <c r="J14" s="24" t="s">
        <v>155</v>
      </c>
      <c r="K14" s="24"/>
      <c r="L14" s="15"/>
      <c r="M14" s="15"/>
      <c r="N14" s="91"/>
    </row>
    <row r="15" spans="1:14" s="282" customFormat="1">
      <c r="A15" s="86">
        <v>5.72</v>
      </c>
      <c r="B15" s="24" t="s">
        <v>35</v>
      </c>
      <c r="C15" s="24">
        <v>0.33</v>
      </c>
      <c r="D15" s="24"/>
      <c r="E15" s="24"/>
      <c r="F15" s="24" t="s">
        <v>8</v>
      </c>
      <c r="G15" s="91">
        <v>0.66</v>
      </c>
      <c r="H15" s="24"/>
      <c r="I15" s="91"/>
      <c r="J15" s="24" t="s">
        <v>35</v>
      </c>
      <c r="K15" s="24">
        <v>0.33</v>
      </c>
      <c r="L15" s="24"/>
      <c r="M15" s="24"/>
      <c r="N15" s="91">
        <f>K15+G15+C15</f>
        <v>1.32</v>
      </c>
    </row>
    <row r="16" spans="1:14" s="282" customFormat="1">
      <c r="A16" s="6"/>
      <c r="B16" s="8"/>
      <c r="C16" s="8"/>
      <c r="D16" s="8" t="s">
        <v>156</v>
      </c>
      <c r="E16" s="8"/>
      <c r="F16" s="8"/>
      <c r="G16" s="8"/>
      <c r="H16" s="8"/>
      <c r="I16" s="8"/>
      <c r="J16" s="15"/>
      <c r="K16" s="10"/>
      <c r="L16" s="186"/>
      <c r="M16" s="8"/>
      <c r="N16" s="8"/>
    </row>
    <row r="17" spans="1:14" s="282" customFormat="1" ht="35.25" customHeight="1">
      <c r="A17" s="11">
        <v>3.25</v>
      </c>
      <c r="B17" s="12"/>
      <c r="C17" s="12"/>
      <c r="D17" s="112" t="s">
        <v>157</v>
      </c>
      <c r="E17" s="12">
        <v>0.75</v>
      </c>
      <c r="F17" s="12"/>
      <c r="G17" s="12"/>
      <c r="H17" s="112"/>
      <c r="I17" s="12"/>
      <c r="J17" s="16"/>
      <c r="K17" s="14"/>
      <c r="L17" s="112"/>
      <c r="M17" s="12"/>
      <c r="N17" s="12">
        <f>M17+K17+I17+G17+E17+C17</f>
        <v>0.75</v>
      </c>
    </row>
    <row r="18" spans="1:14" ht="14.25" customHeight="1">
      <c r="A18" s="51"/>
      <c r="B18" s="136" t="s">
        <v>247</v>
      </c>
      <c r="C18" s="137"/>
      <c r="D18" s="136"/>
      <c r="E18" s="83"/>
      <c r="F18" s="136" t="s">
        <v>247</v>
      </c>
      <c r="G18" s="137"/>
      <c r="H18" s="131"/>
      <c r="I18" s="25"/>
      <c r="J18" s="136" t="s">
        <v>247</v>
      </c>
      <c r="K18" s="25"/>
      <c r="L18" s="25"/>
      <c r="M18" s="25"/>
      <c r="N18" s="137"/>
    </row>
    <row r="19" spans="1:14">
      <c r="A19" s="84">
        <v>9.2799999999999994</v>
      </c>
      <c r="B19" s="136" t="s">
        <v>10</v>
      </c>
      <c r="C19" s="137">
        <v>0.32</v>
      </c>
      <c r="D19" s="131"/>
      <c r="E19" s="83"/>
      <c r="F19" s="131" t="s">
        <v>10</v>
      </c>
      <c r="G19" s="137">
        <v>0.32</v>
      </c>
      <c r="H19" s="131"/>
      <c r="I19" s="25"/>
      <c r="J19" s="131" t="s">
        <v>8</v>
      </c>
      <c r="K19" s="25">
        <v>1.5</v>
      </c>
      <c r="L19" s="25"/>
      <c r="M19" s="25"/>
      <c r="N19" s="137">
        <f>C19+G19+K19</f>
        <v>2.14</v>
      </c>
    </row>
    <row r="20" spans="1:14">
      <c r="A20" s="51"/>
      <c r="B20" s="268" t="s">
        <v>248</v>
      </c>
      <c r="C20" s="94"/>
      <c r="D20" s="268"/>
      <c r="E20" s="94"/>
      <c r="F20" s="268"/>
      <c r="G20" s="94"/>
      <c r="H20" s="268"/>
      <c r="I20" s="94"/>
      <c r="J20" s="268" t="s">
        <v>248</v>
      </c>
      <c r="K20" s="94"/>
      <c r="L20" s="94"/>
      <c r="M20" s="23"/>
      <c r="N20" s="23"/>
    </row>
    <row r="21" spans="1:14" ht="42" customHeight="1">
      <c r="A21" s="55">
        <v>4.33</v>
      </c>
      <c r="B21" s="281" t="s">
        <v>249</v>
      </c>
      <c r="C21" s="59">
        <v>0.5</v>
      </c>
      <c r="D21" s="281"/>
      <c r="E21" s="59"/>
      <c r="F21" s="58"/>
      <c r="G21" s="59"/>
      <c r="H21" s="58"/>
      <c r="I21" s="59"/>
      <c r="J21" s="56" t="s">
        <v>249</v>
      </c>
      <c r="K21" s="59">
        <v>0.5</v>
      </c>
      <c r="L21" s="59"/>
      <c r="M21" s="67"/>
      <c r="N21" s="67">
        <f>C21+E21+G21+I21+K21</f>
        <v>1</v>
      </c>
    </row>
    <row r="22" spans="1:14">
      <c r="A22" s="51"/>
      <c r="B22" s="268"/>
      <c r="C22" s="23"/>
      <c r="D22" s="268"/>
      <c r="E22" s="94"/>
      <c r="F22" s="268" t="s">
        <v>250</v>
      </c>
      <c r="G22" s="94"/>
      <c r="H22" s="268"/>
      <c r="I22" s="94"/>
      <c r="J22" s="268"/>
      <c r="K22" s="94"/>
      <c r="L22" s="94"/>
      <c r="M22" s="23"/>
      <c r="N22" s="23"/>
    </row>
    <row r="23" spans="1:14">
      <c r="A23" s="55">
        <v>4</v>
      </c>
      <c r="B23" s="58"/>
      <c r="C23" s="67"/>
      <c r="D23" s="58"/>
      <c r="E23" s="59"/>
      <c r="F23" s="58" t="s">
        <v>8</v>
      </c>
      <c r="G23" s="59">
        <v>0.92</v>
      </c>
      <c r="H23" s="58"/>
      <c r="I23" s="59"/>
      <c r="J23" s="58"/>
      <c r="K23" s="59"/>
      <c r="L23" s="59"/>
      <c r="M23" s="67"/>
      <c r="N23" s="67">
        <v>0.92</v>
      </c>
    </row>
    <row r="24" spans="1:14" ht="21" customHeight="1">
      <c r="A24" s="6">
        <v>14.66</v>
      </c>
      <c r="B24" s="52" t="s">
        <v>257</v>
      </c>
      <c r="C24" s="283" t="s">
        <v>258</v>
      </c>
      <c r="D24" s="8"/>
      <c r="E24" s="15"/>
      <c r="F24" s="15"/>
      <c r="G24" s="15"/>
      <c r="H24" s="52" t="s">
        <v>257</v>
      </c>
      <c r="I24" s="8"/>
      <c r="J24" s="8"/>
      <c r="K24" s="15"/>
      <c r="L24" s="8"/>
      <c r="M24" s="15"/>
      <c r="N24" s="8"/>
    </row>
    <row r="25" spans="1:14">
      <c r="A25" s="86"/>
      <c r="B25" s="24" t="s">
        <v>10</v>
      </c>
      <c r="C25" s="91">
        <v>0.5</v>
      </c>
      <c r="D25" s="24"/>
      <c r="E25" s="24"/>
      <c r="F25" s="24"/>
      <c r="G25" s="24"/>
      <c r="H25" s="24" t="s">
        <v>8</v>
      </c>
      <c r="I25" s="91">
        <v>2.89</v>
      </c>
      <c r="J25" s="24"/>
      <c r="K25" s="24"/>
      <c r="L25" s="24"/>
      <c r="M25" s="24"/>
      <c r="N25" s="91">
        <f>C25+E25+G25+I25+K25+M25</f>
        <v>3.39</v>
      </c>
    </row>
    <row r="26" spans="1:14" ht="35.25" customHeight="1">
      <c r="A26" s="11"/>
      <c r="B26" s="284"/>
      <c r="C26" s="12"/>
      <c r="D26" s="284"/>
      <c r="E26" s="16"/>
      <c r="F26" s="284"/>
      <c r="G26" s="16"/>
      <c r="H26" s="285" t="s">
        <v>259</v>
      </c>
      <c r="I26" s="12"/>
      <c r="J26" s="284"/>
      <c r="K26" s="16"/>
      <c r="L26" s="284"/>
      <c r="M26" s="16"/>
      <c r="N26" s="12"/>
    </row>
    <row r="27" spans="1:14">
      <c r="A27" s="71">
        <f>SUM(A4:A26)</f>
        <v>88.699999999999989</v>
      </c>
      <c r="B27" s="55" t="s">
        <v>6</v>
      </c>
      <c r="C27" s="57">
        <f>SUM(C4:C26)</f>
        <v>3.5999999999999996</v>
      </c>
      <c r="D27" s="72"/>
      <c r="E27" s="72">
        <f>SUM(E4:E26)</f>
        <v>2.11</v>
      </c>
      <c r="F27" s="73"/>
      <c r="G27" s="57">
        <f>SUM(G4:G26)</f>
        <v>6.3400000000000007</v>
      </c>
      <c r="H27" s="55"/>
      <c r="I27" s="57">
        <f>SUM(I4:I26)</f>
        <v>2.89</v>
      </c>
      <c r="J27" s="55"/>
      <c r="K27" s="72">
        <f>SUM(K4:K26)</f>
        <v>5.52</v>
      </c>
      <c r="L27" s="72"/>
      <c r="M27" s="72">
        <f>SUM(M18:M26)</f>
        <v>0</v>
      </c>
      <c r="N27" s="224">
        <f>SUM(N4:N26)</f>
        <v>20.460000000000004</v>
      </c>
    </row>
    <row r="28" spans="1:14">
      <c r="A28" s="47"/>
      <c r="B28" s="47"/>
      <c r="C28" s="279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279"/>
    </row>
    <row r="29" spans="1:14">
      <c r="A29" s="47"/>
      <c r="B29" s="47"/>
      <c r="C29" s="47"/>
      <c r="D29" s="47"/>
      <c r="E29" s="47"/>
      <c r="F29" s="48"/>
      <c r="G29" s="47"/>
      <c r="H29" s="47" t="s">
        <v>18</v>
      </c>
      <c r="I29" s="47"/>
      <c r="J29" s="95"/>
      <c r="K29" s="96">
        <f>N27*4.33</f>
        <v>88.591800000000021</v>
      </c>
      <c r="L29" s="96"/>
      <c r="M29" s="96"/>
      <c r="N29" s="47"/>
    </row>
    <row r="30" spans="1:14">
      <c r="A30" s="47"/>
      <c r="B30" s="47" t="s">
        <v>16</v>
      </c>
      <c r="C30" s="47"/>
      <c r="D30" s="47"/>
      <c r="E30" s="98" t="s">
        <v>254</v>
      </c>
      <c r="F30" s="100"/>
      <c r="G30" s="47"/>
      <c r="H30" s="47"/>
      <c r="I30" s="47"/>
      <c r="J30" s="47"/>
      <c r="K30" s="47"/>
      <c r="L30" s="47"/>
      <c r="M30" s="47"/>
      <c r="N30" s="47"/>
    </row>
    <row r="31" spans="1:14" ht="17.25" customHeight="1">
      <c r="A31" s="47"/>
      <c r="B31" s="47" t="s">
        <v>245</v>
      </c>
      <c r="C31" s="47"/>
      <c r="D31" s="47"/>
      <c r="E31" s="47"/>
      <c r="F31" s="656" t="s">
        <v>255</v>
      </c>
      <c r="G31" s="656"/>
      <c r="H31" s="656"/>
      <c r="I31" s="656"/>
      <c r="J31" s="47"/>
      <c r="K31" s="47"/>
      <c r="L31" s="47"/>
      <c r="M31" s="47"/>
      <c r="N31" s="47"/>
    </row>
    <row r="32" spans="1:14">
      <c r="A32" s="47"/>
      <c r="B32" s="47" t="s">
        <v>19</v>
      </c>
      <c r="C32" s="47"/>
      <c r="D32" s="47"/>
      <c r="E32" s="47"/>
      <c r="F32" s="662" t="s">
        <v>252</v>
      </c>
      <c r="G32" s="663"/>
      <c r="H32" s="663"/>
      <c r="I32" s="663"/>
      <c r="J32" s="663"/>
      <c r="K32" s="47"/>
      <c r="L32" s="47"/>
      <c r="M32" s="47"/>
      <c r="N32" s="47"/>
    </row>
    <row r="33" spans="1:14">
      <c r="A33" s="47"/>
      <c r="C33" s="47"/>
      <c r="D33" s="47"/>
      <c r="E33" s="47"/>
      <c r="F33" s="664"/>
      <c r="G33" s="664"/>
      <c r="H33" s="664"/>
      <c r="I33" s="664"/>
      <c r="J33" s="47"/>
      <c r="K33" s="47"/>
      <c r="L33" s="47"/>
      <c r="M33" s="47"/>
      <c r="N33" s="47"/>
    </row>
  </sheetData>
  <mergeCells count="3">
    <mergeCell ref="F32:J32"/>
    <mergeCell ref="F33:I33"/>
    <mergeCell ref="F31:I31"/>
  </mergeCells>
  <pageMargins left="0" right="0" top="0" bottom="0" header="0" footer="0"/>
  <pageSetup paperSize="9" orientation="landscape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/>
  <cols>
    <col min="1" max="1" width="6.42578125" customWidth="1"/>
    <col min="2" max="2" width="20.28515625" customWidth="1"/>
    <col min="3" max="3" width="4.7109375" customWidth="1"/>
    <col min="4" max="4" width="20.140625" customWidth="1"/>
    <col min="5" max="5" width="4.7109375" customWidth="1"/>
    <col min="6" max="6" width="19.5703125" customWidth="1"/>
    <col min="7" max="7" width="4.7109375" customWidth="1"/>
    <col min="8" max="8" width="20.28515625" customWidth="1"/>
    <col min="9" max="9" width="5.140625" customWidth="1"/>
    <col min="10" max="10" width="20.28515625" customWidth="1"/>
    <col min="11" max="11" width="4.85546875" customWidth="1"/>
    <col min="12" max="12" width="4" customWidth="1"/>
    <col min="13" max="13" width="3.7109375" customWidth="1"/>
    <col min="14" max="14" width="5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24.75">
      <c r="A4" s="51"/>
      <c r="B4" s="280" t="s">
        <v>242</v>
      </c>
      <c r="C4" s="156"/>
      <c r="D4" s="280" t="s">
        <v>242</v>
      </c>
      <c r="E4" s="23"/>
      <c r="F4" s="280" t="s">
        <v>242</v>
      </c>
      <c r="G4" s="156"/>
      <c r="H4" s="280" t="s">
        <v>242</v>
      </c>
      <c r="I4" s="278"/>
      <c r="J4" s="280" t="s">
        <v>242</v>
      </c>
      <c r="K4" s="23"/>
      <c r="L4" s="66"/>
      <c r="M4" s="23"/>
      <c r="N4" s="156"/>
    </row>
    <row r="5" spans="1:14" ht="24" customHeight="1">
      <c r="A5" s="55">
        <v>40</v>
      </c>
      <c r="B5" s="58" t="s">
        <v>243</v>
      </c>
      <c r="C5" s="57">
        <v>1.85</v>
      </c>
      <c r="D5" s="157" t="s">
        <v>244</v>
      </c>
      <c r="E5" s="82">
        <v>1.84</v>
      </c>
      <c r="F5" s="157" t="s">
        <v>243</v>
      </c>
      <c r="G5" s="57">
        <v>1.85</v>
      </c>
      <c r="H5" s="157" t="s">
        <v>244</v>
      </c>
      <c r="I5" s="57">
        <v>1.84</v>
      </c>
      <c r="J5" s="157" t="s">
        <v>243</v>
      </c>
      <c r="K5" s="67">
        <v>1.85</v>
      </c>
      <c r="L5" s="67"/>
      <c r="M5" s="67"/>
      <c r="N5" s="57">
        <f>C5+E5+G5+I5+K5+M5</f>
        <v>9.23</v>
      </c>
    </row>
    <row r="6" spans="1:14">
      <c r="A6" s="51"/>
      <c r="B6" s="136" t="s">
        <v>247</v>
      </c>
      <c r="C6" s="137"/>
      <c r="D6" s="136"/>
      <c r="E6" s="83"/>
      <c r="F6" s="136" t="s">
        <v>247</v>
      </c>
      <c r="G6" s="137"/>
      <c r="H6" s="131"/>
      <c r="I6" s="25"/>
      <c r="J6" s="136" t="s">
        <v>247</v>
      </c>
      <c r="K6" s="25"/>
      <c r="L6" s="25"/>
      <c r="M6" s="25"/>
      <c r="N6" s="137"/>
    </row>
    <row r="7" spans="1:14">
      <c r="A7" s="84">
        <v>9.2799999999999994</v>
      </c>
      <c r="B7" s="136" t="s">
        <v>10</v>
      </c>
      <c r="C7" s="137">
        <v>0.32</v>
      </c>
      <c r="D7" s="131"/>
      <c r="E7" s="83"/>
      <c r="F7" s="131" t="s">
        <v>10</v>
      </c>
      <c r="G7" s="137">
        <v>0.32</v>
      </c>
      <c r="H7" s="131"/>
      <c r="I7" s="25"/>
      <c r="J7" s="131" t="s">
        <v>8</v>
      </c>
      <c r="K7" s="25">
        <v>1.5</v>
      </c>
      <c r="L7" s="25"/>
      <c r="M7" s="25"/>
      <c r="N7" s="137">
        <f>C7+G7+K7</f>
        <v>2.14</v>
      </c>
    </row>
    <row r="8" spans="1:14" ht="15.75" customHeight="1">
      <c r="A8" s="51"/>
      <c r="B8" s="268" t="s">
        <v>248</v>
      </c>
      <c r="C8" s="94"/>
      <c r="D8" s="268"/>
      <c r="E8" s="94"/>
      <c r="F8" s="268"/>
      <c r="G8" s="94"/>
      <c r="H8" s="268"/>
      <c r="I8" s="94"/>
      <c r="J8" s="268" t="s">
        <v>248</v>
      </c>
      <c r="K8" s="94"/>
      <c r="L8" s="94"/>
      <c r="M8" s="23"/>
      <c r="N8" s="23"/>
    </row>
    <row r="9" spans="1:14" ht="63.75" customHeight="1">
      <c r="A9" s="55">
        <v>4.33</v>
      </c>
      <c r="B9" s="281" t="s">
        <v>249</v>
      </c>
      <c r="C9" s="59">
        <v>0.5</v>
      </c>
      <c r="D9" s="281"/>
      <c r="E9" s="59"/>
      <c r="F9" s="58"/>
      <c r="G9" s="59"/>
      <c r="H9" s="58"/>
      <c r="I9" s="59"/>
      <c r="J9" s="56" t="s">
        <v>249</v>
      </c>
      <c r="K9" s="59">
        <v>0.5</v>
      </c>
      <c r="L9" s="59"/>
      <c r="M9" s="67"/>
      <c r="N9" s="67">
        <f>C9+E9+G9+I9+K9</f>
        <v>1</v>
      </c>
    </row>
    <row r="10" spans="1:14">
      <c r="A10" s="51"/>
      <c r="B10" s="268"/>
      <c r="C10" s="23"/>
      <c r="D10" s="268"/>
      <c r="E10" s="94"/>
      <c r="F10" s="268" t="s">
        <v>250</v>
      </c>
      <c r="G10" s="94"/>
      <c r="H10" s="268"/>
      <c r="I10" s="94"/>
      <c r="J10" s="268"/>
      <c r="K10" s="94"/>
      <c r="L10" s="94"/>
      <c r="M10" s="23"/>
      <c r="N10" s="23"/>
    </row>
    <row r="11" spans="1:14">
      <c r="A11" s="55">
        <v>4</v>
      </c>
      <c r="B11" s="58"/>
      <c r="C11" s="67"/>
      <c r="D11" s="58"/>
      <c r="E11" s="59"/>
      <c r="F11" s="58" t="s">
        <v>8</v>
      </c>
      <c r="G11" s="59">
        <v>0.92</v>
      </c>
      <c r="H11" s="58"/>
      <c r="I11" s="59"/>
      <c r="J11" s="58"/>
      <c r="K11" s="59"/>
      <c r="L11" s="59"/>
      <c r="M11" s="67"/>
      <c r="N11" s="67">
        <v>0.92</v>
      </c>
    </row>
    <row r="12" spans="1:14">
      <c r="A12" s="71"/>
      <c r="B12" s="23"/>
      <c r="C12" s="156"/>
      <c r="D12" s="23"/>
      <c r="E12" s="23"/>
      <c r="F12" s="94"/>
      <c r="G12" s="156"/>
      <c r="H12" s="23"/>
      <c r="I12" s="156"/>
      <c r="J12" s="23"/>
      <c r="K12" s="23"/>
      <c r="L12" s="25"/>
      <c r="M12" s="25"/>
      <c r="N12" s="156">
        <f>C12+E12+G12+I12+K12+M12</f>
        <v>0</v>
      </c>
    </row>
    <row r="13" spans="1:14">
      <c r="A13" s="71">
        <f>SUM(A4:A12)</f>
        <v>57.61</v>
      </c>
      <c r="B13" s="55" t="s">
        <v>6</v>
      </c>
      <c r="C13" s="57">
        <f>SUM(C4:C12)</f>
        <v>2.67</v>
      </c>
      <c r="D13" s="72"/>
      <c r="E13" s="72">
        <f>SUM(E4:E12)</f>
        <v>1.84</v>
      </c>
      <c r="F13" s="73"/>
      <c r="G13" s="57">
        <f>SUM(G4:G12)</f>
        <v>3.09</v>
      </c>
      <c r="H13" s="55"/>
      <c r="I13" s="57">
        <f>SUM(I4:I12)</f>
        <v>1.84</v>
      </c>
      <c r="J13" s="55"/>
      <c r="K13" s="72">
        <f>SUM(K4:K12)</f>
        <v>3.85</v>
      </c>
      <c r="L13" s="72"/>
      <c r="M13" s="72">
        <f>SUM(M4:M12)</f>
        <v>0</v>
      </c>
      <c r="N13" s="224">
        <f>SUM(N4:N12)</f>
        <v>13.290000000000001</v>
      </c>
    </row>
    <row r="14" spans="1:14">
      <c r="A14" s="47"/>
      <c r="B14" s="47"/>
      <c r="C14" s="279"/>
      <c r="D14" s="47"/>
      <c r="E14" s="47"/>
      <c r="F14" s="48"/>
      <c r="G14" s="47"/>
      <c r="H14" s="47"/>
      <c r="I14" s="47"/>
      <c r="J14" s="95"/>
      <c r="K14" s="47"/>
      <c r="L14" s="47"/>
      <c r="M14" s="47"/>
      <c r="N14" s="279"/>
    </row>
    <row r="15" spans="1:14">
      <c r="A15" s="47"/>
      <c r="B15" s="47"/>
      <c r="C15" s="47"/>
      <c r="D15" s="47"/>
      <c r="E15" s="47"/>
      <c r="F15" s="48"/>
      <c r="G15" s="47"/>
      <c r="H15" s="47" t="s">
        <v>18</v>
      </c>
      <c r="I15" s="47"/>
      <c r="J15" s="95"/>
      <c r="K15" s="96">
        <f>N13*4.33</f>
        <v>57.545700000000004</v>
      </c>
      <c r="L15" s="96"/>
      <c r="M15" s="96"/>
      <c r="N15" s="47"/>
    </row>
    <row r="16" spans="1:14">
      <c r="A16" s="47"/>
      <c r="B16" s="47" t="s">
        <v>16</v>
      </c>
      <c r="C16" s="47"/>
      <c r="D16" s="47"/>
      <c r="E16" s="98" t="s">
        <v>253</v>
      </c>
      <c r="F16" s="100"/>
      <c r="G16" s="47"/>
      <c r="H16" s="47"/>
      <c r="I16" s="47"/>
      <c r="J16" s="47"/>
      <c r="K16" s="47"/>
      <c r="L16" s="47"/>
      <c r="M16" s="47"/>
      <c r="N16" s="47"/>
    </row>
    <row r="17" spans="1:14">
      <c r="A17" s="47"/>
      <c r="B17" s="47" t="s">
        <v>245</v>
      </c>
      <c r="C17" s="47"/>
      <c r="D17" s="47"/>
      <c r="E17" s="47"/>
      <c r="F17" s="48"/>
      <c r="G17" s="47" t="s">
        <v>251</v>
      </c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662" t="s">
        <v>252</v>
      </c>
      <c r="G18" s="663"/>
      <c r="H18" s="663"/>
      <c r="I18" s="663"/>
      <c r="J18" s="663"/>
      <c r="K18" s="47"/>
      <c r="L18" s="47"/>
      <c r="M18" s="47"/>
      <c r="N18" s="47"/>
    </row>
    <row r="19" spans="1:14">
      <c r="A19" s="47"/>
      <c r="B19" s="47" t="s">
        <v>19</v>
      </c>
      <c r="C19" s="47"/>
      <c r="D19" s="47"/>
      <c r="E19" s="47"/>
      <c r="F19" s="664"/>
      <c r="G19" s="664"/>
      <c r="H19" s="664"/>
      <c r="I19" s="664"/>
      <c r="J19" s="47"/>
      <c r="K19" s="47"/>
      <c r="L19" s="47"/>
      <c r="M19" s="47"/>
      <c r="N19" s="47"/>
    </row>
  </sheetData>
  <mergeCells count="2">
    <mergeCell ref="F18:J18"/>
    <mergeCell ref="F19:I19"/>
  </mergeCells>
  <pageMargins left="0" right="0" top="0" bottom="0" header="0" footer="0"/>
  <pageSetup paperSize="9" orientation="landscape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/>
  <cols>
    <col min="1" max="1" width="8.28515625" customWidth="1"/>
    <col min="3" max="3" width="6.85546875" customWidth="1"/>
    <col min="5" max="5" width="10.28515625" customWidth="1"/>
    <col min="7" max="7" width="8.140625" customWidth="1"/>
    <col min="9" max="9" width="7.7109375" customWidth="1"/>
    <col min="11" max="11" width="8.28515625" customWidth="1"/>
    <col min="12" max="12" width="7.7109375" customWidth="1"/>
    <col min="13" max="13" width="6.7109375" customWidth="1"/>
    <col min="14" max="14" width="7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24.75">
      <c r="A4" s="51"/>
      <c r="B4" s="277" t="s">
        <v>242</v>
      </c>
      <c r="C4" s="156"/>
      <c r="D4" s="277" t="s">
        <v>242</v>
      </c>
      <c r="E4" s="23"/>
      <c r="F4" s="277" t="s">
        <v>242</v>
      </c>
      <c r="G4" s="156"/>
      <c r="H4" s="277" t="s">
        <v>242</v>
      </c>
      <c r="I4" s="278"/>
      <c r="J4" s="277" t="s">
        <v>242</v>
      </c>
      <c r="K4" s="23"/>
      <c r="L4" s="66"/>
      <c r="M4" s="23"/>
      <c r="N4" s="156"/>
    </row>
    <row r="5" spans="1:14" ht="36.75">
      <c r="A5" s="55">
        <v>40</v>
      </c>
      <c r="B5" s="58" t="s">
        <v>243</v>
      </c>
      <c r="C5" s="57">
        <v>1.85</v>
      </c>
      <c r="D5" s="157" t="s">
        <v>244</v>
      </c>
      <c r="E5" s="82">
        <v>1.84</v>
      </c>
      <c r="F5" s="157" t="s">
        <v>243</v>
      </c>
      <c r="G5" s="57">
        <v>1.85</v>
      </c>
      <c r="H5" s="157" t="s">
        <v>244</v>
      </c>
      <c r="I5" s="57">
        <v>1.84</v>
      </c>
      <c r="J5" s="157" t="s">
        <v>243</v>
      </c>
      <c r="K5" s="67">
        <v>1.85</v>
      </c>
      <c r="L5" s="67"/>
      <c r="M5" s="67"/>
      <c r="N5" s="57">
        <f>C5+E5+G5+I5+K5+M5</f>
        <v>9.23</v>
      </c>
    </row>
    <row r="6" spans="1:14">
      <c r="A6" s="71"/>
      <c r="B6" s="23"/>
      <c r="C6" s="156"/>
      <c r="D6" s="23"/>
      <c r="E6" s="23"/>
      <c r="F6" s="94"/>
      <c r="G6" s="156"/>
      <c r="H6" s="23"/>
      <c r="I6" s="156"/>
      <c r="J6" s="23"/>
      <c r="K6" s="23"/>
      <c r="L6" s="25"/>
      <c r="M6" s="25"/>
      <c r="N6" s="156">
        <f>C6+E6+G6+I6+K6+M6</f>
        <v>0</v>
      </c>
    </row>
    <row r="7" spans="1:14">
      <c r="A7" s="71">
        <f>SUM(A4:A6)</f>
        <v>40</v>
      </c>
      <c r="B7" s="55" t="s">
        <v>6</v>
      </c>
      <c r="C7" s="57">
        <f>SUM(C5:C6)</f>
        <v>1.85</v>
      </c>
      <c r="D7" s="72"/>
      <c r="E7" s="72">
        <f>SUM(E4:E6)</f>
        <v>1.84</v>
      </c>
      <c r="F7" s="73"/>
      <c r="G7" s="57">
        <f>SUM(G4:G6)</f>
        <v>1.85</v>
      </c>
      <c r="H7" s="55"/>
      <c r="I7" s="57">
        <f>SUM(I4:I6)</f>
        <v>1.84</v>
      </c>
      <c r="J7" s="55"/>
      <c r="K7" s="72">
        <f>SUM(K4:K6)</f>
        <v>1.85</v>
      </c>
      <c r="L7" s="72"/>
      <c r="M7" s="72">
        <f>SUM(M4:M6)</f>
        <v>0</v>
      </c>
      <c r="N7" s="224">
        <f>SUM(N4:N6)</f>
        <v>9.23</v>
      </c>
    </row>
    <row r="8" spans="1:14">
      <c r="A8" s="47"/>
      <c r="B8" s="47"/>
      <c r="C8" s="279"/>
      <c r="D8" s="47"/>
      <c r="E8" s="47"/>
      <c r="F8" s="48"/>
      <c r="G8" s="47"/>
      <c r="H8" s="47"/>
      <c r="I8" s="47"/>
      <c r="J8" s="95"/>
      <c r="K8" s="47"/>
      <c r="L8" s="47"/>
      <c r="M8" s="47"/>
      <c r="N8" s="279"/>
    </row>
    <row r="9" spans="1:14">
      <c r="A9" s="47"/>
      <c r="B9" s="47"/>
      <c r="C9" s="47"/>
      <c r="D9" s="47"/>
      <c r="E9" s="47"/>
      <c r="F9" s="48"/>
      <c r="G9" s="47"/>
      <c r="H9" s="47" t="s">
        <v>18</v>
      </c>
      <c r="I9" s="47"/>
      <c r="J9" s="95"/>
      <c r="K9" s="96">
        <f>N7*4.33</f>
        <v>39.965900000000005</v>
      </c>
      <c r="L9" s="96"/>
      <c r="M9" s="96"/>
      <c r="N9" s="47"/>
    </row>
    <row r="10" spans="1:14">
      <c r="A10" s="47"/>
      <c r="B10" s="47"/>
      <c r="C10" s="47"/>
      <c r="D10" s="47"/>
      <c r="E10" s="47"/>
      <c r="F10" s="48"/>
      <c r="G10" s="47"/>
      <c r="H10" s="47"/>
      <c r="I10" s="97">
        <f>N7</f>
        <v>9.23</v>
      </c>
      <c r="J10" s="47"/>
      <c r="K10" s="47"/>
      <c r="L10" s="47"/>
      <c r="M10" s="47"/>
      <c r="N10" s="47"/>
    </row>
    <row r="11" spans="1:14">
      <c r="A11" s="47"/>
      <c r="B11" s="47" t="s">
        <v>16</v>
      </c>
      <c r="C11" s="47"/>
      <c r="D11" s="47"/>
      <c r="E11" s="98">
        <v>44029</v>
      </c>
      <c r="F11" s="100"/>
      <c r="G11" s="47"/>
      <c r="H11" s="47"/>
      <c r="I11" s="47"/>
      <c r="J11" s="47"/>
      <c r="K11" s="47"/>
      <c r="L11" s="47"/>
      <c r="M11" s="47"/>
      <c r="N11" s="47"/>
    </row>
    <row r="12" spans="1:14">
      <c r="A12" s="47"/>
      <c r="B12" s="47" t="s">
        <v>245</v>
      </c>
      <c r="C12" s="47"/>
      <c r="D12" s="47"/>
      <c r="E12" s="47"/>
      <c r="F12" s="48"/>
      <c r="G12" s="47"/>
      <c r="H12" s="47"/>
      <c r="I12" s="47"/>
      <c r="J12" s="47"/>
      <c r="K12" s="47"/>
      <c r="L12" s="47"/>
      <c r="M12" s="47"/>
      <c r="N12" s="47"/>
    </row>
    <row r="13" spans="1:14">
      <c r="A13" s="47"/>
      <c r="B13" s="47"/>
      <c r="C13" s="47"/>
      <c r="D13" s="47"/>
      <c r="E13" s="47"/>
      <c r="F13" s="665" t="s">
        <v>246</v>
      </c>
      <c r="G13" s="666"/>
      <c r="H13" s="666"/>
      <c r="I13" s="666"/>
      <c r="J13" s="666"/>
      <c r="K13" s="47"/>
      <c r="L13" s="47"/>
      <c r="M13" s="47"/>
      <c r="N13" s="47"/>
    </row>
    <row r="14" spans="1:14">
      <c r="A14" s="47"/>
      <c r="B14" s="47" t="s">
        <v>19</v>
      </c>
      <c r="C14" s="47"/>
      <c r="D14" s="47"/>
      <c r="E14" s="47"/>
      <c r="F14" s="664"/>
      <c r="G14" s="664"/>
      <c r="H14" s="664"/>
      <c r="I14" s="664"/>
      <c r="J14" s="47"/>
      <c r="K14" s="47"/>
      <c r="L14" s="47"/>
      <c r="M14" s="47"/>
      <c r="N14" s="47"/>
    </row>
  </sheetData>
  <mergeCells count="2">
    <mergeCell ref="F13:J13"/>
    <mergeCell ref="F14:I14"/>
  </mergeCells>
  <pageMargins left="0.7" right="0.7" top="0.75" bottom="0.75" header="0.3" footer="0.3"/>
  <pageSetup paperSize="9" orientation="landscape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L22" sqref="L22"/>
    </sheetView>
  </sheetViews>
  <sheetFormatPr baseColWidth="10" defaultRowHeight="15"/>
  <cols>
    <col min="1" max="1" width="6.5703125" customWidth="1"/>
    <col min="2" max="2" width="14.7109375" customWidth="1"/>
    <col min="3" max="3" width="5.85546875" customWidth="1"/>
    <col min="5" max="5" width="5" customWidth="1"/>
    <col min="7" max="7" width="10.28515625" customWidth="1"/>
    <col min="9" max="9" width="6.7109375" customWidth="1"/>
    <col min="11" max="11" width="6.42578125" customWidth="1"/>
    <col min="12" max="12" width="7" customWidth="1"/>
    <col min="13" max="13" width="6.28515625" customWidth="1"/>
    <col min="14" max="14" width="7.710937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 t="s">
        <v>66</v>
      </c>
      <c r="C3" s="23"/>
      <c r="D3" s="23"/>
      <c r="E3" s="94"/>
      <c r="F3" s="94" t="s">
        <v>66</v>
      </c>
      <c r="G3" s="94"/>
      <c r="H3" s="23"/>
      <c r="I3" s="23"/>
      <c r="J3" s="23" t="s">
        <v>66</v>
      </c>
      <c r="K3" s="23"/>
      <c r="L3" s="23"/>
      <c r="M3" s="23"/>
      <c r="N3" s="23"/>
    </row>
    <row r="4" spans="1:14" ht="36">
      <c r="A4" s="55">
        <v>8</v>
      </c>
      <c r="B4" s="60" t="s">
        <v>180</v>
      </c>
      <c r="C4" s="67">
        <v>0.48</v>
      </c>
      <c r="D4" s="59"/>
      <c r="E4" s="59"/>
      <c r="F4" s="82" t="s">
        <v>8</v>
      </c>
      <c r="G4" s="67">
        <v>1.1100000000000001</v>
      </c>
      <c r="H4" s="67"/>
      <c r="I4" s="67"/>
      <c r="J4" s="67" t="s">
        <v>10</v>
      </c>
      <c r="K4" s="67">
        <v>0.25</v>
      </c>
      <c r="L4" s="59"/>
      <c r="M4" s="67"/>
      <c r="N4" s="67">
        <f>C4+E4+G4+I4+K4+M4</f>
        <v>1.84</v>
      </c>
    </row>
    <row r="5" spans="1:14">
      <c r="A5" s="51"/>
      <c r="B5" s="239"/>
      <c r="C5" s="23"/>
      <c r="D5" s="94"/>
      <c r="E5" s="94"/>
      <c r="F5" s="172" t="s">
        <v>181</v>
      </c>
      <c r="G5" s="23"/>
      <c r="H5" s="239"/>
      <c r="I5" s="23"/>
      <c r="J5" s="23"/>
      <c r="K5" s="23"/>
      <c r="L5" s="94"/>
      <c r="M5" s="23"/>
      <c r="N5" s="23"/>
    </row>
    <row r="6" spans="1:14">
      <c r="A6" s="55">
        <v>1</v>
      </c>
      <c r="B6" s="240"/>
      <c r="C6" s="67"/>
      <c r="D6" s="59"/>
      <c r="E6" s="59"/>
      <c r="F6" s="174" t="s">
        <v>182</v>
      </c>
      <c r="G6" s="67">
        <v>0.23</v>
      </c>
      <c r="H6" s="240"/>
      <c r="I6" s="67"/>
      <c r="J6" s="67"/>
      <c r="K6" s="67"/>
      <c r="L6" s="59"/>
      <c r="M6" s="67"/>
      <c r="N6" s="67">
        <f>C6+E6+G6+I6+K6+M6</f>
        <v>0.23</v>
      </c>
    </row>
    <row r="7" spans="1:14">
      <c r="A7" s="51"/>
      <c r="B7" s="275"/>
      <c r="C7" s="25"/>
      <c r="D7" s="54"/>
      <c r="E7" s="54"/>
      <c r="F7" s="54"/>
      <c r="G7" s="25"/>
      <c r="H7" s="275" t="s">
        <v>68</v>
      </c>
      <c r="I7" s="25"/>
      <c r="J7" s="54"/>
      <c r="K7" s="23"/>
      <c r="L7" s="23"/>
      <c r="M7" s="23"/>
      <c r="N7" s="23"/>
    </row>
    <row r="8" spans="1:14">
      <c r="A8" s="84">
        <v>4.33</v>
      </c>
      <c r="B8" s="136"/>
      <c r="C8" s="25"/>
      <c r="D8" s="54"/>
      <c r="E8" s="54"/>
      <c r="F8" s="54"/>
      <c r="G8" s="25"/>
      <c r="H8" s="62" t="s">
        <v>109</v>
      </c>
      <c r="I8" s="25">
        <v>1</v>
      </c>
      <c r="J8" s="54"/>
      <c r="K8" s="25"/>
      <c r="L8" s="54"/>
      <c r="M8" s="25"/>
      <c r="N8" s="25">
        <f>C8+E8+G8+I8+K8+M8</f>
        <v>1</v>
      </c>
    </row>
    <row r="9" spans="1:14" ht="24">
      <c r="A9" s="51"/>
      <c r="B9" s="178"/>
      <c r="C9" s="23"/>
      <c r="D9" s="94"/>
      <c r="E9" s="94"/>
      <c r="F9" s="94"/>
      <c r="G9" s="23"/>
      <c r="H9" s="241" t="s">
        <v>183</v>
      </c>
      <c r="I9" s="23"/>
      <c r="J9" s="178"/>
      <c r="K9" s="23"/>
      <c r="L9" s="94"/>
      <c r="M9" s="23"/>
      <c r="N9" s="23"/>
    </row>
    <row r="10" spans="1:14">
      <c r="A10" s="55">
        <v>1</v>
      </c>
      <c r="B10" s="157"/>
      <c r="C10" s="67"/>
      <c r="D10" s="59"/>
      <c r="E10" s="59"/>
      <c r="F10" s="59"/>
      <c r="G10" s="67"/>
      <c r="H10" s="242" t="s">
        <v>184</v>
      </c>
      <c r="I10" s="67">
        <v>0.23</v>
      </c>
      <c r="J10" s="157"/>
      <c r="K10" s="67"/>
      <c r="L10" s="59"/>
      <c r="M10" s="67"/>
      <c r="N10" s="67">
        <f>C10+E10+G10+I10+K10+M10</f>
        <v>0.23</v>
      </c>
    </row>
    <row r="11" spans="1:14">
      <c r="A11" s="71">
        <f>SUM(A3:A10)</f>
        <v>14.33</v>
      </c>
      <c r="B11" s="11" t="s">
        <v>6</v>
      </c>
      <c r="C11" s="57">
        <f>SUM(C3:C10)</f>
        <v>0.48</v>
      </c>
      <c r="D11" s="72"/>
      <c r="E11" s="72">
        <f>SUM(E3:E10)</f>
        <v>0</v>
      </c>
      <c r="F11" s="165"/>
      <c r="G11" s="55">
        <f>SUM(G3:G10)</f>
        <v>1.34</v>
      </c>
      <c r="H11" s="55"/>
      <c r="I11" s="55">
        <f>SUM(I3:I10)</f>
        <v>1.23</v>
      </c>
      <c r="J11" s="11"/>
      <c r="K11" s="72">
        <f>SUM(K3:K10)</f>
        <v>0.25</v>
      </c>
      <c r="L11" s="151"/>
      <c r="M11" s="72">
        <f>SUM(M3:M10)</f>
        <v>0</v>
      </c>
      <c r="N11" s="74">
        <f>SUM(N3:N10)</f>
        <v>3.3000000000000003</v>
      </c>
    </row>
    <row r="12" spans="1:14">
      <c r="A12" s="47"/>
      <c r="B12" s="1"/>
      <c r="C12" s="47"/>
      <c r="D12" s="1" t="s">
        <v>16</v>
      </c>
      <c r="E12" s="47"/>
      <c r="F12" s="48"/>
      <c r="G12" s="267" t="s">
        <v>240</v>
      </c>
      <c r="H12" s="47"/>
      <c r="I12" s="47"/>
      <c r="J12" s="47" t="s">
        <v>18</v>
      </c>
      <c r="L12" s="47"/>
      <c r="M12" s="47"/>
      <c r="N12" s="47"/>
    </row>
    <row r="13" spans="1:14">
      <c r="A13" s="47"/>
      <c r="B13" s="1"/>
      <c r="C13" s="47"/>
      <c r="D13" s="1" t="s">
        <v>17</v>
      </c>
      <c r="E13" s="47"/>
      <c r="F13" t="str">
        <f>B1</f>
        <v>DOLORES CARREÑO MORENO</v>
      </c>
      <c r="G13" s="47"/>
      <c r="I13" s="47"/>
      <c r="J13" s="95"/>
      <c r="K13" s="97">
        <f>N11</f>
        <v>3.3000000000000003</v>
      </c>
      <c r="L13" s="96"/>
      <c r="M13" s="47">
        <f>K13*4.33</f>
        <v>14.289000000000001</v>
      </c>
      <c r="N13" s="47"/>
    </row>
    <row r="14" spans="1:14">
      <c r="A14" s="47"/>
      <c r="B14" s="1"/>
      <c r="D14" s="47"/>
      <c r="E14" s="47"/>
      <c r="G14" s="47"/>
      <c r="H14" s="47"/>
      <c r="K14" s="47"/>
      <c r="L14" s="47"/>
      <c r="M14" s="47"/>
      <c r="N14" s="47"/>
    </row>
    <row r="15" spans="1:14">
      <c r="F15" t="s">
        <v>239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6" workbookViewId="0">
      <selection sqref="A1:N49"/>
    </sheetView>
  </sheetViews>
  <sheetFormatPr baseColWidth="10" defaultRowHeight="15"/>
  <cols>
    <col min="1" max="1" width="7.85546875" customWidth="1"/>
    <col min="2" max="2" width="14.7109375" customWidth="1"/>
    <col min="3" max="3" width="7.140625" customWidth="1"/>
    <col min="4" max="4" width="18.7109375" customWidth="1"/>
    <col min="5" max="5" width="7.42578125" customWidth="1"/>
    <col min="6" max="6" width="14.42578125" customWidth="1"/>
    <col min="7" max="7" width="7.5703125" customWidth="1"/>
    <col min="9" max="9" width="8.140625" customWidth="1"/>
    <col min="10" max="10" width="15.28515625" customWidth="1"/>
    <col min="11" max="11" width="8.85546875" customWidth="1"/>
    <col min="12" max="12" width="7.5703125" customWidth="1"/>
    <col min="13" max="13" width="4.5703125" customWidth="1"/>
    <col min="14" max="14" width="9.28515625" customWidth="1"/>
  </cols>
  <sheetData>
    <row r="1" spans="1:16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6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6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6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6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6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6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6" ht="16.5" customHeight="1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6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6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6" ht="24.75">
      <c r="A11" s="51"/>
      <c r="B11" s="1"/>
      <c r="C11" s="156"/>
      <c r="D11" s="568" t="s">
        <v>260</v>
      </c>
      <c r="E11" s="278"/>
      <c r="F11" s="94"/>
      <c r="G11" s="278"/>
      <c r="H11" s="568"/>
      <c r="I11" s="23"/>
      <c r="J11" s="568" t="s">
        <v>260</v>
      </c>
      <c r="K11" s="94"/>
      <c r="L11" s="23"/>
      <c r="M11" s="94"/>
      <c r="N11" s="23"/>
      <c r="P11" t="s">
        <v>578</v>
      </c>
    </row>
    <row r="12" spans="1:16">
      <c r="A12" s="55">
        <v>5.32</v>
      </c>
      <c r="B12" s="16"/>
      <c r="C12" s="57"/>
      <c r="D12" s="59" t="s">
        <v>8</v>
      </c>
      <c r="E12" s="73">
        <v>0.97</v>
      </c>
      <c r="F12" s="59"/>
      <c r="G12" s="73"/>
      <c r="H12" s="59"/>
      <c r="I12" s="67"/>
      <c r="J12" s="59" t="s">
        <v>10</v>
      </c>
      <c r="K12" s="315">
        <v>0.25</v>
      </c>
      <c r="L12" s="59"/>
      <c r="M12" s="59"/>
      <c r="N12" s="107">
        <f t="shared" ref="N12" si="0">C12+E12+G12+I12+K12+M12</f>
        <v>1.22</v>
      </c>
      <c r="P12" t="s">
        <v>580</v>
      </c>
    </row>
    <row r="13" spans="1:16">
      <c r="A13" s="51"/>
      <c r="B13" s="567"/>
      <c r="C13" s="137"/>
      <c r="D13" s="568"/>
      <c r="E13" s="138"/>
      <c r="F13" s="568" t="s">
        <v>85</v>
      </c>
      <c r="G13" s="138"/>
      <c r="H13" s="568"/>
      <c r="I13" s="54"/>
      <c r="J13" s="568"/>
      <c r="K13" s="54"/>
      <c r="L13" s="23"/>
      <c r="M13" s="23"/>
      <c r="N13" s="110"/>
    </row>
    <row r="14" spans="1:16">
      <c r="A14" s="55">
        <v>2</v>
      </c>
      <c r="B14" s="56"/>
      <c r="C14" s="57"/>
      <c r="D14" s="58"/>
      <c r="E14" s="73"/>
      <c r="F14" s="58" t="s">
        <v>8</v>
      </c>
      <c r="G14" s="73">
        <v>0.46</v>
      </c>
      <c r="H14" s="58"/>
      <c r="I14" s="59"/>
      <c r="J14" s="58"/>
      <c r="K14" s="59"/>
      <c r="L14" s="59"/>
      <c r="M14" s="67"/>
      <c r="N14" s="107">
        <f>C14+E14+G14+I14+K14+M14</f>
        <v>0.46</v>
      </c>
    </row>
    <row r="15" spans="1:16">
      <c r="A15" s="144"/>
      <c r="B15" s="25"/>
      <c r="C15" s="137"/>
      <c r="D15" s="25" t="s">
        <v>582</v>
      </c>
      <c r="E15" s="137"/>
      <c r="F15" s="25"/>
      <c r="G15" s="137"/>
      <c r="H15" s="25" t="s">
        <v>582</v>
      </c>
      <c r="I15" s="144"/>
      <c r="J15" s="25"/>
      <c r="K15" s="25"/>
      <c r="L15" s="25"/>
      <c r="M15" s="25"/>
      <c r="N15" s="144"/>
    </row>
    <row r="16" spans="1:16">
      <c r="A16" s="107">
        <v>5.33</v>
      </c>
      <c r="B16" s="67"/>
      <c r="C16" s="57"/>
      <c r="D16" s="67" t="s">
        <v>8</v>
      </c>
      <c r="E16" s="57">
        <v>0.9</v>
      </c>
      <c r="F16" s="67"/>
      <c r="G16" s="57"/>
      <c r="H16" s="67" t="s">
        <v>10</v>
      </c>
      <c r="I16" s="107">
        <v>0.33</v>
      </c>
      <c r="J16" s="67"/>
      <c r="K16" s="67"/>
      <c r="L16" s="67"/>
      <c r="M16" s="67"/>
      <c r="N16" s="107">
        <f>K16+I16+G16+E16+C16</f>
        <v>1.23</v>
      </c>
    </row>
    <row r="17" spans="1:16">
      <c r="A17" s="144"/>
      <c r="B17" s="25" t="s">
        <v>415</v>
      </c>
      <c r="C17" s="137"/>
      <c r="D17" s="571"/>
      <c r="E17" s="137"/>
      <c r="F17" s="25" t="s">
        <v>415</v>
      </c>
      <c r="G17" s="137"/>
      <c r="H17" s="25"/>
      <c r="I17" s="144"/>
      <c r="J17" s="25" t="s">
        <v>415</v>
      </c>
      <c r="K17" s="137"/>
      <c r="L17" s="25"/>
      <c r="M17" s="25"/>
      <c r="N17" s="144"/>
    </row>
    <row r="18" spans="1:16">
      <c r="A18" s="107">
        <v>6.5</v>
      </c>
      <c r="B18" s="67" t="s">
        <v>8</v>
      </c>
      <c r="C18" s="57">
        <v>0.7</v>
      </c>
      <c r="D18" s="572"/>
      <c r="E18" s="57"/>
      <c r="F18" s="67" t="s">
        <v>416</v>
      </c>
      <c r="G18" s="57">
        <v>0.4</v>
      </c>
      <c r="H18" s="67"/>
      <c r="I18" s="107"/>
      <c r="J18" s="67" t="s">
        <v>416</v>
      </c>
      <c r="K18" s="57">
        <v>0.4</v>
      </c>
      <c r="L18" s="67"/>
      <c r="M18" s="67"/>
      <c r="N18" s="107">
        <f>C18+G18+K18</f>
        <v>1.5</v>
      </c>
    </row>
    <row r="19" spans="1:16">
      <c r="A19" s="144"/>
      <c r="B19" s="23" t="s">
        <v>417</v>
      </c>
      <c r="C19" s="156"/>
      <c r="D19" s="573"/>
      <c r="E19" s="156"/>
      <c r="F19" s="23" t="s">
        <v>417</v>
      </c>
      <c r="G19" s="156"/>
      <c r="H19" s="23"/>
      <c r="I19" s="110"/>
      <c r="J19" s="23" t="s">
        <v>417</v>
      </c>
      <c r="K19" s="156"/>
      <c r="L19" s="23"/>
      <c r="M19" s="23"/>
      <c r="N19" s="110"/>
    </row>
    <row r="20" spans="1:16">
      <c r="A20" s="107">
        <v>6</v>
      </c>
      <c r="B20" s="67" t="s">
        <v>8</v>
      </c>
      <c r="C20" s="57">
        <v>0.57999999999999996</v>
      </c>
      <c r="D20" s="572"/>
      <c r="E20" s="57"/>
      <c r="F20" s="67" t="s">
        <v>416</v>
      </c>
      <c r="G20" s="57">
        <v>0.4</v>
      </c>
      <c r="H20" s="67"/>
      <c r="I20" s="107"/>
      <c r="J20" s="67" t="s">
        <v>416</v>
      </c>
      <c r="K20" s="57">
        <v>0.4</v>
      </c>
      <c r="L20" s="67"/>
      <c r="M20" s="67"/>
      <c r="N20" s="107">
        <f>C20+G20+K20</f>
        <v>1.38</v>
      </c>
    </row>
    <row r="21" spans="1:16">
      <c r="A21" s="144"/>
      <c r="B21" s="23" t="s">
        <v>418</v>
      </c>
      <c r="C21" s="156"/>
      <c r="D21" s="573"/>
      <c r="E21" s="156"/>
      <c r="F21" s="23" t="s">
        <v>418</v>
      </c>
      <c r="G21" s="156"/>
      <c r="H21" s="23"/>
      <c r="I21" s="110"/>
      <c r="J21" s="23" t="s">
        <v>418</v>
      </c>
      <c r="K21" s="156"/>
      <c r="L21" s="23"/>
      <c r="M21" s="23"/>
      <c r="N21" s="110"/>
    </row>
    <row r="22" spans="1:16">
      <c r="A22" s="107">
        <v>7</v>
      </c>
      <c r="B22" s="67" t="s">
        <v>10</v>
      </c>
      <c r="C22" s="57">
        <v>0.33</v>
      </c>
      <c r="D22" s="572"/>
      <c r="E22" s="57"/>
      <c r="F22" s="67" t="s">
        <v>8</v>
      </c>
      <c r="G22" s="57">
        <v>0.95</v>
      </c>
      <c r="H22" s="67"/>
      <c r="I22" s="107"/>
      <c r="J22" s="67" t="s">
        <v>10</v>
      </c>
      <c r="K22" s="57">
        <v>0.33</v>
      </c>
      <c r="L22" s="67"/>
      <c r="M22" s="67"/>
      <c r="N22" s="107">
        <f>C22+G22+K22</f>
        <v>1.61</v>
      </c>
    </row>
    <row r="23" spans="1:16" ht="24.75">
      <c r="A23" s="304">
        <v>4.9800000000000004</v>
      </c>
      <c r="B23" s="81"/>
      <c r="C23" s="318"/>
      <c r="D23" s="499" t="s">
        <v>583</v>
      </c>
      <c r="E23" s="318"/>
      <c r="F23" s="499"/>
      <c r="G23" s="318"/>
      <c r="H23" s="574"/>
      <c r="I23" s="575"/>
      <c r="J23" s="499" t="s">
        <v>583</v>
      </c>
      <c r="K23" s="318"/>
      <c r="L23" s="574"/>
      <c r="M23" s="574"/>
      <c r="N23" s="304"/>
    </row>
    <row r="24" spans="1:16">
      <c r="A24" s="305"/>
      <c r="B24" s="576"/>
      <c r="C24" s="319"/>
      <c r="D24" s="577" t="s">
        <v>10</v>
      </c>
      <c r="E24" s="319">
        <v>0.33</v>
      </c>
      <c r="F24" s="577"/>
      <c r="G24" s="319"/>
      <c r="H24" s="576"/>
      <c r="I24" s="305"/>
      <c r="J24" s="577" t="s">
        <v>8</v>
      </c>
      <c r="K24" s="319">
        <v>0.82</v>
      </c>
      <c r="L24" s="576"/>
      <c r="M24" s="576"/>
      <c r="N24" s="107">
        <f>E24+K24</f>
        <v>1.1499999999999999</v>
      </c>
    </row>
    <row r="25" spans="1:16" ht="24.75">
      <c r="A25" s="304"/>
      <c r="B25" s="499" t="s">
        <v>584</v>
      </c>
      <c r="C25" s="318"/>
      <c r="D25" s="499"/>
      <c r="E25" s="318"/>
      <c r="F25" s="499"/>
      <c r="G25" s="589"/>
      <c r="H25" s="499" t="s">
        <v>584</v>
      </c>
      <c r="I25" s="304"/>
      <c r="J25" s="499"/>
      <c r="K25" s="318"/>
      <c r="L25" s="574"/>
      <c r="M25" s="574"/>
      <c r="N25" s="578"/>
    </row>
    <row r="26" spans="1:16">
      <c r="A26" s="305">
        <v>5.98</v>
      </c>
      <c r="B26" s="577" t="s">
        <v>35</v>
      </c>
      <c r="C26" s="592">
        <v>0.33</v>
      </c>
      <c r="D26" s="577"/>
      <c r="E26" s="592"/>
      <c r="F26" s="579"/>
      <c r="G26" s="606"/>
      <c r="H26" s="577" t="s">
        <v>8</v>
      </c>
      <c r="I26" s="305">
        <v>1.05</v>
      </c>
      <c r="J26" s="577"/>
      <c r="K26" s="319"/>
      <c r="L26" s="576"/>
      <c r="M26" s="576"/>
      <c r="N26" s="305">
        <v>1.38</v>
      </c>
      <c r="P26" t="s">
        <v>590</v>
      </c>
    </row>
    <row r="27" spans="1:16" ht="23.25" customHeight="1">
      <c r="A27" s="578">
        <v>3.25</v>
      </c>
      <c r="B27" s="580"/>
      <c r="C27" s="582"/>
      <c r="D27" s="170"/>
      <c r="E27" s="605"/>
      <c r="F27" s="581"/>
      <c r="G27" s="607"/>
      <c r="H27" s="170" t="s">
        <v>585</v>
      </c>
      <c r="I27" s="578">
        <v>0.75</v>
      </c>
      <c r="J27" s="170"/>
      <c r="K27" s="582"/>
      <c r="L27" s="580"/>
      <c r="M27" s="580"/>
      <c r="N27" s="578">
        <v>0.75</v>
      </c>
      <c r="P27" t="s">
        <v>591</v>
      </c>
    </row>
    <row r="28" spans="1:16">
      <c r="A28" s="583"/>
      <c r="B28" s="584"/>
      <c r="C28" s="585"/>
      <c r="D28" s="584"/>
      <c r="E28" s="585"/>
      <c r="F28" s="584"/>
      <c r="G28" s="585"/>
      <c r="H28" s="574" t="s">
        <v>586</v>
      </c>
      <c r="I28" s="583"/>
      <c r="J28" s="584"/>
      <c r="K28" s="585"/>
      <c r="L28" s="584"/>
      <c r="M28" s="569"/>
      <c r="N28" s="583"/>
    </row>
    <row r="29" spans="1:16">
      <c r="A29" s="586">
        <v>2</v>
      </c>
      <c r="B29" s="587"/>
      <c r="C29" s="588"/>
      <c r="D29" s="587"/>
      <c r="E29" s="588"/>
      <c r="F29" s="587"/>
      <c r="G29" s="588"/>
      <c r="H29" s="576" t="s">
        <v>8</v>
      </c>
      <c r="I29" s="586">
        <v>0.46</v>
      </c>
      <c r="J29" s="587"/>
      <c r="K29" s="588"/>
      <c r="L29" s="587"/>
      <c r="M29" s="570"/>
      <c r="N29" s="586">
        <f>C29+E29+G29+I29+K29+M29</f>
        <v>0.46</v>
      </c>
    </row>
    <row r="30" spans="1:16">
      <c r="A30" s="304"/>
      <c r="B30" s="290"/>
      <c r="C30" s="318"/>
      <c r="D30" s="574" t="s">
        <v>587</v>
      </c>
      <c r="E30" s="318"/>
      <c r="F30" s="589"/>
      <c r="G30" s="318"/>
      <c r="H30" s="590"/>
      <c r="I30" s="304"/>
      <c r="J30" s="591" t="s">
        <v>588</v>
      </c>
      <c r="K30" s="318"/>
      <c r="L30" s="590"/>
      <c r="M30" s="290"/>
      <c r="N30" s="304"/>
    </row>
    <row r="31" spans="1:16">
      <c r="A31" s="305">
        <v>7</v>
      </c>
      <c r="B31" s="293"/>
      <c r="C31" s="319"/>
      <c r="D31" s="576" t="s">
        <v>10</v>
      </c>
      <c r="E31" s="319">
        <v>0.5</v>
      </c>
      <c r="F31" s="592"/>
      <c r="G31" s="319"/>
      <c r="H31" s="593"/>
      <c r="I31" s="305"/>
      <c r="J31" s="594" t="s">
        <v>8</v>
      </c>
      <c r="K31" s="319">
        <v>1.1100000000000001</v>
      </c>
      <c r="L31" s="593"/>
      <c r="M31" s="293"/>
      <c r="N31" s="305">
        <f>C31+E31+G31+I31+K31</f>
        <v>1.61</v>
      </c>
    </row>
    <row r="32" spans="1:16">
      <c r="A32" s="578"/>
      <c r="B32" s="574" t="s">
        <v>413</v>
      </c>
      <c r="C32" s="318"/>
      <c r="D32" s="595"/>
      <c r="E32" s="318"/>
      <c r="F32" s="574" t="s">
        <v>413</v>
      </c>
      <c r="G32" s="318"/>
      <c r="H32" s="574"/>
      <c r="I32" s="304"/>
      <c r="J32" s="574" t="s">
        <v>414</v>
      </c>
      <c r="K32" s="318"/>
      <c r="L32" s="574"/>
      <c r="M32" s="574"/>
      <c r="N32" s="304"/>
    </row>
    <row r="33" spans="1:14">
      <c r="A33" s="305">
        <v>8</v>
      </c>
      <c r="B33" s="576" t="s">
        <v>10</v>
      </c>
      <c r="C33" s="319">
        <v>0.25</v>
      </c>
      <c r="D33" s="596"/>
      <c r="E33" s="319"/>
      <c r="F33" s="576" t="s">
        <v>8</v>
      </c>
      <c r="G33" s="319">
        <v>1.34</v>
      </c>
      <c r="H33" s="576"/>
      <c r="I33" s="305"/>
      <c r="J33" s="576" t="s">
        <v>10</v>
      </c>
      <c r="K33" s="319">
        <v>0.25</v>
      </c>
      <c r="L33" s="576"/>
      <c r="M33" s="576"/>
      <c r="N33" s="305">
        <f>C33+G33+K33</f>
        <v>1.84</v>
      </c>
    </row>
    <row r="34" spans="1:14">
      <c r="A34" s="578"/>
      <c r="B34" s="574" t="s">
        <v>412</v>
      </c>
      <c r="C34" s="318"/>
      <c r="D34" s="595"/>
      <c r="E34" s="318"/>
      <c r="F34" s="574" t="s">
        <v>412</v>
      </c>
      <c r="G34" s="318"/>
      <c r="H34" s="574"/>
      <c r="I34" s="304"/>
      <c r="J34" s="574" t="s">
        <v>412</v>
      </c>
      <c r="K34" s="318"/>
      <c r="L34" s="574"/>
      <c r="M34" s="574"/>
      <c r="N34" s="304"/>
    </row>
    <row r="35" spans="1:14">
      <c r="A35" s="305">
        <v>8</v>
      </c>
      <c r="B35" s="576" t="s">
        <v>8</v>
      </c>
      <c r="C35" s="319">
        <v>1.19</v>
      </c>
      <c r="D35" s="596"/>
      <c r="E35" s="319"/>
      <c r="F35" s="576" t="s">
        <v>10</v>
      </c>
      <c r="G35" s="319">
        <v>0.33</v>
      </c>
      <c r="H35" s="576"/>
      <c r="I35" s="305"/>
      <c r="J35" s="576" t="s">
        <v>10</v>
      </c>
      <c r="K35" s="319">
        <v>0.33</v>
      </c>
      <c r="L35" s="576"/>
      <c r="M35" s="576"/>
      <c r="N35" s="305">
        <f>C35+G35+K35</f>
        <v>1.85</v>
      </c>
    </row>
    <row r="36" spans="1:14" ht="24">
      <c r="A36" s="597"/>
      <c r="B36" s="598"/>
      <c r="C36" s="600"/>
      <c r="D36" s="598"/>
      <c r="E36" s="585"/>
      <c r="F36" s="569"/>
      <c r="G36" s="600"/>
      <c r="H36" s="598" t="s">
        <v>589</v>
      </c>
      <c r="I36" s="583"/>
      <c r="J36" s="599"/>
      <c r="K36" s="600"/>
      <c r="L36" s="598"/>
      <c r="M36" s="598"/>
      <c r="N36" s="597"/>
    </row>
    <row r="37" spans="1:14">
      <c r="A37" s="586">
        <v>2.17</v>
      </c>
      <c r="B37" s="570"/>
      <c r="C37" s="588"/>
      <c r="D37" s="570"/>
      <c r="E37" s="588"/>
      <c r="F37" s="570"/>
      <c r="G37" s="588"/>
      <c r="H37" s="570" t="s">
        <v>8</v>
      </c>
      <c r="I37" s="586">
        <v>0.5</v>
      </c>
      <c r="J37" s="601"/>
      <c r="K37" s="588"/>
      <c r="L37" s="570"/>
      <c r="M37" s="570"/>
      <c r="N37" s="586">
        <f>C37+E37+G37+I37+K37+M37</f>
        <v>0.5</v>
      </c>
    </row>
    <row r="38" spans="1:14">
      <c r="A38" s="257">
        <v>4.33</v>
      </c>
      <c r="B38" s="602"/>
      <c r="C38" s="90"/>
      <c r="D38" s="602"/>
      <c r="E38" s="90"/>
      <c r="F38" s="602" t="s">
        <v>148</v>
      </c>
      <c r="G38" s="90"/>
      <c r="H38" s="602"/>
      <c r="I38" s="257"/>
      <c r="J38" s="602"/>
      <c r="K38" s="257"/>
      <c r="L38" s="602"/>
      <c r="M38" s="91"/>
      <c r="N38" s="257"/>
    </row>
    <row r="39" spans="1:14">
      <c r="A39" s="135"/>
      <c r="B39" s="16"/>
      <c r="C39" s="14"/>
      <c r="D39" s="12"/>
      <c r="E39" s="323"/>
      <c r="F39" s="16" t="s">
        <v>8</v>
      </c>
      <c r="G39" s="14">
        <v>1</v>
      </c>
      <c r="H39" s="16"/>
      <c r="I39" s="135"/>
      <c r="J39" s="12"/>
      <c r="K39" s="135"/>
      <c r="L39" s="12"/>
      <c r="M39" s="12"/>
      <c r="N39" s="135">
        <f>C39+E39+G39+I39+K39+M39</f>
        <v>1</v>
      </c>
    </row>
    <row r="40" spans="1:14">
      <c r="A40" s="133">
        <v>3.74</v>
      </c>
      <c r="B40" s="222"/>
      <c r="C40" s="10"/>
      <c r="D40" s="152" t="s">
        <v>149</v>
      </c>
      <c r="E40" s="10"/>
      <c r="F40" s="139"/>
      <c r="G40" s="10"/>
      <c r="H40" s="139"/>
      <c r="I40" s="356"/>
      <c r="J40" s="139"/>
      <c r="K40" s="133"/>
      <c r="L40" s="152"/>
      <c r="M40" s="8"/>
      <c r="N40" s="133"/>
    </row>
    <row r="41" spans="1:14">
      <c r="A41" s="135"/>
      <c r="B41" s="16"/>
      <c r="C41" s="14"/>
      <c r="D41" s="12" t="s">
        <v>8</v>
      </c>
      <c r="E41" s="323">
        <v>0.86</v>
      </c>
      <c r="F41" s="16"/>
      <c r="G41" s="14"/>
      <c r="H41" s="12"/>
      <c r="I41" s="135"/>
      <c r="J41" s="12"/>
      <c r="K41" s="310"/>
      <c r="L41" s="12"/>
      <c r="M41" s="12"/>
      <c r="N41" s="135">
        <f>C41+E41+G41+I41+K41+M41</f>
        <v>0.86</v>
      </c>
    </row>
    <row r="42" spans="1:14" ht="23.25">
      <c r="A42" s="133">
        <v>4</v>
      </c>
      <c r="B42" s="6"/>
      <c r="C42" s="10"/>
      <c r="D42" s="222" t="s">
        <v>150</v>
      </c>
      <c r="E42" s="10"/>
      <c r="F42" s="15"/>
      <c r="G42" s="85"/>
      <c r="H42" s="139"/>
      <c r="I42" s="133"/>
      <c r="J42" s="139" t="s">
        <v>150</v>
      </c>
      <c r="K42" s="356"/>
      <c r="L42" s="8"/>
      <c r="M42" s="15"/>
      <c r="N42" s="133"/>
    </row>
    <row r="43" spans="1:14">
      <c r="A43" s="135"/>
      <c r="B43" s="11"/>
      <c r="C43" s="14"/>
      <c r="D43" s="223" t="s">
        <v>8</v>
      </c>
      <c r="E43" s="14">
        <v>0.67</v>
      </c>
      <c r="F43" s="16"/>
      <c r="G43" s="165"/>
      <c r="H43" s="16"/>
      <c r="I43" s="135"/>
      <c r="J43" s="16" t="s">
        <v>35</v>
      </c>
      <c r="K43" s="312">
        <v>0.25</v>
      </c>
      <c r="L43" s="16"/>
      <c r="M43" s="16"/>
      <c r="N43" s="135">
        <f>K43+E43</f>
        <v>0.92</v>
      </c>
    </row>
    <row r="44" spans="1:14">
      <c r="A44" s="133"/>
      <c r="B44" s="24" t="s">
        <v>155</v>
      </c>
      <c r="C44" s="88"/>
      <c r="D44" s="24"/>
      <c r="E44" s="85"/>
      <c r="F44" s="24" t="s">
        <v>155</v>
      </c>
      <c r="G44" s="90"/>
      <c r="H44" s="24"/>
      <c r="I44" s="257"/>
      <c r="J44" s="24" t="s">
        <v>155</v>
      </c>
      <c r="K44" s="311"/>
      <c r="L44" s="15"/>
      <c r="M44" s="15"/>
      <c r="N44" s="257"/>
    </row>
    <row r="45" spans="1:14">
      <c r="A45" s="135">
        <v>5.72</v>
      </c>
      <c r="B45" s="16" t="s">
        <v>35</v>
      </c>
      <c r="C45" s="165">
        <v>0.33</v>
      </c>
      <c r="D45" s="16"/>
      <c r="E45" s="165"/>
      <c r="F45" s="16" t="s">
        <v>8</v>
      </c>
      <c r="G45" s="14">
        <v>0.66</v>
      </c>
      <c r="H45" s="16"/>
      <c r="I45" s="135"/>
      <c r="J45" s="16" t="s">
        <v>35</v>
      </c>
      <c r="K45" s="312">
        <v>0.33</v>
      </c>
      <c r="L45" s="16"/>
      <c r="M45" s="16"/>
      <c r="N45" s="135">
        <f>K45+G45+C45</f>
        <v>1.32</v>
      </c>
    </row>
    <row r="46" spans="1:14">
      <c r="A46" s="546">
        <f>SUM(A3:A45)</f>
        <v>114.27</v>
      </c>
      <c r="B46" s="11"/>
      <c r="C46" s="14">
        <f>SUM(C3:C45)</f>
        <v>5.0400000000000009</v>
      </c>
      <c r="D46" s="11"/>
      <c r="E46" s="14">
        <f>SUM(E3:E45)</f>
        <v>4.63</v>
      </c>
      <c r="F46" s="11"/>
      <c r="G46" s="14">
        <f>SUM(G3:G45)</f>
        <v>5.54</v>
      </c>
      <c r="H46" s="135"/>
      <c r="I46" s="135">
        <f>SUM(I3:I45)</f>
        <v>3.96</v>
      </c>
      <c r="J46" s="135"/>
      <c r="K46" s="135">
        <f>SUM(K3:K45)</f>
        <v>7.1700000000000008</v>
      </c>
      <c r="L46" s="135"/>
      <c r="M46" s="135"/>
      <c r="N46" s="135">
        <f>SUM(N3:N45)</f>
        <v>26.340000000000003</v>
      </c>
    </row>
    <row r="47" spans="1:14">
      <c r="A47" s="1"/>
      <c r="B47" s="1"/>
      <c r="C47" s="1" t="s">
        <v>16</v>
      </c>
      <c r="D47" s="1"/>
      <c r="E47" s="1"/>
      <c r="F47" s="3"/>
      <c r="G47" s="1"/>
      <c r="H47" s="1"/>
      <c r="I47" s="1"/>
      <c r="J47" s="43"/>
      <c r="K47" s="1"/>
      <c r="L47" s="1"/>
      <c r="M47" s="1"/>
      <c r="N47" s="1"/>
    </row>
    <row r="48" spans="1:14">
      <c r="A48" s="1"/>
      <c r="B48" s="1"/>
      <c r="C48" s="1" t="s">
        <v>17</v>
      </c>
      <c r="D48" s="1"/>
      <c r="E48" s="237"/>
      <c r="F48" s="236">
        <v>44881</v>
      </c>
      <c r="G48" s="1"/>
      <c r="H48" s="1" t="s">
        <v>18</v>
      </c>
      <c r="I48" s="1"/>
      <c r="J48" s="43"/>
      <c r="K48" s="46"/>
      <c r="L48" s="46"/>
      <c r="M48" s="46">
        <f>N46*4.33</f>
        <v>114.05220000000001</v>
      </c>
      <c r="N48" s="1"/>
    </row>
    <row r="49" spans="1:14">
      <c r="A49" s="1"/>
      <c r="B49" s="1"/>
      <c r="C49" s="1" t="s">
        <v>19</v>
      </c>
      <c r="D49" s="1"/>
      <c r="E49" s="1"/>
      <c r="F49" s="655"/>
      <c r="G49" s="655"/>
      <c r="H49" s="655"/>
      <c r="I49" s="166"/>
      <c r="J49" s="1"/>
      <c r="K49" s="1"/>
      <c r="L49" s="1"/>
      <c r="M49" s="1"/>
      <c r="N49" s="1"/>
    </row>
  </sheetData>
  <mergeCells count="1">
    <mergeCell ref="F49:H49"/>
  </mergeCells>
  <pageMargins left="0.7" right="0.7" top="0.75" bottom="0.75" header="0.3" footer="0.3"/>
  <pageSetup paperSize="9" scale="90" orientation="landscape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E27" sqref="E27"/>
    </sheetView>
  </sheetViews>
  <sheetFormatPr baseColWidth="10" defaultRowHeight="15"/>
  <cols>
    <col min="1" max="1" width="7.42578125" customWidth="1"/>
    <col min="3" max="3" width="7.28515625" customWidth="1"/>
    <col min="4" max="4" width="12.28515625" customWidth="1"/>
    <col min="5" max="5" width="9.5703125" customWidth="1"/>
    <col min="6" max="6" width="14.42578125" customWidth="1"/>
    <col min="7" max="7" width="6.7109375" customWidth="1"/>
    <col min="9" max="9" width="7" customWidth="1"/>
    <col min="10" max="10" width="13.85546875" customWidth="1"/>
    <col min="11" max="11" width="6.7109375" customWidth="1"/>
    <col min="12" max="12" width="7" customWidth="1"/>
    <col min="13" max="13" width="4.5703125" customWidth="1"/>
    <col min="14" max="14" width="6.85546875" customWidth="1"/>
  </cols>
  <sheetData>
    <row r="1" spans="1:14">
      <c r="A1" s="47"/>
      <c r="B1" s="1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1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16.5" customHeight="1">
      <c r="A4" s="51"/>
      <c r="B4" s="8" t="s">
        <v>228</v>
      </c>
      <c r="C4" s="23"/>
      <c r="D4" s="23"/>
      <c r="E4" s="94"/>
      <c r="F4" s="94" t="s">
        <v>228</v>
      </c>
      <c r="G4" s="94"/>
      <c r="H4" s="23"/>
      <c r="I4" s="23"/>
      <c r="J4" s="23" t="s">
        <v>228</v>
      </c>
      <c r="K4" s="23"/>
      <c r="L4" s="23"/>
      <c r="M4" s="23"/>
      <c r="N4" s="23">
        <f>C4+E4+G4+I4+K4</f>
        <v>0</v>
      </c>
    </row>
    <row r="5" spans="1:14">
      <c r="A5" s="55">
        <v>6</v>
      </c>
      <c r="B5" s="12" t="s">
        <v>10</v>
      </c>
      <c r="C5" s="67">
        <v>0.25</v>
      </c>
      <c r="D5" s="59"/>
      <c r="E5" s="59"/>
      <c r="F5" s="59" t="s">
        <v>10</v>
      </c>
      <c r="G5" s="67">
        <v>0.25</v>
      </c>
      <c r="H5" s="67"/>
      <c r="I5" s="67"/>
      <c r="J5" s="67" t="s">
        <v>8</v>
      </c>
      <c r="K5" s="67">
        <v>0.88</v>
      </c>
      <c r="L5" s="59"/>
      <c r="M5" s="67"/>
      <c r="N5" s="67">
        <f>C5+E5+G5+I5+K5+M5</f>
        <v>1.38</v>
      </c>
    </row>
    <row r="6" spans="1:14">
      <c r="A6" s="51"/>
      <c r="B6" s="52" t="s">
        <v>229</v>
      </c>
      <c r="C6" s="25"/>
      <c r="D6" s="54"/>
      <c r="E6" s="54"/>
      <c r="F6" s="274"/>
      <c r="G6" s="25"/>
      <c r="H6" s="274" t="s">
        <v>229</v>
      </c>
      <c r="I6" s="25"/>
      <c r="J6" s="54"/>
      <c r="K6" s="23"/>
      <c r="L6" s="23"/>
      <c r="M6" s="23"/>
      <c r="N6" s="23"/>
    </row>
    <row r="7" spans="1:14">
      <c r="A7" s="55">
        <v>5</v>
      </c>
      <c r="B7" s="12" t="s">
        <v>10</v>
      </c>
      <c r="C7" s="67">
        <v>0.4</v>
      </c>
      <c r="D7" s="59"/>
      <c r="E7" s="59"/>
      <c r="F7" s="59"/>
      <c r="G7" s="67"/>
      <c r="H7" s="67" t="s">
        <v>8</v>
      </c>
      <c r="I7" s="67">
        <v>0.75</v>
      </c>
      <c r="J7" s="59"/>
      <c r="K7" s="67"/>
      <c r="L7" s="59"/>
      <c r="M7" s="67"/>
      <c r="N7" s="67">
        <f>C7+E7+G7+I7+K7+M7</f>
        <v>1.1499999999999999</v>
      </c>
    </row>
    <row r="8" spans="1:14">
      <c r="A8" s="51"/>
      <c r="B8" s="52" t="s">
        <v>230</v>
      </c>
      <c r="C8" s="25"/>
      <c r="D8" s="274" t="s">
        <v>230</v>
      </c>
      <c r="E8" s="54"/>
      <c r="F8" s="274" t="s">
        <v>230</v>
      </c>
      <c r="G8" s="25"/>
      <c r="H8" s="274" t="s">
        <v>230</v>
      </c>
      <c r="I8" s="25"/>
      <c r="J8" s="274" t="s">
        <v>230</v>
      </c>
      <c r="K8" s="23"/>
      <c r="L8" s="23"/>
      <c r="M8" s="23"/>
      <c r="N8" s="23"/>
    </row>
    <row r="9" spans="1:14">
      <c r="A9" s="55">
        <v>16</v>
      </c>
      <c r="B9" s="56" t="s">
        <v>231</v>
      </c>
      <c r="C9" s="67">
        <v>0.5</v>
      </c>
      <c r="D9" s="58" t="s">
        <v>10</v>
      </c>
      <c r="E9" s="59">
        <v>0.33</v>
      </c>
      <c r="F9" s="58" t="s">
        <v>10</v>
      </c>
      <c r="G9" s="67">
        <v>0.33</v>
      </c>
      <c r="H9" s="58" t="s">
        <v>8</v>
      </c>
      <c r="I9" s="67">
        <v>2.0299999999999998</v>
      </c>
      <c r="J9" s="58" t="s">
        <v>231</v>
      </c>
      <c r="K9" s="67">
        <v>0.5</v>
      </c>
      <c r="L9" s="59"/>
      <c r="M9" s="67"/>
      <c r="N9" s="67">
        <f>C9+E9+G9+I9+K9+M9</f>
        <v>3.69</v>
      </c>
    </row>
    <row r="10" spans="1:14" ht="18.75" customHeight="1">
      <c r="A10" s="51"/>
      <c r="B10" s="52" t="s">
        <v>232</v>
      </c>
      <c r="C10" s="25"/>
      <c r="D10" s="274" t="s">
        <v>232</v>
      </c>
      <c r="E10" s="54"/>
      <c r="F10" s="274" t="s">
        <v>232</v>
      </c>
      <c r="G10" s="25"/>
      <c r="H10" s="274" t="s">
        <v>232</v>
      </c>
      <c r="I10" s="25"/>
      <c r="J10" s="274" t="s">
        <v>232</v>
      </c>
      <c r="K10" s="23"/>
      <c r="L10" s="23"/>
      <c r="M10" s="23"/>
      <c r="N10" s="23"/>
    </row>
    <row r="11" spans="1:14" ht="24.75">
      <c r="A11" s="55">
        <v>16</v>
      </c>
      <c r="B11" s="56" t="s">
        <v>8</v>
      </c>
      <c r="C11" s="67">
        <v>2.0299999999999998</v>
      </c>
      <c r="D11" s="58" t="s">
        <v>10</v>
      </c>
      <c r="E11" s="59">
        <v>0.33</v>
      </c>
      <c r="F11" s="58" t="s">
        <v>233</v>
      </c>
      <c r="G11" s="67">
        <v>0.5</v>
      </c>
      <c r="H11" s="58" t="s">
        <v>10</v>
      </c>
      <c r="I11" s="67">
        <v>0.33</v>
      </c>
      <c r="J11" s="58" t="s">
        <v>233</v>
      </c>
      <c r="K11" s="67">
        <v>0.5</v>
      </c>
      <c r="L11" s="59"/>
      <c r="M11" s="67"/>
      <c r="N11" s="67">
        <f>C11+E11+G11+I11+K11+M11</f>
        <v>3.69</v>
      </c>
    </row>
    <row r="12" spans="1:14">
      <c r="A12" s="51"/>
      <c r="B12" s="52" t="s">
        <v>234</v>
      </c>
      <c r="C12" s="23"/>
      <c r="D12" s="274" t="s">
        <v>234</v>
      </c>
      <c r="E12" s="23"/>
      <c r="F12" s="274" t="s">
        <v>234</v>
      </c>
      <c r="G12" s="23"/>
      <c r="H12" s="274" t="s">
        <v>234</v>
      </c>
      <c r="I12" s="94"/>
      <c r="J12" s="274" t="s">
        <v>234</v>
      </c>
      <c r="K12" s="23"/>
      <c r="L12" s="23"/>
      <c r="M12" s="23"/>
      <c r="N12" s="23"/>
    </row>
    <row r="13" spans="1:14">
      <c r="A13" s="55">
        <v>13</v>
      </c>
      <c r="B13" s="16" t="s">
        <v>10</v>
      </c>
      <c r="C13" s="67">
        <v>0.33</v>
      </c>
      <c r="D13" s="67" t="s">
        <v>8</v>
      </c>
      <c r="E13" s="82">
        <v>1.68</v>
      </c>
      <c r="F13" s="59" t="s">
        <v>10</v>
      </c>
      <c r="G13" s="67">
        <v>0.33</v>
      </c>
      <c r="H13" s="67" t="s">
        <v>10</v>
      </c>
      <c r="I13" s="67">
        <v>0.33</v>
      </c>
      <c r="J13" s="67" t="s">
        <v>10</v>
      </c>
      <c r="K13" s="67">
        <v>0.33</v>
      </c>
      <c r="L13" s="67"/>
      <c r="M13" s="67"/>
      <c r="N13" s="67">
        <f>C13+E13+G13+I13+K13+M13</f>
        <v>3</v>
      </c>
    </row>
    <row r="14" spans="1:14">
      <c r="A14" s="71">
        <f>SUM(A4:A13)</f>
        <v>56</v>
      </c>
      <c r="B14" s="11" t="s">
        <v>6</v>
      </c>
      <c r="C14" s="11">
        <f>SUM(C4:C13)</f>
        <v>3.51</v>
      </c>
      <c r="D14" s="72"/>
      <c r="E14" s="55">
        <f>SUM(E4:E13)</f>
        <v>2.34</v>
      </c>
      <c r="F14" s="73"/>
      <c r="G14" s="55">
        <f>SUM(G4:G13)</f>
        <v>1.4100000000000001</v>
      </c>
      <c r="H14" s="55"/>
      <c r="I14" s="55">
        <f>SUM(I4:I13)</f>
        <v>3.44</v>
      </c>
      <c r="J14" s="55"/>
      <c r="K14" s="55">
        <f>SUM(K4:K13)</f>
        <v>2.21</v>
      </c>
      <c r="L14" s="72"/>
      <c r="M14" s="72">
        <f>SUM(M4:M13)</f>
        <v>0</v>
      </c>
      <c r="N14" s="74">
        <f>SUM(N4:N13)</f>
        <v>12.91</v>
      </c>
    </row>
    <row r="15" spans="1:14">
      <c r="A15" s="47"/>
      <c r="B15" s="1"/>
      <c r="C15" s="47"/>
      <c r="D15" s="47"/>
      <c r="E15" s="47"/>
      <c r="F15" s="48"/>
      <c r="G15" s="47"/>
      <c r="H15" s="47"/>
      <c r="I15" s="47"/>
      <c r="J15" s="95"/>
      <c r="K15" s="47"/>
      <c r="L15" s="47"/>
      <c r="M15" s="47"/>
      <c r="N15" s="47"/>
    </row>
    <row r="16" spans="1:14">
      <c r="A16" s="47"/>
      <c r="B16" s="1"/>
      <c r="C16" s="47"/>
      <c r="D16" s="47"/>
      <c r="E16" s="47"/>
      <c r="F16" s="48"/>
      <c r="G16" s="47"/>
      <c r="H16" s="47" t="s">
        <v>18</v>
      </c>
      <c r="I16" s="47"/>
      <c r="J16" s="95"/>
      <c r="K16" s="96"/>
      <c r="L16" s="96">
        <f>N14*4.33</f>
        <v>55.900300000000001</v>
      </c>
      <c r="M16" s="96"/>
      <c r="N16" s="47"/>
    </row>
    <row r="17" spans="1:14">
      <c r="A17" s="47"/>
      <c r="B17" s="1" t="s">
        <v>16</v>
      </c>
      <c r="C17" s="47"/>
      <c r="D17" s="47"/>
      <c r="E17" s="47"/>
      <c r="F17" s="273" t="s">
        <v>235</v>
      </c>
      <c r="G17" s="47"/>
      <c r="H17" s="47"/>
      <c r="I17" s="97"/>
      <c r="J17" s="47"/>
      <c r="K17" s="47"/>
      <c r="L17" s="47"/>
      <c r="M17" s="47"/>
      <c r="N17" s="47"/>
    </row>
    <row r="18" spans="1:14">
      <c r="A18" s="47"/>
      <c r="B18" s="1" t="s">
        <v>17</v>
      </c>
      <c r="C18" s="47"/>
      <c r="D18" s="47" t="str">
        <f>B1</f>
        <v>DOLORES CARREÑO MORENO</v>
      </c>
      <c r="E18" s="98"/>
      <c r="F18" s="1" t="s">
        <v>19</v>
      </c>
      <c r="G18" s="47"/>
      <c r="H18" s="47" t="s">
        <v>236</v>
      </c>
      <c r="I18" s="47"/>
      <c r="J18" s="47"/>
      <c r="K18" s="47"/>
      <c r="L18" s="47"/>
      <c r="M18" s="47"/>
      <c r="N18" s="47"/>
    </row>
  </sheetData>
  <pageMargins left="0.7" right="0.7" top="0.75" bottom="0.75" header="0.3" footer="0.3"/>
  <pageSetup paperSize="9" orientation="landscape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0"/>
    </sheetView>
  </sheetViews>
  <sheetFormatPr baseColWidth="10" defaultRowHeight="15"/>
  <cols>
    <col min="1" max="1" width="8.28515625" customWidth="1"/>
    <col min="2" max="2" width="17" customWidth="1"/>
    <col min="3" max="3" width="6.85546875" customWidth="1"/>
    <col min="5" max="5" width="6" customWidth="1"/>
    <col min="7" max="7" width="11.140625" customWidth="1"/>
    <col min="8" max="8" width="12.85546875" customWidth="1"/>
    <col min="9" max="9" width="5.7109375" customWidth="1"/>
    <col min="10" max="10" width="16" customWidth="1"/>
    <col min="11" max="11" width="6.28515625" customWidth="1"/>
    <col min="12" max="12" width="7" customWidth="1"/>
    <col min="13" max="13" width="5.28515625" customWidth="1"/>
    <col min="14" max="14" width="7.1406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84"/>
      <c r="B3" s="61"/>
      <c r="C3" s="62"/>
      <c r="D3" s="62"/>
      <c r="E3" s="62"/>
      <c r="F3" s="61"/>
      <c r="G3" s="62"/>
      <c r="H3" s="61" t="s">
        <v>27</v>
      </c>
      <c r="I3" s="62"/>
      <c r="J3" s="62"/>
      <c r="K3" s="62"/>
      <c r="L3" s="62"/>
      <c r="M3" s="62"/>
      <c r="N3" s="62"/>
    </row>
    <row r="4" spans="1:14">
      <c r="A4" s="55">
        <v>2</v>
      </c>
      <c r="B4" s="60"/>
      <c r="C4" s="60"/>
      <c r="D4" s="60"/>
      <c r="E4" s="60"/>
      <c r="F4" s="60"/>
      <c r="G4" s="60"/>
      <c r="H4" s="60" t="s">
        <v>8</v>
      </c>
      <c r="I4" s="60">
        <v>0.46</v>
      </c>
      <c r="J4" s="60"/>
      <c r="K4" s="60"/>
      <c r="L4" s="60"/>
      <c r="M4" s="60"/>
      <c r="N4" s="60">
        <f>C4+E4+G4+I4+K4+M4</f>
        <v>0.46</v>
      </c>
    </row>
    <row r="5" spans="1:14">
      <c r="A5" s="51"/>
      <c r="B5" s="65" t="s">
        <v>28</v>
      </c>
      <c r="C5" s="63"/>
      <c r="D5" s="65"/>
      <c r="E5" s="63"/>
      <c r="F5" s="65"/>
      <c r="G5" s="63"/>
      <c r="H5" s="65" t="s">
        <v>28</v>
      </c>
      <c r="I5" s="63"/>
      <c r="J5" s="65"/>
      <c r="K5" s="63"/>
      <c r="L5" s="63"/>
      <c r="M5" s="63"/>
      <c r="N5" s="63"/>
    </row>
    <row r="6" spans="1:14">
      <c r="A6" s="55">
        <v>6.26</v>
      </c>
      <c r="B6" s="64" t="s">
        <v>8</v>
      </c>
      <c r="C6" s="60">
        <v>1.1000000000000001</v>
      </c>
      <c r="D6" s="64"/>
      <c r="E6" s="60"/>
      <c r="F6" s="64"/>
      <c r="G6" s="60"/>
      <c r="H6" s="64" t="s">
        <v>10</v>
      </c>
      <c r="I6" s="60">
        <v>0.35</v>
      </c>
      <c r="J6" s="64"/>
      <c r="K6" s="60"/>
      <c r="L6" s="60"/>
      <c r="M6" s="60"/>
      <c r="N6" s="60">
        <f t="shared" ref="N6" si="0">C6+E6+G6+I6+K6+M6</f>
        <v>1.4500000000000002</v>
      </c>
    </row>
    <row r="7" spans="1:14">
      <c r="A7" s="51"/>
      <c r="B7" s="68"/>
      <c r="C7" s="25"/>
      <c r="D7" s="66" t="s">
        <v>29</v>
      </c>
      <c r="E7" s="25"/>
      <c r="F7" s="276"/>
      <c r="G7" s="25"/>
      <c r="H7" s="66"/>
      <c r="I7" s="25"/>
      <c r="J7" s="66" t="s">
        <v>29</v>
      </c>
      <c r="K7" s="25"/>
      <c r="L7" s="23"/>
      <c r="M7" s="23"/>
      <c r="N7" s="23"/>
    </row>
    <row r="8" spans="1:14">
      <c r="A8" s="55">
        <v>5</v>
      </c>
      <c r="B8" s="56"/>
      <c r="C8" s="67"/>
      <c r="D8" s="58" t="s">
        <v>8</v>
      </c>
      <c r="E8" s="67">
        <v>0.9</v>
      </c>
      <c r="F8" s="58"/>
      <c r="G8" s="67"/>
      <c r="H8" s="58"/>
      <c r="I8" s="67"/>
      <c r="J8" s="58" t="s">
        <v>10</v>
      </c>
      <c r="K8" s="67">
        <v>0.25</v>
      </c>
      <c r="L8" s="59"/>
      <c r="M8" s="67"/>
      <c r="N8" s="67">
        <f>C8+E8+G8+I8+K8+M8</f>
        <v>1.1499999999999999</v>
      </c>
    </row>
    <row r="9" spans="1:14">
      <c r="A9" s="51"/>
      <c r="B9" s="52"/>
      <c r="C9" s="25"/>
      <c r="D9" s="66" t="s">
        <v>31</v>
      </c>
      <c r="E9" s="54"/>
      <c r="F9" s="276"/>
      <c r="G9" s="25"/>
      <c r="H9" s="276"/>
      <c r="I9" s="25"/>
      <c r="J9" s="66" t="s">
        <v>31</v>
      </c>
      <c r="K9" s="23"/>
      <c r="L9" s="23"/>
      <c r="M9" s="23"/>
      <c r="N9" s="23"/>
    </row>
    <row r="10" spans="1:14">
      <c r="A10" s="55">
        <v>5</v>
      </c>
      <c r="B10" s="56"/>
      <c r="C10" s="67"/>
      <c r="D10" s="58" t="s">
        <v>8</v>
      </c>
      <c r="E10" s="67">
        <v>0.9</v>
      </c>
      <c r="F10" s="58"/>
      <c r="G10" s="67"/>
      <c r="H10" s="58"/>
      <c r="I10" s="67"/>
      <c r="J10" s="58" t="s">
        <v>10</v>
      </c>
      <c r="K10" s="67">
        <v>0.25</v>
      </c>
      <c r="L10" s="59"/>
      <c r="M10" s="67"/>
      <c r="N10" s="67">
        <f>C10+E10+G10+I10+K10+M10</f>
        <v>1.1499999999999999</v>
      </c>
    </row>
    <row r="11" spans="1:14" ht="18" customHeight="1">
      <c r="A11" s="51"/>
      <c r="B11" s="222"/>
      <c r="C11" s="23"/>
      <c r="D11" s="268"/>
      <c r="E11" s="23"/>
      <c r="F11" s="268"/>
      <c r="G11" s="23"/>
      <c r="H11" s="268" t="s">
        <v>219</v>
      </c>
      <c r="I11" s="23"/>
      <c r="J11" s="268"/>
      <c r="K11" s="23"/>
      <c r="L11" s="94"/>
      <c r="M11" s="23"/>
      <c r="N11" s="23"/>
    </row>
    <row r="12" spans="1:14" ht="24.75">
      <c r="A12" s="55">
        <v>2.4300000000000002</v>
      </c>
      <c r="B12" s="56"/>
      <c r="C12" s="67"/>
      <c r="D12" s="58"/>
      <c r="E12" s="67"/>
      <c r="F12" s="58"/>
      <c r="G12" s="67"/>
      <c r="H12" s="58" t="s">
        <v>189</v>
      </c>
      <c r="I12" s="67">
        <v>0.56000000000000005</v>
      </c>
      <c r="J12" s="58"/>
      <c r="K12" s="67"/>
      <c r="L12" s="59"/>
      <c r="M12" s="67"/>
      <c r="N12" s="67">
        <f>C12+E12+G12+I12+K12+M12</f>
        <v>0.56000000000000005</v>
      </c>
    </row>
    <row r="13" spans="1:14">
      <c r="A13" s="69"/>
      <c r="B13" s="65" t="s">
        <v>30</v>
      </c>
      <c r="C13" s="63"/>
      <c r="D13" s="65"/>
      <c r="E13" s="63"/>
      <c r="F13" s="65"/>
      <c r="G13" s="63"/>
      <c r="H13" s="65" t="s">
        <v>30</v>
      </c>
      <c r="I13" s="63"/>
      <c r="J13" s="65"/>
      <c r="K13" s="63"/>
      <c r="L13" s="63"/>
      <c r="M13" s="63"/>
      <c r="N13" s="63"/>
    </row>
    <row r="14" spans="1:14">
      <c r="A14" s="70">
        <v>6.41</v>
      </c>
      <c r="B14" s="64" t="s">
        <v>10</v>
      </c>
      <c r="C14" s="60">
        <v>0.48</v>
      </c>
      <c r="D14" s="64"/>
      <c r="E14" s="60"/>
      <c r="F14" s="64"/>
      <c r="G14" s="60"/>
      <c r="H14" s="64" t="s">
        <v>8</v>
      </c>
      <c r="I14" s="60">
        <v>1</v>
      </c>
      <c r="J14" s="64"/>
      <c r="K14" s="60"/>
      <c r="L14" s="60"/>
      <c r="M14" s="60"/>
      <c r="N14" s="60">
        <f t="shared" ref="N14" si="1">C14+E14+G14+I14+K14+M14</f>
        <v>1.48</v>
      </c>
    </row>
    <row r="15" spans="1:14">
      <c r="A15" s="71">
        <f>SUM(A3:A14)</f>
        <v>27.099999999999998</v>
      </c>
      <c r="B15" s="11" t="s">
        <v>6</v>
      </c>
      <c r="C15" s="57">
        <f>SUM(C3:C14)</f>
        <v>1.58</v>
      </c>
      <c r="D15" s="72"/>
      <c r="E15" s="72">
        <f>SUM(E3:E14)</f>
        <v>1.8</v>
      </c>
      <c r="F15" s="165"/>
      <c r="G15" s="55">
        <f>SUM(G3:G14)</f>
        <v>0</v>
      </c>
      <c r="H15" s="55"/>
      <c r="I15" s="55">
        <f>SUM(I3:I14)</f>
        <v>2.37</v>
      </c>
      <c r="J15" s="11"/>
      <c r="K15" s="72">
        <f>SUM(K3:K14)</f>
        <v>0.5</v>
      </c>
      <c r="L15" s="151"/>
      <c r="M15" s="72">
        <f>SUM(M3:M14)</f>
        <v>0</v>
      </c>
      <c r="N15" s="74">
        <f>SUM(N3:N14)</f>
        <v>6.25</v>
      </c>
    </row>
    <row r="16" spans="1:14" ht="19.5" customHeight="1">
      <c r="A16" s="47"/>
      <c r="B16" s="1"/>
      <c r="C16" s="47"/>
      <c r="D16" s="1" t="s">
        <v>16</v>
      </c>
      <c r="E16" s="47"/>
      <c r="F16" s="48"/>
      <c r="G16" s="267" t="s">
        <v>241</v>
      </c>
      <c r="H16" s="47"/>
      <c r="I16" s="47"/>
      <c r="J16" s="47" t="s">
        <v>18</v>
      </c>
      <c r="L16" s="47"/>
      <c r="M16" s="47"/>
      <c r="N16" s="47"/>
    </row>
    <row r="17" spans="1:14">
      <c r="A17" s="47"/>
      <c r="B17" s="1"/>
      <c r="C17" s="47"/>
      <c r="D17" s="1" t="s">
        <v>17</v>
      </c>
      <c r="E17" s="47"/>
      <c r="F17" t="str">
        <f>B1</f>
        <v>DOLORES CARREÑO MORENO</v>
      </c>
      <c r="G17" s="47"/>
      <c r="I17" s="47"/>
      <c r="J17" s="95"/>
      <c r="K17" s="97">
        <f>N15</f>
        <v>6.25</v>
      </c>
      <c r="L17" s="96"/>
      <c r="M17" s="47">
        <f>K17*4.33</f>
        <v>27.0625</v>
      </c>
      <c r="N17" s="47"/>
    </row>
    <row r="18" spans="1:14">
      <c r="A18" s="47"/>
      <c r="B18" s="1"/>
      <c r="D18" s="47"/>
      <c r="E18" s="47"/>
      <c r="G18" s="47"/>
      <c r="H18" s="47"/>
      <c r="K18" s="47"/>
      <c r="L18" s="47"/>
      <c r="M18" s="47"/>
      <c r="N18" s="47"/>
    </row>
  </sheetData>
  <pageMargins left="0.25" right="0.25" top="0.75" bottom="0.75" header="0.3" footer="0.3"/>
  <pageSetup paperSize="9" orientation="landscape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3" sqref="A3:N4"/>
    </sheetView>
  </sheetViews>
  <sheetFormatPr baseColWidth="10" defaultRowHeight="15"/>
  <cols>
    <col min="1" max="1" width="6.5703125" customWidth="1"/>
    <col min="2" max="2" width="15.85546875" customWidth="1"/>
    <col min="3" max="3" width="7.140625" customWidth="1"/>
    <col min="5" max="5" width="6.5703125" customWidth="1"/>
    <col min="7" max="7" width="10.7109375" customWidth="1"/>
    <col min="9" max="9" width="6.5703125" customWidth="1"/>
    <col min="11" max="11" width="7.140625" customWidth="1"/>
    <col min="12" max="12" width="7.7109375" customWidth="1"/>
    <col min="13" max="13" width="4.85546875" customWidth="1"/>
    <col min="14" max="14" width="7.425781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34.5">
      <c r="A5" s="195"/>
      <c r="B5" s="8"/>
      <c r="C5" s="245"/>
      <c r="D5" s="202"/>
      <c r="E5" s="8"/>
      <c r="F5" s="8"/>
      <c r="G5" s="10"/>
      <c r="H5" s="246"/>
      <c r="I5" s="8"/>
      <c r="J5" s="246" t="s">
        <v>188</v>
      </c>
      <c r="K5" s="8"/>
      <c r="L5" s="8"/>
      <c r="M5" s="8"/>
      <c r="N5" s="8"/>
    </row>
    <row r="6" spans="1:14" ht="23.25">
      <c r="A6" s="197">
        <v>2.5</v>
      </c>
      <c r="B6" s="12"/>
      <c r="C6" s="247"/>
      <c r="D6" s="13"/>
      <c r="E6" s="12"/>
      <c r="F6" s="12"/>
      <c r="G6" s="14"/>
      <c r="H6" s="248"/>
      <c r="I6" s="12"/>
      <c r="J6" s="248" t="s">
        <v>189</v>
      </c>
      <c r="K6" s="12">
        <v>0.56999999999999995</v>
      </c>
      <c r="L6" s="12"/>
      <c r="M6" s="12"/>
      <c r="N6" s="12">
        <f>C6+E6+G6+I6+K6+M6</f>
        <v>0.56999999999999995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>
      <c r="A9" s="51"/>
      <c r="B9" s="65" t="s">
        <v>28</v>
      </c>
      <c r="C9" s="63"/>
      <c r="D9" s="65"/>
      <c r="E9" s="63"/>
      <c r="F9" s="65"/>
      <c r="G9" s="63"/>
      <c r="H9" s="65" t="s">
        <v>28</v>
      </c>
      <c r="I9" s="63"/>
      <c r="J9" s="65"/>
      <c r="K9" s="63"/>
      <c r="L9" s="63"/>
      <c r="M9" s="63"/>
      <c r="N9" s="63"/>
    </row>
    <row r="10" spans="1:14">
      <c r="A10" s="55">
        <v>6.26</v>
      </c>
      <c r="B10" s="64" t="s">
        <v>8</v>
      </c>
      <c r="C10" s="60">
        <v>1.1000000000000001</v>
      </c>
      <c r="D10" s="64"/>
      <c r="E10" s="60"/>
      <c r="F10" s="64"/>
      <c r="G10" s="60"/>
      <c r="H10" s="64" t="s">
        <v>10</v>
      </c>
      <c r="I10" s="60">
        <v>0.35</v>
      </c>
      <c r="J10" s="64"/>
      <c r="K10" s="60"/>
      <c r="L10" s="60"/>
      <c r="M10" s="60"/>
      <c r="N10" s="60">
        <f t="shared" ref="N10" si="0">C10+E10+G10+I10+K10+M10</f>
        <v>1.4500000000000002</v>
      </c>
    </row>
    <row r="11" spans="1:14">
      <c r="A11" s="51"/>
      <c r="B11" s="68"/>
      <c r="C11" s="25"/>
      <c r="D11" s="66" t="s">
        <v>29</v>
      </c>
      <c r="E11" s="25"/>
      <c r="F11" s="275"/>
      <c r="G11" s="25"/>
      <c r="H11" s="66"/>
      <c r="I11" s="25"/>
      <c r="J11" s="66" t="s">
        <v>29</v>
      </c>
      <c r="K11" s="25"/>
      <c r="L11" s="23"/>
      <c r="M11" s="23"/>
      <c r="N11" s="23"/>
    </row>
    <row r="12" spans="1:14">
      <c r="A12" s="55">
        <v>5</v>
      </c>
      <c r="B12" s="56"/>
      <c r="C12" s="67"/>
      <c r="D12" s="58" t="s">
        <v>8</v>
      </c>
      <c r="E12" s="67">
        <v>0.9</v>
      </c>
      <c r="F12" s="58"/>
      <c r="G12" s="67"/>
      <c r="H12" s="58"/>
      <c r="I12" s="67"/>
      <c r="J12" s="58" t="s">
        <v>10</v>
      </c>
      <c r="K12" s="67">
        <v>0.25</v>
      </c>
      <c r="L12" s="59"/>
      <c r="M12" s="67"/>
      <c r="N12" s="67">
        <f>C12+E12+G12+I12+K12+M12</f>
        <v>1.1499999999999999</v>
      </c>
    </row>
    <row r="13" spans="1:14">
      <c r="A13" s="51"/>
      <c r="B13" s="52"/>
      <c r="C13" s="25"/>
      <c r="D13" s="66" t="s">
        <v>31</v>
      </c>
      <c r="E13" s="54"/>
      <c r="F13" s="275"/>
      <c r="G13" s="25"/>
      <c r="H13" s="275"/>
      <c r="I13" s="25"/>
      <c r="J13" s="66" t="s">
        <v>31</v>
      </c>
      <c r="K13" s="23"/>
      <c r="L13" s="23"/>
      <c r="M13" s="23"/>
      <c r="N13" s="23"/>
    </row>
    <row r="14" spans="1:14">
      <c r="A14" s="55">
        <v>5</v>
      </c>
      <c r="B14" s="56"/>
      <c r="C14" s="67"/>
      <c r="D14" s="58" t="s">
        <v>8</v>
      </c>
      <c r="E14" s="67">
        <v>0.9</v>
      </c>
      <c r="F14" s="58"/>
      <c r="G14" s="67"/>
      <c r="H14" s="58"/>
      <c r="I14" s="67"/>
      <c r="J14" s="58" t="s">
        <v>10</v>
      </c>
      <c r="K14" s="67">
        <v>0.25</v>
      </c>
      <c r="L14" s="59"/>
      <c r="M14" s="67"/>
      <c r="N14" s="67">
        <f>C14+E14+G14+I14+K14+M14</f>
        <v>1.1499999999999999</v>
      </c>
    </row>
    <row r="15" spans="1:14" ht="24.75">
      <c r="A15" s="51"/>
      <c r="B15" s="222"/>
      <c r="C15" s="23"/>
      <c r="D15" s="268"/>
      <c r="E15" s="23"/>
      <c r="F15" s="268"/>
      <c r="G15" s="23"/>
      <c r="H15" s="268" t="s">
        <v>219</v>
      </c>
      <c r="I15" s="23"/>
      <c r="J15" s="268"/>
      <c r="K15" s="23"/>
      <c r="L15" s="94"/>
      <c r="M15" s="23"/>
      <c r="N15" s="23"/>
    </row>
    <row r="16" spans="1:14" ht="24.75">
      <c r="A16" s="55">
        <v>2.4300000000000002</v>
      </c>
      <c r="B16" s="56"/>
      <c r="C16" s="67"/>
      <c r="D16" s="58"/>
      <c r="E16" s="67"/>
      <c r="F16" s="58"/>
      <c r="G16" s="67"/>
      <c r="H16" s="58" t="s">
        <v>189</v>
      </c>
      <c r="I16" s="67">
        <v>0.56000000000000005</v>
      </c>
      <c r="J16" s="58"/>
      <c r="K16" s="67"/>
      <c r="L16" s="59"/>
      <c r="M16" s="67"/>
      <c r="N16" s="67">
        <f>C16+E16+G16+I16+K16+M16</f>
        <v>0.56000000000000005</v>
      </c>
    </row>
    <row r="17" spans="1:14">
      <c r="A17" s="69"/>
      <c r="B17" s="65" t="s">
        <v>30</v>
      </c>
      <c r="C17" s="63"/>
      <c r="D17" s="65"/>
      <c r="E17" s="63"/>
      <c r="F17" s="65"/>
      <c r="G17" s="63"/>
      <c r="H17" s="65" t="s">
        <v>30</v>
      </c>
      <c r="I17" s="63"/>
      <c r="J17" s="65"/>
      <c r="K17" s="63"/>
      <c r="L17" s="63"/>
      <c r="M17" s="63"/>
      <c r="N17" s="63"/>
    </row>
    <row r="18" spans="1:14">
      <c r="A18" s="70">
        <v>6.41</v>
      </c>
      <c r="B18" s="64" t="s">
        <v>10</v>
      </c>
      <c r="C18" s="60">
        <v>0.48</v>
      </c>
      <c r="D18" s="64"/>
      <c r="E18" s="60"/>
      <c r="F18" s="64"/>
      <c r="G18" s="60"/>
      <c r="H18" s="64" t="s">
        <v>8</v>
      </c>
      <c r="I18" s="60">
        <v>1</v>
      </c>
      <c r="J18" s="64"/>
      <c r="K18" s="60"/>
      <c r="L18" s="60"/>
      <c r="M18" s="60"/>
      <c r="N18" s="60">
        <f t="shared" ref="N18" si="1">C18+E18+G18+I18+K18+M18</f>
        <v>1.48</v>
      </c>
    </row>
    <row r="19" spans="1:14">
      <c r="A19" s="51"/>
      <c r="B19" s="23" t="s">
        <v>66</v>
      </c>
      <c r="C19" s="23"/>
      <c r="D19" s="23"/>
      <c r="E19" s="94"/>
      <c r="F19" s="94" t="s">
        <v>66</v>
      </c>
      <c r="G19" s="94"/>
      <c r="H19" s="23"/>
      <c r="I19" s="23"/>
      <c r="J19" s="23" t="s">
        <v>66</v>
      </c>
      <c r="K19" s="23"/>
      <c r="L19" s="23"/>
      <c r="M19" s="23"/>
      <c r="N19" s="23"/>
    </row>
    <row r="20" spans="1:14" ht="30" customHeight="1">
      <c r="A20" s="55">
        <v>8</v>
      </c>
      <c r="B20" s="60" t="s">
        <v>180</v>
      </c>
      <c r="C20" s="67">
        <v>0.48</v>
      </c>
      <c r="D20" s="59"/>
      <c r="E20" s="59"/>
      <c r="F20" s="82" t="s">
        <v>8</v>
      </c>
      <c r="G20" s="67">
        <v>1.1100000000000001</v>
      </c>
      <c r="H20" s="67"/>
      <c r="I20" s="67"/>
      <c r="J20" s="67" t="s">
        <v>10</v>
      </c>
      <c r="K20" s="67">
        <v>0.25</v>
      </c>
      <c r="L20" s="59"/>
      <c r="M20" s="67"/>
      <c r="N20" s="67">
        <f>C20+E20+G20+I20+K20+M20</f>
        <v>1.84</v>
      </c>
    </row>
    <row r="21" spans="1:14">
      <c r="A21" s="51"/>
      <c r="B21" s="239"/>
      <c r="C21" s="23"/>
      <c r="D21" s="94"/>
      <c r="E21" s="94"/>
      <c r="F21" s="172" t="s">
        <v>181</v>
      </c>
      <c r="G21" s="23"/>
      <c r="H21" s="239"/>
      <c r="I21" s="23"/>
      <c r="J21" s="23"/>
      <c r="K21" s="23"/>
      <c r="L21" s="94"/>
      <c r="M21" s="23"/>
      <c r="N21" s="23"/>
    </row>
    <row r="22" spans="1:14">
      <c r="A22" s="55">
        <v>1</v>
      </c>
      <c r="B22" s="240"/>
      <c r="C22" s="67"/>
      <c r="D22" s="59"/>
      <c r="E22" s="59"/>
      <c r="F22" s="174" t="s">
        <v>182</v>
      </c>
      <c r="G22" s="67">
        <v>0.23</v>
      </c>
      <c r="H22" s="240"/>
      <c r="I22" s="67"/>
      <c r="J22" s="67"/>
      <c r="K22" s="67"/>
      <c r="L22" s="59"/>
      <c r="M22" s="67"/>
      <c r="N22" s="67">
        <f>C22+E22+G22+I22+K22+M22</f>
        <v>0.23</v>
      </c>
    </row>
    <row r="23" spans="1:14">
      <c r="A23" s="51"/>
      <c r="B23" s="275"/>
      <c r="C23" s="25"/>
      <c r="D23" s="54"/>
      <c r="E23" s="54"/>
      <c r="F23" s="54"/>
      <c r="G23" s="25"/>
      <c r="H23" s="275" t="s">
        <v>68</v>
      </c>
      <c r="I23" s="25"/>
      <c r="J23" s="54"/>
      <c r="K23" s="23"/>
      <c r="L23" s="23"/>
      <c r="M23" s="23"/>
      <c r="N23" s="23"/>
    </row>
    <row r="24" spans="1:14">
      <c r="A24" s="84">
        <v>4.33</v>
      </c>
      <c r="B24" s="136"/>
      <c r="C24" s="25"/>
      <c r="D24" s="54"/>
      <c r="E24" s="54"/>
      <c r="F24" s="54"/>
      <c r="G24" s="25"/>
      <c r="H24" s="62" t="s">
        <v>109</v>
      </c>
      <c r="I24" s="25">
        <v>1</v>
      </c>
      <c r="J24" s="54"/>
      <c r="K24" s="25"/>
      <c r="L24" s="54"/>
      <c r="M24" s="25"/>
      <c r="N24" s="25">
        <f>C24+E24+G24+I24+K24+M24</f>
        <v>1</v>
      </c>
    </row>
    <row r="25" spans="1:14" ht="24">
      <c r="A25" s="51"/>
      <c r="B25" s="178"/>
      <c r="C25" s="23"/>
      <c r="D25" s="94"/>
      <c r="E25" s="94"/>
      <c r="F25" s="94"/>
      <c r="G25" s="23"/>
      <c r="H25" s="241" t="s">
        <v>183</v>
      </c>
      <c r="I25" s="23"/>
      <c r="J25" s="178"/>
      <c r="K25" s="23"/>
      <c r="L25" s="94"/>
      <c r="M25" s="23"/>
      <c r="N25" s="23"/>
    </row>
    <row r="26" spans="1:14">
      <c r="A26" s="55">
        <v>1</v>
      </c>
      <c r="B26" s="157"/>
      <c r="C26" s="67"/>
      <c r="D26" s="59"/>
      <c r="E26" s="59"/>
      <c r="F26" s="59"/>
      <c r="G26" s="67"/>
      <c r="H26" s="242" t="s">
        <v>184</v>
      </c>
      <c r="I26" s="67">
        <v>0.23</v>
      </c>
      <c r="J26" s="157"/>
      <c r="K26" s="67"/>
      <c r="L26" s="59"/>
      <c r="M26" s="67"/>
      <c r="N26" s="67">
        <f>C26+E26+G26+I26+K26+M26</f>
        <v>0.23</v>
      </c>
    </row>
    <row r="27" spans="1:14">
      <c r="A27" s="71">
        <f>SUM(A3:A26)</f>
        <v>48.26</v>
      </c>
      <c r="B27" s="11" t="s">
        <v>6</v>
      </c>
      <c r="C27" s="57">
        <f>SUM(C3:C26)</f>
        <v>2.06</v>
      </c>
      <c r="D27" s="72"/>
      <c r="E27" s="72">
        <f>SUM(E3:E26)</f>
        <v>1.8</v>
      </c>
      <c r="F27" s="165"/>
      <c r="G27" s="55">
        <f>SUM(G3:G26)</f>
        <v>1.34</v>
      </c>
      <c r="H27" s="55"/>
      <c r="I27" s="55">
        <f>SUM(I3:I26)</f>
        <v>3.6</v>
      </c>
      <c r="J27" s="11"/>
      <c r="K27" s="72">
        <f>SUM(K3:K26)</f>
        <v>2.3199999999999998</v>
      </c>
      <c r="L27" s="151"/>
      <c r="M27" s="72">
        <f>SUM(M3:M26)</f>
        <v>0</v>
      </c>
      <c r="N27" s="74">
        <f>SUM(N3:N26)</f>
        <v>11.120000000000001</v>
      </c>
    </row>
    <row r="28" spans="1:14" ht="22.5" customHeight="1">
      <c r="A28" s="47"/>
      <c r="B28" s="1"/>
      <c r="C28" s="47"/>
      <c r="D28" s="1" t="s">
        <v>16</v>
      </c>
      <c r="E28" s="47"/>
      <c r="F28" s="48"/>
      <c r="G28" s="267" t="s">
        <v>238</v>
      </c>
      <c r="H28" s="47"/>
      <c r="I28" s="47"/>
      <c r="J28" s="47" t="s">
        <v>18</v>
      </c>
      <c r="L28" s="47"/>
      <c r="M28" s="47"/>
      <c r="N28" s="47"/>
    </row>
    <row r="29" spans="1:14">
      <c r="A29" s="47"/>
      <c r="B29" s="1"/>
      <c r="C29" s="47"/>
      <c r="D29" s="1" t="s">
        <v>17</v>
      </c>
      <c r="E29" s="47"/>
      <c r="F29" t="str">
        <f>B1</f>
        <v>DOLORES CARREÑO MORENO</v>
      </c>
      <c r="G29" s="47"/>
      <c r="I29" s="47"/>
      <c r="J29" s="95"/>
      <c r="K29" s="97">
        <f>N27</f>
        <v>11.120000000000001</v>
      </c>
      <c r="L29" s="96"/>
      <c r="M29" s="47">
        <f>K29*4.33</f>
        <v>48.149600000000007</v>
      </c>
      <c r="N29" s="47"/>
    </row>
    <row r="30" spans="1:14">
      <c r="A30" s="47"/>
      <c r="B30" s="1"/>
      <c r="D30" s="47"/>
      <c r="E30" s="47"/>
      <c r="G30" s="47"/>
      <c r="H30" s="47"/>
      <c r="K30" s="47"/>
      <c r="L30" s="47"/>
      <c r="M30" s="47"/>
      <c r="N30" s="47"/>
    </row>
    <row r="31" spans="1:14">
      <c r="F31" t="s">
        <v>227</v>
      </c>
    </row>
    <row r="32" spans="1:14">
      <c r="F32" t="s">
        <v>237</v>
      </c>
    </row>
  </sheetData>
  <pageMargins left="0" right="0" top="0" bottom="0" header="0" footer="0"/>
  <pageSetup paperSize="9" orientation="landscape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/>
  <cols>
    <col min="1" max="1" width="7" customWidth="1"/>
    <col min="3" max="3" width="6.5703125" customWidth="1"/>
    <col min="5" max="5" width="7.28515625" customWidth="1"/>
    <col min="7" max="7" width="5.5703125" customWidth="1"/>
    <col min="8" max="8" width="13.42578125" customWidth="1"/>
    <col min="9" max="9" width="6.140625" customWidth="1"/>
    <col min="11" max="11" width="6.42578125" customWidth="1"/>
    <col min="12" max="12" width="5.85546875" customWidth="1"/>
    <col min="13" max="13" width="7" customWidth="1"/>
    <col min="14" max="14" width="7.1406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34.5">
      <c r="A5" s="195"/>
      <c r="B5" s="8"/>
      <c r="C5" s="245"/>
      <c r="D5" s="202"/>
      <c r="E5" s="8"/>
      <c r="F5" s="8"/>
      <c r="G5" s="10"/>
      <c r="H5" s="246"/>
      <c r="I5" s="8"/>
      <c r="J5" s="246" t="s">
        <v>188</v>
      </c>
      <c r="K5" s="8"/>
      <c r="L5" s="8"/>
      <c r="M5" s="8"/>
      <c r="N5" s="8"/>
    </row>
    <row r="6" spans="1:14" ht="23.25">
      <c r="A6" s="197">
        <v>2.5</v>
      </c>
      <c r="B6" s="12"/>
      <c r="C6" s="247"/>
      <c r="D6" s="13"/>
      <c r="E6" s="12"/>
      <c r="F6" s="12"/>
      <c r="G6" s="14"/>
      <c r="H6" s="248"/>
      <c r="I6" s="12"/>
      <c r="J6" s="248" t="s">
        <v>189</v>
      </c>
      <c r="K6" s="12">
        <v>0.56999999999999995</v>
      </c>
      <c r="L6" s="12"/>
      <c r="M6" s="12"/>
      <c r="N6" s="12">
        <f>C6+E6+G6+I6+K6+M6</f>
        <v>0.56999999999999995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>
      <c r="A9" s="51"/>
      <c r="B9" s="65" t="s">
        <v>28</v>
      </c>
      <c r="C9" s="63"/>
      <c r="D9" s="65"/>
      <c r="E9" s="63"/>
      <c r="F9" s="65"/>
      <c r="G9" s="63"/>
      <c r="H9" s="65" t="s">
        <v>28</v>
      </c>
      <c r="I9" s="63"/>
      <c r="J9" s="65"/>
      <c r="K9" s="63"/>
      <c r="L9" s="63"/>
      <c r="M9" s="63"/>
      <c r="N9" s="63"/>
    </row>
    <row r="10" spans="1:14">
      <c r="A10" s="55">
        <v>6.26</v>
      </c>
      <c r="B10" s="64" t="s">
        <v>8</v>
      </c>
      <c r="C10" s="60">
        <v>1.1000000000000001</v>
      </c>
      <c r="D10" s="64"/>
      <c r="E10" s="60"/>
      <c r="F10" s="64"/>
      <c r="G10" s="60"/>
      <c r="H10" s="64" t="s">
        <v>10</v>
      </c>
      <c r="I10" s="60">
        <v>0.35</v>
      </c>
      <c r="J10" s="64"/>
      <c r="K10" s="60"/>
      <c r="L10" s="60"/>
      <c r="M10" s="60"/>
      <c r="N10" s="60">
        <f t="shared" ref="N10" si="0">C10+E10+G10+I10+K10+M10</f>
        <v>1.4500000000000002</v>
      </c>
    </row>
    <row r="11" spans="1:14">
      <c r="A11" s="51"/>
      <c r="B11" s="68"/>
      <c r="C11" s="25"/>
      <c r="D11" s="66" t="s">
        <v>29</v>
      </c>
      <c r="E11" s="25"/>
      <c r="F11" s="272"/>
      <c r="G11" s="25"/>
      <c r="H11" s="66"/>
      <c r="I11" s="25"/>
      <c r="J11" s="66" t="s">
        <v>29</v>
      </c>
      <c r="K11" s="25"/>
      <c r="L11" s="23"/>
      <c r="M11" s="23"/>
      <c r="N11" s="23"/>
    </row>
    <row r="12" spans="1:14">
      <c r="A12" s="55">
        <v>5</v>
      </c>
      <c r="B12" s="56"/>
      <c r="C12" s="67"/>
      <c r="D12" s="58" t="s">
        <v>8</v>
      </c>
      <c r="E12" s="67">
        <v>0.9</v>
      </c>
      <c r="F12" s="58"/>
      <c r="G12" s="67"/>
      <c r="H12" s="58"/>
      <c r="I12" s="67"/>
      <c r="J12" s="58" t="s">
        <v>10</v>
      </c>
      <c r="K12" s="67">
        <v>0.25</v>
      </c>
      <c r="L12" s="59"/>
      <c r="M12" s="67"/>
      <c r="N12" s="67">
        <f>C12+E12+G12+I12+K12+M12</f>
        <v>1.1499999999999999</v>
      </c>
    </row>
    <row r="13" spans="1:14">
      <c r="A13" s="51"/>
      <c r="B13" s="52"/>
      <c r="C13" s="25"/>
      <c r="D13" s="66" t="s">
        <v>31</v>
      </c>
      <c r="E13" s="54"/>
      <c r="F13" s="272"/>
      <c r="G13" s="25"/>
      <c r="H13" s="272"/>
      <c r="I13" s="25"/>
      <c r="J13" s="66" t="s">
        <v>31</v>
      </c>
      <c r="K13" s="23"/>
      <c r="L13" s="23"/>
      <c r="M13" s="23"/>
      <c r="N13" s="23"/>
    </row>
    <row r="14" spans="1:14">
      <c r="A14" s="55">
        <v>5</v>
      </c>
      <c r="B14" s="56"/>
      <c r="C14" s="67"/>
      <c r="D14" s="58" t="s">
        <v>8</v>
      </c>
      <c r="E14" s="67">
        <v>0.9</v>
      </c>
      <c r="F14" s="58"/>
      <c r="G14" s="67"/>
      <c r="H14" s="58"/>
      <c r="I14" s="67"/>
      <c r="J14" s="58" t="s">
        <v>10</v>
      </c>
      <c r="K14" s="67">
        <v>0.25</v>
      </c>
      <c r="L14" s="59"/>
      <c r="M14" s="67"/>
      <c r="N14" s="67">
        <f>C14+E14+G14+I14+K14+M14</f>
        <v>1.1499999999999999</v>
      </c>
    </row>
    <row r="15" spans="1:14" ht="19.5" customHeight="1">
      <c r="A15" s="51"/>
      <c r="B15" s="222"/>
      <c r="C15" s="23"/>
      <c r="D15" s="268"/>
      <c r="E15" s="23"/>
      <c r="F15" s="268"/>
      <c r="G15" s="23"/>
      <c r="H15" s="268" t="s">
        <v>219</v>
      </c>
      <c r="I15" s="23"/>
      <c r="J15" s="268"/>
      <c r="K15" s="23"/>
      <c r="L15" s="94"/>
      <c r="M15" s="23"/>
      <c r="N15" s="23"/>
    </row>
    <row r="16" spans="1:14" ht="24.75">
      <c r="A16" s="55">
        <v>2.4300000000000002</v>
      </c>
      <c r="B16" s="56"/>
      <c r="C16" s="67"/>
      <c r="D16" s="58"/>
      <c r="E16" s="67"/>
      <c r="F16" s="58"/>
      <c r="G16" s="67"/>
      <c r="H16" s="58" t="s">
        <v>189</v>
      </c>
      <c r="I16" s="67">
        <v>0.56000000000000005</v>
      </c>
      <c r="J16" s="58"/>
      <c r="K16" s="67"/>
      <c r="L16" s="59"/>
      <c r="M16" s="67"/>
      <c r="N16" s="67">
        <f>C16+E16+G16+I16+K16+M16</f>
        <v>0.56000000000000005</v>
      </c>
    </row>
    <row r="17" spans="1:14">
      <c r="A17" s="69"/>
      <c r="B17" s="65" t="s">
        <v>30</v>
      </c>
      <c r="C17" s="63"/>
      <c r="D17" s="65"/>
      <c r="E17" s="63"/>
      <c r="F17" s="65"/>
      <c r="G17" s="63"/>
      <c r="H17" s="65" t="s">
        <v>30</v>
      </c>
      <c r="I17" s="63"/>
      <c r="J17" s="65"/>
      <c r="K17" s="63"/>
      <c r="L17" s="63"/>
      <c r="M17" s="63"/>
      <c r="N17" s="63"/>
    </row>
    <row r="18" spans="1:14">
      <c r="A18" s="70">
        <v>6.41</v>
      </c>
      <c r="B18" s="64" t="s">
        <v>10</v>
      </c>
      <c r="C18" s="60">
        <v>0.48</v>
      </c>
      <c r="D18" s="64"/>
      <c r="E18" s="60"/>
      <c r="F18" s="64"/>
      <c r="G18" s="60"/>
      <c r="H18" s="64" t="s">
        <v>8</v>
      </c>
      <c r="I18" s="60">
        <v>1</v>
      </c>
      <c r="J18" s="64"/>
      <c r="K18" s="60"/>
      <c r="L18" s="60"/>
      <c r="M18" s="60"/>
      <c r="N18" s="60">
        <f t="shared" ref="N18" si="1">C18+E18+G18+I18+K18+M18</f>
        <v>1.48</v>
      </c>
    </row>
    <row r="19" spans="1:14">
      <c r="A19" s="71">
        <f>SUM(A3:A18)</f>
        <v>33.93</v>
      </c>
      <c r="B19" s="11" t="s">
        <v>6</v>
      </c>
      <c r="C19" s="57">
        <f>SUM(C3:C18)</f>
        <v>1.58</v>
      </c>
      <c r="D19" s="72"/>
      <c r="E19" s="72">
        <f>SUM(E3:E18)</f>
        <v>1.8</v>
      </c>
      <c r="F19" s="165"/>
      <c r="G19" s="55">
        <f>SUM(G3:G18)</f>
        <v>0</v>
      </c>
      <c r="H19" s="55"/>
      <c r="I19" s="55">
        <f>SUM(I3:I18)</f>
        <v>2.37</v>
      </c>
      <c r="J19" s="11"/>
      <c r="K19" s="72">
        <f>SUM(K3:K18)</f>
        <v>2.0699999999999998</v>
      </c>
      <c r="L19" s="151"/>
      <c r="M19" s="72">
        <f>SUM(M3:M18)</f>
        <v>0</v>
      </c>
      <c r="N19" s="74">
        <f>SUM(N3:N18)</f>
        <v>7.82</v>
      </c>
    </row>
    <row r="20" spans="1:14" ht="30">
      <c r="A20" s="47"/>
      <c r="B20" s="1"/>
      <c r="C20" s="47"/>
      <c r="D20" s="1" t="s">
        <v>16</v>
      </c>
      <c r="E20" s="47"/>
      <c r="F20" s="48"/>
      <c r="G20" s="267" t="s">
        <v>224</v>
      </c>
      <c r="H20" s="47"/>
      <c r="I20" s="47"/>
      <c r="J20" s="47" t="s">
        <v>18</v>
      </c>
      <c r="L20" s="47"/>
      <c r="M20" s="47"/>
      <c r="N20" s="47"/>
    </row>
    <row r="21" spans="1:14">
      <c r="A21" s="47"/>
      <c r="B21" s="1"/>
      <c r="C21" s="47"/>
      <c r="D21" s="1" t="s">
        <v>17</v>
      </c>
      <c r="E21" s="47"/>
      <c r="F21" t="str">
        <f>B1</f>
        <v>DOLORES CARREÑO MORENO</v>
      </c>
      <c r="G21" s="47"/>
      <c r="I21" s="47"/>
      <c r="J21" s="95"/>
      <c r="K21" s="97">
        <f>N19</f>
        <v>7.82</v>
      </c>
      <c r="L21" s="96"/>
      <c r="M21" s="47">
        <f>K21*4.33</f>
        <v>33.860600000000005</v>
      </c>
      <c r="N21" s="47"/>
    </row>
    <row r="22" spans="1:14">
      <c r="A22" s="47"/>
      <c r="B22" s="1"/>
      <c r="D22" s="47"/>
      <c r="E22" s="47"/>
      <c r="G22" s="47"/>
      <c r="H22" s="47"/>
      <c r="K22" s="47"/>
      <c r="L22" s="47"/>
      <c r="M22" s="47"/>
      <c r="N22" s="47"/>
    </row>
    <row r="23" spans="1:14">
      <c r="F23" t="s">
        <v>227</v>
      </c>
    </row>
  </sheetData>
  <pageMargins left="0.7" right="0.7" top="0.75" bottom="0.75" header="0.3" footer="0.3"/>
  <pageSetup paperSize="9" orientation="landscape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/>
  <cols>
    <col min="1" max="1" width="8.42578125" customWidth="1"/>
    <col min="2" max="2" width="13.28515625" customWidth="1"/>
    <col min="3" max="3" width="6.28515625" customWidth="1"/>
    <col min="5" max="5" width="6.85546875" customWidth="1"/>
    <col min="6" max="6" width="13.85546875" customWidth="1"/>
    <col min="7" max="7" width="10.140625" customWidth="1"/>
    <col min="8" max="8" width="13.28515625" customWidth="1"/>
    <col min="9" max="9" width="5.5703125" customWidth="1"/>
    <col min="10" max="10" width="15" customWidth="1"/>
    <col min="11" max="11" width="6.28515625" customWidth="1"/>
    <col min="12" max="12" width="6.140625" customWidth="1"/>
    <col min="13" max="13" width="4.85546875" customWidth="1"/>
    <col min="14" max="14" width="6.8554687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7.75" customHeight="1">
      <c r="A3" s="51"/>
      <c r="B3" s="52" t="s">
        <v>214</v>
      </c>
      <c r="C3" s="137"/>
      <c r="D3" s="24"/>
      <c r="E3" s="54"/>
      <c r="F3" s="52" t="s">
        <v>214</v>
      </c>
      <c r="G3" s="25"/>
      <c r="H3" s="52"/>
      <c r="I3" s="25"/>
      <c r="J3" s="52" t="s">
        <v>214</v>
      </c>
      <c r="K3" s="23"/>
      <c r="L3" s="23"/>
      <c r="M3" s="23"/>
      <c r="N3" s="23"/>
    </row>
    <row r="4" spans="1:14">
      <c r="A4" s="55">
        <v>7</v>
      </c>
      <c r="B4" s="12" t="s">
        <v>10</v>
      </c>
      <c r="C4" s="57">
        <v>0.25</v>
      </c>
      <c r="D4" s="16"/>
      <c r="E4" s="59"/>
      <c r="F4" s="16" t="s">
        <v>8</v>
      </c>
      <c r="G4" s="67">
        <v>1.1100000000000001</v>
      </c>
      <c r="H4" s="12"/>
      <c r="I4" s="67"/>
      <c r="J4" s="12" t="s">
        <v>10</v>
      </c>
      <c r="K4" s="67">
        <v>0.25</v>
      </c>
      <c r="L4" s="59"/>
      <c r="M4" s="67"/>
      <c r="N4" s="67">
        <f>C4+E4+G4+I4+K4+M4</f>
        <v>1.61</v>
      </c>
    </row>
    <row r="5" spans="1:14" ht="27" customHeight="1">
      <c r="A5" s="84"/>
      <c r="B5" s="52" t="s">
        <v>215</v>
      </c>
      <c r="C5" s="137"/>
      <c r="D5" s="7"/>
      <c r="E5" s="54"/>
      <c r="F5" s="52" t="s">
        <v>215</v>
      </c>
      <c r="G5" s="25"/>
      <c r="H5" s="9"/>
      <c r="I5" s="25"/>
      <c r="J5" s="52" t="s">
        <v>215</v>
      </c>
      <c r="K5" s="25"/>
      <c r="L5" s="131"/>
      <c r="M5" s="25"/>
      <c r="N5" s="23"/>
    </row>
    <row r="6" spans="1:14">
      <c r="A6" s="84">
        <v>7</v>
      </c>
      <c r="B6" s="12" t="s">
        <v>10</v>
      </c>
      <c r="C6" s="57">
        <v>0.25</v>
      </c>
      <c r="D6" s="16"/>
      <c r="E6" s="59"/>
      <c r="F6" s="16" t="s">
        <v>8</v>
      </c>
      <c r="G6" s="67">
        <v>1.1100000000000001</v>
      </c>
      <c r="H6" s="12"/>
      <c r="I6" s="67"/>
      <c r="J6" s="12" t="s">
        <v>10</v>
      </c>
      <c r="K6" s="67">
        <v>0.25</v>
      </c>
      <c r="L6" s="131"/>
      <c r="M6" s="25"/>
      <c r="N6" s="67">
        <f>C6+E6+G6+I6+K6+M6</f>
        <v>1.61</v>
      </c>
    </row>
    <row r="7" spans="1:14" ht="24" customHeight="1">
      <c r="A7" s="51"/>
      <c r="B7" s="52" t="s">
        <v>216</v>
      </c>
      <c r="C7" s="137"/>
      <c r="D7" s="52"/>
      <c r="E7" s="54"/>
      <c r="F7" s="52" t="s">
        <v>216</v>
      </c>
      <c r="G7" s="25"/>
      <c r="H7" s="52"/>
      <c r="I7" s="25"/>
      <c r="J7" s="52" t="s">
        <v>216</v>
      </c>
      <c r="K7" s="25"/>
      <c r="L7" s="52"/>
      <c r="M7" s="23"/>
      <c r="N7" s="23"/>
    </row>
    <row r="8" spans="1:14">
      <c r="A8" s="55">
        <v>6</v>
      </c>
      <c r="B8" s="56" t="s">
        <v>10</v>
      </c>
      <c r="C8" s="57">
        <v>0.28999999999999998</v>
      </c>
      <c r="D8" s="56"/>
      <c r="E8" s="59"/>
      <c r="F8" s="56" t="s">
        <v>8</v>
      </c>
      <c r="G8" s="59">
        <v>0.8</v>
      </c>
      <c r="H8" s="56"/>
      <c r="I8" s="59"/>
      <c r="J8" s="56" t="s">
        <v>10</v>
      </c>
      <c r="K8" s="67">
        <v>0.28999999999999998</v>
      </c>
      <c r="L8" s="16"/>
      <c r="M8" s="59"/>
      <c r="N8" s="67">
        <f>C8+E8+G8+I8+K8+M8</f>
        <v>1.3800000000000001</v>
      </c>
    </row>
    <row r="9" spans="1:14" ht="23.25">
      <c r="A9" s="51"/>
      <c r="B9" s="222" t="s">
        <v>217</v>
      </c>
      <c r="C9" s="156"/>
      <c r="D9" s="222" t="s">
        <v>217</v>
      </c>
      <c r="E9" s="94"/>
      <c r="F9" s="222" t="s">
        <v>217</v>
      </c>
      <c r="G9" s="94"/>
      <c r="H9" s="222" t="s">
        <v>217</v>
      </c>
      <c r="I9" s="94"/>
      <c r="J9" s="222" t="s">
        <v>217</v>
      </c>
      <c r="K9" s="94"/>
      <c r="L9" s="15"/>
      <c r="M9" s="23"/>
      <c r="N9" s="23"/>
    </row>
    <row r="10" spans="1:14">
      <c r="A10" s="55">
        <v>9</v>
      </c>
      <c r="B10" s="56" t="s">
        <v>10</v>
      </c>
      <c r="C10" s="57">
        <v>0.25</v>
      </c>
      <c r="D10" s="56" t="s">
        <v>8</v>
      </c>
      <c r="E10" s="59">
        <v>1.08</v>
      </c>
      <c r="F10" s="56" t="s">
        <v>10</v>
      </c>
      <c r="G10" s="59">
        <v>0.25</v>
      </c>
      <c r="H10" s="56" t="s">
        <v>10</v>
      </c>
      <c r="I10" s="59">
        <v>0.25</v>
      </c>
      <c r="J10" s="56" t="s">
        <v>10</v>
      </c>
      <c r="K10" s="59">
        <v>0.25</v>
      </c>
      <c r="L10" s="16"/>
      <c r="M10" s="67"/>
      <c r="N10" s="67">
        <f>C10+E10+G10+I10+K10</f>
        <v>2.08</v>
      </c>
    </row>
    <row r="11" spans="1:14">
      <c r="A11" s="51"/>
      <c r="B11" s="23"/>
      <c r="C11" s="25"/>
      <c r="E11" s="23"/>
      <c r="G11" s="23"/>
      <c r="H11" s="23"/>
      <c r="I11" s="25"/>
      <c r="J11" s="23" t="s">
        <v>161</v>
      </c>
      <c r="K11" s="25"/>
      <c r="M11" s="23"/>
      <c r="N11" s="156"/>
    </row>
    <row r="12" spans="1:14">
      <c r="A12" s="55">
        <v>4.33</v>
      </c>
      <c r="B12" s="59"/>
      <c r="C12" s="59"/>
      <c r="D12" s="59"/>
      <c r="E12" s="59"/>
      <c r="F12" s="59"/>
      <c r="G12" s="59"/>
      <c r="H12" s="59"/>
      <c r="I12" s="59"/>
      <c r="J12" s="59"/>
      <c r="K12" s="59">
        <v>1</v>
      </c>
      <c r="L12" s="59"/>
      <c r="M12" s="59"/>
      <c r="N12" s="57">
        <f>C12+E12+G12+I12+K12+M12</f>
        <v>1</v>
      </c>
    </row>
    <row r="13" spans="1:14" ht="24" customHeight="1">
      <c r="A13" s="195"/>
      <c r="B13" s="8"/>
      <c r="C13" s="245"/>
      <c r="D13" s="202"/>
      <c r="E13" s="8"/>
      <c r="F13" s="8"/>
      <c r="G13" s="10"/>
      <c r="H13" s="246"/>
      <c r="I13" s="8"/>
      <c r="J13" s="246" t="s">
        <v>188</v>
      </c>
      <c r="K13" s="8"/>
      <c r="L13" s="8"/>
      <c r="M13" s="8"/>
      <c r="N13" s="8"/>
    </row>
    <row r="14" spans="1:14" ht="23.25">
      <c r="A14" s="197">
        <v>2.5</v>
      </c>
      <c r="B14" s="12"/>
      <c r="C14" s="247"/>
      <c r="D14" s="13"/>
      <c r="E14" s="12"/>
      <c r="F14" s="12"/>
      <c r="G14" s="14"/>
      <c r="H14" s="248"/>
      <c r="I14" s="12"/>
      <c r="J14" s="248" t="s">
        <v>189</v>
      </c>
      <c r="K14" s="12">
        <v>0.56999999999999995</v>
      </c>
      <c r="L14" s="12"/>
      <c r="M14" s="12"/>
      <c r="N14" s="12">
        <f>C14+E14+G14+I14+K14+M14</f>
        <v>0.56999999999999995</v>
      </c>
    </row>
    <row r="15" spans="1:14">
      <c r="A15" s="84"/>
      <c r="B15" s="61"/>
      <c r="C15" s="62"/>
      <c r="D15" s="62"/>
      <c r="E15" s="62"/>
      <c r="F15" s="61"/>
      <c r="G15" s="62"/>
      <c r="H15" s="61" t="s">
        <v>27</v>
      </c>
      <c r="I15" s="62"/>
      <c r="J15" s="62"/>
      <c r="K15" s="62"/>
      <c r="L15" s="62"/>
      <c r="M15" s="62"/>
      <c r="N15" s="62"/>
    </row>
    <row r="16" spans="1:14">
      <c r="A16" s="55">
        <v>2</v>
      </c>
      <c r="B16" s="60"/>
      <c r="C16" s="60"/>
      <c r="D16" s="60"/>
      <c r="E16" s="60"/>
      <c r="F16" s="60"/>
      <c r="G16" s="60"/>
      <c r="H16" s="60" t="s">
        <v>8</v>
      </c>
      <c r="I16" s="60">
        <v>0.46</v>
      </c>
      <c r="J16" s="60"/>
      <c r="K16" s="60"/>
      <c r="L16" s="60"/>
      <c r="M16" s="60"/>
      <c r="N16" s="60">
        <f>C16+E16+G16+I16+K16+M16</f>
        <v>0.46</v>
      </c>
    </row>
    <row r="17" spans="1:14">
      <c r="A17" s="51"/>
      <c r="B17" s="65" t="s">
        <v>28</v>
      </c>
      <c r="C17" s="63"/>
      <c r="D17" s="65"/>
      <c r="E17" s="63"/>
      <c r="F17" s="65"/>
      <c r="G17" s="63"/>
      <c r="H17" s="65" t="s">
        <v>28</v>
      </c>
      <c r="I17" s="63"/>
      <c r="J17" s="65"/>
      <c r="K17" s="63"/>
      <c r="L17" s="63"/>
      <c r="M17" s="63"/>
      <c r="N17" s="63"/>
    </row>
    <row r="18" spans="1:14">
      <c r="A18" s="55">
        <v>6.26</v>
      </c>
      <c r="B18" s="64" t="s">
        <v>8</v>
      </c>
      <c r="C18" s="60">
        <v>1.1000000000000001</v>
      </c>
      <c r="D18" s="64"/>
      <c r="E18" s="60"/>
      <c r="F18" s="64"/>
      <c r="G18" s="60"/>
      <c r="H18" s="64" t="s">
        <v>10</v>
      </c>
      <c r="I18" s="60">
        <v>0.35</v>
      </c>
      <c r="J18" s="64"/>
      <c r="K18" s="60"/>
      <c r="L18" s="60"/>
      <c r="M18" s="60"/>
      <c r="N18" s="60">
        <f t="shared" ref="N18" si="0">C18+E18+G18+I18+K18+M18</f>
        <v>1.4500000000000002</v>
      </c>
    </row>
    <row r="19" spans="1:14">
      <c r="A19" s="51"/>
      <c r="B19" s="68"/>
      <c r="C19" s="25"/>
      <c r="D19" s="66" t="s">
        <v>29</v>
      </c>
      <c r="E19" s="25"/>
      <c r="F19" s="271"/>
      <c r="G19" s="25"/>
      <c r="H19" s="66"/>
      <c r="I19" s="25"/>
      <c r="J19" s="66" t="s">
        <v>29</v>
      </c>
      <c r="K19" s="25"/>
      <c r="L19" s="23"/>
      <c r="M19" s="23"/>
      <c r="N19" s="23"/>
    </row>
    <row r="20" spans="1:14">
      <c r="A20" s="55">
        <v>5</v>
      </c>
      <c r="B20" s="56"/>
      <c r="C20" s="67"/>
      <c r="D20" s="58" t="s">
        <v>8</v>
      </c>
      <c r="E20" s="67">
        <v>0.9</v>
      </c>
      <c r="F20" s="58"/>
      <c r="G20" s="67"/>
      <c r="H20" s="58"/>
      <c r="I20" s="67"/>
      <c r="J20" s="58" t="s">
        <v>10</v>
      </c>
      <c r="K20" s="67">
        <v>0.25</v>
      </c>
      <c r="L20" s="59"/>
      <c r="M20" s="67"/>
      <c r="N20" s="67">
        <f>C20+E20+G20+I20+K20+M20</f>
        <v>1.1499999999999999</v>
      </c>
    </row>
    <row r="21" spans="1:14">
      <c r="A21" s="51"/>
      <c r="B21" s="52"/>
      <c r="C21" s="25"/>
      <c r="D21" s="66" t="s">
        <v>31</v>
      </c>
      <c r="E21" s="54"/>
      <c r="F21" s="271"/>
      <c r="G21" s="25"/>
      <c r="H21" s="271"/>
      <c r="I21" s="25"/>
      <c r="J21" s="66" t="s">
        <v>31</v>
      </c>
      <c r="K21" s="23"/>
      <c r="L21" s="23"/>
      <c r="M21" s="23"/>
      <c r="N21" s="23"/>
    </row>
    <row r="22" spans="1:14">
      <c r="A22" s="55">
        <v>5</v>
      </c>
      <c r="B22" s="56"/>
      <c r="C22" s="67"/>
      <c r="D22" s="58" t="s">
        <v>8</v>
      </c>
      <c r="E22" s="67">
        <v>0.9</v>
      </c>
      <c r="F22" s="58"/>
      <c r="G22" s="67"/>
      <c r="H22" s="58"/>
      <c r="I22" s="67"/>
      <c r="J22" s="58" t="s">
        <v>10</v>
      </c>
      <c r="K22" s="67">
        <v>0.25</v>
      </c>
      <c r="L22" s="59"/>
      <c r="M22" s="67"/>
      <c r="N22" s="67">
        <f>C22+E22+G22+I22+K22+M22</f>
        <v>1.1499999999999999</v>
      </c>
    </row>
    <row r="23" spans="1:14" ht="18" customHeight="1">
      <c r="A23" s="51"/>
      <c r="B23" s="222"/>
      <c r="C23" s="23"/>
      <c r="D23" s="268"/>
      <c r="E23" s="23"/>
      <c r="F23" s="268"/>
      <c r="G23" s="23"/>
      <c r="H23" s="268" t="s">
        <v>219</v>
      </c>
      <c r="I23" s="23"/>
      <c r="J23" s="268"/>
      <c r="K23" s="23"/>
      <c r="L23" s="94"/>
      <c r="M23" s="23"/>
      <c r="N23" s="23"/>
    </row>
    <row r="24" spans="1:14" ht="24.75">
      <c r="A24" s="55">
        <v>2.4300000000000002</v>
      </c>
      <c r="B24" s="56"/>
      <c r="C24" s="67"/>
      <c r="D24" s="58"/>
      <c r="E24" s="67"/>
      <c r="F24" s="58"/>
      <c r="G24" s="67"/>
      <c r="H24" s="58" t="s">
        <v>189</v>
      </c>
      <c r="I24" s="67">
        <v>0.56000000000000005</v>
      </c>
      <c r="J24" s="58"/>
      <c r="K24" s="67"/>
      <c r="L24" s="59"/>
      <c r="M24" s="67"/>
      <c r="N24" s="67">
        <f>C24+E24+G24+I24+K24+M24</f>
        <v>0.56000000000000005</v>
      </c>
    </row>
    <row r="25" spans="1:14">
      <c r="A25" s="69"/>
      <c r="B25" s="65" t="s">
        <v>30</v>
      </c>
      <c r="C25" s="63"/>
      <c r="D25" s="65"/>
      <c r="E25" s="63"/>
      <c r="F25" s="65"/>
      <c r="G25" s="63"/>
      <c r="H25" s="65" t="s">
        <v>30</v>
      </c>
      <c r="I25" s="63"/>
      <c r="J25" s="65"/>
      <c r="K25" s="63"/>
      <c r="L25" s="63"/>
      <c r="M25" s="63"/>
      <c r="N25" s="63"/>
    </row>
    <row r="26" spans="1:14">
      <c r="A26" s="70">
        <v>6.41</v>
      </c>
      <c r="B26" s="64" t="s">
        <v>10</v>
      </c>
      <c r="C26" s="60">
        <v>0.48</v>
      </c>
      <c r="D26" s="64"/>
      <c r="E26" s="60"/>
      <c r="F26" s="64"/>
      <c r="G26" s="60"/>
      <c r="H26" s="64" t="s">
        <v>8</v>
      </c>
      <c r="I26" s="60">
        <v>1</v>
      </c>
      <c r="J26" s="64"/>
      <c r="K26" s="60"/>
      <c r="L26" s="60"/>
      <c r="M26" s="60"/>
      <c r="N26" s="60">
        <f t="shared" ref="N26" si="1">C26+E26+G26+I26+K26+M26</f>
        <v>1.48</v>
      </c>
    </row>
    <row r="27" spans="1:14">
      <c r="A27" s="71">
        <f>SUM(A3:A26)</f>
        <v>62.929999999999993</v>
      </c>
      <c r="B27" s="11" t="s">
        <v>6</v>
      </c>
      <c r="C27" s="57">
        <f>SUM(C3:C26)</f>
        <v>2.62</v>
      </c>
      <c r="D27" s="72"/>
      <c r="E27" s="72">
        <f>SUM(E3:E22)</f>
        <v>2.88</v>
      </c>
      <c r="F27" s="165"/>
      <c r="G27" s="55">
        <f>SUM(G3:G22)</f>
        <v>3.2700000000000005</v>
      </c>
      <c r="H27" s="55"/>
      <c r="I27" s="55">
        <f>SUM(I3:I26)</f>
        <v>2.62</v>
      </c>
      <c r="J27" s="11"/>
      <c r="K27" s="72">
        <f>SUM(K3:K22)</f>
        <v>3.11</v>
      </c>
      <c r="L27" s="151"/>
      <c r="M27" s="72">
        <f>SUM(M3:M10)</f>
        <v>0</v>
      </c>
      <c r="N27" s="74">
        <f>SUM(N3:N22)</f>
        <v>12.46</v>
      </c>
    </row>
    <row r="28" spans="1:14">
      <c r="A28" s="47"/>
      <c r="B28" s="1"/>
      <c r="C28" s="47"/>
      <c r="D28" s="1" t="s">
        <v>16</v>
      </c>
      <c r="E28" s="47"/>
      <c r="F28" s="48"/>
      <c r="G28" s="267" t="s">
        <v>224</v>
      </c>
      <c r="H28" s="47"/>
      <c r="I28" s="47"/>
      <c r="J28" s="47" t="s">
        <v>18</v>
      </c>
      <c r="L28" s="47"/>
      <c r="M28" s="47"/>
      <c r="N28" s="47"/>
    </row>
    <row r="29" spans="1:14">
      <c r="A29" s="47"/>
      <c r="B29" s="1"/>
      <c r="C29" s="47"/>
      <c r="D29" s="1" t="s">
        <v>17</v>
      </c>
      <c r="E29" s="47"/>
      <c r="F29" t="str">
        <f>B1</f>
        <v>DOLORES CARREÑO MORENO</v>
      </c>
      <c r="G29" s="47"/>
      <c r="I29" s="47"/>
      <c r="J29" s="95"/>
      <c r="K29" s="97">
        <f>N27</f>
        <v>12.46</v>
      </c>
      <c r="L29" s="96"/>
      <c r="M29" s="47">
        <f>K29*4.33</f>
        <v>53.951800000000006</v>
      </c>
      <c r="N29" s="47"/>
    </row>
    <row r="30" spans="1:14">
      <c r="A30" s="47"/>
      <c r="B30" s="1"/>
      <c r="C30" t="s">
        <v>220</v>
      </c>
      <c r="D30" s="47"/>
      <c r="E30" s="47"/>
      <c r="G30" s="47"/>
      <c r="H30" s="47"/>
      <c r="K30" s="47"/>
      <c r="L30" s="47"/>
      <c r="M30" s="47"/>
      <c r="N30" s="47"/>
    </row>
    <row r="31" spans="1:14">
      <c r="C31" t="s">
        <v>223</v>
      </c>
    </row>
  </sheetData>
  <pageMargins left="0" right="0" top="0" bottom="0" header="0" footer="0"/>
  <pageSetup paperSize="9" orientation="landscape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31"/>
    </sheetView>
  </sheetViews>
  <sheetFormatPr baseColWidth="10" defaultRowHeight="15"/>
  <cols>
    <col min="1" max="1" width="8" customWidth="1"/>
    <col min="5" max="5" width="6.7109375" customWidth="1"/>
    <col min="7" max="7" width="10.28515625" customWidth="1"/>
    <col min="9" max="9" width="6.5703125" customWidth="1"/>
    <col min="11" max="11" width="7.140625" customWidth="1"/>
    <col min="13" max="13" width="7.28515625" customWidth="1"/>
    <col min="14" max="14" width="8.425781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34.5">
      <c r="A3" s="51"/>
      <c r="B3" s="52" t="s">
        <v>214</v>
      </c>
      <c r="C3" s="137"/>
      <c r="D3" s="24"/>
      <c r="E3" s="54"/>
      <c r="F3" s="52" t="s">
        <v>214</v>
      </c>
      <c r="G3" s="25"/>
      <c r="H3" s="52"/>
      <c r="I3" s="25"/>
      <c r="J3" s="52" t="s">
        <v>214</v>
      </c>
      <c r="K3" s="23"/>
      <c r="L3" s="23"/>
      <c r="M3" s="23"/>
      <c r="N3" s="23"/>
    </row>
    <row r="4" spans="1:14">
      <c r="A4" s="55">
        <v>7</v>
      </c>
      <c r="B4" s="12" t="s">
        <v>10</v>
      </c>
      <c r="C4" s="57">
        <v>0.25</v>
      </c>
      <c r="D4" s="16"/>
      <c r="E4" s="59"/>
      <c r="F4" s="16" t="s">
        <v>8</v>
      </c>
      <c r="G4" s="67">
        <v>1.1100000000000001</v>
      </c>
      <c r="H4" s="12"/>
      <c r="I4" s="67"/>
      <c r="J4" s="12" t="s">
        <v>10</v>
      </c>
      <c r="K4" s="67">
        <v>0.25</v>
      </c>
      <c r="L4" s="59"/>
      <c r="M4" s="67"/>
      <c r="N4" s="67">
        <f>C4+E4+G4+I4+K4+M4</f>
        <v>1.61</v>
      </c>
    </row>
    <row r="5" spans="1:14" ht="34.5">
      <c r="A5" s="84"/>
      <c r="B5" s="52" t="s">
        <v>215</v>
      </c>
      <c r="C5" s="137"/>
      <c r="D5" s="7"/>
      <c r="E5" s="54"/>
      <c r="F5" s="52" t="s">
        <v>215</v>
      </c>
      <c r="G5" s="25"/>
      <c r="H5" s="9"/>
      <c r="I5" s="25"/>
      <c r="J5" s="52" t="s">
        <v>215</v>
      </c>
      <c r="K5" s="25"/>
      <c r="L5" s="131"/>
      <c r="M5" s="25"/>
      <c r="N5" s="23"/>
    </row>
    <row r="6" spans="1:14">
      <c r="A6" s="84">
        <v>7</v>
      </c>
      <c r="B6" s="12" t="s">
        <v>10</v>
      </c>
      <c r="C6" s="57">
        <v>0.25</v>
      </c>
      <c r="D6" s="16"/>
      <c r="E6" s="59"/>
      <c r="F6" s="16" t="s">
        <v>8</v>
      </c>
      <c r="G6" s="67">
        <v>1.1100000000000001</v>
      </c>
      <c r="H6" s="12"/>
      <c r="I6" s="67"/>
      <c r="J6" s="12" t="s">
        <v>10</v>
      </c>
      <c r="K6" s="67">
        <v>0.25</v>
      </c>
      <c r="L6" s="131"/>
      <c r="M6" s="25"/>
      <c r="N6" s="67">
        <f>C6+E6+G6+I6+K6+M6</f>
        <v>1.61</v>
      </c>
    </row>
    <row r="7" spans="1:14" ht="34.5">
      <c r="A7" s="51"/>
      <c r="B7" s="52" t="s">
        <v>216</v>
      </c>
      <c r="C7" s="137"/>
      <c r="D7" s="52"/>
      <c r="E7" s="54"/>
      <c r="F7" s="52" t="s">
        <v>216</v>
      </c>
      <c r="G7" s="25"/>
      <c r="H7" s="52"/>
      <c r="I7" s="25"/>
      <c r="J7" s="52" t="s">
        <v>216</v>
      </c>
      <c r="K7" s="25"/>
      <c r="L7" s="52"/>
      <c r="M7" s="23"/>
      <c r="N7" s="23"/>
    </row>
    <row r="8" spans="1:14">
      <c r="A8" s="55">
        <v>6</v>
      </c>
      <c r="B8" s="56" t="s">
        <v>10</v>
      </c>
      <c r="C8" s="57">
        <v>0.28999999999999998</v>
      </c>
      <c r="D8" s="56"/>
      <c r="E8" s="59"/>
      <c r="F8" s="56" t="s">
        <v>8</v>
      </c>
      <c r="G8" s="59">
        <v>0.8</v>
      </c>
      <c r="H8" s="56"/>
      <c r="I8" s="59"/>
      <c r="J8" s="56" t="s">
        <v>10</v>
      </c>
      <c r="K8" s="67">
        <v>0.28999999999999998</v>
      </c>
      <c r="L8" s="16"/>
      <c r="M8" s="59"/>
      <c r="N8" s="67">
        <f>C8+E8+G8+I8+K8+M8</f>
        <v>1.3800000000000001</v>
      </c>
    </row>
    <row r="9" spans="1:14" ht="23.25">
      <c r="A9" s="51"/>
      <c r="B9" s="222" t="s">
        <v>217</v>
      </c>
      <c r="C9" s="156"/>
      <c r="D9" s="222" t="s">
        <v>217</v>
      </c>
      <c r="E9" s="94"/>
      <c r="F9" s="222" t="s">
        <v>217</v>
      </c>
      <c r="G9" s="94"/>
      <c r="H9" s="222" t="s">
        <v>217</v>
      </c>
      <c r="I9" s="94"/>
      <c r="J9" s="222" t="s">
        <v>217</v>
      </c>
      <c r="K9" s="94"/>
      <c r="L9" s="15"/>
      <c r="M9" s="23"/>
      <c r="N9" s="23"/>
    </row>
    <row r="10" spans="1:14">
      <c r="A10" s="55">
        <v>9</v>
      </c>
      <c r="B10" s="56" t="s">
        <v>10</v>
      </c>
      <c r="C10" s="57">
        <v>0.25</v>
      </c>
      <c r="D10" s="56" t="s">
        <v>8</v>
      </c>
      <c r="E10" s="59">
        <v>1.08</v>
      </c>
      <c r="F10" s="56" t="s">
        <v>10</v>
      </c>
      <c r="G10" s="59">
        <v>0.25</v>
      </c>
      <c r="H10" s="56" t="s">
        <v>10</v>
      </c>
      <c r="I10" s="59">
        <v>0.25</v>
      </c>
      <c r="J10" s="56" t="s">
        <v>10</v>
      </c>
      <c r="K10" s="59">
        <v>0.25</v>
      </c>
      <c r="L10" s="16"/>
      <c r="M10" s="67"/>
      <c r="N10" s="67">
        <f>C10+E10+G10+I10+K10</f>
        <v>2.08</v>
      </c>
    </row>
    <row r="11" spans="1:14">
      <c r="A11" s="51"/>
      <c r="B11" s="23"/>
      <c r="C11" s="25"/>
      <c r="E11" s="23"/>
      <c r="G11" s="23"/>
      <c r="H11" s="23"/>
      <c r="I11" s="25"/>
      <c r="J11" s="23" t="s">
        <v>161</v>
      </c>
      <c r="K11" s="25"/>
      <c r="M11" s="23"/>
      <c r="N11" s="156"/>
    </row>
    <row r="12" spans="1:14">
      <c r="A12" s="55">
        <v>4.33</v>
      </c>
      <c r="B12" s="59"/>
      <c r="C12" s="59"/>
      <c r="D12" s="59"/>
      <c r="E12" s="59"/>
      <c r="F12" s="59"/>
      <c r="G12" s="59"/>
      <c r="H12" s="59"/>
      <c r="I12" s="59"/>
      <c r="J12" s="59"/>
      <c r="K12" s="59">
        <v>1</v>
      </c>
      <c r="L12" s="59"/>
      <c r="M12" s="59"/>
      <c r="N12" s="57">
        <f>C12+E12+G12+I12+K12+M12</f>
        <v>1</v>
      </c>
    </row>
    <row r="13" spans="1:14" ht="34.5">
      <c r="A13" s="195"/>
      <c r="B13" s="8"/>
      <c r="C13" s="245"/>
      <c r="D13" s="202"/>
      <c r="E13" s="8"/>
      <c r="F13" s="8"/>
      <c r="G13" s="10"/>
      <c r="H13" s="246"/>
      <c r="I13" s="8"/>
      <c r="J13" s="246" t="s">
        <v>188</v>
      </c>
      <c r="K13" s="8"/>
      <c r="L13" s="8"/>
      <c r="M13" s="8"/>
      <c r="N13" s="8"/>
    </row>
    <row r="14" spans="1:14" ht="23.25">
      <c r="A14" s="197">
        <v>2.5</v>
      </c>
      <c r="B14" s="12"/>
      <c r="C14" s="247"/>
      <c r="D14" s="13"/>
      <c r="E14" s="12"/>
      <c r="F14" s="12"/>
      <c r="G14" s="14"/>
      <c r="H14" s="248"/>
      <c r="I14" s="12"/>
      <c r="J14" s="248" t="s">
        <v>189</v>
      </c>
      <c r="K14" s="12">
        <v>0.56999999999999995</v>
      </c>
      <c r="L14" s="12"/>
      <c r="M14" s="12"/>
      <c r="N14" s="12">
        <f>C14+E14+G14+I14+K14+M14</f>
        <v>0.56999999999999995</v>
      </c>
    </row>
    <row r="15" spans="1:14">
      <c r="A15" s="84"/>
      <c r="B15" s="61"/>
      <c r="C15" s="62"/>
      <c r="D15" s="62"/>
      <c r="E15" s="62"/>
      <c r="F15" s="61"/>
      <c r="G15" s="62"/>
      <c r="H15" s="61" t="s">
        <v>27</v>
      </c>
      <c r="I15" s="62"/>
      <c r="J15" s="62"/>
      <c r="K15" s="62"/>
      <c r="L15" s="62"/>
      <c r="M15" s="62"/>
      <c r="N15" s="62"/>
    </row>
    <row r="16" spans="1:14">
      <c r="A16" s="55">
        <v>2</v>
      </c>
      <c r="B16" s="60"/>
      <c r="C16" s="60"/>
      <c r="D16" s="60"/>
      <c r="E16" s="60"/>
      <c r="F16" s="60"/>
      <c r="G16" s="60"/>
      <c r="H16" s="60" t="s">
        <v>8</v>
      </c>
      <c r="I16" s="60">
        <v>0.46</v>
      </c>
      <c r="J16" s="60"/>
      <c r="K16" s="60"/>
      <c r="L16" s="60"/>
      <c r="M16" s="60"/>
      <c r="N16" s="60">
        <f>C16+E16+G16+I16+K16+M16</f>
        <v>0.46</v>
      </c>
    </row>
    <row r="17" spans="1:14">
      <c r="A17" s="51"/>
      <c r="B17" s="65" t="s">
        <v>28</v>
      </c>
      <c r="C17" s="63"/>
      <c r="D17" s="65"/>
      <c r="E17" s="63"/>
      <c r="F17" s="65"/>
      <c r="G17" s="63"/>
      <c r="H17" s="65" t="s">
        <v>28</v>
      </c>
      <c r="I17" s="63"/>
      <c r="J17" s="65"/>
      <c r="K17" s="63"/>
      <c r="L17" s="63"/>
      <c r="M17" s="63"/>
      <c r="N17" s="63"/>
    </row>
    <row r="18" spans="1:14">
      <c r="A18" s="55">
        <v>6.26</v>
      </c>
      <c r="B18" s="64" t="s">
        <v>8</v>
      </c>
      <c r="C18" s="60">
        <v>1.1000000000000001</v>
      </c>
      <c r="D18" s="64"/>
      <c r="E18" s="60"/>
      <c r="F18" s="64"/>
      <c r="G18" s="60"/>
      <c r="H18" s="64" t="s">
        <v>10</v>
      </c>
      <c r="I18" s="60">
        <v>0.35</v>
      </c>
      <c r="J18" s="64"/>
      <c r="K18" s="60"/>
      <c r="L18" s="60"/>
      <c r="M18" s="60"/>
      <c r="N18" s="60">
        <f t="shared" ref="N18" si="0">C18+E18+G18+I18+K18+M18</f>
        <v>1.4500000000000002</v>
      </c>
    </row>
    <row r="19" spans="1:14">
      <c r="A19" s="51"/>
      <c r="B19" s="68"/>
      <c r="C19" s="25"/>
      <c r="D19" s="66" t="s">
        <v>29</v>
      </c>
      <c r="E19" s="25"/>
      <c r="F19" s="271"/>
      <c r="G19" s="25"/>
      <c r="H19" s="66"/>
      <c r="I19" s="25"/>
      <c r="J19" s="66" t="s">
        <v>29</v>
      </c>
      <c r="K19" s="25"/>
      <c r="L19" s="23"/>
      <c r="M19" s="23"/>
      <c r="N19" s="23"/>
    </row>
    <row r="20" spans="1:14">
      <c r="A20" s="55">
        <v>5</v>
      </c>
      <c r="B20" s="56"/>
      <c r="C20" s="67"/>
      <c r="D20" s="58" t="s">
        <v>8</v>
      </c>
      <c r="E20" s="67">
        <v>0.9</v>
      </c>
      <c r="F20" s="58"/>
      <c r="G20" s="67"/>
      <c r="H20" s="58"/>
      <c r="I20" s="67"/>
      <c r="J20" s="58" t="s">
        <v>10</v>
      </c>
      <c r="K20" s="67">
        <v>0.25</v>
      </c>
      <c r="L20" s="59"/>
      <c r="M20" s="67"/>
      <c r="N20" s="67">
        <f>C20+E20+G20+I20+K20+M20</f>
        <v>1.1499999999999999</v>
      </c>
    </row>
    <row r="21" spans="1:14">
      <c r="A21" s="51"/>
      <c r="B21" s="52"/>
      <c r="C21" s="25"/>
      <c r="D21" s="66" t="s">
        <v>31</v>
      </c>
      <c r="E21" s="54"/>
      <c r="F21" s="271"/>
      <c r="G21" s="25"/>
      <c r="H21" s="271"/>
      <c r="I21" s="25"/>
      <c r="J21" s="66" t="s">
        <v>31</v>
      </c>
      <c r="K21" s="23"/>
      <c r="L21" s="23"/>
      <c r="M21" s="23"/>
      <c r="N21" s="23"/>
    </row>
    <row r="22" spans="1:14">
      <c r="A22" s="55">
        <v>5</v>
      </c>
      <c r="B22" s="56"/>
      <c r="C22" s="67"/>
      <c r="D22" s="58" t="s">
        <v>8</v>
      </c>
      <c r="E22" s="67">
        <v>0.9</v>
      </c>
      <c r="F22" s="58"/>
      <c r="G22" s="67"/>
      <c r="H22" s="58"/>
      <c r="I22" s="67"/>
      <c r="J22" s="58" t="s">
        <v>10</v>
      </c>
      <c r="K22" s="67">
        <v>0.25</v>
      </c>
      <c r="L22" s="59"/>
      <c r="M22" s="67"/>
      <c r="N22" s="67">
        <f>C22+E22+G22+I22+K22+M22</f>
        <v>1.1499999999999999</v>
      </c>
    </row>
    <row r="23" spans="1:14" ht="24.75">
      <c r="A23" s="51"/>
      <c r="B23" s="222"/>
      <c r="C23" s="23"/>
      <c r="D23" s="268"/>
      <c r="E23" s="23"/>
      <c r="F23" s="268"/>
      <c r="G23" s="23"/>
      <c r="H23" s="268" t="s">
        <v>219</v>
      </c>
      <c r="I23" s="23"/>
      <c r="J23" s="268"/>
      <c r="K23" s="23"/>
      <c r="L23" s="94"/>
      <c r="M23" s="23"/>
      <c r="N23" s="23"/>
    </row>
    <row r="24" spans="1:14" ht="24.75">
      <c r="A24" s="55">
        <v>2.4300000000000002</v>
      </c>
      <c r="B24" s="56"/>
      <c r="C24" s="67"/>
      <c r="D24" s="58"/>
      <c r="E24" s="67"/>
      <c r="F24" s="58"/>
      <c r="G24" s="67"/>
      <c r="H24" s="58" t="s">
        <v>189</v>
      </c>
      <c r="I24" s="67">
        <v>0.56000000000000005</v>
      </c>
      <c r="J24" s="58"/>
      <c r="K24" s="67"/>
      <c r="L24" s="59"/>
      <c r="M24" s="67"/>
      <c r="N24" s="67">
        <f>C24+E24+G24+I24+K24+M24</f>
        <v>0.56000000000000005</v>
      </c>
    </row>
    <row r="25" spans="1:14">
      <c r="A25" s="69"/>
      <c r="B25" s="65" t="s">
        <v>30</v>
      </c>
      <c r="C25" s="63"/>
      <c r="D25" s="65"/>
      <c r="E25" s="63"/>
      <c r="F25" s="65"/>
      <c r="G25" s="63"/>
      <c r="H25" s="65" t="s">
        <v>30</v>
      </c>
      <c r="I25" s="63"/>
      <c r="J25" s="65"/>
      <c r="K25" s="63"/>
      <c r="L25" s="63"/>
      <c r="M25" s="63"/>
      <c r="N25" s="63"/>
    </row>
    <row r="26" spans="1:14">
      <c r="A26" s="70">
        <v>6.41</v>
      </c>
      <c r="B26" s="64" t="s">
        <v>10</v>
      </c>
      <c r="C26" s="60">
        <v>0.48</v>
      </c>
      <c r="D26" s="64"/>
      <c r="E26" s="60"/>
      <c r="F26" s="64"/>
      <c r="G26" s="60"/>
      <c r="H26" s="64" t="s">
        <v>8</v>
      </c>
      <c r="I26" s="60">
        <v>1</v>
      </c>
      <c r="J26" s="64"/>
      <c r="K26" s="60"/>
      <c r="L26" s="60"/>
      <c r="M26" s="60"/>
      <c r="N26" s="60">
        <f t="shared" ref="N26" si="1">C26+E26+G26+I26+K26+M26</f>
        <v>1.48</v>
      </c>
    </row>
    <row r="27" spans="1:14">
      <c r="A27" s="71">
        <f>SUM(A3:A26)</f>
        <v>62.929999999999993</v>
      </c>
      <c r="B27" s="11" t="s">
        <v>6</v>
      </c>
      <c r="C27" s="57">
        <f>SUM(C3:C26)</f>
        <v>2.62</v>
      </c>
      <c r="D27" s="72"/>
      <c r="E27" s="72">
        <f>SUM(E3:E22)</f>
        <v>2.88</v>
      </c>
      <c r="F27" s="165"/>
      <c r="G27" s="55">
        <f>SUM(G3:G22)</f>
        <v>3.2700000000000005</v>
      </c>
      <c r="H27" s="55"/>
      <c r="I27" s="55">
        <f>SUM(I3:I26)</f>
        <v>2.62</v>
      </c>
      <c r="J27" s="11"/>
      <c r="K27" s="72">
        <f>SUM(K3:K22)</f>
        <v>3.11</v>
      </c>
      <c r="L27" s="151"/>
      <c r="M27" s="72">
        <f>SUM(M3:M10)</f>
        <v>0</v>
      </c>
      <c r="N27" s="74">
        <f>SUM(N3:N22)</f>
        <v>12.46</v>
      </c>
    </row>
    <row r="28" spans="1:14" ht="19.5" customHeight="1">
      <c r="A28" s="47"/>
      <c r="B28" s="1"/>
      <c r="C28" s="47"/>
      <c r="D28" s="1" t="s">
        <v>16</v>
      </c>
      <c r="E28" s="47"/>
      <c r="F28" s="48"/>
      <c r="G28" s="267" t="s">
        <v>225</v>
      </c>
      <c r="H28" s="47"/>
      <c r="I28" s="47"/>
      <c r="J28" s="47" t="s">
        <v>18</v>
      </c>
      <c r="L28" s="47"/>
      <c r="M28" s="47"/>
      <c r="N28" s="47"/>
    </row>
    <row r="29" spans="1:14">
      <c r="A29" s="47"/>
      <c r="B29" s="1"/>
      <c r="C29" s="47"/>
      <c r="D29" s="1" t="s">
        <v>17</v>
      </c>
      <c r="E29" s="47"/>
      <c r="F29" t="str">
        <f>B1</f>
        <v>DOLORES CARREÑO MORENO</v>
      </c>
      <c r="G29" s="47"/>
      <c r="I29" s="47"/>
      <c r="J29" s="95"/>
      <c r="K29" s="97">
        <f>N27</f>
        <v>12.46</v>
      </c>
      <c r="L29" s="96"/>
      <c r="M29" s="47">
        <f>K29*4.33</f>
        <v>53.951800000000006</v>
      </c>
      <c r="N29" s="47"/>
    </row>
    <row r="30" spans="1:14">
      <c r="A30" s="47"/>
      <c r="B30" s="1"/>
      <c r="C30" t="s">
        <v>220</v>
      </c>
      <c r="D30" s="47"/>
      <c r="E30" s="47"/>
      <c r="G30" s="47"/>
      <c r="H30" s="47"/>
      <c r="K30" s="47"/>
      <c r="L30" s="47"/>
      <c r="M30" s="47"/>
      <c r="N30" s="47"/>
    </row>
    <row r="31" spans="1:14">
      <c r="C31" t="s">
        <v>223</v>
      </c>
      <c r="H31" t="s">
        <v>226</v>
      </c>
    </row>
  </sheetData>
  <pageMargins left="0" right="0" top="0" bottom="0" header="0" footer="0"/>
  <pageSetup paperSize="9" orientation="landscape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5"/>
  <cols>
    <col min="1" max="1" width="7.42578125" customWidth="1"/>
    <col min="2" max="2" width="15.140625" customWidth="1"/>
    <col min="3" max="3" width="6.140625" customWidth="1"/>
    <col min="5" max="5" width="7.7109375" customWidth="1"/>
    <col min="6" max="6" width="14.42578125" customWidth="1"/>
    <col min="7" max="7" width="6.7109375" customWidth="1"/>
    <col min="8" max="8" width="15.42578125" customWidth="1"/>
    <col min="9" max="9" width="6" customWidth="1"/>
    <col min="10" max="10" width="14.85546875" customWidth="1"/>
    <col min="11" max="11" width="6.28515625" customWidth="1"/>
    <col min="12" max="12" width="4.7109375" customWidth="1"/>
    <col min="13" max="13" width="4.5703125" customWidth="1"/>
    <col min="14" max="14" width="6.1406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4.75" customHeight="1">
      <c r="A3" s="51"/>
      <c r="B3" s="52" t="s">
        <v>214</v>
      </c>
      <c r="C3" s="137"/>
      <c r="D3" s="24"/>
      <c r="E3" s="54"/>
      <c r="F3" s="52" t="s">
        <v>214</v>
      </c>
      <c r="G3" s="25"/>
      <c r="H3" s="52"/>
      <c r="I3" s="25"/>
      <c r="J3" s="52" t="s">
        <v>214</v>
      </c>
      <c r="K3" s="23"/>
      <c r="L3" s="23"/>
      <c r="M3" s="23"/>
      <c r="N3" s="23"/>
    </row>
    <row r="4" spans="1:14">
      <c r="A4" s="55">
        <v>7</v>
      </c>
      <c r="B4" s="12" t="s">
        <v>10</v>
      </c>
      <c r="C4" s="57">
        <v>0.25</v>
      </c>
      <c r="D4" s="16"/>
      <c r="E4" s="59"/>
      <c r="F4" s="16" t="s">
        <v>8</v>
      </c>
      <c r="G4" s="67">
        <v>1.1100000000000001</v>
      </c>
      <c r="H4" s="12"/>
      <c r="I4" s="67"/>
      <c r="J4" s="12" t="s">
        <v>10</v>
      </c>
      <c r="K4" s="67">
        <v>0.25</v>
      </c>
      <c r="L4" s="59"/>
      <c r="M4" s="67"/>
      <c r="N4" s="67">
        <f>C4+E4+G4+I4+K4+M4</f>
        <v>1.61</v>
      </c>
    </row>
    <row r="5" spans="1:14" ht="26.25" customHeight="1">
      <c r="A5" s="84"/>
      <c r="B5" s="52" t="s">
        <v>215</v>
      </c>
      <c r="C5" s="137"/>
      <c r="D5" s="7"/>
      <c r="E5" s="54"/>
      <c r="F5" s="52" t="s">
        <v>215</v>
      </c>
      <c r="G5" s="25"/>
      <c r="H5" s="9"/>
      <c r="I5" s="25"/>
      <c r="J5" s="52" t="s">
        <v>215</v>
      </c>
      <c r="K5" s="25"/>
      <c r="L5" s="131"/>
      <c r="M5" s="25"/>
      <c r="N5" s="23"/>
    </row>
    <row r="6" spans="1:14">
      <c r="A6" s="84">
        <v>7</v>
      </c>
      <c r="B6" s="12" t="s">
        <v>10</v>
      </c>
      <c r="C6" s="57">
        <v>0.25</v>
      </c>
      <c r="D6" s="16"/>
      <c r="E6" s="59"/>
      <c r="F6" s="16" t="s">
        <v>8</v>
      </c>
      <c r="G6" s="67">
        <v>1.1100000000000001</v>
      </c>
      <c r="H6" s="12"/>
      <c r="I6" s="67"/>
      <c r="J6" s="12" t="s">
        <v>10</v>
      </c>
      <c r="K6" s="67">
        <v>0.25</v>
      </c>
      <c r="L6" s="131"/>
      <c r="M6" s="25"/>
      <c r="N6" s="67">
        <f>C6+E6+G6+I6+K6+M6</f>
        <v>1.61</v>
      </c>
    </row>
    <row r="7" spans="1:14" ht="22.5" customHeight="1">
      <c r="A7" s="51"/>
      <c r="B7" s="52" t="s">
        <v>216</v>
      </c>
      <c r="C7" s="137"/>
      <c r="D7" s="52"/>
      <c r="E7" s="54"/>
      <c r="F7" s="52" t="s">
        <v>216</v>
      </c>
      <c r="G7" s="25"/>
      <c r="H7" s="52"/>
      <c r="I7" s="25"/>
      <c r="J7" s="52" t="s">
        <v>216</v>
      </c>
      <c r="K7" s="25"/>
      <c r="L7" s="52"/>
      <c r="M7" s="23"/>
      <c r="N7" s="23"/>
    </row>
    <row r="8" spans="1:14">
      <c r="A8" s="55">
        <v>6</v>
      </c>
      <c r="B8" s="56" t="s">
        <v>10</v>
      </c>
      <c r="C8" s="57">
        <v>0.28999999999999998</v>
      </c>
      <c r="D8" s="56"/>
      <c r="E8" s="59"/>
      <c r="F8" s="56" t="s">
        <v>8</v>
      </c>
      <c r="G8" s="59">
        <v>0.8</v>
      </c>
      <c r="H8" s="56"/>
      <c r="I8" s="59"/>
      <c r="J8" s="56" t="s">
        <v>10</v>
      </c>
      <c r="K8" s="67">
        <v>0.28999999999999998</v>
      </c>
      <c r="L8" s="16"/>
      <c r="M8" s="59"/>
      <c r="N8" s="67">
        <f>C8+E8+G8+I8+K8+M8</f>
        <v>1.3800000000000001</v>
      </c>
    </row>
    <row r="9" spans="1:14" ht="23.25">
      <c r="A9" s="51"/>
      <c r="B9" s="222" t="s">
        <v>217</v>
      </c>
      <c r="C9" s="156"/>
      <c r="D9" s="222" t="s">
        <v>217</v>
      </c>
      <c r="E9" s="94"/>
      <c r="F9" s="222" t="s">
        <v>217</v>
      </c>
      <c r="G9" s="94"/>
      <c r="H9" s="222" t="s">
        <v>217</v>
      </c>
      <c r="I9" s="94"/>
      <c r="J9" s="222" t="s">
        <v>217</v>
      </c>
      <c r="K9" s="94"/>
      <c r="L9" s="15"/>
      <c r="M9" s="23"/>
      <c r="N9" s="23"/>
    </row>
    <row r="10" spans="1:14">
      <c r="A10" s="55">
        <v>9</v>
      </c>
      <c r="B10" s="56" t="s">
        <v>10</v>
      </c>
      <c r="C10" s="57">
        <v>0.25</v>
      </c>
      <c r="D10" s="56" t="s">
        <v>8</v>
      </c>
      <c r="E10" s="59">
        <v>1.08</v>
      </c>
      <c r="F10" s="56" t="s">
        <v>10</v>
      </c>
      <c r="G10" s="59">
        <v>0.25</v>
      </c>
      <c r="H10" s="56" t="s">
        <v>10</v>
      </c>
      <c r="I10" s="59">
        <v>0.25</v>
      </c>
      <c r="J10" s="56" t="s">
        <v>10</v>
      </c>
      <c r="K10" s="59">
        <v>0.25</v>
      </c>
      <c r="L10" s="16"/>
      <c r="M10" s="67"/>
      <c r="N10" s="67">
        <f>C10+E10+G10+I10+K10</f>
        <v>2.08</v>
      </c>
    </row>
    <row r="11" spans="1:14">
      <c r="A11" s="51"/>
      <c r="B11" s="23"/>
      <c r="C11" s="25"/>
      <c r="E11" s="23"/>
      <c r="G11" s="23"/>
      <c r="H11" s="23"/>
      <c r="I11" s="25"/>
      <c r="J11" s="23" t="s">
        <v>161</v>
      </c>
      <c r="K11" s="25"/>
      <c r="M11" s="23"/>
      <c r="N11" s="156"/>
    </row>
    <row r="12" spans="1:14">
      <c r="A12" s="55">
        <v>4.33</v>
      </c>
      <c r="B12" s="59"/>
      <c r="C12" s="59"/>
      <c r="D12" s="59"/>
      <c r="E12" s="59"/>
      <c r="F12" s="59"/>
      <c r="G12" s="59"/>
      <c r="H12" s="59"/>
      <c r="I12" s="59"/>
      <c r="J12" s="59"/>
      <c r="K12" s="59">
        <v>1</v>
      </c>
      <c r="L12" s="59"/>
      <c r="M12" s="59"/>
      <c r="N12" s="57">
        <f>C12+E12+G12+I12+K12+M12</f>
        <v>1</v>
      </c>
    </row>
    <row r="13" spans="1:14" ht="25.5" customHeight="1">
      <c r="A13" s="195"/>
      <c r="B13" s="8"/>
      <c r="C13" s="245"/>
      <c r="D13" s="202"/>
      <c r="E13" s="8"/>
      <c r="F13" s="8"/>
      <c r="G13" s="10"/>
      <c r="H13" s="246"/>
      <c r="I13" s="8"/>
      <c r="J13" s="246" t="s">
        <v>188</v>
      </c>
      <c r="K13" s="8"/>
      <c r="L13" s="8"/>
      <c r="M13" s="8"/>
      <c r="N13" s="8"/>
    </row>
    <row r="14" spans="1:14" ht="23.25">
      <c r="A14" s="197">
        <v>2.5</v>
      </c>
      <c r="B14" s="12"/>
      <c r="C14" s="247"/>
      <c r="D14" s="13"/>
      <c r="E14" s="12"/>
      <c r="F14" s="12"/>
      <c r="G14" s="14"/>
      <c r="H14" s="248"/>
      <c r="I14" s="12"/>
      <c r="J14" s="248" t="s">
        <v>189</v>
      </c>
      <c r="K14" s="12">
        <v>0.56999999999999995</v>
      </c>
      <c r="L14" s="12"/>
      <c r="M14" s="12"/>
      <c r="N14" s="12">
        <f>C14+E14+G14+I14+K14+M14</f>
        <v>0.56999999999999995</v>
      </c>
    </row>
    <row r="15" spans="1:14">
      <c r="A15" s="84"/>
      <c r="B15" s="61"/>
      <c r="C15" s="62"/>
      <c r="D15" s="62"/>
      <c r="E15" s="62"/>
      <c r="F15" s="61"/>
      <c r="G15" s="62"/>
      <c r="H15" s="61" t="s">
        <v>27</v>
      </c>
      <c r="I15" s="62"/>
      <c r="J15" s="62"/>
      <c r="K15" s="62"/>
      <c r="L15" s="62"/>
      <c r="M15" s="62"/>
      <c r="N15" s="62"/>
    </row>
    <row r="16" spans="1:14">
      <c r="A16" s="55">
        <v>2</v>
      </c>
      <c r="B16" s="60"/>
      <c r="C16" s="60"/>
      <c r="D16" s="60"/>
      <c r="E16" s="60"/>
      <c r="F16" s="60"/>
      <c r="G16" s="60"/>
      <c r="H16" s="60" t="s">
        <v>8</v>
      </c>
      <c r="I16" s="60">
        <v>0.46</v>
      </c>
      <c r="J16" s="60"/>
      <c r="K16" s="60"/>
      <c r="L16" s="60"/>
      <c r="M16" s="60"/>
      <c r="N16" s="60">
        <f>C16+E16+G16+I16+K16+M16</f>
        <v>0.46</v>
      </c>
    </row>
    <row r="17" spans="1:14">
      <c r="A17" s="51"/>
      <c r="B17" s="65" t="s">
        <v>28</v>
      </c>
      <c r="C17" s="63"/>
      <c r="D17" s="65"/>
      <c r="E17" s="63"/>
      <c r="F17" s="65"/>
      <c r="G17" s="63"/>
      <c r="H17" s="65" t="s">
        <v>28</v>
      </c>
      <c r="I17" s="63"/>
      <c r="J17" s="65"/>
      <c r="K17" s="63"/>
      <c r="L17" s="63"/>
      <c r="M17" s="63"/>
      <c r="N17" s="63"/>
    </row>
    <row r="18" spans="1:14">
      <c r="A18" s="55">
        <v>6.26</v>
      </c>
      <c r="B18" s="64" t="s">
        <v>8</v>
      </c>
      <c r="C18" s="60">
        <v>1.1000000000000001</v>
      </c>
      <c r="D18" s="64"/>
      <c r="E18" s="60"/>
      <c r="F18" s="64"/>
      <c r="G18" s="60"/>
      <c r="H18" s="64" t="s">
        <v>10</v>
      </c>
      <c r="I18" s="60">
        <v>0.35</v>
      </c>
      <c r="J18" s="64"/>
      <c r="K18" s="60"/>
      <c r="L18" s="60"/>
      <c r="M18" s="60"/>
      <c r="N18" s="60">
        <f t="shared" ref="N18" si="0">C18+E18+G18+I18+K18+M18</f>
        <v>1.4500000000000002</v>
      </c>
    </row>
    <row r="19" spans="1:14">
      <c r="A19" s="51"/>
      <c r="B19" s="68"/>
      <c r="C19" s="25"/>
      <c r="D19" s="66" t="s">
        <v>29</v>
      </c>
      <c r="E19" s="25"/>
      <c r="F19" s="265"/>
      <c r="G19" s="25"/>
      <c r="H19" s="66"/>
      <c r="I19" s="25"/>
      <c r="J19" s="66" t="s">
        <v>29</v>
      </c>
      <c r="K19" s="25"/>
      <c r="L19" s="23"/>
      <c r="M19" s="23"/>
      <c r="N19" s="23"/>
    </row>
    <row r="20" spans="1:14">
      <c r="A20" s="55">
        <v>5</v>
      </c>
      <c r="B20" s="56"/>
      <c r="C20" s="67"/>
      <c r="D20" s="58" t="s">
        <v>8</v>
      </c>
      <c r="E20" s="67">
        <v>0.9</v>
      </c>
      <c r="F20" s="58"/>
      <c r="G20" s="67"/>
      <c r="H20" s="58"/>
      <c r="I20" s="67"/>
      <c r="J20" s="58" t="s">
        <v>10</v>
      </c>
      <c r="K20" s="67">
        <v>0.25</v>
      </c>
      <c r="L20" s="59"/>
      <c r="M20" s="67"/>
      <c r="N20" s="67">
        <f>C20+E20+G20+I20+K20+M20</f>
        <v>1.1499999999999999</v>
      </c>
    </row>
    <row r="21" spans="1:14">
      <c r="A21" s="51"/>
      <c r="B21" s="52"/>
      <c r="C21" s="25"/>
      <c r="D21" s="66" t="s">
        <v>31</v>
      </c>
      <c r="E21" s="54"/>
      <c r="F21" s="265"/>
      <c r="G21" s="25"/>
      <c r="H21" s="265"/>
      <c r="I21" s="25"/>
      <c r="J21" s="66" t="s">
        <v>31</v>
      </c>
      <c r="K21" s="23"/>
      <c r="L21" s="23"/>
      <c r="M21" s="23"/>
      <c r="N21" s="23"/>
    </row>
    <row r="22" spans="1:14">
      <c r="A22" s="55">
        <v>5</v>
      </c>
      <c r="B22" s="56"/>
      <c r="C22" s="67"/>
      <c r="D22" s="58" t="s">
        <v>8</v>
      </c>
      <c r="E22" s="67">
        <v>0.9</v>
      </c>
      <c r="F22" s="58"/>
      <c r="G22" s="67"/>
      <c r="H22" s="58"/>
      <c r="I22" s="67"/>
      <c r="J22" s="58" t="s">
        <v>10</v>
      </c>
      <c r="K22" s="67">
        <v>0.25</v>
      </c>
      <c r="L22" s="59"/>
      <c r="M22" s="67"/>
      <c r="N22" s="67">
        <f>C22+E22+G22+I22+K22+M22</f>
        <v>1.1499999999999999</v>
      </c>
    </row>
    <row r="23" spans="1:14" ht="12.75" customHeight="1">
      <c r="A23" s="51"/>
      <c r="B23" s="222"/>
      <c r="C23" s="23"/>
      <c r="D23" s="268"/>
      <c r="E23" s="23"/>
      <c r="F23" s="268"/>
      <c r="G23" s="23"/>
      <c r="H23" s="268" t="s">
        <v>219</v>
      </c>
      <c r="I23" s="23"/>
      <c r="J23" s="268"/>
      <c r="K23" s="23"/>
      <c r="L23" s="94"/>
      <c r="M23" s="23"/>
      <c r="N23" s="23"/>
    </row>
    <row r="24" spans="1:14" ht="24.75">
      <c r="A24" s="55">
        <v>2.4300000000000002</v>
      </c>
      <c r="B24" s="56"/>
      <c r="C24" s="67"/>
      <c r="D24" s="58"/>
      <c r="E24" s="67"/>
      <c r="F24" s="58"/>
      <c r="G24" s="67"/>
      <c r="H24" s="58" t="s">
        <v>189</v>
      </c>
      <c r="I24" s="67">
        <v>0.56000000000000005</v>
      </c>
      <c r="J24" s="58"/>
      <c r="K24" s="67"/>
      <c r="L24" s="59"/>
      <c r="M24" s="67"/>
      <c r="N24" s="67">
        <f>C24+E24+G24+I24+K24+M24</f>
        <v>0.56000000000000005</v>
      </c>
    </row>
    <row r="25" spans="1:14">
      <c r="A25" s="69"/>
      <c r="B25" s="65" t="s">
        <v>30</v>
      </c>
      <c r="C25" s="63"/>
      <c r="D25" s="65"/>
      <c r="E25" s="63"/>
      <c r="F25" s="65"/>
      <c r="G25" s="63"/>
      <c r="H25" s="65" t="s">
        <v>30</v>
      </c>
      <c r="I25" s="63"/>
      <c r="J25" s="65"/>
      <c r="K25" s="63"/>
      <c r="L25" s="63"/>
      <c r="M25" s="63"/>
      <c r="N25" s="63"/>
    </row>
    <row r="26" spans="1:14">
      <c r="A26" s="70">
        <v>6.41</v>
      </c>
      <c r="B26" s="64" t="s">
        <v>10</v>
      </c>
      <c r="C26" s="60">
        <v>0.48</v>
      </c>
      <c r="D26" s="64"/>
      <c r="E26" s="60"/>
      <c r="F26" s="64"/>
      <c r="G26" s="60"/>
      <c r="H26" s="64" t="s">
        <v>8</v>
      </c>
      <c r="I26" s="60">
        <v>1</v>
      </c>
      <c r="J26" s="64"/>
      <c r="K26" s="60"/>
      <c r="L26" s="60"/>
      <c r="M26" s="60"/>
      <c r="N26" s="60">
        <f t="shared" ref="N26" si="1">C26+E26+G26+I26+K26+M26</f>
        <v>1.48</v>
      </c>
    </row>
    <row r="27" spans="1:14">
      <c r="A27" s="71">
        <f>SUM(A3:A26)</f>
        <v>62.929999999999993</v>
      </c>
      <c r="B27" s="11" t="s">
        <v>6</v>
      </c>
      <c r="C27" s="57">
        <f>SUM(C3:C26)</f>
        <v>2.62</v>
      </c>
      <c r="D27" s="72"/>
      <c r="E27" s="72">
        <f>SUM(E3:E22)</f>
        <v>2.88</v>
      </c>
      <c r="F27" s="165"/>
      <c r="G27" s="55">
        <f>SUM(G3:G22)</f>
        <v>3.2700000000000005</v>
      </c>
      <c r="H27" s="55"/>
      <c r="I27" s="55">
        <f>SUM(I3:I26)</f>
        <v>2.62</v>
      </c>
      <c r="J27" s="11"/>
      <c r="K27" s="72">
        <f>SUM(K3:K22)</f>
        <v>3.11</v>
      </c>
      <c r="L27" s="151"/>
      <c r="M27" s="72">
        <f>SUM(M3:M10)</f>
        <v>0</v>
      </c>
      <c r="N27" s="74">
        <f>SUM(N3:N22)</f>
        <v>12.46</v>
      </c>
    </row>
  </sheetData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N1" sqref="N1"/>
    </sheetView>
  </sheetViews>
  <sheetFormatPr baseColWidth="10" defaultRowHeight="15"/>
  <cols>
    <col min="1" max="1" width="8.5703125" customWidth="1"/>
    <col min="3" max="3" width="5.5703125" customWidth="1"/>
    <col min="5" max="5" width="7" customWidth="1"/>
    <col min="7" max="7" width="5.5703125" customWidth="1"/>
    <col min="8" max="8" width="13.28515625" customWidth="1"/>
    <col min="9" max="9" width="6.28515625" customWidth="1"/>
    <col min="11" max="11" width="7.140625" customWidth="1"/>
    <col min="12" max="12" width="5.7109375" customWidth="1"/>
    <col min="13" max="13" width="7" customWidth="1"/>
    <col min="14" max="14" width="6.8554687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34.5">
      <c r="A5" s="195"/>
      <c r="B5" s="8"/>
      <c r="C5" s="245"/>
      <c r="D5" s="202"/>
      <c r="E5" s="8"/>
      <c r="F5" s="8"/>
      <c r="G5" s="10"/>
      <c r="H5" s="246"/>
      <c r="I5" s="8"/>
      <c r="J5" s="246" t="s">
        <v>188</v>
      </c>
      <c r="K5" s="8"/>
      <c r="L5" s="8"/>
      <c r="M5" s="8"/>
      <c r="N5" s="8"/>
    </row>
    <row r="6" spans="1:14" ht="23.25">
      <c r="A6" s="197">
        <v>2.5</v>
      </c>
      <c r="B6" s="12"/>
      <c r="C6" s="247"/>
      <c r="D6" s="13"/>
      <c r="E6" s="12"/>
      <c r="F6" s="12"/>
      <c r="G6" s="14"/>
      <c r="H6" s="248"/>
      <c r="I6" s="12"/>
      <c r="J6" s="248" t="s">
        <v>189</v>
      </c>
      <c r="K6" s="12">
        <v>0.56999999999999995</v>
      </c>
      <c r="L6" s="12"/>
      <c r="M6" s="12"/>
      <c r="N6" s="12">
        <f>C6+E6+G6+I6+K6+M6</f>
        <v>0.56999999999999995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>
      <c r="A9" s="51"/>
      <c r="B9" s="65" t="s">
        <v>28</v>
      </c>
      <c r="C9" s="63"/>
      <c r="D9" s="65"/>
      <c r="E9" s="63"/>
      <c r="F9" s="65"/>
      <c r="G9" s="63"/>
      <c r="H9" s="65" t="s">
        <v>28</v>
      </c>
      <c r="I9" s="63"/>
      <c r="J9" s="65"/>
      <c r="K9" s="63"/>
      <c r="L9" s="63"/>
      <c r="M9" s="63"/>
      <c r="N9" s="63"/>
    </row>
    <row r="10" spans="1:14">
      <c r="A10" s="55">
        <v>6.26</v>
      </c>
      <c r="B10" s="64" t="s">
        <v>8</v>
      </c>
      <c r="C10" s="60">
        <v>1.1000000000000001</v>
      </c>
      <c r="D10" s="64"/>
      <c r="E10" s="60"/>
      <c r="F10" s="64"/>
      <c r="G10" s="60"/>
      <c r="H10" s="64" t="s">
        <v>10</v>
      </c>
      <c r="I10" s="60">
        <v>0.35</v>
      </c>
      <c r="J10" s="64"/>
      <c r="K10" s="60"/>
      <c r="L10" s="60"/>
      <c r="M10" s="60"/>
      <c r="N10" s="60">
        <f t="shared" ref="N10" si="0">C10+E10+G10+I10+K10+M10</f>
        <v>1.4500000000000002</v>
      </c>
    </row>
    <row r="11" spans="1:14">
      <c r="A11" s="51"/>
      <c r="B11" s="68"/>
      <c r="C11" s="25"/>
      <c r="D11" s="66" t="s">
        <v>29</v>
      </c>
      <c r="E11" s="25"/>
      <c r="F11" s="270"/>
      <c r="G11" s="25"/>
      <c r="H11" s="66"/>
      <c r="I11" s="25"/>
      <c r="J11" s="66" t="s">
        <v>29</v>
      </c>
      <c r="K11" s="25"/>
      <c r="L11" s="23"/>
      <c r="M11" s="23"/>
      <c r="N11" s="23"/>
    </row>
    <row r="12" spans="1:14">
      <c r="A12" s="55">
        <v>5</v>
      </c>
      <c r="B12" s="56"/>
      <c r="C12" s="67"/>
      <c r="D12" s="58" t="s">
        <v>8</v>
      </c>
      <c r="E12" s="67">
        <v>0.9</v>
      </c>
      <c r="F12" s="58"/>
      <c r="G12" s="67"/>
      <c r="H12" s="58"/>
      <c r="I12" s="67"/>
      <c r="J12" s="58" t="s">
        <v>10</v>
      </c>
      <c r="K12" s="67">
        <v>0.25</v>
      </c>
      <c r="L12" s="59"/>
      <c r="M12" s="67"/>
      <c r="N12" s="67">
        <f>C12+E12+G12+I12+K12+M12</f>
        <v>1.1499999999999999</v>
      </c>
    </row>
    <row r="13" spans="1:14">
      <c r="A13" s="51"/>
      <c r="B13" s="52"/>
      <c r="C13" s="25"/>
      <c r="D13" s="66" t="s">
        <v>31</v>
      </c>
      <c r="E13" s="54"/>
      <c r="F13" s="270"/>
      <c r="G13" s="25"/>
      <c r="H13" s="270"/>
      <c r="I13" s="25"/>
      <c r="J13" s="66" t="s">
        <v>31</v>
      </c>
      <c r="K13" s="23"/>
      <c r="L13" s="23"/>
      <c r="M13" s="23"/>
      <c r="N13" s="23"/>
    </row>
    <row r="14" spans="1:14">
      <c r="A14" s="55">
        <v>5</v>
      </c>
      <c r="B14" s="56"/>
      <c r="C14" s="67"/>
      <c r="D14" s="58" t="s">
        <v>8</v>
      </c>
      <c r="E14" s="67">
        <v>0.9</v>
      </c>
      <c r="F14" s="58"/>
      <c r="G14" s="67"/>
      <c r="H14" s="58"/>
      <c r="I14" s="67"/>
      <c r="J14" s="58" t="s">
        <v>10</v>
      </c>
      <c r="K14" s="67">
        <v>0.25</v>
      </c>
      <c r="L14" s="59"/>
      <c r="M14" s="67"/>
      <c r="N14" s="67">
        <f>C14+E14+G14+I14+K14+M14</f>
        <v>1.1499999999999999</v>
      </c>
    </row>
    <row r="15" spans="1:14" ht="18.75" customHeight="1">
      <c r="A15" s="51"/>
      <c r="B15" s="222"/>
      <c r="C15" s="23"/>
      <c r="D15" s="268"/>
      <c r="E15" s="23"/>
      <c r="F15" s="268"/>
      <c r="G15" s="23"/>
      <c r="H15" s="268" t="s">
        <v>219</v>
      </c>
      <c r="I15" s="23"/>
      <c r="J15" s="268"/>
      <c r="K15" s="23"/>
      <c r="L15" s="94"/>
      <c r="M15" s="23"/>
      <c r="N15" s="23"/>
    </row>
    <row r="16" spans="1:14" ht="24.75">
      <c r="A16" s="55">
        <v>2.4300000000000002</v>
      </c>
      <c r="B16" s="56"/>
      <c r="C16" s="67"/>
      <c r="D16" s="58"/>
      <c r="E16" s="67"/>
      <c r="F16" s="58"/>
      <c r="G16" s="67"/>
      <c r="H16" s="58" t="s">
        <v>189</v>
      </c>
      <c r="I16" s="67">
        <v>0.56000000000000005</v>
      </c>
      <c r="J16" s="58"/>
      <c r="K16" s="67"/>
      <c r="L16" s="59"/>
      <c r="M16" s="67"/>
      <c r="N16" s="67">
        <f>C16+E16+G16+I16+K16+M16</f>
        <v>0.56000000000000005</v>
      </c>
    </row>
    <row r="17" spans="1:14">
      <c r="A17" s="69"/>
      <c r="B17" s="65" t="s">
        <v>30</v>
      </c>
      <c r="C17" s="63"/>
      <c r="D17" s="65"/>
      <c r="E17" s="63"/>
      <c r="F17" s="65"/>
      <c r="G17" s="63"/>
      <c r="H17" s="65" t="s">
        <v>30</v>
      </c>
      <c r="I17" s="63"/>
      <c r="J17" s="65"/>
      <c r="K17" s="63"/>
      <c r="L17" s="63"/>
      <c r="M17" s="63"/>
      <c r="N17" s="63"/>
    </row>
    <row r="18" spans="1:14">
      <c r="A18" s="70">
        <v>6.41</v>
      </c>
      <c r="B18" s="64" t="s">
        <v>10</v>
      </c>
      <c r="C18" s="60">
        <v>0.48</v>
      </c>
      <c r="D18" s="64"/>
      <c r="E18" s="60"/>
      <c r="F18" s="64"/>
      <c r="G18" s="60"/>
      <c r="H18" s="64" t="s">
        <v>8</v>
      </c>
      <c r="I18" s="60">
        <v>1</v>
      </c>
      <c r="J18" s="64"/>
      <c r="K18" s="60"/>
      <c r="L18" s="60"/>
      <c r="M18" s="60"/>
      <c r="N18" s="60">
        <f t="shared" ref="N18" si="1">C18+E18+G18+I18+K18+M18</f>
        <v>1.48</v>
      </c>
    </row>
    <row r="19" spans="1:14">
      <c r="A19" s="71">
        <f>SUM(A3:A18)</f>
        <v>33.93</v>
      </c>
      <c r="B19" s="11" t="s">
        <v>6</v>
      </c>
      <c r="C19" s="57">
        <f>SUM(C3:C18)</f>
        <v>1.58</v>
      </c>
      <c r="D19" s="72"/>
      <c r="E19" s="72">
        <f>SUM(E3:E14)</f>
        <v>1.8</v>
      </c>
      <c r="F19" s="165"/>
      <c r="G19" s="55">
        <f>SUM(G3:G14)</f>
        <v>0</v>
      </c>
      <c r="H19" s="55"/>
      <c r="I19" s="55">
        <f>SUM(I3:I18)</f>
        <v>2.37</v>
      </c>
      <c r="J19" s="11"/>
      <c r="K19" s="72">
        <f>SUM(K3:K14)</f>
        <v>2.0699999999999998</v>
      </c>
      <c r="L19" s="151"/>
      <c r="M19" s="72" t="e">
        <f>SUM(#REF!)</f>
        <v>#REF!</v>
      </c>
      <c r="N19" s="74">
        <f>SUM(N3:N14)</f>
        <v>5.7799999999999994</v>
      </c>
    </row>
  </sheetData>
  <pageMargins left="0.7" right="0.7" top="0.75" bottom="0.75" header="0.3" footer="0.3"/>
  <pageSetup paperSize="11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5"/>
    </sheetView>
  </sheetViews>
  <sheetFormatPr baseColWidth="10" defaultRowHeight="15"/>
  <cols>
    <col min="1" max="1" width="9" customWidth="1"/>
    <col min="3" max="3" width="8.28515625" customWidth="1"/>
    <col min="5" max="5" width="5.7109375" customWidth="1"/>
    <col min="7" max="7" width="7.7109375" customWidth="1"/>
    <col min="9" max="9" width="6.7109375" customWidth="1"/>
    <col min="12" max="12" width="5.5703125" customWidth="1"/>
    <col min="13" max="13" width="5.140625" customWidth="1"/>
    <col min="14" max="14" width="7.1406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34.5">
      <c r="A3" s="51"/>
      <c r="B3" s="52" t="s">
        <v>214</v>
      </c>
      <c r="C3" s="137"/>
      <c r="D3" s="24"/>
      <c r="E3" s="54"/>
      <c r="F3" s="52" t="s">
        <v>214</v>
      </c>
      <c r="G3" s="25"/>
      <c r="H3" s="52"/>
      <c r="I3" s="25"/>
      <c r="J3" s="52" t="s">
        <v>214</v>
      </c>
      <c r="K3" s="23"/>
      <c r="L3" s="23"/>
      <c r="M3" s="23"/>
      <c r="N3" s="23"/>
    </row>
    <row r="4" spans="1:14">
      <c r="A4" s="55">
        <v>7</v>
      </c>
      <c r="B4" s="12" t="s">
        <v>10</v>
      </c>
      <c r="C4" s="57">
        <v>0.25</v>
      </c>
      <c r="D4" s="16"/>
      <c r="E4" s="59"/>
      <c r="F4" s="16" t="s">
        <v>8</v>
      </c>
      <c r="G4" s="67">
        <v>1.1100000000000001</v>
      </c>
      <c r="H4" s="12"/>
      <c r="I4" s="67"/>
      <c r="J4" s="12" t="s">
        <v>10</v>
      </c>
      <c r="K4" s="67">
        <v>0.25</v>
      </c>
      <c r="L4" s="59"/>
      <c r="M4" s="67"/>
      <c r="N4" s="67">
        <f>C4+E4+G4+I4+K4+M4</f>
        <v>1.61</v>
      </c>
    </row>
    <row r="5" spans="1:14" ht="34.5">
      <c r="A5" s="84"/>
      <c r="B5" s="52" t="s">
        <v>215</v>
      </c>
      <c r="C5" s="137"/>
      <c r="D5" s="7"/>
      <c r="E5" s="54"/>
      <c r="F5" s="52" t="s">
        <v>215</v>
      </c>
      <c r="G5" s="25"/>
      <c r="H5" s="9"/>
      <c r="I5" s="25"/>
      <c r="J5" s="52" t="s">
        <v>215</v>
      </c>
      <c r="K5" s="25"/>
      <c r="L5" s="131"/>
      <c r="M5" s="25"/>
      <c r="N5" s="23"/>
    </row>
    <row r="6" spans="1:14">
      <c r="A6" s="84">
        <v>7</v>
      </c>
      <c r="B6" s="12" t="s">
        <v>10</v>
      </c>
      <c r="C6" s="57">
        <v>0.25</v>
      </c>
      <c r="D6" s="16"/>
      <c r="E6" s="59"/>
      <c r="F6" s="16" t="s">
        <v>8</v>
      </c>
      <c r="G6" s="67">
        <v>1.1100000000000001</v>
      </c>
      <c r="H6" s="12"/>
      <c r="I6" s="67"/>
      <c r="J6" s="12" t="s">
        <v>10</v>
      </c>
      <c r="K6" s="67">
        <v>0.25</v>
      </c>
      <c r="L6" s="131"/>
      <c r="M6" s="25"/>
      <c r="N6" s="67">
        <f>C6+E6+G6+I6+K6+M6</f>
        <v>1.61</v>
      </c>
    </row>
    <row r="7" spans="1:14" ht="34.5">
      <c r="A7" s="51"/>
      <c r="B7" s="52" t="s">
        <v>216</v>
      </c>
      <c r="C7" s="137"/>
      <c r="D7" s="52"/>
      <c r="E7" s="54"/>
      <c r="F7" s="52" t="s">
        <v>216</v>
      </c>
      <c r="G7" s="25"/>
      <c r="H7" s="52"/>
      <c r="I7" s="25"/>
      <c r="J7" s="52" t="s">
        <v>216</v>
      </c>
      <c r="K7" s="25"/>
      <c r="L7" s="52"/>
      <c r="M7" s="23"/>
      <c r="N7" s="23"/>
    </row>
    <row r="8" spans="1:14">
      <c r="A8" s="55">
        <v>6</v>
      </c>
      <c r="B8" s="56" t="s">
        <v>10</v>
      </c>
      <c r="C8" s="57">
        <v>0.28999999999999998</v>
      </c>
      <c r="D8" s="56"/>
      <c r="E8" s="59"/>
      <c r="F8" s="56" t="s">
        <v>8</v>
      </c>
      <c r="G8" s="59">
        <v>0.8</v>
      </c>
      <c r="H8" s="56"/>
      <c r="I8" s="59"/>
      <c r="J8" s="56" t="s">
        <v>10</v>
      </c>
      <c r="K8" s="67">
        <v>0.28999999999999998</v>
      </c>
      <c r="L8" s="16"/>
      <c r="M8" s="59"/>
      <c r="N8" s="67">
        <f>C8+E8+G8+I8+K8+M8</f>
        <v>1.3800000000000001</v>
      </c>
    </row>
    <row r="9" spans="1:14" ht="23.25">
      <c r="A9" s="51"/>
      <c r="B9" s="222" t="s">
        <v>217</v>
      </c>
      <c r="C9" s="156"/>
      <c r="D9" s="222" t="s">
        <v>217</v>
      </c>
      <c r="E9" s="94"/>
      <c r="F9" s="222" t="s">
        <v>217</v>
      </c>
      <c r="G9" s="94"/>
      <c r="H9" s="222" t="s">
        <v>217</v>
      </c>
      <c r="I9" s="94"/>
      <c r="J9" s="222" t="s">
        <v>217</v>
      </c>
      <c r="K9" s="94"/>
      <c r="L9" s="15"/>
      <c r="M9" s="23"/>
      <c r="N9" s="23"/>
    </row>
    <row r="10" spans="1:14">
      <c r="A10" s="55">
        <v>9</v>
      </c>
      <c r="B10" s="56" t="s">
        <v>10</v>
      </c>
      <c r="C10" s="57">
        <v>0.25</v>
      </c>
      <c r="D10" s="56" t="s">
        <v>8</v>
      </c>
      <c r="E10" s="59">
        <v>1.08</v>
      </c>
      <c r="F10" s="56" t="s">
        <v>10</v>
      </c>
      <c r="G10" s="59">
        <v>0.25</v>
      </c>
      <c r="H10" s="56" t="s">
        <v>10</v>
      </c>
      <c r="I10" s="59">
        <v>0.25</v>
      </c>
      <c r="J10" s="56" t="s">
        <v>10</v>
      </c>
      <c r="K10" s="59">
        <v>0.25</v>
      </c>
      <c r="L10" s="16"/>
      <c r="M10" s="67"/>
      <c r="N10" s="67">
        <f>C10+E10+G10+I10+K10</f>
        <v>2.08</v>
      </c>
    </row>
    <row r="11" spans="1:14">
      <c r="A11" s="51"/>
      <c r="B11" s="23"/>
      <c r="C11" s="25"/>
      <c r="E11" s="23"/>
      <c r="G11" s="23"/>
      <c r="H11" s="23"/>
      <c r="I11" s="25"/>
      <c r="J11" s="23" t="s">
        <v>161</v>
      </c>
      <c r="K11" s="25"/>
      <c r="M11" s="23"/>
      <c r="N11" s="156"/>
    </row>
    <row r="12" spans="1:14">
      <c r="A12" s="55">
        <v>4.33</v>
      </c>
      <c r="B12" s="59"/>
      <c r="C12" s="59"/>
      <c r="D12" s="59"/>
      <c r="E12" s="59"/>
      <c r="F12" s="59"/>
      <c r="G12" s="59"/>
      <c r="H12" s="59"/>
      <c r="I12" s="59"/>
      <c r="J12" s="59"/>
      <c r="K12" s="59">
        <v>1</v>
      </c>
      <c r="L12" s="59"/>
      <c r="M12" s="59"/>
      <c r="N12" s="57">
        <f>C12+E12+G12+I12+K12+M12</f>
        <v>1</v>
      </c>
    </row>
    <row r="13" spans="1:14" ht="34.5">
      <c r="A13" s="195"/>
      <c r="B13" s="8"/>
      <c r="C13" s="245"/>
      <c r="D13" s="202"/>
      <c r="E13" s="8"/>
      <c r="F13" s="8"/>
      <c r="G13" s="10"/>
      <c r="H13" s="246"/>
      <c r="I13" s="8"/>
      <c r="J13" s="246" t="s">
        <v>188</v>
      </c>
      <c r="K13" s="8"/>
      <c r="L13" s="8"/>
      <c r="M13" s="8"/>
      <c r="N13" s="8"/>
    </row>
    <row r="14" spans="1:14" ht="23.25">
      <c r="A14" s="197">
        <v>2.5</v>
      </c>
      <c r="B14" s="12"/>
      <c r="C14" s="247"/>
      <c r="D14" s="13"/>
      <c r="E14" s="12"/>
      <c r="F14" s="12"/>
      <c r="G14" s="14"/>
      <c r="H14" s="248"/>
      <c r="I14" s="12"/>
      <c r="J14" s="248" t="s">
        <v>189</v>
      </c>
      <c r="K14" s="12">
        <v>0.56999999999999995</v>
      </c>
      <c r="L14" s="12"/>
      <c r="M14" s="12"/>
      <c r="N14" s="12">
        <f>C14+E14+G14+I14+K14+M14</f>
        <v>0.56999999999999995</v>
      </c>
    </row>
    <row r="15" spans="1:14">
      <c r="A15" s="71">
        <f>SUM(A3:A14)</f>
        <v>35.83</v>
      </c>
      <c r="B15" s="11" t="s">
        <v>6</v>
      </c>
      <c r="C15" s="57">
        <f>SUM(C3:C14)</f>
        <v>1.04</v>
      </c>
      <c r="D15" s="72"/>
      <c r="E15" s="72">
        <f>SUM(E3:E14)</f>
        <v>1.08</v>
      </c>
      <c r="F15" s="165"/>
      <c r="G15" s="55">
        <f>SUM(G3:G14)</f>
        <v>3.2700000000000005</v>
      </c>
      <c r="H15" s="55"/>
      <c r="I15" s="55">
        <f>SUM(I3:I14)</f>
        <v>0.25</v>
      </c>
      <c r="J15" s="11"/>
      <c r="K15" s="72">
        <f>SUM(K3:K14)</f>
        <v>2.61</v>
      </c>
      <c r="L15" s="151"/>
      <c r="M15" s="72">
        <f>SUM(M3:M10)</f>
        <v>0</v>
      </c>
      <c r="N15" s="74">
        <f>SUM(N3:N14)</f>
        <v>8.25</v>
      </c>
    </row>
    <row r="16" spans="1:14">
      <c r="A16" s="47"/>
      <c r="B16" s="1"/>
      <c r="C16" s="47"/>
      <c r="D16" s="1"/>
      <c r="E16" s="47"/>
      <c r="F16" s="48"/>
      <c r="G16" s="267"/>
      <c r="H16" s="47"/>
      <c r="I16" s="47"/>
      <c r="J16" s="47"/>
      <c r="L16" s="47"/>
      <c r="M16" s="47"/>
      <c r="N16" s="47"/>
    </row>
    <row r="17" spans="1:14">
      <c r="A17" s="47"/>
      <c r="B17" s="1"/>
      <c r="C17" s="47"/>
      <c r="D17" s="1"/>
      <c r="E17" s="47"/>
      <c r="F17" s="47"/>
      <c r="G17" s="47"/>
      <c r="I17" s="47"/>
      <c r="J17" s="95"/>
      <c r="K17" s="97"/>
      <c r="L17" s="96"/>
      <c r="M17" s="47"/>
      <c r="N17" s="47"/>
    </row>
    <row r="18" spans="1:14">
      <c r="A18" s="47"/>
      <c r="B18" s="1"/>
      <c r="C18" s="47"/>
      <c r="D18" s="47"/>
      <c r="E18" s="47"/>
      <c r="F18" s="48"/>
      <c r="G18" s="47"/>
      <c r="H18" s="47"/>
      <c r="K18" s="47"/>
      <c r="L18" s="47"/>
      <c r="M18" s="47"/>
      <c r="N18" s="47"/>
    </row>
  </sheetData>
  <pageMargins left="0.7" right="0.7" top="0.75" bottom="0.75" header="0.3" footer="0.3"/>
  <pageSetup paperSize="9" orientation="landscape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N22" sqref="A16:N22"/>
    </sheetView>
  </sheetViews>
  <sheetFormatPr baseColWidth="10" defaultRowHeight="15"/>
  <cols>
    <col min="1" max="1" width="7.7109375" customWidth="1"/>
    <col min="3" max="3" width="6.28515625" customWidth="1"/>
    <col min="5" max="5" width="6.140625" customWidth="1"/>
    <col min="7" max="7" width="5.140625" customWidth="1"/>
    <col min="8" max="8" width="16.7109375" customWidth="1"/>
    <col min="9" max="9" width="6.42578125" customWidth="1"/>
    <col min="11" max="11" width="5.85546875" customWidth="1"/>
    <col min="12" max="12" width="6" customWidth="1"/>
    <col min="13" max="13" width="6.42578125" customWidth="1"/>
    <col min="14" max="14" width="9.140625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84"/>
      <c r="B3" s="61"/>
      <c r="C3" s="62"/>
      <c r="D3" s="62"/>
      <c r="E3" s="62"/>
      <c r="F3" s="61"/>
      <c r="G3" s="62"/>
      <c r="H3" s="61" t="s">
        <v>27</v>
      </c>
      <c r="I3" s="62"/>
      <c r="J3" s="62"/>
      <c r="K3" s="62"/>
      <c r="L3" s="62"/>
      <c r="M3" s="62"/>
      <c r="N3" s="62"/>
    </row>
    <row r="4" spans="1:14">
      <c r="A4" s="55">
        <v>2</v>
      </c>
      <c r="B4" s="60"/>
      <c r="C4" s="60"/>
      <c r="D4" s="60"/>
      <c r="E4" s="60"/>
      <c r="F4" s="60"/>
      <c r="G4" s="60"/>
      <c r="H4" s="60" t="s">
        <v>8</v>
      </c>
      <c r="I4" s="60">
        <v>0.46</v>
      </c>
      <c r="J4" s="60"/>
      <c r="K4" s="60"/>
      <c r="L4" s="60"/>
      <c r="M4" s="60"/>
      <c r="N4" s="60">
        <f>C4+E4+G4+I4+K4+M4</f>
        <v>0.46</v>
      </c>
    </row>
    <row r="5" spans="1:14">
      <c r="A5" s="51"/>
      <c r="B5" s="65" t="s">
        <v>28</v>
      </c>
      <c r="C5" s="63"/>
      <c r="D5" s="65"/>
      <c r="E5" s="63"/>
      <c r="F5" s="65"/>
      <c r="G5" s="63"/>
      <c r="H5" s="65" t="s">
        <v>28</v>
      </c>
      <c r="I5" s="63"/>
      <c r="J5" s="65"/>
      <c r="K5" s="63"/>
      <c r="L5" s="63"/>
      <c r="M5" s="63"/>
      <c r="N5" s="63"/>
    </row>
    <row r="6" spans="1:14">
      <c r="A6" s="55">
        <v>6.26</v>
      </c>
      <c r="B6" s="64" t="s">
        <v>8</v>
      </c>
      <c r="C6" s="60">
        <v>1.1000000000000001</v>
      </c>
      <c r="D6" s="64"/>
      <c r="E6" s="60"/>
      <c r="F6" s="64"/>
      <c r="G6" s="60"/>
      <c r="H6" s="64" t="s">
        <v>10</v>
      </c>
      <c r="I6" s="60">
        <v>0.35</v>
      </c>
      <c r="J6" s="64"/>
      <c r="K6" s="60"/>
      <c r="L6" s="60"/>
      <c r="M6" s="60"/>
      <c r="N6" s="60">
        <f t="shared" ref="N6" si="0">C6+E6+G6+I6+K6+M6</f>
        <v>1.4500000000000002</v>
      </c>
    </row>
    <row r="7" spans="1:14">
      <c r="A7" s="51"/>
      <c r="B7" s="68"/>
      <c r="C7" s="25"/>
      <c r="D7" s="66" t="s">
        <v>29</v>
      </c>
      <c r="E7" s="25"/>
      <c r="F7" s="269"/>
      <c r="G7" s="25"/>
      <c r="H7" s="66"/>
      <c r="I7" s="25"/>
      <c r="J7" s="66" t="s">
        <v>29</v>
      </c>
      <c r="K7" s="25"/>
      <c r="L7" s="23"/>
      <c r="M7" s="23"/>
      <c r="N7" s="23"/>
    </row>
    <row r="8" spans="1:14">
      <c r="A8" s="55">
        <v>5</v>
      </c>
      <c r="B8" s="56"/>
      <c r="C8" s="67"/>
      <c r="D8" s="58" t="s">
        <v>8</v>
      </c>
      <c r="E8" s="67">
        <v>0.9</v>
      </c>
      <c r="F8" s="58"/>
      <c r="G8" s="67"/>
      <c r="H8" s="58"/>
      <c r="I8" s="67"/>
      <c r="J8" s="58" t="s">
        <v>10</v>
      </c>
      <c r="K8" s="67">
        <v>0.25</v>
      </c>
      <c r="L8" s="59"/>
      <c r="M8" s="67"/>
      <c r="N8" s="67">
        <f>C8+E8+G8+I8+K8+M8</f>
        <v>1.1499999999999999</v>
      </c>
    </row>
    <row r="9" spans="1:14">
      <c r="A9" s="51"/>
      <c r="B9" s="52"/>
      <c r="C9" s="25"/>
      <c r="D9" s="66" t="s">
        <v>31</v>
      </c>
      <c r="E9" s="54"/>
      <c r="F9" s="269"/>
      <c r="G9" s="25"/>
      <c r="H9" s="269"/>
      <c r="I9" s="25"/>
      <c r="J9" s="66" t="s">
        <v>31</v>
      </c>
      <c r="K9" s="23"/>
      <c r="L9" s="23"/>
      <c r="M9" s="23"/>
      <c r="N9" s="23"/>
    </row>
    <row r="10" spans="1:14">
      <c r="A10" s="55">
        <v>5</v>
      </c>
      <c r="B10" s="56"/>
      <c r="C10" s="67"/>
      <c r="D10" s="58" t="s">
        <v>8</v>
      </c>
      <c r="E10" s="67">
        <v>0.9</v>
      </c>
      <c r="F10" s="58"/>
      <c r="G10" s="67"/>
      <c r="H10" s="58"/>
      <c r="I10" s="67"/>
      <c r="J10" s="58" t="s">
        <v>10</v>
      </c>
      <c r="K10" s="67">
        <v>0.25</v>
      </c>
      <c r="L10" s="59"/>
      <c r="M10" s="67"/>
      <c r="N10" s="67">
        <f>C10+E10+G10+I10+K10+M10</f>
        <v>1.1499999999999999</v>
      </c>
    </row>
    <row r="11" spans="1:14" ht="16.5" customHeight="1">
      <c r="A11" s="51"/>
      <c r="B11" s="222"/>
      <c r="C11" s="23"/>
      <c r="D11" s="268"/>
      <c r="E11" s="23"/>
      <c r="F11" s="268"/>
      <c r="G11" s="23"/>
      <c r="H11" s="268" t="s">
        <v>219</v>
      </c>
      <c r="I11" s="23"/>
      <c r="J11" s="268"/>
      <c r="K11" s="23"/>
      <c r="L11" s="94"/>
      <c r="M11" s="23"/>
      <c r="N11" s="23"/>
    </row>
    <row r="12" spans="1:14" ht="24.75">
      <c r="A12" s="55">
        <v>2.4300000000000002</v>
      </c>
      <c r="B12" s="56"/>
      <c r="C12" s="67"/>
      <c r="D12" s="58"/>
      <c r="E12" s="67"/>
      <c r="F12" s="58"/>
      <c r="G12" s="67"/>
      <c r="H12" s="58" t="s">
        <v>189</v>
      </c>
      <c r="I12" s="67">
        <v>0.56000000000000005</v>
      </c>
      <c r="J12" s="58"/>
      <c r="K12" s="67"/>
      <c r="L12" s="59"/>
      <c r="M12" s="67"/>
      <c r="N12" s="67">
        <f>C12+E12+G12+I12+K12+M12</f>
        <v>0.56000000000000005</v>
      </c>
    </row>
    <row r="13" spans="1:14">
      <c r="A13" s="69"/>
      <c r="B13" s="65" t="s">
        <v>30</v>
      </c>
      <c r="C13" s="63"/>
      <c r="D13" s="65"/>
      <c r="E13" s="63"/>
      <c r="F13" s="65"/>
      <c r="G13" s="63"/>
      <c r="H13" s="65" t="s">
        <v>30</v>
      </c>
      <c r="I13" s="63"/>
      <c r="J13" s="65"/>
      <c r="K13" s="63"/>
      <c r="L13" s="63"/>
      <c r="M13" s="63"/>
      <c r="N13" s="63"/>
    </row>
    <row r="14" spans="1:14">
      <c r="A14" s="70">
        <v>6.41</v>
      </c>
      <c r="B14" s="64" t="s">
        <v>10</v>
      </c>
      <c r="C14" s="60">
        <v>0.48</v>
      </c>
      <c r="D14" s="64"/>
      <c r="E14" s="60"/>
      <c r="F14" s="64"/>
      <c r="G14" s="60"/>
      <c r="H14" s="64" t="s">
        <v>8</v>
      </c>
      <c r="I14" s="60">
        <v>1</v>
      </c>
      <c r="J14" s="64"/>
      <c r="K14" s="60"/>
      <c r="L14" s="60"/>
      <c r="M14" s="60"/>
      <c r="N14" s="60">
        <f t="shared" ref="N14" si="1">C14+E14+G14+I14+K14+M14</f>
        <v>1.48</v>
      </c>
    </row>
    <row r="15" spans="1:14">
      <c r="A15" s="71">
        <f>SUM(A3:A14)</f>
        <v>27.099999999999998</v>
      </c>
      <c r="B15" s="11" t="s">
        <v>6</v>
      </c>
      <c r="C15" s="57">
        <f>SUM(C3:C14)</f>
        <v>1.58</v>
      </c>
      <c r="D15" s="72"/>
      <c r="E15" s="72">
        <f>SUM(E3:E14)</f>
        <v>1.8</v>
      </c>
      <c r="F15" s="165"/>
      <c r="G15" s="55">
        <f>SUM(G3:G10)</f>
        <v>0</v>
      </c>
      <c r="H15" s="55"/>
      <c r="I15" s="55">
        <f>SUM(I3:I14)</f>
        <v>2.37</v>
      </c>
      <c r="J15" s="11"/>
      <c r="K15" s="72">
        <f>SUM(K3:K14)</f>
        <v>0.5</v>
      </c>
      <c r="L15" s="151"/>
      <c r="M15" s="72">
        <f>SUM(M3:M14)</f>
        <v>0</v>
      </c>
      <c r="N15" s="74">
        <f>SUM(N3:N14)</f>
        <v>6.25</v>
      </c>
    </row>
    <row r="16" spans="1:14" ht="45">
      <c r="A16" s="47"/>
      <c r="B16" s="1"/>
      <c r="C16" s="47"/>
      <c r="D16" s="1" t="s">
        <v>16</v>
      </c>
      <c r="E16" s="47"/>
      <c r="F16" s="48"/>
      <c r="G16" s="267" t="s">
        <v>218</v>
      </c>
      <c r="H16" s="47"/>
      <c r="I16" s="47"/>
      <c r="J16" s="47" t="s">
        <v>18</v>
      </c>
      <c r="L16" s="47"/>
      <c r="M16" s="47"/>
      <c r="N16" s="47"/>
    </row>
    <row r="17" spans="1:14">
      <c r="A17" s="47"/>
      <c r="B17" s="1"/>
      <c r="C17" s="47"/>
      <c r="D17" s="1" t="s">
        <v>17</v>
      </c>
      <c r="E17" s="47"/>
      <c r="F17" t="str">
        <f>B1</f>
        <v>DOLORES CARREÑO MORENO</v>
      </c>
      <c r="G17" s="47"/>
      <c r="I17" s="47"/>
      <c r="J17" s="95"/>
      <c r="K17" s="97">
        <f>N15</f>
        <v>6.25</v>
      </c>
      <c r="L17" s="96"/>
      <c r="M17" s="47">
        <f>K17*4.33</f>
        <v>27.0625</v>
      </c>
      <c r="N17" s="47"/>
    </row>
    <row r="18" spans="1:14">
      <c r="A18" s="47"/>
      <c r="B18" s="1"/>
      <c r="C18" s="47"/>
      <c r="D18" s="47"/>
      <c r="E18" s="47"/>
      <c r="F18" s="48"/>
      <c r="G18" s="47"/>
      <c r="H18" s="47"/>
      <c r="K18" s="47"/>
      <c r="L18" s="47"/>
      <c r="M18" s="47"/>
      <c r="N18" s="47"/>
    </row>
    <row r="19" spans="1:14">
      <c r="F19" t="s">
        <v>220</v>
      </c>
    </row>
    <row r="20" spans="1:14">
      <c r="F20" t="s">
        <v>221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0" workbookViewId="0">
      <selection sqref="A1:N26"/>
    </sheetView>
  </sheetViews>
  <sheetFormatPr baseColWidth="10" defaultRowHeight="15"/>
  <cols>
    <col min="1" max="1" width="7.85546875" customWidth="1"/>
    <col min="3" max="3" width="7.140625" customWidth="1"/>
    <col min="4" max="4" width="19.7109375" customWidth="1"/>
    <col min="5" max="5" width="7.42578125" customWidth="1"/>
    <col min="7" max="7" width="7.5703125" customWidth="1"/>
    <col min="9" max="9" width="8.140625" customWidth="1"/>
    <col min="11" max="11" width="6" customWidth="1"/>
    <col min="12" max="12" width="7.5703125" customWidth="1"/>
    <col min="13" max="13" width="6.28515625" customWidth="1"/>
    <col min="14" max="14" width="7.7109375" customWidth="1"/>
  </cols>
  <sheetData>
    <row r="1" spans="1:16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6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6">
      <c r="A3" s="423"/>
      <c r="B3" s="519"/>
      <c r="C3" s="311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6" ht="22.5">
      <c r="A4" s="424">
        <v>2.33</v>
      </c>
      <c r="B4" s="112"/>
      <c r="C4" s="312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6">
      <c r="A5" s="133"/>
      <c r="B5" s="15" t="s">
        <v>39</v>
      </c>
      <c r="C5" s="133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6">
      <c r="A6" s="135">
        <v>7.19</v>
      </c>
      <c r="B6" s="16" t="s">
        <v>8</v>
      </c>
      <c r="C6" s="135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6">
      <c r="A7" s="506"/>
      <c r="B7" s="8"/>
      <c r="C7" s="133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6" ht="16.5" customHeight="1">
      <c r="A8" s="306">
        <v>9.1</v>
      </c>
      <c r="B8" s="12"/>
      <c r="C8" s="135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6">
      <c r="A9" s="423"/>
      <c r="B9" s="91"/>
      <c r="C9" s="257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6">
      <c r="A10" s="424">
        <v>4.33</v>
      </c>
      <c r="B10" s="16"/>
      <c r="C10" s="312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6" ht="36.75">
      <c r="A11" s="51"/>
      <c r="B11" s="1"/>
      <c r="C11" s="23"/>
      <c r="D11" s="568" t="s">
        <v>260</v>
      </c>
      <c r="E11" s="278"/>
      <c r="F11" s="94"/>
      <c r="G11" s="278"/>
      <c r="H11" s="568"/>
      <c r="I11" s="23"/>
      <c r="J11" s="568" t="s">
        <v>260</v>
      </c>
      <c r="K11" s="94"/>
      <c r="L11" s="23"/>
      <c r="M11" s="94"/>
      <c r="N11" s="23"/>
      <c r="P11" t="s">
        <v>578</v>
      </c>
    </row>
    <row r="12" spans="1:16">
      <c r="A12" s="55">
        <v>5.32</v>
      </c>
      <c r="B12" s="16"/>
      <c r="C12" s="67"/>
      <c r="D12" s="59" t="s">
        <v>8</v>
      </c>
      <c r="E12" s="73">
        <v>0.97</v>
      </c>
      <c r="F12" s="59"/>
      <c r="G12" s="73"/>
      <c r="H12" s="59"/>
      <c r="I12" s="67"/>
      <c r="J12" s="59" t="s">
        <v>10</v>
      </c>
      <c r="K12" s="315">
        <v>0.25</v>
      </c>
      <c r="L12" s="59"/>
      <c r="M12" s="59"/>
      <c r="N12" s="107">
        <f t="shared" ref="N12" si="0">C12+E12+G12+I12+K12+M12</f>
        <v>1.22</v>
      </c>
      <c r="P12" t="s">
        <v>580</v>
      </c>
    </row>
    <row r="13" spans="1:16" ht="24.75">
      <c r="A13" s="51"/>
      <c r="B13" s="567"/>
      <c r="C13" s="25"/>
      <c r="D13" s="568"/>
      <c r="E13" s="138"/>
      <c r="F13" s="568" t="s">
        <v>85</v>
      </c>
      <c r="G13" s="138"/>
      <c r="H13" s="568"/>
      <c r="I13" s="54"/>
      <c r="J13" s="568"/>
      <c r="K13" s="54"/>
      <c r="L13" s="23"/>
      <c r="M13" s="23"/>
      <c r="N13" s="110"/>
    </row>
    <row r="14" spans="1:16">
      <c r="A14" s="55">
        <v>2</v>
      </c>
      <c r="B14" s="56"/>
      <c r="C14" s="67"/>
      <c r="D14" s="58"/>
      <c r="E14" s="73"/>
      <c r="F14" s="58" t="s">
        <v>8</v>
      </c>
      <c r="G14" s="73">
        <v>0.46</v>
      </c>
      <c r="H14" s="58"/>
      <c r="I14" s="59"/>
      <c r="J14" s="58"/>
      <c r="K14" s="59"/>
      <c r="L14" s="59"/>
      <c r="M14" s="67"/>
      <c r="N14" s="107">
        <f>C14+E14+G14+I14+K14+M14</f>
        <v>0.46</v>
      </c>
    </row>
    <row r="15" spans="1:16">
      <c r="A15" s="257">
        <v>4.33</v>
      </c>
      <c r="B15" s="602"/>
      <c r="C15" s="257"/>
      <c r="D15" s="602"/>
      <c r="E15" s="90"/>
      <c r="F15" s="602" t="s">
        <v>148</v>
      </c>
      <c r="G15" s="90"/>
      <c r="H15" s="602"/>
      <c r="I15" s="257"/>
      <c r="J15" s="602"/>
      <c r="K15" s="257"/>
      <c r="L15" s="602"/>
      <c r="M15" s="91"/>
      <c r="N15" s="257"/>
    </row>
    <row r="16" spans="1:16">
      <c r="A16" s="135"/>
      <c r="B16" s="16"/>
      <c r="C16" s="135"/>
      <c r="D16" s="12"/>
      <c r="E16" s="323"/>
      <c r="F16" s="16" t="s">
        <v>8</v>
      </c>
      <c r="G16" s="14">
        <v>1</v>
      </c>
      <c r="H16" s="16"/>
      <c r="I16" s="135"/>
      <c r="J16" s="12"/>
      <c r="K16" s="135"/>
      <c r="L16" s="12"/>
      <c r="M16" s="12"/>
      <c r="N16" s="135">
        <f>C16+E16+G16+I16+K16+M16</f>
        <v>1</v>
      </c>
    </row>
    <row r="17" spans="1:14">
      <c r="A17" s="133">
        <v>3.74</v>
      </c>
      <c r="B17" s="222"/>
      <c r="C17" s="133"/>
      <c r="D17" s="152" t="s">
        <v>149</v>
      </c>
      <c r="E17" s="10"/>
      <c r="F17" s="139"/>
      <c r="G17" s="10"/>
      <c r="H17" s="139"/>
      <c r="I17" s="356"/>
      <c r="J17" s="139"/>
      <c r="K17" s="133"/>
      <c r="L17" s="152"/>
      <c r="M17" s="8"/>
      <c r="N17" s="133"/>
    </row>
    <row r="18" spans="1:14">
      <c r="A18" s="135"/>
      <c r="B18" s="16"/>
      <c r="C18" s="135"/>
      <c r="D18" s="12" t="s">
        <v>8</v>
      </c>
      <c r="E18" s="323">
        <v>0.86</v>
      </c>
      <c r="F18" s="16"/>
      <c r="G18" s="14"/>
      <c r="H18" s="12"/>
      <c r="I18" s="135"/>
      <c r="J18" s="12"/>
      <c r="K18" s="310"/>
      <c r="L18" s="12"/>
      <c r="M18" s="12"/>
      <c r="N18" s="135">
        <f>C18+E18+G18+I18+K18+M18</f>
        <v>0.86</v>
      </c>
    </row>
    <row r="19" spans="1:14" ht="23.25">
      <c r="A19" s="133">
        <v>4</v>
      </c>
      <c r="B19" s="6"/>
      <c r="C19" s="133"/>
      <c r="D19" s="222" t="s">
        <v>150</v>
      </c>
      <c r="E19" s="10"/>
      <c r="F19" s="15"/>
      <c r="G19" s="85"/>
      <c r="H19" s="139"/>
      <c r="I19" s="133"/>
      <c r="J19" s="139" t="s">
        <v>150</v>
      </c>
      <c r="K19" s="356"/>
      <c r="L19" s="8"/>
      <c r="M19" s="15"/>
      <c r="N19" s="133"/>
    </row>
    <row r="20" spans="1:14">
      <c r="A20" s="135"/>
      <c r="B20" s="11"/>
      <c r="C20" s="135"/>
      <c r="D20" s="223" t="s">
        <v>8</v>
      </c>
      <c r="E20" s="14">
        <v>0.67</v>
      </c>
      <c r="F20" s="16"/>
      <c r="G20" s="165"/>
      <c r="H20" s="16"/>
      <c r="I20" s="135"/>
      <c r="J20" s="16" t="s">
        <v>35</v>
      </c>
      <c r="K20" s="312">
        <v>0.25</v>
      </c>
      <c r="L20" s="16"/>
      <c r="M20" s="16"/>
      <c r="N20" s="135">
        <f>K20+E20</f>
        <v>0.92</v>
      </c>
    </row>
    <row r="21" spans="1:14">
      <c r="A21" s="133"/>
      <c r="B21" s="24" t="s">
        <v>155</v>
      </c>
      <c r="C21" s="311"/>
      <c r="D21" s="24"/>
      <c r="E21" s="85"/>
      <c r="F21" s="24" t="s">
        <v>155</v>
      </c>
      <c r="G21" s="90"/>
      <c r="H21" s="24"/>
      <c r="I21" s="257"/>
      <c r="J21" s="24" t="s">
        <v>155</v>
      </c>
      <c r="K21" s="311"/>
      <c r="L21" s="15"/>
      <c r="M21" s="15"/>
      <c r="N21" s="257"/>
    </row>
    <row r="22" spans="1:14">
      <c r="A22" s="135">
        <v>5.72</v>
      </c>
      <c r="B22" s="16" t="s">
        <v>35</v>
      </c>
      <c r="C22" s="312">
        <v>0.33</v>
      </c>
      <c r="D22" s="16"/>
      <c r="E22" s="165"/>
      <c r="F22" s="16" t="s">
        <v>8</v>
      </c>
      <c r="G22" s="14">
        <v>0.66</v>
      </c>
      <c r="H22" s="16"/>
      <c r="I22" s="135"/>
      <c r="J22" s="16" t="s">
        <v>35</v>
      </c>
      <c r="K22" s="312">
        <v>0.33</v>
      </c>
      <c r="L22" s="16"/>
      <c r="M22" s="16"/>
      <c r="N22" s="135">
        <f>K22+G22+C22</f>
        <v>1.32</v>
      </c>
    </row>
    <row r="23" spans="1:14">
      <c r="A23" s="546">
        <f>SUM(A3:A22)</f>
        <v>48.059999999999995</v>
      </c>
      <c r="B23" s="11"/>
      <c r="C23" s="135">
        <f>SUM(C3:C22)</f>
        <v>1.6600000000000001</v>
      </c>
      <c r="D23" s="11"/>
      <c r="E23" s="14">
        <f>SUM(E3:E22)</f>
        <v>2.9</v>
      </c>
      <c r="F23" s="11"/>
      <c r="G23" s="14">
        <f>SUM(G3:G22)</f>
        <v>2.12</v>
      </c>
      <c r="H23" s="135"/>
      <c r="I23" s="135">
        <f>SUM(I3:I14)</f>
        <v>0.87000000000000011</v>
      </c>
      <c r="J23" s="135"/>
      <c r="K23" s="135">
        <f>SUM(K3:K22)</f>
        <v>3.5300000000000002</v>
      </c>
      <c r="L23" s="135"/>
      <c r="M23" s="135"/>
      <c r="N23" s="135">
        <f>SUM(N3:N22)</f>
        <v>11.08</v>
      </c>
    </row>
    <row r="24" spans="1:14">
      <c r="A24" s="1"/>
      <c r="B24" s="1"/>
      <c r="C24" s="1" t="s">
        <v>16</v>
      </c>
      <c r="D24" s="1"/>
      <c r="E24" s="1"/>
      <c r="F24" s="3"/>
      <c r="G24" s="1"/>
      <c r="H24" s="1"/>
      <c r="I24" s="1"/>
      <c r="J24" s="43"/>
      <c r="K24" s="1"/>
      <c r="L24" s="1"/>
      <c r="M24" s="1"/>
      <c r="N24" s="1"/>
    </row>
    <row r="25" spans="1:14">
      <c r="A25" s="1"/>
      <c r="B25" s="1"/>
      <c r="C25" s="1" t="s">
        <v>17</v>
      </c>
      <c r="D25" s="1"/>
      <c r="E25" s="237"/>
      <c r="F25" s="236">
        <v>44880</v>
      </c>
      <c r="G25" s="1"/>
      <c r="H25" s="1" t="s">
        <v>18</v>
      </c>
      <c r="I25" s="1"/>
      <c r="J25" s="43"/>
      <c r="K25" s="46"/>
      <c r="L25" s="46"/>
      <c r="M25" s="46">
        <f>N23*4.33</f>
        <v>47.976399999999998</v>
      </c>
      <c r="N25" s="1"/>
    </row>
    <row r="26" spans="1:14">
      <c r="A26" s="1"/>
      <c r="B26" s="1"/>
      <c r="C26" s="1" t="s">
        <v>19</v>
      </c>
      <c r="D26" s="1"/>
      <c r="E26" s="1"/>
      <c r="F26" s="655"/>
      <c r="G26" s="655"/>
      <c r="H26" s="655"/>
      <c r="I26" s="166"/>
      <c r="J26" s="1"/>
      <c r="K26" s="1"/>
      <c r="L26" s="1"/>
      <c r="M26" s="1"/>
      <c r="N26" s="1"/>
    </row>
    <row r="28" spans="1:14">
      <c r="G28" t="s">
        <v>592</v>
      </c>
    </row>
    <row r="30" spans="1:14">
      <c r="G30" t="s">
        <v>594</v>
      </c>
    </row>
  </sheetData>
  <mergeCells count="1">
    <mergeCell ref="F26:H26"/>
  </mergeCells>
  <pageMargins left="0.7" right="0.7" top="0.75" bottom="0.75" header="0.3" footer="0.3"/>
  <pageSetup paperSize="9" scale="90" orientation="landscape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8"/>
    </sheetView>
  </sheetViews>
  <sheetFormatPr baseColWidth="10" defaultRowHeight="15"/>
  <cols>
    <col min="1" max="1" width="8.5703125" customWidth="1"/>
    <col min="2" max="2" width="13.5703125" customWidth="1"/>
    <col min="3" max="3" width="6" customWidth="1"/>
    <col min="5" max="5" width="5" customWidth="1"/>
    <col min="6" max="6" width="14.28515625" customWidth="1"/>
    <col min="7" max="7" width="10.140625" customWidth="1"/>
    <col min="9" max="9" width="6.7109375" customWidth="1"/>
    <col min="10" max="10" width="14.140625" customWidth="1"/>
    <col min="11" max="11" width="6.140625" customWidth="1"/>
    <col min="12" max="12" width="5.7109375" customWidth="1"/>
    <col min="13" max="13" width="6.140625" customWidth="1"/>
    <col min="14" max="14" width="7" customWidth="1"/>
  </cols>
  <sheetData>
    <row r="1" spans="1:14">
      <c r="A1" s="47"/>
      <c r="B1" t="s">
        <v>20</v>
      </c>
      <c r="C1" s="47"/>
      <c r="D1" s="1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3.25">
      <c r="A3" s="51"/>
      <c r="B3" s="52" t="s">
        <v>214</v>
      </c>
      <c r="C3" s="137"/>
      <c r="D3" s="24"/>
      <c r="E3" s="54"/>
      <c r="F3" s="52" t="s">
        <v>214</v>
      </c>
      <c r="G3" s="25"/>
      <c r="H3" s="52"/>
      <c r="I3" s="25"/>
      <c r="J3" s="52" t="s">
        <v>214</v>
      </c>
      <c r="K3" s="23"/>
      <c r="L3" s="23"/>
      <c r="M3" s="23"/>
      <c r="N3" s="23"/>
    </row>
    <row r="4" spans="1:14">
      <c r="A4" s="55">
        <v>7</v>
      </c>
      <c r="B4" s="12" t="s">
        <v>10</v>
      </c>
      <c r="C4" s="57">
        <v>0.25</v>
      </c>
      <c r="D4" s="16"/>
      <c r="E4" s="59"/>
      <c r="F4" s="16" t="s">
        <v>8</v>
      </c>
      <c r="G4" s="67">
        <v>1.1100000000000001</v>
      </c>
      <c r="H4" s="12"/>
      <c r="I4" s="67"/>
      <c r="J4" s="12" t="s">
        <v>10</v>
      </c>
      <c r="K4" s="67">
        <v>0.25</v>
      </c>
      <c r="L4" s="59"/>
      <c r="M4" s="67"/>
      <c r="N4" s="67">
        <f>C4+E4+G4+I4+K4+M4</f>
        <v>1.61</v>
      </c>
    </row>
    <row r="5" spans="1:14" ht="24" customHeight="1">
      <c r="A5" s="84"/>
      <c r="B5" s="52" t="s">
        <v>215</v>
      </c>
      <c r="C5" s="137"/>
      <c r="D5" s="7"/>
      <c r="E5" s="54"/>
      <c r="F5" s="52" t="s">
        <v>215</v>
      </c>
      <c r="G5" s="25"/>
      <c r="H5" s="9"/>
      <c r="I5" s="25"/>
      <c r="J5" s="52" t="s">
        <v>215</v>
      </c>
      <c r="K5" s="25"/>
      <c r="L5" s="131"/>
      <c r="M5" s="25"/>
      <c r="N5" s="23"/>
    </row>
    <row r="6" spans="1:14">
      <c r="A6" s="84">
        <v>7</v>
      </c>
      <c r="B6" s="12" t="s">
        <v>10</v>
      </c>
      <c r="C6" s="57">
        <v>0.25</v>
      </c>
      <c r="D6" s="16"/>
      <c r="E6" s="59"/>
      <c r="F6" s="16" t="s">
        <v>8</v>
      </c>
      <c r="G6" s="67">
        <v>1.1100000000000001</v>
      </c>
      <c r="H6" s="12"/>
      <c r="I6" s="67"/>
      <c r="J6" s="12" t="s">
        <v>10</v>
      </c>
      <c r="K6" s="67">
        <v>0.25</v>
      </c>
      <c r="L6" s="131"/>
      <c r="M6" s="25"/>
      <c r="N6" s="67">
        <f>C6+E6+G6+I6+K6+M6</f>
        <v>1.61</v>
      </c>
    </row>
    <row r="7" spans="1:14" ht="27" customHeight="1">
      <c r="A7" s="51"/>
      <c r="B7" s="52" t="s">
        <v>216</v>
      </c>
      <c r="C7" s="137"/>
      <c r="D7" s="52"/>
      <c r="E7" s="54"/>
      <c r="F7" s="52" t="s">
        <v>216</v>
      </c>
      <c r="G7" s="25"/>
      <c r="H7" s="52"/>
      <c r="I7" s="25"/>
      <c r="J7" s="52" t="s">
        <v>216</v>
      </c>
      <c r="K7" s="25"/>
      <c r="L7" s="52"/>
      <c r="M7" s="23"/>
      <c r="N7" s="23"/>
    </row>
    <row r="8" spans="1:14">
      <c r="A8" s="55">
        <v>6</v>
      </c>
      <c r="B8" s="56" t="s">
        <v>10</v>
      </c>
      <c r="C8" s="57">
        <v>0.28999999999999998</v>
      </c>
      <c r="D8" s="56"/>
      <c r="E8" s="59"/>
      <c r="F8" s="56" t="s">
        <v>8</v>
      </c>
      <c r="G8" s="59">
        <v>0.8</v>
      </c>
      <c r="H8" s="56"/>
      <c r="I8" s="59"/>
      <c r="J8" s="56" t="s">
        <v>10</v>
      </c>
      <c r="K8" s="67">
        <v>0.28999999999999998</v>
      </c>
      <c r="L8" s="16"/>
      <c r="M8" s="59"/>
      <c r="N8" s="67">
        <f>C8+E8+G8+I8+K8+M8</f>
        <v>1.3800000000000001</v>
      </c>
    </row>
    <row r="9" spans="1:14" ht="23.25">
      <c r="A9" s="51"/>
      <c r="B9" s="222" t="s">
        <v>217</v>
      </c>
      <c r="C9" s="156"/>
      <c r="D9" s="222" t="s">
        <v>217</v>
      </c>
      <c r="E9" s="94"/>
      <c r="F9" s="222" t="s">
        <v>217</v>
      </c>
      <c r="G9" s="94"/>
      <c r="H9" s="222" t="s">
        <v>217</v>
      </c>
      <c r="I9" s="94"/>
      <c r="J9" s="222" t="s">
        <v>217</v>
      </c>
      <c r="K9" s="94"/>
      <c r="L9" s="15"/>
      <c r="M9" s="23"/>
      <c r="N9" s="23"/>
    </row>
    <row r="10" spans="1:14">
      <c r="A10" s="55">
        <v>9</v>
      </c>
      <c r="B10" s="56" t="s">
        <v>10</v>
      </c>
      <c r="C10" s="57">
        <v>0.25</v>
      </c>
      <c r="D10" s="56" t="s">
        <v>8</v>
      </c>
      <c r="E10" s="59">
        <v>1.08</v>
      </c>
      <c r="F10" s="56" t="s">
        <v>10</v>
      </c>
      <c r="G10" s="59">
        <v>0.25</v>
      </c>
      <c r="H10" s="56" t="s">
        <v>10</v>
      </c>
      <c r="I10" s="59">
        <v>0.25</v>
      </c>
      <c r="J10" s="56" t="s">
        <v>10</v>
      </c>
      <c r="K10" s="59">
        <v>0.25</v>
      </c>
      <c r="L10" s="16"/>
      <c r="M10" s="67"/>
      <c r="N10" s="67">
        <f>C10+E10+G10+I10+K10</f>
        <v>2.08</v>
      </c>
    </row>
    <row r="11" spans="1:14">
      <c r="A11" s="71">
        <f>SUM(A3:A10)</f>
        <v>29</v>
      </c>
      <c r="B11" s="11" t="s">
        <v>6</v>
      </c>
      <c r="C11" s="57">
        <f>SUM(C3:C10)</f>
        <v>1.04</v>
      </c>
      <c r="D11" s="72"/>
      <c r="E11" s="72">
        <f>SUM(E3:E10)</f>
        <v>1.08</v>
      </c>
      <c r="F11" s="165"/>
      <c r="G11" s="55">
        <f>SUM(G3:G10)</f>
        <v>3.2700000000000005</v>
      </c>
      <c r="H11" s="55"/>
      <c r="I11" s="55">
        <f>SUM(I3:I10)</f>
        <v>0.25</v>
      </c>
      <c r="J11" s="11"/>
      <c r="K11" s="72">
        <f>SUM(K3:K10)</f>
        <v>1.04</v>
      </c>
      <c r="L11" s="151"/>
      <c r="M11" s="72">
        <f>SUM(M3:M10)</f>
        <v>0</v>
      </c>
      <c r="N11" s="74">
        <f>SUM(N3:N10)</f>
        <v>6.6800000000000006</v>
      </c>
    </row>
    <row r="12" spans="1:14">
      <c r="A12" s="47"/>
      <c r="B12" s="1"/>
      <c r="C12" s="47"/>
      <c r="D12" s="1" t="s">
        <v>16</v>
      </c>
      <c r="E12" s="47"/>
      <c r="F12" s="48"/>
      <c r="G12" s="267" t="s">
        <v>218</v>
      </c>
      <c r="H12" s="47"/>
      <c r="I12" s="47"/>
      <c r="J12" s="47" t="s">
        <v>18</v>
      </c>
      <c r="L12" s="47"/>
      <c r="M12" s="47"/>
      <c r="N12" s="47"/>
    </row>
    <row r="13" spans="1:14">
      <c r="A13" s="47"/>
      <c r="B13" s="1"/>
      <c r="C13" s="47"/>
      <c r="D13" s="1" t="s">
        <v>17</v>
      </c>
      <c r="E13" s="47"/>
      <c r="F13" s="47" t="str">
        <f>B1</f>
        <v>DOLORES CARREÑO MORENO</v>
      </c>
      <c r="G13" s="47"/>
      <c r="I13" s="47"/>
      <c r="J13" s="95"/>
      <c r="K13" s="97">
        <f>N11</f>
        <v>6.6800000000000006</v>
      </c>
      <c r="L13" s="96"/>
      <c r="M13" s="47">
        <f>K13*4.33</f>
        <v>28.924400000000002</v>
      </c>
      <c r="N13" s="47"/>
    </row>
    <row r="14" spans="1:14">
      <c r="A14" s="47"/>
      <c r="B14" s="1"/>
      <c r="C14" s="47"/>
      <c r="D14" s="47"/>
      <c r="E14" s="47"/>
      <c r="F14" s="48"/>
      <c r="G14" s="47"/>
      <c r="H14" s="47"/>
      <c r="K14" s="47"/>
      <c r="L14" s="47"/>
      <c r="M14" s="47"/>
      <c r="N14" s="47"/>
    </row>
    <row r="15" spans="1:14">
      <c r="F15" t="s">
        <v>222</v>
      </c>
    </row>
  </sheetData>
  <pageMargins left="0.25" right="0.25" top="0.75" bottom="0.75" header="0.3" footer="0.3"/>
  <pageSetup paperSize="9" orientation="landscape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3"/>
    </sheetView>
  </sheetViews>
  <sheetFormatPr baseColWidth="10" defaultRowHeight="15"/>
  <cols>
    <col min="1" max="1" width="8.140625" customWidth="1"/>
    <col min="3" max="3" width="7.85546875" customWidth="1"/>
    <col min="4" max="4" width="8" customWidth="1"/>
    <col min="5" max="5" width="6.42578125" customWidth="1"/>
    <col min="7" max="7" width="5.85546875" customWidth="1"/>
    <col min="9" max="9" width="4.7109375" customWidth="1"/>
    <col min="10" max="10" width="13.85546875" customWidth="1"/>
    <col min="11" max="11" width="4.85546875" customWidth="1"/>
    <col min="13" max="13" width="4" customWidth="1"/>
    <col min="14" max="14" width="7" customWidth="1"/>
  </cols>
  <sheetData>
    <row r="1" spans="1:14">
      <c r="B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24.75" customHeight="1">
      <c r="A5" s="195"/>
      <c r="B5" s="8"/>
      <c r="C5" s="245"/>
      <c r="D5" s="202"/>
      <c r="E5" s="8"/>
      <c r="F5" s="8"/>
      <c r="G5" s="10"/>
      <c r="H5" s="246"/>
      <c r="I5" s="8"/>
      <c r="J5" s="246" t="s">
        <v>188</v>
      </c>
      <c r="K5" s="8"/>
      <c r="L5" s="8"/>
      <c r="M5" s="8"/>
      <c r="N5" s="8"/>
    </row>
    <row r="6" spans="1:14" ht="23.25">
      <c r="A6" s="197">
        <v>2.5</v>
      </c>
      <c r="B6" s="12"/>
      <c r="C6" s="247"/>
      <c r="D6" s="13"/>
      <c r="E6" s="12"/>
      <c r="F6" s="12"/>
      <c r="G6" s="14"/>
      <c r="H6" s="248"/>
      <c r="I6" s="12"/>
      <c r="J6" s="248" t="s">
        <v>189</v>
      </c>
      <c r="K6" s="12">
        <v>0.56999999999999995</v>
      </c>
      <c r="L6" s="12"/>
      <c r="M6" s="12"/>
      <c r="N6" s="12">
        <f>C6+E6+G6+I6+K6+M6</f>
        <v>0.56999999999999995</v>
      </c>
    </row>
    <row r="7" spans="1:14">
      <c r="A7" s="113">
        <f>SUM(A3:A6)</f>
        <v>6.83</v>
      </c>
      <c r="B7" s="11" t="s">
        <v>6</v>
      </c>
      <c r="C7" s="57">
        <f>SUM(C3:C6)</f>
        <v>0</v>
      </c>
      <c r="D7" s="72"/>
      <c r="E7" s="72">
        <f>SUM(E3:E6)</f>
        <v>0</v>
      </c>
      <c r="F7" s="73"/>
      <c r="G7" s="55">
        <f>SUM(G3:G6)</f>
        <v>0</v>
      </c>
      <c r="H7" s="57"/>
      <c r="I7" s="55">
        <f>SUM(I3:I6)</f>
        <v>0</v>
      </c>
      <c r="J7" s="55"/>
      <c r="K7" s="72">
        <f>SUM(K3:K6)</f>
        <v>1.5699999999999998</v>
      </c>
      <c r="L7" s="72"/>
      <c r="M7" s="72"/>
      <c r="N7" s="74">
        <f>SUM(N3:N6)</f>
        <v>1.5699999999999998</v>
      </c>
    </row>
    <row r="8" spans="1:14">
      <c r="A8" s="113"/>
      <c r="B8" s="75"/>
      <c r="C8" s="76"/>
      <c r="D8" s="77"/>
      <c r="E8" s="77"/>
      <c r="F8" s="78"/>
      <c r="G8" s="79"/>
      <c r="H8" s="76"/>
      <c r="I8" s="79"/>
      <c r="J8" s="79"/>
      <c r="K8" s="77"/>
      <c r="L8" s="77"/>
      <c r="M8" s="77"/>
      <c r="N8" s="266"/>
    </row>
    <row r="9" spans="1:14">
      <c r="B9" s="2" t="s">
        <v>16</v>
      </c>
      <c r="F9" s="100"/>
      <c r="H9" t="s">
        <v>18</v>
      </c>
      <c r="J9" s="43"/>
      <c r="K9" s="114">
        <f>N7*4.33</f>
        <v>6.7980999999999998</v>
      </c>
      <c r="L9" s="114"/>
    </row>
    <row r="10" spans="1:14">
      <c r="B10" s="2" t="s">
        <v>17</v>
      </c>
      <c r="D10" t="str">
        <f>B1</f>
        <v>DOLORES CARREÑO MORENO</v>
      </c>
      <c r="F10" s="100" t="s">
        <v>213</v>
      </c>
      <c r="I10" s="115"/>
      <c r="M10" s="114"/>
    </row>
    <row r="11" spans="1:14">
      <c r="B11" s="2" t="s">
        <v>19</v>
      </c>
      <c r="F11" s="100"/>
      <c r="K11" s="100"/>
    </row>
  </sheetData>
  <pageMargins left="0.7" right="0.7" top="0.75" bottom="0.75" header="0.3" footer="0.3"/>
  <pageSetup paperSize="9" orientation="landscape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33" sqref="K33"/>
    </sheetView>
  </sheetViews>
  <sheetFormatPr baseColWidth="10" defaultRowHeight="15"/>
  <cols>
    <col min="1" max="1" width="5.5703125" customWidth="1"/>
    <col min="2" max="2" width="14.28515625" customWidth="1"/>
    <col min="3" max="3" width="5.42578125" customWidth="1"/>
    <col min="5" max="5" width="5" customWidth="1"/>
    <col min="6" max="6" width="16.5703125" customWidth="1"/>
    <col min="7" max="7" width="5.28515625" customWidth="1"/>
    <col min="8" max="8" width="22" customWidth="1"/>
    <col min="9" max="9" width="4.28515625" customWidth="1"/>
    <col min="10" max="10" width="23" customWidth="1"/>
    <col min="11" max="11" width="5.140625" customWidth="1"/>
    <col min="12" max="13" width="4.140625" customWidth="1"/>
    <col min="14" max="14" width="4.85546875" customWidth="1"/>
  </cols>
  <sheetData>
    <row r="1" spans="1:14">
      <c r="A1" s="47"/>
      <c r="B1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56" t="s">
        <v>197</v>
      </c>
      <c r="C4" s="23"/>
      <c r="D4" s="66"/>
      <c r="E4" s="23"/>
      <c r="F4" s="256"/>
      <c r="G4" s="23"/>
      <c r="H4" s="256" t="s">
        <v>197</v>
      </c>
      <c r="I4" s="94"/>
      <c r="J4" s="256"/>
      <c r="K4" s="23"/>
      <c r="L4" s="66"/>
      <c r="M4" s="23"/>
      <c r="N4" s="23"/>
    </row>
    <row r="5" spans="1:14" ht="31.5" customHeight="1">
      <c r="A5" s="55">
        <v>7.32</v>
      </c>
      <c r="B5" s="67" t="s">
        <v>8</v>
      </c>
      <c r="C5" s="67">
        <v>1.36</v>
      </c>
      <c r="D5" s="67"/>
      <c r="E5" s="82"/>
      <c r="F5" s="59"/>
      <c r="G5" s="67"/>
      <c r="H5" s="60" t="s">
        <v>198</v>
      </c>
      <c r="I5" s="67">
        <v>0.33</v>
      </c>
      <c r="J5" s="67"/>
      <c r="K5" s="67"/>
      <c r="L5" s="67"/>
      <c r="M5" s="67"/>
      <c r="N5" s="67">
        <f>C5+E5+G5+I5+K5+M5</f>
        <v>1.6900000000000002</v>
      </c>
    </row>
    <row r="6" spans="1:14">
      <c r="A6" s="51"/>
      <c r="B6" s="23"/>
      <c r="C6" s="23"/>
      <c r="D6" s="23" t="s">
        <v>199</v>
      </c>
      <c r="E6" s="94"/>
      <c r="F6" s="94"/>
      <c r="G6" s="94"/>
      <c r="H6" s="23"/>
      <c r="I6" s="23"/>
      <c r="J6" s="23"/>
      <c r="K6" s="23"/>
      <c r="L6" s="23"/>
      <c r="M6" s="23"/>
      <c r="N6" s="23"/>
    </row>
    <row r="7" spans="1:14" ht="12" customHeight="1">
      <c r="A7" s="55">
        <v>5</v>
      </c>
      <c r="B7" s="67"/>
      <c r="C7" s="67"/>
      <c r="D7" s="59" t="s">
        <v>8</v>
      </c>
      <c r="E7" s="59">
        <v>1.1499999999999999</v>
      </c>
      <c r="F7" s="59"/>
      <c r="G7" s="67"/>
      <c r="H7" s="67"/>
      <c r="I7" s="67"/>
      <c r="J7" s="67"/>
      <c r="K7" s="67"/>
      <c r="L7" s="59"/>
      <c r="M7" s="67"/>
      <c r="N7" s="67">
        <f>C7+E7+G7+I7+K7+M7</f>
        <v>1.1499999999999999</v>
      </c>
    </row>
    <row r="8" spans="1:14" ht="25.5" customHeight="1">
      <c r="A8" s="51"/>
      <c r="B8" s="256"/>
      <c r="C8" s="25"/>
      <c r="D8" s="54" t="s">
        <v>200</v>
      </c>
      <c r="E8" s="54"/>
      <c r="F8" s="256"/>
      <c r="G8" s="25"/>
      <c r="H8" s="256"/>
      <c r="I8" s="25"/>
      <c r="J8" s="54" t="s">
        <v>200</v>
      </c>
      <c r="K8" s="23"/>
      <c r="L8" s="23"/>
      <c r="M8" s="23"/>
      <c r="N8" s="23"/>
    </row>
    <row r="9" spans="1:14">
      <c r="A9" s="55">
        <v>5.33</v>
      </c>
      <c r="B9" s="67"/>
      <c r="C9" s="67"/>
      <c r="D9" s="59" t="s">
        <v>35</v>
      </c>
      <c r="E9" s="59">
        <v>0.25</v>
      </c>
      <c r="F9" s="59"/>
      <c r="G9" s="67"/>
      <c r="H9" s="67"/>
      <c r="I9" s="67"/>
      <c r="J9" s="59" t="s">
        <v>8</v>
      </c>
      <c r="K9" s="67">
        <v>0.98</v>
      </c>
      <c r="L9" s="59"/>
      <c r="M9" s="67"/>
      <c r="N9" s="67">
        <f>C9+E9+G9+I9+K9+M9</f>
        <v>1.23</v>
      </c>
    </row>
    <row r="10" spans="1:14">
      <c r="A10" s="51"/>
      <c r="B10" s="256" t="s">
        <v>201</v>
      </c>
      <c r="C10" s="25"/>
      <c r="D10" s="54"/>
      <c r="E10" s="54"/>
      <c r="F10" s="256" t="s">
        <v>201</v>
      </c>
      <c r="G10" s="25"/>
      <c r="H10" s="256"/>
      <c r="I10" s="25"/>
      <c r="J10" s="256" t="s">
        <v>201</v>
      </c>
      <c r="K10" s="23"/>
      <c r="L10" s="256"/>
      <c r="M10" s="23"/>
      <c r="N10" s="23"/>
    </row>
    <row r="11" spans="1:14" ht="36" customHeight="1">
      <c r="A11" s="55">
        <v>7.75</v>
      </c>
      <c r="B11" s="58" t="s">
        <v>202</v>
      </c>
      <c r="C11" s="67">
        <v>0.33</v>
      </c>
      <c r="D11" s="59"/>
      <c r="E11" s="59"/>
      <c r="F11" s="58" t="s">
        <v>203</v>
      </c>
      <c r="G11" s="67">
        <v>0.75</v>
      </c>
      <c r="H11" s="67"/>
      <c r="I11" s="67"/>
      <c r="J11" s="59" t="s">
        <v>204</v>
      </c>
      <c r="K11" s="67">
        <v>0.71</v>
      </c>
      <c r="L11" s="59"/>
      <c r="M11" s="67"/>
      <c r="N11" s="67">
        <f>C11+E11+G11+I11+K11+M11</f>
        <v>1.79</v>
      </c>
    </row>
    <row r="12" spans="1:14" ht="16.5" customHeight="1">
      <c r="A12" s="51"/>
      <c r="B12" s="256"/>
      <c r="C12" s="25"/>
      <c r="D12" s="54"/>
      <c r="E12" s="54"/>
      <c r="F12" s="54"/>
      <c r="G12" s="25"/>
      <c r="H12" s="256" t="s">
        <v>205</v>
      </c>
      <c r="I12" s="25"/>
      <c r="J12" s="256"/>
      <c r="K12" s="23"/>
      <c r="L12" s="23"/>
      <c r="M12" s="23"/>
      <c r="N12" s="23"/>
    </row>
    <row r="13" spans="1:14" ht="11.25" customHeight="1">
      <c r="A13" s="55">
        <v>4</v>
      </c>
      <c r="B13" s="58"/>
      <c r="C13" s="67"/>
      <c r="D13" s="59"/>
      <c r="E13" s="59"/>
      <c r="F13" s="59"/>
      <c r="G13" s="67"/>
      <c r="H13" s="67" t="s">
        <v>8</v>
      </c>
      <c r="I13" s="67">
        <v>0.92</v>
      </c>
      <c r="J13" s="59"/>
      <c r="K13" s="67"/>
      <c r="L13" s="59"/>
      <c r="M13" s="67"/>
      <c r="N13" s="67">
        <f>C13+E13+G13+I13+K13+M13</f>
        <v>0.92</v>
      </c>
    </row>
    <row r="14" spans="1:14" ht="24.75">
      <c r="A14" s="51"/>
      <c r="B14" s="23"/>
      <c r="C14" s="133"/>
      <c r="D14" s="94"/>
      <c r="E14" s="94"/>
      <c r="F14" s="94" t="s">
        <v>206</v>
      </c>
      <c r="G14" s="156"/>
      <c r="H14" s="23"/>
      <c r="I14" s="23"/>
      <c r="J14" s="94"/>
      <c r="K14" s="23"/>
      <c r="L14" s="94"/>
      <c r="M14" s="23"/>
      <c r="N14" s="137"/>
    </row>
    <row r="15" spans="1:14" ht="12" customHeight="1">
      <c r="A15" s="84">
        <v>3</v>
      </c>
      <c r="B15" s="25"/>
      <c r="C15" s="257"/>
      <c r="D15" s="54"/>
      <c r="E15" s="54"/>
      <c r="F15" s="54" t="s">
        <v>207</v>
      </c>
      <c r="G15" s="137">
        <v>0.69</v>
      </c>
      <c r="H15" s="25"/>
      <c r="I15" s="25"/>
      <c r="J15" s="54"/>
      <c r="K15" s="25"/>
      <c r="L15" s="54"/>
      <c r="N15" s="25">
        <f>C15+E15+G15+I15+K15</f>
        <v>0.69</v>
      </c>
    </row>
    <row r="16" spans="1:14" ht="24.75" customHeight="1">
      <c r="A16" s="51"/>
      <c r="B16" s="258"/>
      <c r="C16" s="8"/>
      <c r="D16" s="239"/>
      <c r="E16" s="23"/>
      <c r="F16" s="259" t="s">
        <v>208</v>
      </c>
      <c r="G16" s="260"/>
      <c r="H16" s="259"/>
      <c r="I16" s="260"/>
      <c r="J16" s="178"/>
      <c r="K16" s="23"/>
      <c r="L16" s="23"/>
      <c r="M16" s="258"/>
      <c r="N16" s="23"/>
    </row>
    <row r="17" spans="1:14" ht="26.25" customHeight="1">
      <c r="A17" s="55">
        <v>2.5</v>
      </c>
      <c r="B17" s="67"/>
      <c r="C17" s="261"/>
      <c r="D17" s="67"/>
      <c r="E17" s="82"/>
      <c r="F17" s="262" t="s">
        <v>209</v>
      </c>
      <c r="G17" s="263">
        <v>0.56999999999999995</v>
      </c>
      <c r="H17" s="262"/>
      <c r="I17" s="263"/>
      <c r="J17" s="67"/>
      <c r="K17" s="67"/>
      <c r="L17" s="67"/>
      <c r="M17" s="264"/>
      <c r="N17" s="67">
        <f>C17+E17+G17+I17+K17</f>
        <v>0.56999999999999995</v>
      </c>
    </row>
    <row r="18" spans="1:14" ht="15" customHeight="1">
      <c r="A18" s="51"/>
      <c r="B18" s="23"/>
      <c r="C18" s="25"/>
      <c r="E18" s="23"/>
      <c r="G18" s="23"/>
      <c r="H18" s="23"/>
      <c r="I18" s="25"/>
      <c r="J18" s="23" t="s">
        <v>161</v>
      </c>
      <c r="K18" s="25"/>
      <c r="M18" s="23"/>
      <c r="N18" s="156"/>
    </row>
    <row r="19" spans="1:14" ht="15.75" customHeight="1">
      <c r="A19" s="55">
        <v>4.33</v>
      </c>
      <c r="B19" s="59"/>
      <c r="C19" s="59"/>
      <c r="D19" s="59"/>
      <c r="E19" s="59"/>
      <c r="F19" s="59"/>
      <c r="G19" s="59"/>
      <c r="H19" s="59"/>
      <c r="I19" s="59"/>
      <c r="J19" s="59"/>
      <c r="K19" s="59">
        <v>1</v>
      </c>
      <c r="L19" s="59"/>
      <c r="M19" s="59"/>
      <c r="N19" s="57">
        <f>C19+E19+G19+I19+K19+M19</f>
        <v>1</v>
      </c>
    </row>
    <row r="20" spans="1:14" ht="17.25" customHeight="1">
      <c r="A20" s="195"/>
      <c r="B20" s="8"/>
      <c r="C20" s="245"/>
      <c r="D20" s="202"/>
      <c r="E20" s="8"/>
      <c r="F20" s="8"/>
      <c r="G20" s="10"/>
      <c r="H20" s="246"/>
      <c r="I20" s="8"/>
      <c r="J20" s="246" t="s">
        <v>188</v>
      </c>
      <c r="K20" s="8"/>
      <c r="L20" s="8"/>
      <c r="M20" s="8"/>
      <c r="N20" s="8"/>
    </row>
    <row r="21" spans="1:14" ht="10.5" customHeight="1">
      <c r="A21" s="197">
        <v>2.5</v>
      </c>
      <c r="B21" s="12"/>
      <c r="C21" s="247"/>
      <c r="D21" s="13"/>
      <c r="E21" s="12"/>
      <c r="F21" s="12"/>
      <c r="G21" s="14"/>
      <c r="H21" s="248"/>
      <c r="I21" s="12"/>
      <c r="J21" s="248" t="s">
        <v>189</v>
      </c>
      <c r="K21" s="12">
        <v>0.56999999999999995</v>
      </c>
      <c r="L21" s="12"/>
      <c r="M21" s="12"/>
      <c r="N21" s="12">
        <f>C21+E21+G21+I21+K21+M21</f>
        <v>0.56999999999999995</v>
      </c>
    </row>
    <row r="22" spans="1:14" ht="9" customHeight="1">
      <c r="A22" s="71"/>
      <c r="B22" s="23"/>
      <c r="C22" s="23"/>
      <c r="D22" s="23"/>
      <c r="E22" s="23"/>
      <c r="F22" s="94"/>
      <c r="G22" s="23"/>
      <c r="H22" s="23"/>
      <c r="I22" s="23"/>
      <c r="J22" s="23"/>
      <c r="K22" s="23"/>
      <c r="L22" s="25"/>
      <c r="M22" s="25"/>
      <c r="N22" s="25">
        <f>C22+E22+G22+I22+K22+M22</f>
        <v>0</v>
      </c>
    </row>
    <row r="23" spans="1:14">
      <c r="A23" s="71">
        <f>SUM(A4:A22)</f>
        <v>41.73</v>
      </c>
      <c r="B23" s="55" t="s">
        <v>6</v>
      </c>
      <c r="C23" s="55">
        <f>SUM(C4:C22)</f>
        <v>1.6900000000000002</v>
      </c>
      <c r="D23" s="72"/>
      <c r="E23" s="72">
        <f>SUM(E4:E22)</f>
        <v>1.4</v>
      </c>
      <c r="F23" s="73"/>
      <c r="G23" s="55">
        <f>SUM(G4:G22)</f>
        <v>2.0099999999999998</v>
      </c>
      <c r="H23" s="55"/>
      <c r="I23" s="55">
        <f>SUM(I4:I22)</f>
        <v>1.25</v>
      </c>
      <c r="J23" s="55"/>
      <c r="K23" s="72">
        <f>SUM(K4:K22)</f>
        <v>3.26</v>
      </c>
      <c r="L23" s="72"/>
      <c r="M23" s="72">
        <f>SUM(M4:M22)</f>
        <v>0</v>
      </c>
      <c r="N23" s="74">
        <f>SUM(N4:N22)</f>
        <v>9.6100000000000012</v>
      </c>
    </row>
    <row r="24" spans="1:14">
      <c r="A24" s="47"/>
      <c r="B24" s="47"/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/>
      <c r="C25" s="47"/>
      <c r="D25" s="47"/>
      <c r="E25" s="47"/>
      <c r="F25" s="48"/>
      <c r="G25" s="47"/>
      <c r="H25" s="47" t="s">
        <v>18</v>
      </c>
      <c r="I25" s="47"/>
      <c r="J25" s="95"/>
      <c r="K25" s="96">
        <f>N23*4.33</f>
        <v>41.611300000000007</v>
      </c>
      <c r="L25" s="96"/>
      <c r="M25" s="96"/>
      <c r="N25" s="47"/>
    </row>
    <row r="26" spans="1:14">
      <c r="A26" s="47"/>
      <c r="B26" s="47"/>
      <c r="C26" s="47"/>
      <c r="D26" s="47"/>
      <c r="E26" s="47"/>
      <c r="F26" s="48"/>
      <c r="G26" s="47"/>
      <c r="H26" s="47"/>
      <c r="I26" s="97">
        <f>N23</f>
        <v>9.6100000000000012</v>
      </c>
      <c r="J26" s="47"/>
      <c r="K26" s="47"/>
      <c r="L26" s="47"/>
      <c r="M26" s="47"/>
      <c r="N26" s="47"/>
    </row>
    <row r="27" spans="1:14">
      <c r="A27" s="47"/>
      <c r="B27" s="47" t="s">
        <v>16</v>
      </c>
      <c r="C27" s="47"/>
      <c r="D27" s="47"/>
      <c r="E27" s="98" t="s">
        <v>210</v>
      </c>
      <c r="F27" s="100"/>
      <c r="G27" s="47"/>
      <c r="H27" s="47"/>
      <c r="I27" s="47"/>
      <c r="J27" s="47"/>
      <c r="K27" s="47"/>
      <c r="L27" s="47"/>
      <c r="M27" s="47"/>
      <c r="N27" s="47"/>
    </row>
    <row r="28" spans="1:14">
      <c r="A28" s="47"/>
      <c r="B28" s="47" t="s">
        <v>17</v>
      </c>
      <c r="C28" s="47"/>
      <c r="D28" s="47" t="str">
        <f>B1</f>
        <v>DOLORES CARREÑO MORENO</v>
      </c>
      <c r="E28" s="47"/>
      <c r="F28" s="48"/>
      <c r="G28" s="47"/>
      <c r="H28" s="47" t="s">
        <v>211</v>
      </c>
      <c r="I28" s="47"/>
      <c r="J28" s="47"/>
      <c r="K28" s="47"/>
      <c r="L28" s="47"/>
      <c r="M28" s="47"/>
      <c r="N28" s="47"/>
    </row>
  </sheetData>
  <pageMargins left="0.7" right="0.7" top="0.75" bottom="0.75" header="0.3" footer="0.3"/>
  <pageSetup paperSize="9" orientation="landscape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RowHeight="15"/>
  <cols>
    <col min="5" max="5" width="7" customWidth="1"/>
    <col min="7" max="7" width="5.140625" customWidth="1"/>
    <col min="9" max="9" width="6" customWidth="1"/>
    <col min="13" max="13" width="3.140625" customWidth="1"/>
  </cols>
  <sheetData>
    <row r="1" spans="1:14">
      <c r="B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34.5">
      <c r="A5" s="195"/>
      <c r="B5" s="8"/>
      <c r="C5" s="245"/>
      <c r="D5" s="202"/>
      <c r="E5" s="8"/>
      <c r="F5" s="8"/>
      <c r="G5" s="10"/>
      <c r="H5" s="246"/>
      <c r="I5" s="8"/>
      <c r="J5" s="246" t="s">
        <v>188</v>
      </c>
      <c r="K5" s="8"/>
      <c r="L5" s="8"/>
      <c r="M5" s="8"/>
      <c r="N5" s="8"/>
    </row>
    <row r="6" spans="1:14" ht="23.25">
      <c r="A6" s="197">
        <v>2.5</v>
      </c>
      <c r="B6" s="12"/>
      <c r="C6" s="247"/>
      <c r="D6" s="13"/>
      <c r="E6" s="12"/>
      <c r="F6" s="12"/>
      <c r="G6" s="14"/>
      <c r="H6" s="248"/>
      <c r="I6" s="12"/>
      <c r="J6" s="248" t="s">
        <v>189</v>
      </c>
      <c r="K6" s="12">
        <v>0.6</v>
      </c>
      <c r="L6" s="12"/>
      <c r="M6" s="12"/>
      <c r="N6" s="12">
        <f>C6+E6+G6+I6+K6+M6</f>
        <v>0.6</v>
      </c>
    </row>
    <row r="7" spans="1:14">
      <c r="A7" s="113">
        <f>SUM(A3:A6)</f>
        <v>6.83</v>
      </c>
      <c r="B7" s="11" t="s">
        <v>6</v>
      </c>
      <c r="C7" s="57">
        <f>SUM(C3:C6)</f>
        <v>0</v>
      </c>
      <c r="D7" s="72"/>
      <c r="E7" s="72">
        <f>SUM(E3:E6)</f>
        <v>0</v>
      </c>
      <c r="F7" s="73"/>
      <c r="G7" s="55">
        <f>SUM(G3:G6)</f>
        <v>0</v>
      </c>
      <c r="H7" s="57"/>
      <c r="I7" s="55">
        <f>SUM(I3:I6)</f>
        <v>0</v>
      </c>
      <c r="J7" s="55"/>
      <c r="K7" s="72">
        <f>SUM(K3:K6)</f>
        <v>1.6</v>
      </c>
      <c r="L7" s="72"/>
      <c r="M7" s="72"/>
      <c r="N7" s="74">
        <f>SUM(N3:N6)</f>
        <v>1.6</v>
      </c>
    </row>
    <row r="8" spans="1:14">
      <c r="B8" s="2" t="s">
        <v>16</v>
      </c>
      <c r="F8" s="100"/>
      <c r="H8" t="s">
        <v>18</v>
      </c>
      <c r="J8" s="43"/>
      <c r="K8" s="114">
        <f>N7*4.33</f>
        <v>6.9280000000000008</v>
      </c>
      <c r="L8" s="114"/>
    </row>
    <row r="9" spans="1:14">
      <c r="B9" s="2" t="s">
        <v>17</v>
      </c>
      <c r="D9" t="str">
        <f>B1</f>
        <v>DOLORES CARREÑO MORENO</v>
      </c>
      <c r="F9" s="100" t="s">
        <v>212</v>
      </c>
      <c r="I9" s="115"/>
      <c r="M9" s="114"/>
    </row>
    <row r="10" spans="1:14">
      <c r="B10" s="2" t="s">
        <v>19</v>
      </c>
      <c r="F10" s="100"/>
      <c r="K10" s="100"/>
    </row>
  </sheetData>
  <pageMargins left="0.25" right="0.25" top="0.75" bottom="0.75" header="0.3" footer="0.3"/>
  <pageSetup paperSize="9" orientation="landscape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H20" sqref="H20"/>
    </sheetView>
  </sheetViews>
  <sheetFormatPr baseColWidth="10" defaultRowHeight="15"/>
  <cols>
    <col min="3" max="3" width="7" customWidth="1"/>
    <col min="5" max="5" width="6.7109375" customWidth="1"/>
    <col min="6" max="6" width="19.7109375" customWidth="1"/>
    <col min="7" max="7" width="6.85546875" customWidth="1"/>
    <col min="8" max="8" width="16.42578125" customWidth="1"/>
    <col min="9" max="9" width="6" customWidth="1"/>
    <col min="10" max="10" width="16.28515625" customWidth="1"/>
    <col min="11" max="11" width="5.42578125" customWidth="1"/>
    <col min="12" max="12" width="7.5703125" customWidth="1"/>
    <col min="13" max="13" width="5.140625" customWidth="1"/>
    <col min="14" max="14" width="5.85546875" customWidth="1"/>
  </cols>
  <sheetData>
    <row r="1" spans="1:14">
      <c r="B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20.25" customHeight="1">
      <c r="A3" s="141">
        <v>16</v>
      </c>
      <c r="B3" s="91" t="s">
        <v>45</v>
      </c>
      <c r="C3" s="142"/>
      <c r="D3" s="142"/>
      <c r="E3" s="21"/>
      <c r="F3" s="88" t="s">
        <v>46</v>
      </c>
      <c r="G3" s="21"/>
      <c r="H3" s="116"/>
      <c r="I3" s="21"/>
      <c r="J3" s="21" t="s">
        <v>45</v>
      </c>
      <c r="K3" s="21"/>
      <c r="L3" s="21"/>
      <c r="M3" s="25"/>
      <c r="N3" s="144"/>
    </row>
    <row r="4" spans="1:14" ht="39.75" customHeight="1">
      <c r="A4" s="101"/>
      <c r="B4" s="12" t="s">
        <v>10</v>
      </c>
      <c r="C4" s="102">
        <v>0.35</v>
      </c>
      <c r="D4" s="111"/>
      <c r="E4" s="250"/>
      <c r="F4" s="165" t="s">
        <v>47</v>
      </c>
      <c r="G4" s="105">
        <v>0.34</v>
      </c>
      <c r="H4" s="117"/>
      <c r="I4" s="105"/>
      <c r="J4" s="105" t="s">
        <v>8</v>
      </c>
      <c r="K4" s="105">
        <v>3</v>
      </c>
      <c r="L4" s="105"/>
      <c r="M4" s="67"/>
      <c r="N4" s="107">
        <f t="shared" ref="N4:N8" si="0">C4+E4+G4+I4+K4</f>
        <v>3.69</v>
      </c>
    </row>
    <row r="5" spans="1:14" ht="17.25" customHeight="1">
      <c r="A5" s="93">
        <v>7.39</v>
      </c>
      <c r="B5" s="8"/>
      <c r="C5" s="108"/>
      <c r="D5" s="108" t="s">
        <v>191</v>
      </c>
      <c r="E5" s="30"/>
      <c r="F5" s="249"/>
      <c r="G5" s="30"/>
      <c r="H5" s="108"/>
      <c r="I5" s="30"/>
      <c r="J5" s="30" t="s">
        <v>191</v>
      </c>
      <c r="K5" s="30"/>
      <c r="L5" s="30"/>
      <c r="M5" s="23"/>
      <c r="N5" s="110"/>
    </row>
    <row r="6" spans="1:14">
      <c r="A6" s="101"/>
      <c r="B6" s="12"/>
      <c r="C6" s="102"/>
      <c r="D6" s="102" t="s">
        <v>8</v>
      </c>
      <c r="E6" s="250">
        <v>1.35</v>
      </c>
      <c r="F6" s="104"/>
      <c r="G6" s="105"/>
      <c r="H6" s="102"/>
      <c r="I6" s="105"/>
      <c r="J6" s="105" t="s">
        <v>10</v>
      </c>
      <c r="K6" s="105">
        <v>0.35</v>
      </c>
      <c r="L6" s="105"/>
      <c r="M6" s="67"/>
      <c r="N6" s="107">
        <f t="shared" si="0"/>
        <v>1.7000000000000002</v>
      </c>
    </row>
    <row r="7" spans="1:14">
      <c r="A7" s="141"/>
      <c r="B7" s="91" t="s">
        <v>192</v>
      </c>
      <c r="C7" s="142"/>
      <c r="D7" s="142"/>
      <c r="E7" s="21"/>
      <c r="F7" s="143" t="s">
        <v>192</v>
      </c>
      <c r="G7" s="21"/>
      <c r="H7" s="142"/>
      <c r="I7" s="21"/>
      <c r="J7" s="21" t="s">
        <v>192</v>
      </c>
      <c r="K7" s="30"/>
      <c r="L7" s="30"/>
      <c r="M7" s="23"/>
      <c r="N7" s="110"/>
    </row>
    <row r="8" spans="1:14">
      <c r="A8" s="101">
        <v>9.4700000000000006</v>
      </c>
      <c r="B8" s="151" t="s">
        <v>10</v>
      </c>
      <c r="C8" s="102">
        <v>0.33</v>
      </c>
      <c r="D8" s="111"/>
      <c r="E8" s="250"/>
      <c r="F8" s="104" t="s">
        <v>8</v>
      </c>
      <c r="G8" s="105">
        <v>1.52</v>
      </c>
      <c r="H8" s="111"/>
      <c r="I8" s="105"/>
      <c r="J8" s="251" t="s">
        <v>10</v>
      </c>
      <c r="K8" s="105">
        <v>0.33</v>
      </c>
      <c r="L8" s="105"/>
      <c r="M8" s="67"/>
      <c r="N8" s="107">
        <f t="shared" si="0"/>
        <v>2.1800000000000002</v>
      </c>
    </row>
    <row r="9" spans="1:14">
      <c r="A9" s="51"/>
      <c r="B9" s="52" t="s">
        <v>48</v>
      </c>
      <c r="C9" s="108"/>
      <c r="D9" s="42"/>
      <c r="E9" s="30"/>
      <c r="F9" s="42" t="s">
        <v>48</v>
      </c>
      <c r="G9" s="30"/>
      <c r="H9" s="42"/>
      <c r="I9" s="30"/>
      <c r="J9" s="109" t="s">
        <v>48</v>
      </c>
      <c r="K9" s="30"/>
      <c r="L9" s="252"/>
      <c r="M9" s="23"/>
      <c r="N9" s="23"/>
    </row>
    <row r="10" spans="1:14">
      <c r="A10" s="55">
        <v>7.36</v>
      </c>
      <c r="B10" s="16" t="s">
        <v>10</v>
      </c>
      <c r="C10" s="102">
        <v>0.33</v>
      </c>
      <c r="D10" s="102"/>
      <c r="E10" s="103"/>
      <c r="F10" s="104" t="s">
        <v>8</v>
      </c>
      <c r="G10" s="105">
        <v>1.03</v>
      </c>
      <c r="H10" s="104"/>
      <c r="I10" s="105"/>
      <c r="J10" s="106" t="s">
        <v>10</v>
      </c>
      <c r="K10" s="105">
        <v>0.33</v>
      </c>
      <c r="L10" s="105"/>
      <c r="M10" s="67"/>
      <c r="N10" s="67">
        <f>C10+E10+G10+I10+K10+M10</f>
        <v>1.6900000000000002</v>
      </c>
    </row>
    <row r="11" spans="1:14">
      <c r="A11" s="93"/>
      <c r="B11" s="120"/>
      <c r="C11" s="121"/>
      <c r="D11" s="122" t="s">
        <v>49</v>
      </c>
      <c r="E11" s="123"/>
      <c r="F11" s="124"/>
      <c r="G11" s="125"/>
      <c r="H11" s="29"/>
      <c r="I11" s="30"/>
      <c r="J11" s="118" t="s">
        <v>50</v>
      </c>
      <c r="K11" s="30"/>
      <c r="L11" s="30"/>
      <c r="M11" s="23"/>
      <c r="N11" s="110"/>
    </row>
    <row r="12" spans="1:14">
      <c r="A12" s="101">
        <v>5.76</v>
      </c>
      <c r="B12" s="126"/>
      <c r="C12" s="127"/>
      <c r="D12" s="111" t="s">
        <v>8</v>
      </c>
      <c r="E12" s="128">
        <v>1</v>
      </c>
      <c r="F12" s="129"/>
      <c r="G12" s="130"/>
      <c r="H12" s="111"/>
      <c r="I12" s="105"/>
      <c r="J12" s="119" t="s">
        <v>10</v>
      </c>
      <c r="K12" s="105">
        <v>0.33</v>
      </c>
      <c r="L12" s="105"/>
      <c r="M12" s="67"/>
      <c r="N12" s="107">
        <f t="shared" ref="N12:N14" si="1">C12+E12+G12+I12+K12</f>
        <v>1.33</v>
      </c>
    </row>
    <row r="13" spans="1:14">
      <c r="A13" s="141"/>
      <c r="B13" s="253"/>
      <c r="C13" s="254"/>
      <c r="D13" s="108" t="s">
        <v>193</v>
      </c>
      <c r="E13" s="255"/>
      <c r="F13" s="108"/>
      <c r="G13" s="255"/>
      <c r="H13" s="20"/>
      <c r="I13" s="21"/>
      <c r="J13" s="21" t="s">
        <v>193</v>
      </c>
      <c r="K13" s="25"/>
      <c r="L13" s="21"/>
      <c r="M13" s="25"/>
      <c r="N13" s="144"/>
    </row>
    <row r="14" spans="1:14">
      <c r="A14" s="101">
        <v>5</v>
      </c>
      <c r="B14" s="126"/>
      <c r="C14" s="127"/>
      <c r="D14" s="102" t="s">
        <v>8</v>
      </c>
      <c r="E14" s="130">
        <v>0.75</v>
      </c>
      <c r="F14" s="102"/>
      <c r="G14" s="130"/>
      <c r="H14" s="111"/>
      <c r="I14" s="105"/>
      <c r="J14" s="250" t="s">
        <v>35</v>
      </c>
      <c r="K14" s="67">
        <v>0.4</v>
      </c>
      <c r="L14" s="250"/>
      <c r="M14" s="67"/>
      <c r="N14" s="107">
        <f t="shared" si="1"/>
        <v>1.1499999999999999</v>
      </c>
    </row>
    <row r="15" spans="1:14">
      <c r="A15" s="51"/>
      <c r="B15" s="23"/>
      <c r="C15" s="25"/>
      <c r="E15" s="23"/>
      <c r="G15" s="23"/>
      <c r="H15" s="23"/>
      <c r="I15" s="25"/>
      <c r="J15" s="23" t="s">
        <v>161</v>
      </c>
      <c r="K15" s="25"/>
      <c r="M15" s="23"/>
      <c r="N15" s="156"/>
    </row>
    <row r="16" spans="1:14">
      <c r="A16" s="55">
        <v>4.33</v>
      </c>
      <c r="B16" s="59"/>
      <c r="C16" s="59"/>
      <c r="D16" s="59"/>
      <c r="E16" s="59"/>
      <c r="F16" s="59"/>
      <c r="G16" s="59"/>
      <c r="H16" s="59"/>
      <c r="I16" s="59"/>
      <c r="J16" s="59"/>
      <c r="K16" s="59">
        <v>1</v>
      </c>
      <c r="L16" s="59"/>
      <c r="M16" s="59"/>
      <c r="N16" s="57">
        <f>C16+E16+G16+I16+K16+M16</f>
        <v>1</v>
      </c>
    </row>
    <row r="17" spans="1:14" ht="21" customHeight="1">
      <c r="A17" s="195"/>
      <c r="B17" s="8"/>
      <c r="C17" s="245"/>
      <c r="D17" s="202"/>
      <c r="E17" s="8"/>
      <c r="F17" s="8"/>
      <c r="G17" s="10"/>
      <c r="H17" s="246"/>
      <c r="I17" s="8"/>
      <c r="J17" s="246" t="s">
        <v>188</v>
      </c>
      <c r="K17" s="8"/>
      <c r="L17" s="8"/>
      <c r="M17" s="8"/>
      <c r="N17" s="8"/>
    </row>
    <row r="18" spans="1:14" ht="13.5" customHeight="1">
      <c r="A18" s="197">
        <v>2.5</v>
      </c>
      <c r="B18" s="12"/>
      <c r="C18" s="247"/>
      <c r="D18" s="13"/>
      <c r="E18" s="12"/>
      <c r="F18" s="12"/>
      <c r="G18" s="14"/>
      <c r="H18" s="248"/>
      <c r="I18" s="12"/>
      <c r="J18" s="248" t="s">
        <v>189</v>
      </c>
      <c r="K18" s="12">
        <v>0.6</v>
      </c>
      <c r="L18" s="12"/>
      <c r="M18" s="12"/>
      <c r="N18" s="12">
        <f>C18+E18+G18+I18+K18+M18</f>
        <v>0.6</v>
      </c>
    </row>
    <row r="19" spans="1:14">
      <c r="A19" s="113">
        <f>SUM(A3:A18)</f>
        <v>57.809999999999995</v>
      </c>
      <c r="B19" s="11" t="s">
        <v>6</v>
      </c>
      <c r="C19" s="57">
        <f>SUM(C3:C18)</f>
        <v>1.01</v>
      </c>
      <c r="D19" s="72"/>
      <c r="E19" s="72">
        <f>SUM(E3:E18)</f>
        <v>3.1</v>
      </c>
      <c r="F19" s="73"/>
      <c r="G19" s="55">
        <f>SUM(G3:G18)</f>
        <v>2.89</v>
      </c>
      <c r="H19" s="57"/>
      <c r="I19" s="55">
        <f>SUM(I3:I18)</f>
        <v>0</v>
      </c>
      <c r="J19" s="55"/>
      <c r="K19" s="72">
        <f>SUM(K3:K18)</f>
        <v>6.34</v>
      </c>
      <c r="L19" s="72"/>
      <c r="M19" s="72"/>
      <c r="N19" s="74">
        <f>SUM(N3:N14)</f>
        <v>11.74</v>
      </c>
    </row>
    <row r="20" spans="1:14">
      <c r="B20" s="2"/>
      <c r="F20" s="100"/>
      <c r="J20" s="43"/>
      <c r="K20" s="114">
        <f>N19*4.33</f>
        <v>50.834200000000003</v>
      </c>
      <c r="L20" s="114"/>
    </row>
    <row r="21" spans="1:14">
      <c r="B21" s="2"/>
      <c r="F21" s="100"/>
      <c r="I21" s="115"/>
      <c r="M21" s="114"/>
    </row>
    <row r="22" spans="1:14">
      <c r="B22" s="2"/>
      <c r="F22" s="100"/>
      <c r="K22" s="100"/>
    </row>
  </sheetData>
  <pageMargins left="0.25" right="0.25" top="0.75" bottom="0.75" header="0.3" footer="0.3"/>
  <pageSetup paperSize="9" orientation="landscape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23" sqref="A16:N23"/>
    </sheetView>
  </sheetViews>
  <sheetFormatPr baseColWidth="10" defaultRowHeight="15"/>
  <cols>
    <col min="1" max="1" width="8" customWidth="1"/>
    <col min="3" max="3" width="7.140625" customWidth="1"/>
    <col min="4" max="4" width="13.7109375" customWidth="1"/>
    <col min="5" max="5" width="6.85546875" customWidth="1"/>
    <col min="6" max="6" width="18.5703125" customWidth="1"/>
    <col min="7" max="7" width="6.42578125" customWidth="1"/>
    <col min="9" max="9" width="7.5703125" customWidth="1"/>
    <col min="10" max="10" width="14.5703125" customWidth="1"/>
    <col min="11" max="11" width="7.140625" customWidth="1"/>
    <col min="12" max="12" width="7.42578125" customWidth="1"/>
    <col min="13" max="13" width="7.140625" customWidth="1"/>
    <col min="14" max="14" width="7.85546875" customWidth="1"/>
  </cols>
  <sheetData>
    <row r="1" spans="1:14">
      <c r="B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15.75" customHeight="1">
      <c r="A3" s="141">
        <v>16</v>
      </c>
      <c r="B3" s="91" t="s">
        <v>45</v>
      </c>
      <c r="C3" s="142"/>
      <c r="D3" s="142"/>
      <c r="E3" s="21"/>
      <c r="F3" s="88" t="s">
        <v>46</v>
      </c>
      <c r="G3" s="21"/>
      <c r="H3" s="116"/>
      <c r="I3" s="21"/>
      <c r="J3" s="21" t="s">
        <v>45</v>
      </c>
      <c r="K3" s="21"/>
      <c r="L3" s="21"/>
      <c r="M3" s="25"/>
      <c r="N3" s="144"/>
    </row>
    <row r="4" spans="1:14" ht="33" customHeight="1">
      <c r="A4" s="101"/>
      <c r="B4" s="12" t="s">
        <v>10</v>
      </c>
      <c r="C4" s="102">
        <v>0.35</v>
      </c>
      <c r="D4" s="111"/>
      <c r="E4" s="250"/>
      <c r="F4" s="165" t="s">
        <v>47</v>
      </c>
      <c r="G4" s="105">
        <v>0.34</v>
      </c>
      <c r="H4" s="117"/>
      <c r="I4" s="105"/>
      <c r="J4" s="105" t="s">
        <v>8</v>
      </c>
      <c r="K4" s="105">
        <v>3</v>
      </c>
      <c r="L4" s="105"/>
      <c r="M4" s="67"/>
      <c r="N4" s="107">
        <f t="shared" ref="N4:N8" si="0">C4+E4+G4+I4+K4</f>
        <v>3.69</v>
      </c>
    </row>
    <row r="5" spans="1:14">
      <c r="A5" s="93">
        <v>7.39</v>
      </c>
      <c r="B5" s="8"/>
      <c r="C5" s="108"/>
      <c r="D5" s="108" t="s">
        <v>191</v>
      </c>
      <c r="E5" s="30"/>
      <c r="F5" s="249"/>
      <c r="G5" s="30"/>
      <c r="H5" s="108"/>
      <c r="I5" s="30"/>
      <c r="J5" s="30" t="s">
        <v>191</v>
      </c>
      <c r="K5" s="30"/>
      <c r="L5" s="30"/>
      <c r="M5" s="23"/>
      <c r="N5" s="110"/>
    </row>
    <row r="6" spans="1:14">
      <c r="A6" s="101"/>
      <c r="B6" s="12"/>
      <c r="C6" s="102"/>
      <c r="D6" s="102" t="s">
        <v>8</v>
      </c>
      <c r="E6" s="250">
        <v>1.35</v>
      </c>
      <c r="F6" s="104"/>
      <c r="G6" s="105"/>
      <c r="H6" s="102"/>
      <c r="I6" s="105"/>
      <c r="J6" s="105" t="s">
        <v>10</v>
      </c>
      <c r="K6" s="105">
        <v>0.35</v>
      </c>
      <c r="L6" s="105"/>
      <c r="M6" s="67"/>
      <c r="N6" s="107">
        <f t="shared" si="0"/>
        <v>1.7000000000000002</v>
      </c>
    </row>
    <row r="7" spans="1:14">
      <c r="A7" s="141"/>
      <c r="B7" s="91" t="s">
        <v>192</v>
      </c>
      <c r="C7" s="142"/>
      <c r="D7" s="142"/>
      <c r="E7" s="21"/>
      <c r="F7" s="143" t="s">
        <v>192</v>
      </c>
      <c r="G7" s="21"/>
      <c r="H7" s="142"/>
      <c r="I7" s="21"/>
      <c r="J7" s="21" t="s">
        <v>192</v>
      </c>
      <c r="K7" s="30"/>
      <c r="L7" s="30"/>
      <c r="M7" s="23"/>
      <c r="N7" s="110"/>
    </row>
    <row r="8" spans="1:14">
      <c r="A8" s="101">
        <v>9.4700000000000006</v>
      </c>
      <c r="B8" s="151" t="s">
        <v>10</v>
      </c>
      <c r="C8" s="102">
        <v>0.33</v>
      </c>
      <c r="D8" s="111"/>
      <c r="E8" s="250"/>
      <c r="F8" s="104" t="s">
        <v>8</v>
      </c>
      <c r="G8" s="105">
        <v>1.52</v>
      </c>
      <c r="H8" s="111"/>
      <c r="I8" s="105"/>
      <c r="J8" s="251" t="s">
        <v>10</v>
      </c>
      <c r="K8" s="105">
        <v>0.33</v>
      </c>
      <c r="L8" s="105"/>
      <c r="M8" s="67"/>
      <c r="N8" s="107">
        <f t="shared" si="0"/>
        <v>2.1800000000000002</v>
      </c>
    </row>
    <row r="9" spans="1:14">
      <c r="A9" s="51"/>
      <c r="B9" s="52" t="s">
        <v>48</v>
      </c>
      <c r="C9" s="108"/>
      <c r="D9" s="42"/>
      <c r="E9" s="30"/>
      <c r="F9" s="42" t="s">
        <v>48</v>
      </c>
      <c r="G9" s="30"/>
      <c r="H9" s="42"/>
      <c r="I9" s="30"/>
      <c r="J9" s="109" t="s">
        <v>48</v>
      </c>
      <c r="K9" s="30"/>
      <c r="L9" s="252"/>
      <c r="M9" s="23"/>
      <c r="N9" s="23"/>
    </row>
    <row r="10" spans="1:14">
      <c r="A10" s="55">
        <v>7.36</v>
      </c>
      <c r="B10" s="16" t="s">
        <v>10</v>
      </c>
      <c r="C10" s="102">
        <v>0.33</v>
      </c>
      <c r="D10" s="102"/>
      <c r="E10" s="103"/>
      <c r="F10" s="104" t="s">
        <v>8</v>
      </c>
      <c r="G10" s="105">
        <v>1.03</v>
      </c>
      <c r="H10" s="104"/>
      <c r="I10" s="105"/>
      <c r="J10" s="106" t="s">
        <v>10</v>
      </c>
      <c r="K10" s="105">
        <v>0.33</v>
      </c>
      <c r="L10" s="105"/>
      <c r="M10" s="67"/>
      <c r="N10" s="67">
        <f>C10+E10+G10+I10+K10+M10</f>
        <v>1.6900000000000002</v>
      </c>
    </row>
    <row r="11" spans="1:14">
      <c r="A11" s="93"/>
      <c r="B11" s="120"/>
      <c r="C11" s="121"/>
      <c r="D11" s="122" t="s">
        <v>49</v>
      </c>
      <c r="E11" s="123"/>
      <c r="F11" s="124"/>
      <c r="G11" s="125"/>
      <c r="H11" s="29"/>
      <c r="I11" s="30"/>
      <c r="J11" s="118" t="s">
        <v>50</v>
      </c>
      <c r="K11" s="30"/>
      <c r="L11" s="30"/>
      <c r="M11" s="23"/>
      <c r="N11" s="110"/>
    </row>
    <row r="12" spans="1:14">
      <c r="A12" s="101">
        <v>5.76</v>
      </c>
      <c r="B12" s="126"/>
      <c r="C12" s="127"/>
      <c r="D12" s="111" t="s">
        <v>8</v>
      </c>
      <c r="E12" s="128">
        <v>1</v>
      </c>
      <c r="F12" s="129"/>
      <c r="G12" s="130"/>
      <c r="H12" s="111"/>
      <c r="I12" s="105"/>
      <c r="J12" s="119" t="s">
        <v>10</v>
      </c>
      <c r="K12" s="105">
        <v>0.33</v>
      </c>
      <c r="L12" s="105"/>
      <c r="M12" s="67"/>
      <c r="N12" s="107">
        <f t="shared" ref="N12:N14" si="1">C12+E12+G12+I12+K12</f>
        <v>1.33</v>
      </c>
    </row>
    <row r="13" spans="1:14">
      <c r="A13" s="141"/>
      <c r="B13" s="253"/>
      <c r="C13" s="254"/>
      <c r="D13" s="108" t="s">
        <v>193</v>
      </c>
      <c r="E13" s="255"/>
      <c r="F13" s="108"/>
      <c r="G13" s="255"/>
      <c r="H13" s="20"/>
      <c r="I13" s="21"/>
      <c r="J13" s="21" t="s">
        <v>193</v>
      </c>
      <c r="K13" s="25"/>
      <c r="L13" s="21"/>
      <c r="M13" s="25"/>
      <c r="N13" s="144"/>
    </row>
    <row r="14" spans="1:14">
      <c r="A14" s="101">
        <v>5</v>
      </c>
      <c r="B14" s="126"/>
      <c r="C14" s="127"/>
      <c r="D14" s="102" t="s">
        <v>8</v>
      </c>
      <c r="E14" s="130">
        <v>0.75</v>
      </c>
      <c r="F14" s="102"/>
      <c r="G14" s="130"/>
      <c r="H14" s="111"/>
      <c r="I14" s="105"/>
      <c r="J14" s="250" t="s">
        <v>35</v>
      </c>
      <c r="K14" s="67">
        <v>0.4</v>
      </c>
      <c r="L14" s="250"/>
      <c r="M14" s="67"/>
      <c r="N14" s="107">
        <f t="shared" si="1"/>
        <v>1.1499999999999999</v>
      </c>
    </row>
    <row r="15" spans="1:14">
      <c r="A15" s="113">
        <f>SUM(A3:A14)</f>
        <v>50.98</v>
      </c>
      <c r="B15" s="11" t="s">
        <v>6</v>
      </c>
      <c r="C15" s="57">
        <f>SUM(C3:C14)</f>
        <v>1.01</v>
      </c>
      <c r="D15" s="72"/>
      <c r="E15" s="72">
        <f>SUM(E3:E14)</f>
        <v>3.1</v>
      </c>
      <c r="F15" s="73"/>
      <c r="G15" s="55">
        <f>SUM(G3:G14)</f>
        <v>2.89</v>
      </c>
      <c r="H15" s="57"/>
      <c r="I15" s="55">
        <f>SUM(I3:I14)</f>
        <v>0</v>
      </c>
      <c r="J15" s="55"/>
      <c r="K15" s="72">
        <f>SUM(K3:K14)</f>
        <v>4.74</v>
      </c>
      <c r="L15" s="72"/>
      <c r="M15" s="72"/>
      <c r="N15" s="74">
        <f>SUM(N3:N14)</f>
        <v>11.74</v>
      </c>
    </row>
    <row r="16" spans="1:14">
      <c r="B16" s="2" t="s">
        <v>16</v>
      </c>
      <c r="F16" s="100"/>
      <c r="H16" t="s">
        <v>18</v>
      </c>
      <c r="J16" s="43"/>
      <c r="K16" s="114">
        <f>N15*4.33</f>
        <v>50.834200000000003</v>
      </c>
      <c r="L16" s="114"/>
    </row>
    <row r="17" spans="2:13">
      <c r="B17" s="2" t="s">
        <v>17</v>
      </c>
      <c r="D17" t="str">
        <f>B1</f>
        <v>DOLORES CARREÑO MORENO</v>
      </c>
      <c r="F17" s="100" t="s">
        <v>194</v>
      </c>
      <c r="I17" s="115">
        <v>31.01</v>
      </c>
      <c r="M17" s="114"/>
    </row>
    <row r="18" spans="2:13">
      <c r="B18" s="2" t="s">
        <v>19</v>
      </c>
      <c r="F18" s="100"/>
      <c r="K18" s="100"/>
    </row>
    <row r="19" spans="2:13">
      <c r="F19" t="s">
        <v>195</v>
      </c>
    </row>
    <row r="20" spans="2:13">
      <c r="F20" t="s">
        <v>196</v>
      </c>
    </row>
  </sheetData>
  <pageMargins left="0.25" right="0.25" top="0.75" bottom="0.75" header="0.3" footer="0.3"/>
  <pageSetup paperSize="9" orientation="landscape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0" sqref="A10:N13"/>
    </sheetView>
  </sheetViews>
  <sheetFormatPr baseColWidth="10" defaultRowHeight="15"/>
  <cols>
    <col min="1" max="1" width="9.85546875" customWidth="1"/>
    <col min="3" max="3" width="7.7109375" customWidth="1"/>
    <col min="5" max="5" width="5.85546875" customWidth="1"/>
    <col min="7" max="7" width="6.7109375" customWidth="1"/>
    <col min="9" max="9" width="7.28515625" customWidth="1"/>
    <col min="10" max="10" width="13.85546875" customWidth="1"/>
    <col min="11" max="12" width="5" customWidth="1"/>
    <col min="13" max="13" width="6.7109375" customWidth="1"/>
    <col min="14" max="14" width="8.140625" customWidth="1"/>
  </cols>
  <sheetData>
    <row r="1" spans="1:14">
      <c r="A1" s="47"/>
      <c r="B1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24.75">
      <c r="A4" s="51"/>
      <c r="B4" s="244" t="s">
        <v>65</v>
      </c>
      <c r="C4" s="23"/>
      <c r="D4" s="244" t="s">
        <v>65</v>
      </c>
      <c r="E4" s="23"/>
      <c r="F4" s="244" t="s">
        <v>65</v>
      </c>
      <c r="G4" s="94"/>
      <c r="H4" s="244" t="s">
        <v>65</v>
      </c>
      <c r="I4" s="94"/>
      <c r="J4" s="244" t="s">
        <v>65</v>
      </c>
      <c r="K4" s="23"/>
      <c r="L4" s="23"/>
      <c r="M4" s="23"/>
      <c r="N4" s="23"/>
    </row>
    <row r="5" spans="1:14">
      <c r="A5" s="55">
        <v>12</v>
      </c>
      <c r="B5" s="67" t="s">
        <v>10</v>
      </c>
      <c r="C5" s="67">
        <v>0.25</v>
      </c>
      <c r="D5" s="67" t="s">
        <v>10</v>
      </c>
      <c r="E5" s="59">
        <v>0.25</v>
      </c>
      <c r="F5" s="82" t="s">
        <v>8</v>
      </c>
      <c r="G5" s="72">
        <v>1.77</v>
      </c>
      <c r="H5" s="67" t="s">
        <v>10</v>
      </c>
      <c r="I5" s="67">
        <v>0.25</v>
      </c>
      <c r="J5" s="67" t="s">
        <v>10</v>
      </c>
      <c r="K5" s="67">
        <v>0.25</v>
      </c>
      <c r="L5" s="67"/>
      <c r="M5" s="67"/>
      <c r="N5" s="67">
        <f>C5+E5+G5+I5+K5+M5</f>
        <v>2.77</v>
      </c>
    </row>
    <row r="6" spans="1:14">
      <c r="A6" s="51"/>
      <c r="B6" s="23" t="s">
        <v>66</v>
      </c>
      <c r="C6" s="23"/>
      <c r="D6" s="23"/>
      <c r="E6" s="94"/>
      <c r="F6" s="94" t="s">
        <v>66</v>
      </c>
      <c r="G6" s="94"/>
      <c r="H6" s="23"/>
      <c r="I6" s="23"/>
      <c r="J6" s="23" t="s">
        <v>66</v>
      </c>
      <c r="K6" s="23"/>
      <c r="L6" s="23"/>
      <c r="M6" s="23"/>
      <c r="N6" s="23"/>
    </row>
    <row r="7" spans="1:14" ht="48">
      <c r="A7" s="55">
        <v>8</v>
      </c>
      <c r="B7" s="60" t="s">
        <v>180</v>
      </c>
      <c r="C7" s="67">
        <v>0.48</v>
      </c>
      <c r="D7" s="59"/>
      <c r="E7" s="59"/>
      <c r="F7" s="82" t="s">
        <v>8</v>
      </c>
      <c r="G7" s="67">
        <v>1.1100000000000001</v>
      </c>
      <c r="H7" s="67"/>
      <c r="I7" s="67"/>
      <c r="J7" s="67" t="s">
        <v>10</v>
      </c>
      <c r="K7" s="67">
        <v>0.25</v>
      </c>
      <c r="L7" s="59"/>
      <c r="M7" s="67"/>
      <c r="N7" s="67">
        <f>C7+E7+G7+I7+K7+M7</f>
        <v>1.84</v>
      </c>
    </row>
    <row r="8" spans="1:14">
      <c r="A8" s="51"/>
      <c r="B8" s="239"/>
      <c r="C8" s="23"/>
      <c r="D8" s="94"/>
      <c r="E8" s="94"/>
      <c r="F8" s="172" t="s">
        <v>181</v>
      </c>
      <c r="G8" s="23"/>
      <c r="H8" s="239"/>
      <c r="I8" s="23"/>
      <c r="J8" s="23"/>
      <c r="K8" s="23"/>
      <c r="L8" s="94"/>
      <c r="M8" s="23"/>
      <c r="N8" s="23"/>
    </row>
    <row r="9" spans="1:14">
      <c r="A9" s="55">
        <v>1</v>
      </c>
      <c r="B9" s="240"/>
      <c r="C9" s="67"/>
      <c r="D9" s="59"/>
      <c r="E9" s="59"/>
      <c r="F9" s="174" t="s">
        <v>182</v>
      </c>
      <c r="G9" s="67">
        <v>0.23</v>
      </c>
      <c r="H9" s="240"/>
      <c r="I9" s="67"/>
      <c r="J9" s="67"/>
      <c r="K9" s="67"/>
      <c r="L9" s="59"/>
      <c r="M9" s="67"/>
      <c r="N9" s="67">
        <f>C9+E9+G9+I9+K9+M9</f>
        <v>0.23</v>
      </c>
    </row>
    <row r="10" spans="1:14">
      <c r="A10" s="51"/>
      <c r="B10" s="244"/>
      <c r="C10" s="25"/>
      <c r="D10" s="54"/>
      <c r="E10" s="54"/>
      <c r="F10" s="54"/>
      <c r="G10" s="25"/>
      <c r="H10" s="244" t="s">
        <v>68</v>
      </c>
      <c r="I10" s="25"/>
      <c r="J10" s="54"/>
      <c r="K10" s="23"/>
      <c r="L10" s="23"/>
      <c r="M10" s="23"/>
      <c r="N10" s="23"/>
    </row>
    <row r="11" spans="1:14">
      <c r="A11" s="84">
        <v>4.33</v>
      </c>
      <c r="B11" s="136"/>
      <c r="C11" s="25"/>
      <c r="D11" s="54"/>
      <c r="E11" s="54"/>
      <c r="F11" s="54"/>
      <c r="G11" s="25"/>
      <c r="H11" s="62" t="s">
        <v>109</v>
      </c>
      <c r="I11" s="25">
        <v>1</v>
      </c>
      <c r="J11" s="54"/>
      <c r="K11" s="25"/>
      <c r="L11" s="54"/>
      <c r="M11" s="25"/>
      <c r="N11" s="25">
        <f>C11+E11+G11+I11+K11+M11</f>
        <v>1</v>
      </c>
    </row>
    <row r="12" spans="1:14" ht="24">
      <c r="A12" s="51"/>
      <c r="B12" s="178"/>
      <c r="C12" s="23"/>
      <c r="D12" s="94"/>
      <c r="E12" s="94"/>
      <c r="F12" s="94"/>
      <c r="G12" s="23"/>
      <c r="H12" s="241" t="s">
        <v>183</v>
      </c>
      <c r="I12" s="23"/>
      <c r="J12" s="178"/>
      <c r="K12" s="23"/>
      <c r="L12" s="94"/>
      <c r="M12" s="23"/>
      <c r="N12" s="23"/>
    </row>
    <row r="13" spans="1:14">
      <c r="A13" s="55">
        <v>1</v>
      </c>
      <c r="B13" s="157"/>
      <c r="C13" s="67"/>
      <c r="D13" s="59"/>
      <c r="E13" s="59"/>
      <c r="F13" s="59"/>
      <c r="G13" s="67"/>
      <c r="H13" s="242" t="s">
        <v>184</v>
      </c>
      <c r="I13" s="67">
        <v>0.23</v>
      </c>
      <c r="J13" s="157"/>
      <c r="K13" s="67"/>
      <c r="L13" s="59"/>
      <c r="M13" s="67"/>
      <c r="N13" s="67">
        <f>C13+E13+G13+I13+K13+M13</f>
        <v>0.23</v>
      </c>
    </row>
    <row r="14" spans="1:14" ht="24.75">
      <c r="A14" s="51">
        <v>18.07</v>
      </c>
      <c r="B14" s="244" t="s">
        <v>97</v>
      </c>
      <c r="C14" s="156"/>
      <c r="D14" s="244"/>
      <c r="E14" s="23"/>
      <c r="F14" s="244" t="s">
        <v>97</v>
      </c>
      <c r="G14" s="156"/>
      <c r="H14" s="244"/>
      <c r="I14" s="94"/>
      <c r="J14" s="244" t="s">
        <v>97</v>
      </c>
      <c r="K14" s="23"/>
      <c r="L14" s="66"/>
      <c r="M14" s="23"/>
      <c r="N14" s="156"/>
    </row>
    <row r="15" spans="1:14">
      <c r="A15" s="55"/>
      <c r="B15" s="58" t="s">
        <v>10</v>
      </c>
      <c r="C15" s="57">
        <v>0.5</v>
      </c>
      <c r="D15" s="157"/>
      <c r="E15" s="82"/>
      <c r="F15" s="157" t="s">
        <v>8</v>
      </c>
      <c r="G15" s="57">
        <v>3.17</v>
      </c>
      <c r="H15" s="157"/>
      <c r="I15" s="67"/>
      <c r="J15" s="157" t="s">
        <v>10</v>
      </c>
      <c r="K15" s="67">
        <v>0.5</v>
      </c>
      <c r="L15" s="67"/>
      <c r="M15" s="67"/>
      <c r="N15" s="57">
        <f>C15+G15+K15</f>
        <v>4.17</v>
      </c>
    </row>
    <row r="16" spans="1:14">
      <c r="A16" s="51"/>
      <c r="B16" s="23"/>
      <c r="C16" s="25"/>
      <c r="E16" s="23"/>
      <c r="G16" s="23"/>
      <c r="I16" s="23"/>
      <c r="J16" s="23" t="s">
        <v>161</v>
      </c>
      <c r="K16" s="25"/>
      <c r="M16" s="23"/>
      <c r="N16" s="156"/>
    </row>
    <row r="17" spans="1:14">
      <c r="A17" s="55">
        <v>4.33</v>
      </c>
      <c r="B17" s="59"/>
      <c r="C17" s="59"/>
      <c r="D17" s="59"/>
      <c r="E17" s="59"/>
      <c r="F17" s="59"/>
      <c r="G17" s="59"/>
      <c r="H17" s="59"/>
      <c r="I17" s="59"/>
      <c r="J17" s="59"/>
      <c r="K17" s="59">
        <v>1</v>
      </c>
      <c r="L17" s="59"/>
      <c r="M17" s="59"/>
      <c r="N17" s="57">
        <f>C17+E17+G17+I17+K17+M17</f>
        <v>1</v>
      </c>
    </row>
    <row r="18" spans="1:14" ht="21.75" customHeight="1">
      <c r="A18" s="195"/>
      <c r="B18" s="8"/>
      <c r="C18" s="245"/>
      <c r="D18" s="202"/>
      <c r="E18" s="8"/>
      <c r="F18" s="8"/>
      <c r="G18" s="10"/>
      <c r="H18" s="8"/>
      <c r="I18" s="10"/>
      <c r="J18" s="246" t="s">
        <v>188</v>
      </c>
      <c r="K18" s="8"/>
      <c r="L18" s="8"/>
      <c r="M18" s="8"/>
      <c r="N18" s="8"/>
    </row>
    <row r="19" spans="1:14" ht="23.25">
      <c r="A19" s="197">
        <v>2.5</v>
      </c>
      <c r="B19" s="12"/>
      <c r="C19" s="247"/>
      <c r="D19" s="13"/>
      <c r="E19" s="12"/>
      <c r="F19" s="12"/>
      <c r="G19" s="14"/>
      <c r="H19" s="12"/>
      <c r="I19" s="14"/>
      <c r="J19" s="248" t="s">
        <v>189</v>
      </c>
      <c r="K19" s="12">
        <v>0.6</v>
      </c>
      <c r="L19" s="12"/>
      <c r="M19" s="12"/>
      <c r="N19" s="12">
        <f>C19+E19+G19+I19+K19+M19</f>
        <v>0.6</v>
      </c>
    </row>
    <row r="20" spans="1:14">
      <c r="A20" s="71"/>
      <c r="B20" s="23"/>
      <c r="C20" s="23"/>
      <c r="D20" s="23"/>
      <c r="E20" s="23"/>
      <c r="F20" s="94"/>
      <c r="G20" s="23"/>
      <c r="H20" s="23"/>
      <c r="I20" s="23"/>
      <c r="J20" s="23"/>
      <c r="K20" s="23"/>
      <c r="L20" s="25"/>
      <c r="M20" s="25"/>
      <c r="N20" s="23">
        <f>C20+E20+G20+I20+K20+M20</f>
        <v>0</v>
      </c>
    </row>
    <row r="21" spans="1:14">
      <c r="A21" s="71">
        <f>SUM(A4:A20)</f>
        <v>51.23</v>
      </c>
      <c r="B21" s="55" t="s">
        <v>6</v>
      </c>
      <c r="C21" s="55">
        <f>SUM(C4:C20)</f>
        <v>1.23</v>
      </c>
      <c r="D21" s="72"/>
      <c r="E21" s="72">
        <f>SUM(E4:E20)</f>
        <v>0.25</v>
      </c>
      <c r="F21" s="73"/>
      <c r="G21" s="55">
        <f>SUM(G4:G20)</f>
        <v>6.2799999999999994</v>
      </c>
      <c r="H21" s="55"/>
      <c r="I21" s="55">
        <f>SUM(I4:I20)</f>
        <v>1.48</v>
      </c>
      <c r="J21" s="55"/>
      <c r="K21" s="72">
        <f>SUM(K4:K20)</f>
        <v>2.6</v>
      </c>
      <c r="L21" s="72"/>
      <c r="M21" s="72">
        <f>SUM(M4:M20)</f>
        <v>0</v>
      </c>
      <c r="N21" s="74">
        <f>SUM(N4:N20)</f>
        <v>11.840000000000002</v>
      </c>
    </row>
    <row r="22" spans="1:14">
      <c r="A22" s="47"/>
      <c r="B22" s="47"/>
      <c r="C22" s="47"/>
      <c r="D22" s="47"/>
      <c r="E22" s="47"/>
      <c r="F22" s="48"/>
      <c r="G22" s="47"/>
      <c r="H22" s="47"/>
      <c r="I22" s="47"/>
      <c r="J22" s="95"/>
      <c r="K22" s="47"/>
      <c r="L22" s="47"/>
      <c r="M22" s="47"/>
      <c r="N22" s="47"/>
    </row>
    <row r="23" spans="1:14">
      <c r="A23" s="47"/>
      <c r="B23" s="47"/>
      <c r="C23" s="47"/>
      <c r="D23" s="47"/>
      <c r="E23" s="47"/>
      <c r="F23" s="48"/>
      <c r="G23" s="47"/>
      <c r="H23" s="47"/>
      <c r="I23" s="47"/>
      <c r="J23" s="95"/>
      <c r="K23" s="96"/>
      <c r="L23" s="96"/>
      <c r="M23" s="96"/>
      <c r="N23" s="47"/>
    </row>
    <row r="24" spans="1:14">
      <c r="A24" s="47"/>
      <c r="B24" s="47"/>
      <c r="C24" s="47"/>
      <c r="D24" s="47"/>
      <c r="E24" s="47"/>
      <c r="F24" s="48"/>
      <c r="G24" s="47"/>
      <c r="H24" s="47"/>
      <c r="I24" s="97"/>
      <c r="J24" s="47"/>
      <c r="K24" s="47"/>
      <c r="L24" s="47"/>
      <c r="M24" s="47"/>
      <c r="N24" s="47"/>
    </row>
    <row r="25" spans="1:14">
      <c r="A25" s="47"/>
      <c r="B25" s="47"/>
      <c r="C25" s="47"/>
      <c r="D25" s="47"/>
      <c r="E25" s="98"/>
      <c r="F25" s="100"/>
      <c r="G25" s="47"/>
      <c r="H25" s="47"/>
      <c r="I25" s="47"/>
      <c r="J25" s="47"/>
      <c r="K25" s="47"/>
      <c r="L25" s="47"/>
      <c r="M25" s="47"/>
      <c r="N25" s="47"/>
    </row>
    <row r="26" spans="1:14">
      <c r="A26" s="47"/>
      <c r="B26" s="47"/>
      <c r="C26" s="47"/>
      <c r="D26" s="47"/>
      <c r="E26" s="47"/>
      <c r="F26" s="48"/>
      <c r="G26" s="47"/>
      <c r="H26" s="47"/>
      <c r="I26" s="47"/>
      <c r="J26" s="47"/>
      <c r="K26" s="47"/>
      <c r="L26" s="47"/>
      <c r="M26" s="47"/>
      <c r="N26" s="47"/>
    </row>
  </sheetData>
  <pageMargins left="0.7" right="0.7" top="0.75" bottom="0.75" header="0.3" footer="0.3"/>
  <pageSetup paperSize="9" orientation="landscape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23" sqref="D23"/>
    </sheetView>
  </sheetViews>
  <sheetFormatPr baseColWidth="10" defaultRowHeight="15"/>
  <cols>
    <col min="3" max="3" width="7.28515625" customWidth="1"/>
    <col min="5" max="5" width="5" customWidth="1"/>
    <col min="7" max="7" width="4.5703125" customWidth="1"/>
    <col min="8" max="8" width="7.28515625" customWidth="1"/>
    <col min="9" max="9" width="5.5703125" customWidth="1"/>
    <col min="10" max="10" width="17" customWidth="1"/>
    <col min="11" max="13" width="5.7109375" customWidth="1"/>
    <col min="14" max="14" width="6.140625" customWidth="1"/>
  </cols>
  <sheetData>
    <row r="1" spans="1:14">
      <c r="B1" t="s">
        <v>20</v>
      </c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I4" s="23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 ht="21" customHeight="1">
      <c r="A6" s="195"/>
      <c r="B6" s="8"/>
      <c r="C6" s="245"/>
      <c r="D6" s="202"/>
      <c r="E6" s="8"/>
      <c r="F6" s="8"/>
      <c r="G6" s="10"/>
      <c r="H6" s="8"/>
      <c r="I6" s="10"/>
      <c r="J6" s="246" t="s">
        <v>188</v>
      </c>
      <c r="K6" s="8"/>
      <c r="L6" s="8"/>
      <c r="M6" s="8"/>
      <c r="N6" s="8"/>
    </row>
    <row r="7" spans="1:14" ht="16.5" customHeight="1">
      <c r="A7" s="197">
        <v>2.5</v>
      </c>
      <c r="B7" s="12"/>
      <c r="C7" s="247"/>
      <c r="D7" s="13"/>
      <c r="E7" s="12"/>
      <c r="F7" s="12"/>
      <c r="G7" s="14"/>
      <c r="H7" s="12"/>
      <c r="I7" s="14"/>
      <c r="J7" s="248" t="s">
        <v>189</v>
      </c>
      <c r="K7" s="12">
        <v>0.6</v>
      </c>
      <c r="L7" s="12"/>
      <c r="M7" s="12"/>
      <c r="N7" s="12">
        <f>C7+E7+G7+I7+K7+M7</f>
        <v>0.6</v>
      </c>
    </row>
    <row r="8" spans="1:14">
      <c r="A8" s="141"/>
      <c r="B8" s="25"/>
      <c r="C8" s="25"/>
      <c r="D8" s="25"/>
      <c r="E8" s="25"/>
      <c r="F8" s="54"/>
      <c r="G8" s="137"/>
      <c r="H8" s="25"/>
      <c r="I8" s="25"/>
      <c r="J8" s="25"/>
      <c r="K8" s="25"/>
      <c r="L8" s="25"/>
      <c r="M8" s="25"/>
      <c r="N8" s="137"/>
    </row>
    <row r="9" spans="1:14">
      <c r="A9" s="101">
        <f>SUM(A4:A8)</f>
        <v>6.83</v>
      </c>
      <c r="B9" s="55" t="s">
        <v>6</v>
      </c>
      <c r="C9" s="67">
        <f>SUM(C4:C8)</f>
        <v>0</v>
      </c>
      <c r="D9" s="72"/>
      <c r="E9" s="72">
        <f>SUM(E4:E8)</f>
        <v>0</v>
      </c>
      <c r="F9" s="73"/>
      <c r="G9" s="57">
        <f>SUM(G4:G8)</f>
        <v>0</v>
      </c>
      <c r="H9" s="55"/>
      <c r="I9" s="72">
        <f>SUM(I4:I8)</f>
        <v>0</v>
      </c>
      <c r="J9" s="55"/>
      <c r="K9" s="72">
        <f>SUM(K4:K8)</f>
        <v>1.6</v>
      </c>
      <c r="L9" s="72"/>
      <c r="M9" s="72">
        <f>SUM(M4:M8)</f>
        <v>0</v>
      </c>
      <c r="N9" s="224">
        <f>SUM(N4:N8)</f>
        <v>1.6</v>
      </c>
    </row>
    <row r="13" spans="1:14">
      <c r="B13" s="1" t="s">
        <v>16</v>
      </c>
      <c r="E13" s="225"/>
      <c r="F13" t="s">
        <v>190</v>
      </c>
    </row>
    <row r="14" spans="1:14">
      <c r="B14" t="s">
        <v>17</v>
      </c>
      <c r="D14" t="str">
        <f>B1</f>
        <v>DOLORES CARREÑO MORENO</v>
      </c>
    </row>
  </sheetData>
  <pageMargins left="0.7" right="0.7" top="0.75" bottom="0.75" header="0.3" footer="0.3"/>
  <pageSetup paperSize="9" orientation="landscape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/>
  <cols>
    <col min="3" max="3" width="8" customWidth="1"/>
    <col min="7" max="7" width="6.42578125" customWidth="1"/>
    <col min="9" max="9" width="4.140625" customWidth="1"/>
    <col min="11" max="11" width="6.140625" customWidth="1"/>
    <col min="12" max="12" width="8.28515625" customWidth="1"/>
    <col min="13" max="13" width="5" customWidth="1"/>
    <col min="14" max="14" width="7" customWidth="1"/>
  </cols>
  <sheetData>
    <row r="1" spans="1:14">
      <c r="B1" t="s">
        <v>20</v>
      </c>
      <c r="F1" s="100"/>
    </row>
    <row r="2" spans="1:14">
      <c r="F2" s="100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5</v>
      </c>
      <c r="M3" s="49" t="s">
        <v>24</v>
      </c>
      <c r="N3" s="49" t="s">
        <v>6</v>
      </c>
    </row>
    <row r="4" spans="1:14" ht="24.75">
      <c r="A4" s="51">
        <v>18.07</v>
      </c>
      <c r="B4" s="243" t="s">
        <v>97</v>
      </c>
      <c r="C4" s="156"/>
      <c r="D4" s="243"/>
      <c r="E4" s="23"/>
      <c r="F4" s="243" t="s">
        <v>97</v>
      </c>
      <c r="G4" s="156"/>
      <c r="H4" s="243"/>
      <c r="I4" s="94"/>
      <c r="J4" s="243" t="s">
        <v>97</v>
      </c>
      <c r="K4" s="23"/>
      <c r="L4" s="66"/>
      <c r="M4" s="23"/>
      <c r="N4" s="156"/>
    </row>
    <row r="5" spans="1:14">
      <c r="A5" s="55"/>
      <c r="B5" s="58" t="s">
        <v>10</v>
      </c>
      <c r="C5" s="57">
        <v>0.5</v>
      </c>
      <c r="D5" s="157"/>
      <c r="E5" s="82"/>
      <c r="F5" s="157" t="s">
        <v>8</v>
      </c>
      <c r="G5" s="57">
        <v>3.17</v>
      </c>
      <c r="H5" s="157"/>
      <c r="I5" s="67"/>
      <c r="J5" s="157" t="s">
        <v>10</v>
      </c>
      <c r="K5" s="67">
        <v>0.5</v>
      </c>
      <c r="L5" s="67"/>
      <c r="M5" s="67"/>
      <c r="N5" s="57">
        <f>C5+G5+K5</f>
        <v>4.17</v>
      </c>
    </row>
    <row r="6" spans="1:14">
      <c r="A6" s="158"/>
      <c r="B6" s="23"/>
      <c r="C6" s="23"/>
      <c r="D6" s="23"/>
      <c r="E6" s="23"/>
      <c r="F6" s="94"/>
      <c r="G6" s="156"/>
      <c r="H6" s="23"/>
      <c r="I6" s="23"/>
      <c r="J6" s="23"/>
      <c r="K6" s="23"/>
      <c r="L6" s="23"/>
      <c r="M6" s="23"/>
      <c r="N6" s="110">
        <f t="shared" ref="N6" si="0">C6+E6+G6+I6+K6</f>
        <v>0</v>
      </c>
    </row>
    <row r="7" spans="1:14">
      <c r="A7" s="159">
        <f>SUM(A4:A6)</f>
        <v>18.07</v>
      </c>
      <c r="B7" s="55" t="s">
        <v>6</v>
      </c>
      <c r="C7" s="55">
        <f>SUM(C4:C6)</f>
        <v>0.5</v>
      </c>
      <c r="D7" s="72"/>
      <c r="E7" s="72">
        <f>SUM(E4:E6)</f>
        <v>0</v>
      </c>
      <c r="F7" s="73"/>
      <c r="G7" s="57">
        <f>SUM(G4:G6)</f>
        <v>3.17</v>
      </c>
      <c r="H7" s="55"/>
      <c r="I7" s="55">
        <f>SUM(I4:I6)</f>
        <v>0</v>
      </c>
      <c r="J7" s="55"/>
      <c r="K7" s="72">
        <f>SUM(K4:K6)</f>
        <v>0.5</v>
      </c>
      <c r="L7" s="72"/>
      <c r="M7" s="72"/>
      <c r="N7" s="74">
        <f>SUM(N4:N6)</f>
        <v>4.17</v>
      </c>
    </row>
    <row r="8" spans="1:14">
      <c r="F8" s="100"/>
      <c r="J8" s="43"/>
    </row>
    <row r="9" spans="1:14">
      <c r="F9" s="100"/>
      <c r="H9" t="s">
        <v>18</v>
      </c>
      <c r="J9" s="43"/>
      <c r="K9" s="114"/>
      <c r="L9" s="114"/>
      <c r="M9" s="114"/>
    </row>
    <row r="10" spans="1:14">
      <c r="F10" s="100"/>
      <c r="I10" s="115"/>
    </row>
    <row r="11" spans="1:14">
      <c r="B11" t="s">
        <v>16</v>
      </c>
      <c r="F11" s="100"/>
      <c r="G11" t="s">
        <v>186</v>
      </c>
      <c r="K11">
        <f>N7*4.33</f>
        <v>18.056100000000001</v>
      </c>
    </row>
    <row r="12" spans="1:14">
      <c r="B12" t="s">
        <v>17</v>
      </c>
      <c r="D12" t="str">
        <f>B1</f>
        <v>DOLORES CARREÑO MORENO</v>
      </c>
      <c r="F12" s="100"/>
    </row>
    <row r="13" spans="1:14">
      <c r="B13" t="s">
        <v>19</v>
      </c>
      <c r="F13" s="100"/>
    </row>
    <row r="14" spans="1:14">
      <c r="E14" t="s">
        <v>187</v>
      </c>
    </row>
  </sheetData>
  <pageMargins left="0.7" right="0.7" top="0.75" bottom="0.75" header="0.3" footer="0.3"/>
  <pageSetup paperSize="9" orientation="landscape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G23" sqref="G23"/>
    </sheetView>
  </sheetViews>
  <sheetFormatPr baseColWidth="10" defaultRowHeight="15"/>
  <cols>
    <col min="1" max="1" width="9.28515625" customWidth="1"/>
    <col min="2" max="2" width="12.140625" customWidth="1"/>
    <col min="3" max="3" width="7.28515625" customWidth="1"/>
    <col min="5" max="5" width="7.5703125" customWidth="1"/>
    <col min="7" max="7" width="7.42578125" customWidth="1"/>
    <col min="9" max="9" width="7.7109375" customWidth="1"/>
    <col min="11" max="11" width="6.5703125" customWidth="1"/>
    <col min="12" max="12" width="6.7109375" customWidth="1"/>
    <col min="13" max="13" width="5.5703125" customWidth="1"/>
    <col min="14" max="14" width="6.7109375" customWidth="1"/>
  </cols>
  <sheetData>
    <row r="1" spans="1:14">
      <c r="A1" s="47"/>
      <c r="B1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24.75">
      <c r="A4" s="51"/>
      <c r="B4" s="238" t="s">
        <v>65</v>
      </c>
      <c r="C4" s="23"/>
      <c r="D4" s="238" t="s">
        <v>65</v>
      </c>
      <c r="E4" s="23"/>
      <c r="F4" s="238" t="s">
        <v>65</v>
      </c>
      <c r="G4" s="94"/>
      <c r="H4" s="238" t="s">
        <v>65</v>
      </c>
      <c r="I4" s="94"/>
      <c r="J4" s="238" t="s">
        <v>65</v>
      </c>
      <c r="K4" s="23"/>
      <c r="L4" s="23"/>
      <c r="M4" s="23"/>
      <c r="N4" s="23"/>
    </row>
    <row r="5" spans="1:14">
      <c r="A5" s="55">
        <v>12</v>
      </c>
      <c r="B5" s="67" t="s">
        <v>10</v>
      </c>
      <c r="C5" s="67">
        <v>0.25</v>
      </c>
      <c r="D5" s="67" t="s">
        <v>10</v>
      </c>
      <c r="E5" s="59">
        <v>0.25</v>
      </c>
      <c r="F5" s="82" t="s">
        <v>8</v>
      </c>
      <c r="G5" s="72">
        <v>1.77</v>
      </c>
      <c r="H5" s="67" t="s">
        <v>10</v>
      </c>
      <c r="I5" s="67">
        <v>0.25</v>
      </c>
      <c r="J5" s="67" t="s">
        <v>10</v>
      </c>
      <c r="K5" s="67">
        <v>0.25</v>
      </c>
      <c r="L5" s="67"/>
      <c r="M5" s="67"/>
      <c r="N5" s="67">
        <f>C5+E5+G5+I5+K5+M5</f>
        <v>2.77</v>
      </c>
    </row>
    <row r="6" spans="1:14">
      <c r="A6" s="51"/>
      <c r="B6" s="23" t="s">
        <v>66</v>
      </c>
      <c r="C6" s="23"/>
      <c r="D6" s="23"/>
      <c r="E6" s="94"/>
      <c r="F6" s="94" t="s">
        <v>66</v>
      </c>
      <c r="G6" s="94"/>
      <c r="H6" s="23"/>
      <c r="I6" s="23"/>
      <c r="J6" s="23" t="s">
        <v>66</v>
      </c>
      <c r="K6" s="23"/>
      <c r="L6" s="23"/>
      <c r="M6" s="23"/>
      <c r="N6" s="23"/>
    </row>
    <row r="7" spans="1:14" ht="48">
      <c r="A7" s="55">
        <v>8</v>
      </c>
      <c r="B7" s="60" t="s">
        <v>180</v>
      </c>
      <c r="C7" s="67">
        <v>0.48</v>
      </c>
      <c r="D7" s="59"/>
      <c r="E7" s="59"/>
      <c r="F7" s="82" t="s">
        <v>8</v>
      </c>
      <c r="G7" s="67">
        <v>1.1100000000000001</v>
      </c>
      <c r="H7" s="67"/>
      <c r="I7" s="67"/>
      <c r="J7" s="67" t="s">
        <v>10</v>
      </c>
      <c r="K7" s="67">
        <v>0.25</v>
      </c>
      <c r="L7" s="59"/>
      <c r="M7" s="67"/>
      <c r="N7" s="67">
        <f>C7+E7+G7+I7+K7+M7</f>
        <v>1.84</v>
      </c>
    </row>
    <row r="8" spans="1:14">
      <c r="A8" s="51"/>
      <c r="B8" s="239"/>
      <c r="C8" s="23"/>
      <c r="D8" s="94"/>
      <c r="E8" s="94"/>
      <c r="F8" s="172" t="s">
        <v>181</v>
      </c>
      <c r="G8" s="23"/>
      <c r="H8" s="239"/>
      <c r="I8" s="23"/>
      <c r="J8" s="23"/>
      <c r="K8" s="23"/>
      <c r="L8" s="94"/>
      <c r="M8" s="23"/>
      <c r="N8" s="23"/>
    </row>
    <row r="9" spans="1:14">
      <c r="A9" s="55">
        <v>1</v>
      </c>
      <c r="B9" s="240"/>
      <c r="C9" s="67"/>
      <c r="D9" s="59"/>
      <c r="E9" s="59"/>
      <c r="F9" s="174" t="s">
        <v>182</v>
      </c>
      <c r="G9" s="67">
        <v>0.23</v>
      </c>
      <c r="H9" s="240"/>
      <c r="I9" s="67"/>
      <c r="J9" s="67"/>
      <c r="K9" s="67"/>
      <c r="L9" s="59"/>
      <c r="M9" s="67"/>
      <c r="N9" s="67">
        <f>C9+E9+G9+I9+K9+M9</f>
        <v>0.23</v>
      </c>
    </row>
    <row r="10" spans="1:14">
      <c r="A10" s="51"/>
      <c r="B10" s="238"/>
      <c r="C10" s="25"/>
      <c r="D10" s="54"/>
      <c r="E10" s="54"/>
      <c r="F10" s="54"/>
      <c r="G10" s="25"/>
      <c r="H10" s="238" t="s">
        <v>68</v>
      </c>
      <c r="I10" s="25"/>
      <c r="J10" s="54"/>
      <c r="K10" s="23"/>
      <c r="L10" s="23"/>
      <c r="M10" s="23"/>
      <c r="N10" s="23"/>
    </row>
    <row r="11" spans="1:14">
      <c r="A11" s="84">
        <v>4.33</v>
      </c>
      <c r="B11" s="136"/>
      <c r="C11" s="25"/>
      <c r="D11" s="54"/>
      <c r="E11" s="54"/>
      <c r="F11" s="54"/>
      <c r="G11" s="25"/>
      <c r="H11" s="62" t="s">
        <v>109</v>
      </c>
      <c r="I11" s="25">
        <v>1</v>
      </c>
      <c r="J11" s="54"/>
      <c r="K11" s="25"/>
      <c r="L11" s="54"/>
      <c r="M11" s="25"/>
      <c r="N11" s="25">
        <f>C11+E11+G11+I11+K11+M11</f>
        <v>1</v>
      </c>
    </row>
    <row r="12" spans="1:14" ht="24">
      <c r="A12" s="51"/>
      <c r="B12" s="178"/>
      <c r="C12" s="23"/>
      <c r="D12" s="94"/>
      <c r="E12" s="94"/>
      <c r="F12" s="94"/>
      <c r="G12" s="23"/>
      <c r="H12" s="241" t="s">
        <v>183</v>
      </c>
      <c r="I12" s="23"/>
      <c r="J12" s="178"/>
      <c r="K12" s="23"/>
      <c r="L12" s="94"/>
      <c r="M12" s="23"/>
      <c r="N12" s="23"/>
    </row>
    <row r="13" spans="1:14">
      <c r="A13" s="55">
        <v>1</v>
      </c>
      <c r="B13" s="157"/>
      <c r="C13" s="67"/>
      <c r="D13" s="59"/>
      <c r="E13" s="59"/>
      <c r="F13" s="59"/>
      <c r="G13" s="67"/>
      <c r="H13" s="242" t="s">
        <v>184</v>
      </c>
      <c r="I13" s="67">
        <v>0.23</v>
      </c>
      <c r="J13" s="157"/>
      <c r="K13" s="67"/>
      <c r="L13" s="59"/>
      <c r="M13" s="67"/>
      <c r="N13" s="67">
        <f>C13+E13+G13+I13+K13+M13</f>
        <v>0.23</v>
      </c>
    </row>
    <row r="14" spans="1:14">
      <c r="A14" s="71"/>
      <c r="B14" s="23"/>
      <c r="C14" s="23"/>
      <c r="D14" s="23"/>
      <c r="E14" s="23"/>
      <c r="F14" s="94"/>
      <c r="G14" s="23"/>
      <c r="H14" s="23"/>
      <c r="I14" s="23"/>
      <c r="J14" s="23"/>
      <c r="K14" s="23"/>
      <c r="L14" s="25"/>
      <c r="M14" s="25"/>
      <c r="N14" s="23">
        <f>C14+E14+G14+I14+K14+M14</f>
        <v>0</v>
      </c>
    </row>
    <row r="15" spans="1:14">
      <c r="A15" s="71">
        <f>SUM(A4:A14)</f>
        <v>26.33</v>
      </c>
      <c r="B15" s="55" t="s">
        <v>6</v>
      </c>
      <c r="C15" s="55">
        <f>SUM(C4:C14)</f>
        <v>0.73</v>
      </c>
      <c r="D15" s="72"/>
      <c r="E15" s="72">
        <f>SUM(E4:E14)</f>
        <v>0.25</v>
      </c>
      <c r="F15" s="73"/>
      <c r="G15" s="55">
        <f>SUM(G4:G14)</f>
        <v>3.11</v>
      </c>
      <c r="H15" s="55"/>
      <c r="I15" s="55">
        <f>SUM(I4:I14)</f>
        <v>1.48</v>
      </c>
      <c r="J15" s="55"/>
      <c r="K15" s="72">
        <f>SUM(K4:K14)</f>
        <v>0.5</v>
      </c>
      <c r="L15" s="72"/>
      <c r="M15" s="72">
        <f>SUM(M4:M14)</f>
        <v>0</v>
      </c>
      <c r="N15" s="74">
        <f>SUM(N4:N14)</f>
        <v>6.0700000000000012</v>
      </c>
    </row>
    <row r="16" spans="1:14">
      <c r="A16" s="47"/>
      <c r="B16" s="47"/>
      <c r="C16" s="47"/>
      <c r="D16" s="47"/>
      <c r="E16" s="47"/>
      <c r="F16" s="48"/>
      <c r="G16" s="47"/>
      <c r="H16" s="47"/>
      <c r="I16" s="47"/>
      <c r="J16" s="95"/>
      <c r="K16" s="47"/>
      <c r="L16" s="47"/>
      <c r="M16" s="47"/>
      <c r="N16" s="47"/>
    </row>
    <row r="17" spans="1:14">
      <c r="A17" s="47"/>
      <c r="B17" s="47"/>
      <c r="C17" s="47"/>
      <c r="D17" s="47"/>
      <c r="E17" s="47"/>
      <c r="F17" s="48"/>
      <c r="G17" s="47"/>
      <c r="H17" s="47" t="s">
        <v>18</v>
      </c>
      <c r="I17" s="47"/>
      <c r="J17" s="95"/>
      <c r="K17" s="96">
        <f>N15*4.33</f>
        <v>26.283100000000005</v>
      </c>
      <c r="L17" s="96"/>
      <c r="M17" s="96"/>
      <c r="N17" s="47"/>
    </row>
    <row r="18" spans="1:14">
      <c r="A18" s="47"/>
      <c r="B18" s="47" t="s">
        <v>16</v>
      </c>
      <c r="C18" s="47"/>
      <c r="D18" s="47"/>
      <c r="E18" s="47"/>
      <c r="F18" s="48"/>
      <c r="G18" s="47"/>
      <c r="H18" s="47"/>
      <c r="I18" s="97">
        <f>N15</f>
        <v>6.0700000000000012</v>
      </c>
      <c r="J18" s="47"/>
      <c r="K18" s="47"/>
      <c r="L18" s="47"/>
      <c r="M18" s="47"/>
      <c r="N18" s="47"/>
    </row>
    <row r="19" spans="1:14">
      <c r="A19" s="47"/>
      <c r="B19" s="47" t="s">
        <v>17</v>
      </c>
      <c r="C19" s="47"/>
      <c r="D19" s="47" t="str">
        <f>B1</f>
        <v>DOLORES CARREÑO MORENO</v>
      </c>
      <c r="E19" s="98" t="s">
        <v>185</v>
      </c>
      <c r="F19" s="100"/>
      <c r="G19" s="47"/>
      <c r="H19" s="47"/>
      <c r="I19" s="47"/>
      <c r="J19" s="47"/>
      <c r="K19" s="47"/>
      <c r="L19" s="47"/>
      <c r="M19" s="47"/>
      <c r="N19" s="47"/>
    </row>
    <row r="20" spans="1:14">
      <c r="A20" s="47"/>
      <c r="B20" s="47" t="s">
        <v>19</v>
      </c>
      <c r="C20" s="47"/>
      <c r="D20" s="47"/>
      <c r="E20" s="47"/>
      <c r="F20" s="48"/>
      <c r="G20" s="47"/>
      <c r="H20" s="47"/>
      <c r="I20" s="47"/>
      <c r="J20" s="47"/>
      <c r="K20" s="47"/>
      <c r="L20" s="47"/>
      <c r="M20" s="47"/>
      <c r="N20" s="47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workbookViewId="0">
      <selection activeCell="T26" sqref="T26"/>
    </sheetView>
  </sheetViews>
  <sheetFormatPr baseColWidth="10" defaultRowHeight="15"/>
  <cols>
    <col min="1" max="1" width="7.85546875" customWidth="1"/>
    <col min="3" max="3" width="7.140625" customWidth="1"/>
    <col min="5" max="5" width="7.42578125" customWidth="1"/>
    <col min="7" max="7" width="7.5703125" customWidth="1"/>
    <col min="9" max="9" width="8.140625" customWidth="1"/>
    <col min="11" max="11" width="8.85546875" customWidth="1"/>
    <col min="12" max="12" width="7.5703125" customWidth="1"/>
    <col min="13" max="13" width="8.5703125" customWidth="1"/>
    <col min="14" max="14" width="9.28515625" customWidth="1"/>
  </cols>
  <sheetData>
    <row r="1" spans="1:16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6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6">
      <c r="A3" s="423"/>
      <c r="B3" s="519"/>
      <c r="C3" s="311"/>
      <c r="D3" s="190"/>
      <c r="E3" s="311"/>
      <c r="F3" s="519"/>
      <c r="G3" s="504"/>
      <c r="H3" s="519" t="s">
        <v>27</v>
      </c>
      <c r="I3" s="311"/>
      <c r="J3" s="190"/>
      <c r="K3" s="504"/>
      <c r="L3" s="190"/>
      <c r="M3" s="190"/>
      <c r="N3" s="193"/>
    </row>
    <row r="4" spans="1:16" ht="22.5">
      <c r="A4" s="424">
        <v>2.33</v>
      </c>
      <c r="B4" s="112"/>
      <c r="C4" s="312"/>
      <c r="D4" s="112"/>
      <c r="E4" s="312"/>
      <c r="F4" s="112"/>
      <c r="G4" s="404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6">
      <c r="A5" s="133"/>
      <c r="B5" s="15" t="s">
        <v>39</v>
      </c>
      <c r="C5" s="133"/>
      <c r="D5" s="8"/>
      <c r="E5" s="471"/>
      <c r="F5" s="15"/>
      <c r="G5" s="133"/>
      <c r="H5" s="8" t="s">
        <v>39</v>
      </c>
      <c r="I5" s="484"/>
      <c r="J5" s="8"/>
      <c r="K5" s="484"/>
      <c r="L5" s="8"/>
      <c r="M5" s="8"/>
      <c r="N5" s="10"/>
    </row>
    <row r="6" spans="1:16">
      <c r="A6" s="135">
        <v>7.19</v>
      </c>
      <c r="B6" s="16" t="s">
        <v>8</v>
      </c>
      <c r="C6" s="135">
        <v>1.33</v>
      </c>
      <c r="D6" s="12"/>
      <c r="E6" s="472"/>
      <c r="F6" s="16"/>
      <c r="G6" s="135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6">
      <c r="A7" s="506"/>
      <c r="B7" s="8"/>
      <c r="C7" s="133"/>
      <c r="D7" s="202" t="s">
        <v>12</v>
      </c>
      <c r="E7" s="133"/>
      <c r="F7" s="15"/>
      <c r="G7" s="133"/>
      <c r="H7" s="8"/>
      <c r="I7" s="133"/>
      <c r="J7" s="202" t="s">
        <v>12</v>
      </c>
      <c r="K7" s="133"/>
      <c r="L7" s="8"/>
      <c r="M7" s="8"/>
      <c r="N7" s="10"/>
    </row>
    <row r="8" spans="1:16" ht="16.5" customHeight="1">
      <c r="A8" s="306">
        <v>9.1</v>
      </c>
      <c r="B8" s="12"/>
      <c r="C8" s="135"/>
      <c r="D8" s="16" t="s">
        <v>10</v>
      </c>
      <c r="E8" s="135">
        <v>0.4</v>
      </c>
      <c r="F8" s="16"/>
      <c r="G8" s="135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6">
      <c r="A9" s="423"/>
      <c r="B9" s="91"/>
      <c r="C9" s="257"/>
      <c r="D9" s="1"/>
      <c r="E9" s="257"/>
      <c r="F9" s="1"/>
      <c r="G9" s="423"/>
      <c r="H9" s="91"/>
      <c r="I9" s="257"/>
      <c r="J9" s="91" t="s">
        <v>161</v>
      </c>
      <c r="K9" s="423"/>
      <c r="L9" s="545"/>
      <c r="M9" s="444"/>
      <c r="N9" s="438"/>
    </row>
    <row r="10" spans="1:16">
      <c r="A10" s="424">
        <v>4.33</v>
      </c>
      <c r="B10" s="16"/>
      <c r="C10" s="312"/>
      <c r="D10" s="16"/>
      <c r="E10" s="312"/>
      <c r="F10" s="16"/>
      <c r="G10" s="404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6" ht="36.75">
      <c r="A11" s="51"/>
      <c r="B11" s="1"/>
      <c r="C11" s="23"/>
      <c r="D11" s="565" t="s">
        <v>260</v>
      </c>
      <c r="E11" s="94"/>
      <c r="F11" s="94"/>
      <c r="G11" s="94"/>
      <c r="H11" s="565"/>
      <c r="I11" s="23"/>
      <c r="J11" s="565" t="s">
        <v>260</v>
      </c>
      <c r="K11" s="94"/>
      <c r="L11" s="23"/>
      <c r="M11" s="94"/>
      <c r="N11" s="23"/>
      <c r="P11" t="s">
        <v>578</v>
      </c>
    </row>
    <row r="12" spans="1:16">
      <c r="A12" s="55">
        <v>5.32</v>
      </c>
      <c r="B12" s="16"/>
      <c r="C12" s="67"/>
      <c r="D12" s="59" t="s">
        <v>8</v>
      </c>
      <c r="E12" s="59">
        <v>0.97</v>
      </c>
      <c r="F12" s="59"/>
      <c r="G12" s="59"/>
      <c r="H12" s="59"/>
      <c r="I12" s="67"/>
      <c r="J12" s="59" t="s">
        <v>10</v>
      </c>
      <c r="K12" s="315">
        <v>0.25</v>
      </c>
      <c r="L12" s="59"/>
      <c r="M12" s="59"/>
      <c r="N12" s="107">
        <f t="shared" ref="N12" si="0">C12+E12+G12+I12+K12+M12</f>
        <v>1.22</v>
      </c>
      <c r="P12" t="s">
        <v>580</v>
      </c>
    </row>
    <row r="13" spans="1:16" ht="24.75">
      <c r="A13" s="51"/>
      <c r="B13" s="564"/>
      <c r="C13" s="25"/>
      <c r="D13" s="565"/>
      <c r="E13" s="54"/>
      <c r="F13" s="565" t="s">
        <v>85</v>
      </c>
      <c r="G13" s="54"/>
      <c r="H13" s="565"/>
      <c r="I13" s="54"/>
      <c r="J13" s="565"/>
      <c r="K13" s="54"/>
      <c r="L13" s="23"/>
      <c r="M13" s="23"/>
      <c r="N13" s="110"/>
    </row>
    <row r="14" spans="1:16">
      <c r="A14" s="55">
        <v>2</v>
      </c>
      <c r="B14" s="56"/>
      <c r="C14" s="67"/>
      <c r="D14" s="58"/>
      <c r="E14" s="59"/>
      <c r="F14" s="58" t="s">
        <v>8</v>
      </c>
      <c r="G14" s="59">
        <v>0.46</v>
      </c>
      <c r="H14" s="58"/>
      <c r="I14" s="59"/>
      <c r="J14" s="58"/>
      <c r="K14" s="59"/>
      <c r="L14" s="59"/>
      <c r="M14" s="67"/>
      <c r="N14" s="107">
        <f>C14+E14+G14+I14+K14+M14</f>
        <v>0.46</v>
      </c>
    </row>
    <row r="15" spans="1:16">
      <c r="A15" s="84"/>
      <c r="B15" s="7" t="s">
        <v>577</v>
      </c>
      <c r="C15" s="25"/>
      <c r="D15" s="131"/>
      <c r="E15" s="54"/>
      <c r="F15" s="131"/>
      <c r="G15" s="54"/>
      <c r="H15" s="131"/>
      <c r="I15" s="54"/>
      <c r="J15" s="131"/>
      <c r="K15" s="54"/>
      <c r="L15" s="131"/>
      <c r="M15" s="25"/>
      <c r="N15" s="144"/>
    </row>
    <row r="16" spans="1:16">
      <c r="A16" s="84">
        <v>6.5</v>
      </c>
      <c r="B16" s="7" t="s">
        <v>8</v>
      </c>
      <c r="C16" s="25">
        <v>1.5</v>
      </c>
      <c r="D16" s="131"/>
      <c r="E16" s="54"/>
      <c r="F16" s="131"/>
      <c r="G16" s="54"/>
      <c r="H16" s="131"/>
      <c r="I16" s="54"/>
      <c r="J16" s="131"/>
      <c r="K16" s="54"/>
      <c r="L16" s="131"/>
      <c r="M16" s="25"/>
      <c r="N16" s="144">
        <v>1.5</v>
      </c>
    </row>
    <row r="17" spans="1:16">
      <c r="A17" s="318"/>
      <c r="B17" s="292"/>
      <c r="C17" s="318"/>
      <c r="D17" s="292" t="s">
        <v>572</v>
      </c>
      <c r="E17" s="304"/>
      <c r="F17" s="291"/>
      <c r="G17" s="304"/>
      <c r="H17" s="292"/>
      <c r="I17" s="304"/>
      <c r="J17" s="292" t="s">
        <v>573</v>
      </c>
      <c r="K17" s="304"/>
      <c r="L17" s="292"/>
      <c r="M17" s="290"/>
      <c r="N17" s="304"/>
    </row>
    <row r="18" spans="1:16">
      <c r="A18" s="319">
        <v>4</v>
      </c>
      <c r="B18" s="294"/>
      <c r="C18" s="319"/>
      <c r="D18" s="294" t="s">
        <v>8</v>
      </c>
      <c r="E18" s="305">
        <v>0.68</v>
      </c>
      <c r="F18" s="295"/>
      <c r="G18" s="305"/>
      <c r="H18" s="294"/>
      <c r="I18" s="305"/>
      <c r="J18" s="294" t="s">
        <v>574</v>
      </c>
      <c r="K18" s="305">
        <v>0.25</v>
      </c>
      <c r="L18" s="294"/>
      <c r="M18" s="293"/>
      <c r="N18" s="305">
        <f>K18+I18+G18+E18+C18</f>
        <v>0.93</v>
      </c>
    </row>
    <row r="19" spans="1:16" ht="24.75">
      <c r="A19" s="156"/>
      <c r="B19" s="565" t="s">
        <v>65</v>
      </c>
      <c r="C19" s="156"/>
      <c r="D19" s="565" t="s">
        <v>65</v>
      </c>
      <c r="E19" s="110"/>
      <c r="F19" s="565" t="s">
        <v>65</v>
      </c>
      <c r="G19" s="316"/>
      <c r="H19" s="565" t="s">
        <v>65</v>
      </c>
      <c r="I19" s="316"/>
      <c r="J19" s="565" t="s">
        <v>65</v>
      </c>
      <c r="K19" s="110"/>
      <c r="L19" s="23"/>
      <c r="M19" s="23"/>
      <c r="N19" s="110"/>
    </row>
    <row r="20" spans="1:16">
      <c r="A20" s="57">
        <v>12</v>
      </c>
      <c r="B20" s="67" t="s">
        <v>10</v>
      </c>
      <c r="C20" s="57">
        <v>0.25</v>
      </c>
      <c r="D20" s="67" t="s">
        <v>10</v>
      </c>
      <c r="E20" s="315">
        <v>0.25</v>
      </c>
      <c r="F20" s="82" t="s">
        <v>8</v>
      </c>
      <c r="G20" s="566">
        <v>1.77</v>
      </c>
      <c r="H20" s="67" t="s">
        <v>10</v>
      </c>
      <c r="I20" s="107">
        <v>0.25</v>
      </c>
      <c r="J20" s="67" t="s">
        <v>10</v>
      </c>
      <c r="K20" s="107">
        <v>0.25</v>
      </c>
      <c r="L20" s="67"/>
      <c r="M20" s="67"/>
      <c r="N20" s="107">
        <f>C20+E20+G20+I20+K20+M20</f>
        <v>2.77</v>
      </c>
    </row>
    <row r="21" spans="1:16" ht="24.75">
      <c r="A21" s="156"/>
      <c r="B21" s="565" t="s">
        <v>71</v>
      </c>
      <c r="C21" s="137"/>
      <c r="D21" s="565"/>
      <c r="E21" s="314"/>
      <c r="F21" s="565" t="s">
        <v>71</v>
      </c>
      <c r="G21" s="144"/>
      <c r="H21" s="25"/>
      <c r="I21" s="144"/>
      <c r="J21" s="565" t="s">
        <v>71</v>
      </c>
      <c r="K21" s="110"/>
      <c r="L21" s="23"/>
      <c r="M21" s="23"/>
      <c r="N21" s="110"/>
      <c r="P21" t="s">
        <v>576</v>
      </c>
    </row>
    <row r="22" spans="1:16">
      <c r="A22" s="57">
        <v>5.67</v>
      </c>
      <c r="B22" s="58" t="s">
        <v>8</v>
      </c>
      <c r="C22" s="57">
        <v>0.81</v>
      </c>
      <c r="D22" s="58"/>
      <c r="E22" s="315"/>
      <c r="F22" s="58" t="s">
        <v>10</v>
      </c>
      <c r="G22" s="107">
        <v>0.25</v>
      </c>
      <c r="H22" s="67"/>
      <c r="I22" s="107"/>
      <c r="J22" s="58" t="s">
        <v>10</v>
      </c>
      <c r="K22" s="107">
        <v>0.25</v>
      </c>
      <c r="L22" s="59"/>
      <c r="M22" s="67"/>
      <c r="N22" s="107">
        <f>C22+E22+G22+I22+K22+M22</f>
        <v>1.31</v>
      </c>
      <c r="P22" t="s">
        <v>579</v>
      </c>
    </row>
    <row r="23" spans="1:16" ht="24.75">
      <c r="A23" s="156"/>
      <c r="B23" s="565" t="s">
        <v>72</v>
      </c>
      <c r="C23" s="137"/>
      <c r="D23" s="565"/>
      <c r="E23" s="314"/>
      <c r="F23" s="565" t="s">
        <v>72</v>
      </c>
      <c r="G23" s="144"/>
      <c r="H23" s="25"/>
      <c r="I23" s="144"/>
      <c r="J23" s="565" t="s">
        <v>72</v>
      </c>
      <c r="K23" s="110"/>
      <c r="L23" s="23"/>
      <c r="M23" s="23"/>
      <c r="N23" s="110"/>
    </row>
    <row r="24" spans="1:16">
      <c r="A24" s="57">
        <v>5.68</v>
      </c>
      <c r="B24" s="58" t="s">
        <v>10</v>
      </c>
      <c r="C24" s="57">
        <v>0.25</v>
      </c>
      <c r="D24" s="58"/>
      <c r="E24" s="315"/>
      <c r="F24" s="58" t="s">
        <v>8</v>
      </c>
      <c r="G24" s="107">
        <v>0.81</v>
      </c>
      <c r="H24" s="67"/>
      <c r="I24" s="107"/>
      <c r="J24" s="58" t="s">
        <v>10</v>
      </c>
      <c r="K24" s="107">
        <v>0.25</v>
      </c>
      <c r="L24" s="59"/>
      <c r="M24" s="67"/>
      <c r="N24" s="107">
        <f>C24+E24+G24+I24+K24+M24</f>
        <v>1.31</v>
      </c>
    </row>
    <row r="25" spans="1:16">
      <c r="A25" s="31"/>
      <c r="B25" s="23" t="s">
        <v>575</v>
      </c>
      <c r="C25" s="156"/>
      <c r="D25" s="23"/>
      <c r="E25" s="110"/>
      <c r="F25" s="94" t="s">
        <v>575</v>
      </c>
      <c r="G25" s="110"/>
      <c r="H25" s="239"/>
      <c r="I25" s="110"/>
      <c r="J25" s="23" t="s">
        <v>575</v>
      </c>
      <c r="K25" s="110"/>
      <c r="L25" s="23"/>
      <c r="M25" s="23"/>
      <c r="N25" s="110"/>
    </row>
    <row r="26" spans="1:16">
      <c r="A26" s="57">
        <v>10.83</v>
      </c>
      <c r="B26" s="67" t="s">
        <v>10</v>
      </c>
      <c r="C26" s="57">
        <v>0.5</v>
      </c>
      <c r="D26" s="72"/>
      <c r="E26" s="566"/>
      <c r="F26" s="59" t="s">
        <v>10</v>
      </c>
      <c r="G26" s="107">
        <v>0.5</v>
      </c>
      <c r="H26" s="240"/>
      <c r="I26" s="107"/>
      <c r="J26" s="67" t="s">
        <v>8</v>
      </c>
      <c r="K26" s="107">
        <v>1.5</v>
      </c>
      <c r="L26" s="67"/>
      <c r="M26" s="67"/>
      <c r="N26" s="107">
        <f t="shared" ref="N26" si="1">C26+E26+G26+I26+K26</f>
        <v>2.5</v>
      </c>
    </row>
    <row r="27" spans="1:16">
      <c r="A27" s="546">
        <f>SUM(A3:A26)</f>
        <v>74.95</v>
      </c>
      <c r="B27" s="11"/>
      <c r="C27" s="135">
        <f>SUM(C3:C26)</f>
        <v>4.6400000000000006</v>
      </c>
      <c r="D27" s="11"/>
      <c r="E27" s="135">
        <f>SUM(E3:E26)</f>
        <v>2.3000000000000003</v>
      </c>
      <c r="F27" s="11"/>
      <c r="G27" s="135">
        <f>SUM(G3:G26)</f>
        <v>3.79</v>
      </c>
      <c r="H27" s="135"/>
      <c r="I27" s="135">
        <f>SUM(I3:I26)</f>
        <v>1.1200000000000001</v>
      </c>
      <c r="J27" s="135"/>
      <c r="K27" s="135">
        <f>SUM(K3:K26)</f>
        <v>5.45</v>
      </c>
      <c r="L27" s="135"/>
      <c r="M27" s="135"/>
      <c r="N27" s="135">
        <f>SUM(N3:N26)</f>
        <v>17.3</v>
      </c>
    </row>
    <row r="28" spans="1:16">
      <c r="A28" s="1"/>
      <c r="B28" s="1"/>
      <c r="C28" s="1" t="s">
        <v>16</v>
      </c>
      <c r="D28" s="1"/>
      <c r="E28" s="1"/>
      <c r="F28" s="3"/>
      <c r="G28" s="1"/>
      <c r="H28" s="1"/>
      <c r="I28" s="1"/>
      <c r="J28" s="43"/>
      <c r="K28" s="1"/>
      <c r="L28" s="1"/>
      <c r="M28" s="1"/>
      <c r="N28" s="1"/>
    </row>
    <row r="29" spans="1:16">
      <c r="A29" s="1"/>
      <c r="B29" s="1"/>
      <c r="C29" s="1" t="s">
        <v>17</v>
      </c>
      <c r="D29" s="1"/>
      <c r="E29" s="237"/>
      <c r="F29" s="236">
        <v>44867</v>
      </c>
      <c r="G29" s="1"/>
      <c r="H29" s="1" t="s">
        <v>18</v>
      </c>
      <c r="I29" s="1"/>
      <c r="J29" s="43"/>
      <c r="K29" s="46"/>
      <c r="L29" s="46"/>
      <c r="M29" s="46">
        <f>N27*4.33</f>
        <v>74.909000000000006</v>
      </c>
      <c r="N29" s="1"/>
    </row>
    <row r="30" spans="1:16">
      <c r="A30" s="1"/>
      <c r="B30" s="1"/>
      <c r="C30" s="1" t="s">
        <v>19</v>
      </c>
      <c r="D30" s="1"/>
      <c r="E30" s="1"/>
      <c r="F30" s="655"/>
      <c r="G30" s="655"/>
      <c r="H30" s="655"/>
      <c r="I30" s="166"/>
      <c r="J30" s="1"/>
      <c r="K30" s="1"/>
      <c r="L30" s="1"/>
      <c r="M30" s="1"/>
      <c r="N30" s="1"/>
    </row>
    <row r="32" spans="1:16">
      <c r="G32" t="s">
        <v>571</v>
      </c>
    </row>
    <row r="33" spans="7:7">
      <c r="G33" t="s">
        <v>581</v>
      </c>
    </row>
  </sheetData>
  <mergeCells count="1">
    <mergeCell ref="F30:H30"/>
  </mergeCells>
  <pageMargins left="0.7" right="0.7" top="0.75" bottom="0.75" header="0.3" footer="0.3"/>
  <pageSetup paperSize="9" scale="90" orientation="landscape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4" sqref="A4:N5"/>
    </sheetView>
  </sheetViews>
  <sheetFormatPr baseColWidth="10" defaultRowHeight="15"/>
  <cols>
    <col min="5" max="5" width="5" customWidth="1"/>
    <col min="7" max="7" width="5" customWidth="1"/>
    <col min="9" max="9" width="4.85546875" customWidth="1"/>
    <col min="11" max="11" width="6.140625" customWidth="1"/>
  </cols>
  <sheetData>
    <row r="1" spans="1:14">
      <c r="B1" t="s">
        <v>20</v>
      </c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I4" s="23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>
      <c r="A6" s="93"/>
      <c r="B6" s="23"/>
      <c r="C6" s="23"/>
      <c r="D6" s="23"/>
      <c r="E6" s="23"/>
      <c r="F6" s="94"/>
      <c r="G6" s="156"/>
      <c r="H6" s="23"/>
      <c r="I6" s="23"/>
      <c r="J6" s="23"/>
      <c r="K6" s="23"/>
      <c r="L6" s="25"/>
      <c r="M6" s="25"/>
      <c r="N6" s="156"/>
    </row>
    <row r="7" spans="1:14">
      <c r="A7" s="101">
        <f>SUM(A4:A6)</f>
        <v>4.33</v>
      </c>
      <c r="B7" s="55" t="s">
        <v>6</v>
      </c>
      <c r="C7" s="67">
        <f>SUM(C4:C6)</f>
        <v>0</v>
      </c>
      <c r="D7" s="72"/>
      <c r="E7" s="72">
        <f>SUM(E4:E6)</f>
        <v>0</v>
      </c>
      <c r="F7" s="73"/>
      <c r="G7" s="57">
        <f>SUM(G4:G6)</f>
        <v>0</v>
      </c>
      <c r="H7" s="55"/>
      <c r="I7" s="72">
        <f>SUM(I4:I6)</f>
        <v>0</v>
      </c>
      <c r="J7" s="55"/>
      <c r="K7" s="72">
        <f>SUM(K4:K6)</f>
        <v>1</v>
      </c>
      <c r="L7" s="72"/>
      <c r="M7" s="72">
        <f>SUM(M4:M6)</f>
        <v>0</v>
      </c>
      <c r="N7" s="224">
        <f>SUM(N4:N6)</f>
        <v>1</v>
      </c>
    </row>
    <row r="11" spans="1:14">
      <c r="B11" s="1" t="s">
        <v>16</v>
      </c>
      <c r="E11" s="225"/>
      <c r="F11" t="s">
        <v>179</v>
      </c>
    </row>
    <row r="12" spans="1:14">
      <c r="B12" t="s">
        <v>17</v>
      </c>
      <c r="D12" t="str">
        <f>B1</f>
        <v>DOLORES CARREÑO MORENO</v>
      </c>
    </row>
  </sheetData>
  <pageMargins left="0.7" right="0.7" top="0.75" bottom="0.75" header="0.3" footer="0.3"/>
  <pageSetup paperSize="11" orientation="portrait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" sqref="B1"/>
    </sheetView>
  </sheetViews>
  <sheetFormatPr baseColWidth="10" defaultRowHeight="15"/>
  <cols>
    <col min="1" max="1" width="8" customWidth="1"/>
    <col min="2" max="2" width="16.28515625" customWidth="1"/>
    <col min="3" max="3" width="7.140625" customWidth="1"/>
    <col min="5" max="5" width="7.42578125" customWidth="1"/>
    <col min="7" max="7" width="5.5703125" customWidth="1"/>
    <col min="8" max="8" width="19.5703125" customWidth="1"/>
    <col min="9" max="9" width="6.42578125" customWidth="1"/>
    <col min="11" max="11" width="6.42578125" customWidth="1"/>
    <col min="12" max="12" width="6.5703125" customWidth="1"/>
    <col min="13" max="13" width="4.28515625" customWidth="1"/>
    <col min="14" max="14" width="7.28515625" customWidth="1"/>
  </cols>
  <sheetData>
    <row r="1" spans="1:14">
      <c r="B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>
      <c r="A3" s="6"/>
      <c r="B3" s="52" t="s">
        <v>164</v>
      </c>
      <c r="C3" s="8"/>
      <c r="D3" s="52"/>
      <c r="E3" s="8"/>
      <c r="F3" s="52"/>
      <c r="G3" s="8"/>
      <c r="H3" s="52" t="s">
        <v>164</v>
      </c>
      <c r="I3" s="8"/>
      <c r="J3" s="52"/>
      <c r="K3" s="8"/>
      <c r="L3" s="52"/>
      <c r="M3" s="8"/>
      <c r="N3" s="8"/>
    </row>
    <row r="4" spans="1:14">
      <c r="A4" s="11">
        <v>4</v>
      </c>
      <c r="B4" s="16" t="s">
        <v>8</v>
      </c>
      <c r="C4" s="12">
        <v>0.59</v>
      </c>
      <c r="D4" s="12"/>
      <c r="E4" s="13"/>
      <c r="F4" s="16"/>
      <c r="G4" s="12"/>
      <c r="H4" s="16" t="s">
        <v>35</v>
      </c>
      <c r="I4" s="12">
        <v>0.33</v>
      </c>
      <c r="J4" s="16"/>
      <c r="K4" s="1"/>
      <c r="L4" s="12"/>
      <c r="M4" s="12"/>
      <c r="N4" s="12">
        <f>C4+E4+G4+I4+K4+M4</f>
        <v>0.91999999999999993</v>
      </c>
    </row>
    <row r="5" spans="1:14">
      <c r="A5" s="86"/>
      <c r="B5" s="24"/>
      <c r="C5" s="90"/>
      <c r="D5" s="24"/>
      <c r="E5" s="226"/>
      <c r="F5" s="24"/>
      <c r="G5" s="9"/>
      <c r="H5" s="24" t="s">
        <v>165</v>
      </c>
      <c r="I5" s="9"/>
      <c r="J5" s="24"/>
      <c r="K5" s="8"/>
      <c r="L5" s="91"/>
      <c r="M5" s="91"/>
      <c r="N5" s="91"/>
    </row>
    <row r="6" spans="1:14">
      <c r="A6" s="11">
        <v>7.41</v>
      </c>
      <c r="B6" s="16"/>
      <c r="C6" s="14"/>
      <c r="D6" s="16"/>
      <c r="E6" s="227"/>
      <c r="F6" s="16"/>
      <c r="G6" s="228"/>
      <c r="H6" s="16" t="s">
        <v>8</v>
      </c>
      <c r="I6" s="228">
        <v>1.71</v>
      </c>
      <c r="J6" s="16"/>
      <c r="K6" s="12"/>
      <c r="L6" s="12"/>
      <c r="M6" s="12"/>
      <c r="N6" s="67">
        <f>C6+E6+G6+I6+K6+M6</f>
        <v>1.71</v>
      </c>
    </row>
    <row r="7" spans="1:14" ht="18" customHeight="1">
      <c r="A7" s="69"/>
      <c r="B7" s="94"/>
      <c r="C7" s="23"/>
      <c r="D7" s="23"/>
      <c r="E7" s="173"/>
      <c r="F7" s="94"/>
      <c r="G7" s="23"/>
      <c r="H7" s="94" t="s">
        <v>166</v>
      </c>
      <c r="I7" s="23"/>
      <c r="J7" s="94"/>
      <c r="K7" s="23"/>
      <c r="L7" s="23"/>
      <c r="M7" s="23"/>
      <c r="N7" s="23"/>
    </row>
    <row r="8" spans="1:14" ht="39" customHeight="1">
      <c r="A8" s="70">
        <v>3</v>
      </c>
      <c r="B8" s="59"/>
      <c r="C8" s="67"/>
      <c r="D8" s="67"/>
      <c r="E8" s="82"/>
      <c r="F8" s="59"/>
      <c r="G8" s="67"/>
      <c r="H8" s="229" t="s">
        <v>167</v>
      </c>
      <c r="I8" s="67">
        <v>0.69</v>
      </c>
      <c r="J8" s="229"/>
      <c r="K8" s="67"/>
      <c r="L8" s="67"/>
      <c r="M8" s="67"/>
      <c r="N8" s="67">
        <f>C8+E8+G8+I8+K8+M8</f>
        <v>0.69</v>
      </c>
    </row>
    <row r="9" spans="1:14">
      <c r="A9" s="6"/>
      <c r="B9" s="15" t="s">
        <v>168</v>
      </c>
      <c r="C9" s="8"/>
      <c r="D9" s="15"/>
      <c r="E9" s="8"/>
      <c r="F9" s="15"/>
      <c r="G9" s="8"/>
      <c r="H9" s="15" t="s">
        <v>168</v>
      </c>
      <c r="I9" s="8"/>
      <c r="J9" s="15"/>
      <c r="K9" s="8"/>
      <c r="L9" s="15"/>
      <c r="M9" s="202"/>
      <c r="N9" s="8"/>
    </row>
    <row r="10" spans="1:14" ht="18">
      <c r="A10" s="11">
        <v>5</v>
      </c>
      <c r="B10" s="229" t="s">
        <v>169</v>
      </c>
      <c r="C10" s="12">
        <v>0.75</v>
      </c>
      <c r="D10" s="16"/>
      <c r="E10" s="12"/>
      <c r="F10" s="16"/>
      <c r="G10" s="12"/>
      <c r="H10" s="16" t="s">
        <v>170</v>
      </c>
      <c r="I10" s="12">
        <v>0.4</v>
      </c>
      <c r="J10" s="16"/>
      <c r="K10" s="12"/>
      <c r="L10" s="16"/>
      <c r="M10" s="13"/>
      <c r="N10" s="12">
        <f>K10+I10+G10+E10+C10</f>
        <v>1.1499999999999999</v>
      </c>
    </row>
    <row r="11" spans="1:14">
      <c r="A11" s="6"/>
      <c r="B11" s="15" t="s">
        <v>171</v>
      </c>
      <c r="C11" s="8"/>
      <c r="D11" s="15"/>
      <c r="E11" s="230"/>
      <c r="F11" s="15" t="s">
        <v>171</v>
      </c>
      <c r="G11" s="231"/>
      <c r="H11" s="15" t="s">
        <v>171</v>
      </c>
      <c r="I11" s="10"/>
      <c r="J11" s="15" t="s">
        <v>172</v>
      </c>
      <c r="K11" s="231"/>
      <c r="L11" s="8"/>
      <c r="M11" s="8"/>
      <c r="N11" s="8"/>
    </row>
    <row r="12" spans="1:14">
      <c r="A12" s="11">
        <v>14.86</v>
      </c>
      <c r="B12" s="16" t="s">
        <v>10</v>
      </c>
      <c r="C12" s="12">
        <v>0.33</v>
      </c>
      <c r="D12" s="16"/>
      <c r="E12" s="232"/>
      <c r="F12" s="16" t="s">
        <v>8</v>
      </c>
      <c r="G12" s="233">
        <v>2.44</v>
      </c>
      <c r="H12" s="16" t="s">
        <v>35</v>
      </c>
      <c r="I12" s="14">
        <v>0.33</v>
      </c>
      <c r="J12" s="16" t="s">
        <v>10</v>
      </c>
      <c r="K12" s="233">
        <v>0.33</v>
      </c>
      <c r="L12" s="12"/>
      <c r="M12" s="12"/>
      <c r="N12" s="12">
        <f>K12+I12+G12+C12</f>
        <v>3.43</v>
      </c>
    </row>
    <row r="13" spans="1:14" ht="19.5">
      <c r="A13" s="69">
        <v>10.1</v>
      </c>
      <c r="B13" s="234" t="s">
        <v>173</v>
      </c>
      <c r="C13" s="23">
        <v>0.4</v>
      </c>
      <c r="D13" s="23"/>
      <c r="E13" s="173"/>
      <c r="F13" s="234" t="s">
        <v>173</v>
      </c>
      <c r="G13" s="156">
        <v>0.4</v>
      </c>
      <c r="H13" s="94"/>
      <c r="I13" s="23"/>
      <c r="J13" s="234" t="s">
        <v>173</v>
      </c>
      <c r="K13" s="156">
        <v>1.5</v>
      </c>
      <c r="L13" s="23"/>
      <c r="M13" s="23"/>
      <c r="N13" s="25">
        <f>C13+E13+G13+I13+K13+M13</f>
        <v>2.2999999999999998</v>
      </c>
    </row>
    <row r="14" spans="1:14">
      <c r="A14" s="70"/>
      <c r="B14" s="59" t="s">
        <v>10</v>
      </c>
      <c r="C14" s="67"/>
      <c r="D14" s="67"/>
      <c r="E14" s="82"/>
      <c r="F14" s="59" t="s">
        <v>10</v>
      </c>
      <c r="G14" s="57"/>
      <c r="H14" s="59"/>
      <c r="I14" s="67"/>
      <c r="J14" s="59" t="s">
        <v>109</v>
      </c>
      <c r="K14" s="57"/>
      <c r="L14" s="67"/>
      <c r="M14" s="67"/>
      <c r="N14" s="67"/>
    </row>
    <row r="15" spans="1:14" ht="24" customHeight="1">
      <c r="A15" s="84">
        <v>6.68</v>
      </c>
      <c r="B15" s="178"/>
      <c r="C15" s="23"/>
      <c r="D15" s="178" t="s">
        <v>174</v>
      </c>
      <c r="E15" s="54">
        <v>1.54</v>
      </c>
      <c r="F15" s="178"/>
      <c r="G15" s="94"/>
      <c r="H15" s="178"/>
      <c r="I15" s="94"/>
      <c r="J15" s="178"/>
      <c r="K15" s="94"/>
      <c r="L15" s="23"/>
      <c r="M15" s="23"/>
      <c r="N15" s="23"/>
    </row>
    <row r="16" spans="1:14" ht="17.25" customHeight="1">
      <c r="A16" s="6">
        <v>21.65</v>
      </c>
      <c r="B16" s="139" t="s">
        <v>175</v>
      </c>
      <c r="C16" s="8">
        <v>1</v>
      </c>
      <c r="D16" s="139" t="s">
        <v>176</v>
      </c>
      <c r="E16" s="8">
        <v>1</v>
      </c>
      <c r="F16" s="139" t="s">
        <v>176</v>
      </c>
      <c r="G16" s="8">
        <v>1</v>
      </c>
      <c r="H16" s="139" t="s">
        <v>176</v>
      </c>
      <c r="I16" s="8">
        <v>1</v>
      </c>
      <c r="J16" s="139" t="s">
        <v>176</v>
      </c>
      <c r="K16" s="8">
        <v>1</v>
      </c>
      <c r="L16" s="139"/>
      <c r="M16" s="8"/>
      <c r="N16" s="25">
        <f>C16+E16+G16+I16+K16+M16</f>
        <v>5</v>
      </c>
    </row>
    <row r="17" spans="1:14">
      <c r="A17" s="33">
        <f>SUM(A3:A16)</f>
        <v>72.699999999999989</v>
      </c>
      <c r="B17" s="179" t="s">
        <v>6</v>
      </c>
      <c r="C17" s="179">
        <f>SUM(C3:C16)</f>
        <v>3.07</v>
      </c>
      <c r="D17" s="37"/>
      <c r="E17" s="179">
        <f>SUM(E3:E16)</f>
        <v>2.54</v>
      </c>
      <c r="F17" s="235"/>
      <c r="G17" s="179">
        <f>SUM(G3:G16)</f>
        <v>3.84</v>
      </c>
      <c r="H17" s="179"/>
      <c r="I17" s="179">
        <f>SUM(I3:I16)</f>
        <v>4.46</v>
      </c>
      <c r="J17" s="179"/>
      <c r="K17" s="179">
        <f>SUM(K3:K16)</f>
        <v>2.83</v>
      </c>
      <c r="L17" s="37"/>
      <c r="M17" s="37"/>
      <c r="N17" s="179">
        <f>SUM(N3:N16)</f>
        <v>15.2</v>
      </c>
    </row>
    <row r="18" spans="1:14">
      <c r="A18" s="1"/>
      <c r="B18" s="1"/>
      <c r="C18" s="1" t="s">
        <v>16</v>
      </c>
      <c r="D18" s="1"/>
      <c r="E18" s="1"/>
      <c r="F18" s="3"/>
      <c r="G18" s="236"/>
      <c r="H18" s="237" t="s">
        <v>178</v>
      </c>
      <c r="I18" s="1"/>
      <c r="J18" s="1" t="s">
        <v>18</v>
      </c>
      <c r="K18" s="1"/>
      <c r="L18" s="1"/>
      <c r="M18" s="1"/>
      <c r="N18" s="1"/>
    </row>
    <row r="19" spans="1:14">
      <c r="A19" s="1"/>
      <c r="B19" s="1"/>
      <c r="C19" s="1" t="s">
        <v>17</v>
      </c>
      <c r="D19" s="1"/>
      <c r="E19" s="1" t="str">
        <f>B1</f>
        <v>DOLORES CARREÑO MORENO</v>
      </c>
      <c r="F19" s="3"/>
      <c r="G19" s="1"/>
      <c r="H19" s="1" t="s">
        <v>177</v>
      </c>
      <c r="I19" s="1"/>
      <c r="J19" s="43"/>
      <c r="K19" s="166">
        <f>N17*4.33</f>
        <v>65.816000000000003</v>
      </c>
      <c r="L19" s="46"/>
      <c r="M19" s="46"/>
      <c r="N19" s="1"/>
    </row>
  </sheetData>
  <pageMargins left="0.7" right="0.7" top="0.75" bottom="0.75" header="0.3" footer="0.3"/>
  <pageSetup paperSize="9" orientation="landscape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6"/>
    </sheetView>
  </sheetViews>
  <sheetFormatPr baseColWidth="10" defaultRowHeight="15"/>
  <cols>
    <col min="1" max="1" width="8.42578125" customWidth="1"/>
    <col min="3" max="3" width="7.42578125" customWidth="1"/>
    <col min="4" max="4" width="5.140625" customWidth="1"/>
    <col min="5" max="5" width="5.5703125" customWidth="1"/>
    <col min="9" max="9" width="7.140625" customWidth="1"/>
    <col min="11" max="11" width="6.7109375" customWidth="1"/>
  </cols>
  <sheetData>
    <row r="1" spans="1:14">
      <c r="B1" t="s">
        <v>20</v>
      </c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I4" s="23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>
      <c r="A6" s="93"/>
      <c r="B6" s="23"/>
      <c r="C6" s="23"/>
      <c r="D6" s="23"/>
      <c r="E6" s="23"/>
      <c r="F6" s="94"/>
      <c r="G6" s="156"/>
      <c r="H6" s="23"/>
      <c r="I6" s="23"/>
      <c r="J6" s="23"/>
      <c r="K6" s="23"/>
      <c r="L6" s="25"/>
      <c r="M6" s="25"/>
      <c r="N6" s="156"/>
    </row>
    <row r="7" spans="1:14">
      <c r="A7" s="101">
        <f>SUM(A4:A6)</f>
        <v>4.33</v>
      </c>
      <c r="B7" s="55" t="s">
        <v>6</v>
      </c>
      <c r="C7" s="67">
        <f>SUM(C4:C6)</f>
        <v>0</v>
      </c>
      <c r="D7" s="72"/>
      <c r="E7" s="72">
        <f>SUM(E4:E6)</f>
        <v>0</v>
      </c>
      <c r="F7" s="73"/>
      <c r="G7" s="57">
        <f>SUM(G4:G6)</f>
        <v>0</v>
      </c>
      <c r="H7" s="55"/>
      <c r="I7" s="72">
        <f>SUM(I4:I6)</f>
        <v>0</v>
      </c>
      <c r="J7" s="55"/>
      <c r="K7" s="72">
        <f>SUM(K4:K6)</f>
        <v>1</v>
      </c>
      <c r="L7" s="72"/>
      <c r="M7" s="72">
        <f>SUM(M4:M6)</f>
        <v>0</v>
      </c>
      <c r="N7" s="224">
        <f>SUM(N4:N6)</f>
        <v>1</v>
      </c>
    </row>
    <row r="11" spans="1:14">
      <c r="B11" s="1" t="s">
        <v>16</v>
      </c>
      <c r="E11" s="225"/>
      <c r="F11" t="s">
        <v>179</v>
      </c>
    </row>
    <row r="12" spans="1:14">
      <c r="B12" t="s">
        <v>17</v>
      </c>
      <c r="D12" t="str">
        <f>B1</f>
        <v>DOLORES CARREÑO MORENO</v>
      </c>
    </row>
  </sheetData>
  <pageMargins left="0.7" right="0.7" top="0.75" bottom="0.75" header="0.3" footer="0.3"/>
  <pageSetup paperSize="11" orientation="portrait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5"/>
  <cols>
    <col min="1" max="1" width="9.28515625" customWidth="1"/>
    <col min="3" max="3" width="5.85546875" customWidth="1"/>
    <col min="5" max="5" width="5.42578125" customWidth="1"/>
    <col min="7" max="7" width="3.140625" customWidth="1"/>
    <col min="9" max="9" width="5.28515625" customWidth="1"/>
    <col min="11" max="11" width="5.28515625" customWidth="1"/>
    <col min="12" max="12" width="5.5703125" customWidth="1"/>
    <col min="13" max="13" width="7.28515625" customWidth="1"/>
    <col min="14" max="14" width="7" customWidth="1"/>
  </cols>
  <sheetData>
    <row r="1" spans="1:14">
      <c r="B1" t="s">
        <v>20</v>
      </c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 t="s">
        <v>161</v>
      </c>
      <c r="C4" s="25"/>
      <c r="E4" s="23"/>
      <c r="G4" s="23"/>
      <c r="I4" s="23"/>
      <c r="J4" s="23" t="s">
        <v>161</v>
      </c>
      <c r="K4" s="25"/>
      <c r="M4" s="23"/>
      <c r="N4" s="156"/>
    </row>
    <row r="5" spans="1:14">
      <c r="A5" s="55"/>
      <c r="B5" s="59"/>
      <c r="C5" s="59">
        <v>1</v>
      </c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2</v>
      </c>
    </row>
    <row r="6" spans="1:14">
      <c r="A6" s="93"/>
      <c r="B6" s="23"/>
      <c r="C6" s="23"/>
      <c r="D6" s="23"/>
      <c r="E6" s="23"/>
      <c r="F6" s="94"/>
      <c r="G6" s="156"/>
      <c r="H6" s="23"/>
      <c r="I6" s="23"/>
      <c r="J6" s="23"/>
      <c r="K6" s="23"/>
      <c r="L6" s="25"/>
      <c r="M6" s="25"/>
      <c r="N6" s="156"/>
    </row>
    <row r="7" spans="1:14">
      <c r="A7" s="101">
        <f>SUM(A4:A6)</f>
        <v>0</v>
      </c>
      <c r="B7" s="55" t="s">
        <v>6</v>
      </c>
      <c r="C7" s="67">
        <f>SUM(C4:C6)</f>
        <v>1</v>
      </c>
      <c r="D7" s="72"/>
      <c r="E7" s="72">
        <f>SUM(E4:E6)</f>
        <v>0</v>
      </c>
      <c r="F7" s="73"/>
      <c r="G7" s="57">
        <f>SUM(G4:G6)</f>
        <v>0</v>
      </c>
      <c r="H7" s="55"/>
      <c r="I7" s="72">
        <f>SUM(I4:I6)</f>
        <v>0</v>
      </c>
      <c r="J7" s="55"/>
      <c r="K7" s="72">
        <f>SUM(K4:K6)</f>
        <v>1</v>
      </c>
      <c r="L7" s="72"/>
      <c r="M7" s="72">
        <f>SUM(M4:M6)</f>
        <v>0</v>
      </c>
      <c r="N7" s="224">
        <f>SUM(N4:N6)</f>
        <v>2</v>
      </c>
    </row>
    <row r="11" spans="1:14">
      <c r="B11" s="1" t="s">
        <v>16</v>
      </c>
      <c r="E11" s="225"/>
      <c r="F11" t="s">
        <v>162</v>
      </c>
    </row>
    <row r="12" spans="1:14">
      <c r="B12" t="s">
        <v>17</v>
      </c>
      <c r="D12" t="str">
        <f>B1</f>
        <v>DOLORES CARREÑO MORENO</v>
      </c>
    </row>
    <row r="13" spans="1:14">
      <c r="F13" t="s">
        <v>160</v>
      </c>
    </row>
  </sheetData>
  <pageMargins left="0.7" right="0.7" top="0.75" bottom="0.75" header="0.3" footer="0.3"/>
  <pageSetup paperSize="9" orientation="landscape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8"/>
    </sheetView>
  </sheetViews>
  <sheetFormatPr baseColWidth="10" defaultRowHeight="15"/>
  <cols>
    <col min="1" max="1" width="8.7109375" customWidth="1"/>
    <col min="3" max="3" width="7.140625" customWidth="1"/>
    <col min="5" max="5" width="10.7109375" customWidth="1"/>
    <col min="7" max="7" width="6.7109375" customWidth="1"/>
    <col min="9" max="9" width="7.140625" customWidth="1"/>
    <col min="11" max="12" width="7" customWidth="1"/>
    <col min="13" max="13" width="4.140625" customWidth="1"/>
    <col min="14" max="14" width="7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6">
        <v>6</v>
      </c>
      <c r="B3" s="52"/>
      <c r="C3" s="8"/>
      <c r="D3" s="52"/>
      <c r="E3" s="8"/>
      <c r="F3" s="52"/>
      <c r="G3" s="8"/>
      <c r="H3" s="52" t="s">
        <v>148</v>
      </c>
      <c r="I3" s="8"/>
      <c r="J3" s="52"/>
      <c r="K3" s="8"/>
      <c r="L3" s="52"/>
      <c r="M3" s="8"/>
      <c r="N3" s="8"/>
    </row>
    <row r="4" spans="1:14">
      <c r="A4" s="11"/>
      <c r="B4" s="16"/>
      <c r="C4" s="12"/>
      <c r="D4" s="12"/>
      <c r="E4" s="13"/>
      <c r="F4" s="16"/>
      <c r="G4" s="12"/>
      <c r="H4" s="16" t="s">
        <v>8</v>
      </c>
      <c r="I4" s="12">
        <v>1.38</v>
      </c>
      <c r="J4" s="12"/>
      <c r="K4" s="12"/>
      <c r="L4" s="12"/>
      <c r="M4" s="12"/>
      <c r="N4" s="12">
        <f>C4+E4+G4+I4+K4+M4</f>
        <v>1.38</v>
      </c>
    </row>
    <row r="5" spans="1:14">
      <c r="A5" s="6">
        <v>6</v>
      </c>
      <c r="B5" s="222"/>
      <c r="C5" s="8"/>
      <c r="D5" s="152" t="s">
        <v>149</v>
      </c>
      <c r="E5" s="8"/>
      <c r="F5" s="139"/>
      <c r="G5" s="8"/>
      <c r="H5" s="139"/>
      <c r="I5" s="15"/>
      <c r="J5" s="139" t="s">
        <v>149</v>
      </c>
      <c r="K5" s="8"/>
      <c r="L5" s="152"/>
      <c r="M5" s="8"/>
      <c r="N5" s="8"/>
    </row>
    <row r="6" spans="1:14">
      <c r="A6" s="11"/>
      <c r="B6" s="16"/>
      <c r="C6" s="12"/>
      <c r="D6" s="12" t="s">
        <v>8</v>
      </c>
      <c r="E6" s="13">
        <v>0.69</v>
      </c>
      <c r="F6" s="16"/>
      <c r="G6" s="12"/>
      <c r="H6" s="12"/>
      <c r="I6" s="12"/>
      <c r="J6" s="12" t="s">
        <v>8</v>
      </c>
      <c r="K6" s="13">
        <v>0.69</v>
      </c>
      <c r="L6" s="12"/>
      <c r="M6" s="12"/>
      <c r="N6" s="12">
        <f>C6+E6+G6+I6+K6+M6</f>
        <v>1.38</v>
      </c>
    </row>
    <row r="7" spans="1:14" ht="23.25">
      <c r="A7" s="86"/>
      <c r="B7" s="52" t="s">
        <v>153</v>
      </c>
      <c r="C7" s="24"/>
      <c r="D7" s="52"/>
      <c r="E7" s="24"/>
      <c r="F7" s="52" t="s">
        <v>153</v>
      </c>
      <c r="G7" s="91"/>
      <c r="H7" s="52"/>
      <c r="I7" s="91"/>
      <c r="J7" s="52" t="s">
        <v>153</v>
      </c>
      <c r="K7" s="24"/>
      <c r="L7" s="52"/>
      <c r="M7" s="24"/>
      <c r="N7" s="91"/>
    </row>
    <row r="8" spans="1:14">
      <c r="A8" s="11">
        <v>20.46</v>
      </c>
      <c r="B8" s="13" t="s">
        <v>10</v>
      </c>
      <c r="C8" s="16">
        <v>1</v>
      </c>
      <c r="D8" s="16"/>
      <c r="E8" s="16"/>
      <c r="F8" s="13" t="s">
        <v>8</v>
      </c>
      <c r="G8" s="12">
        <v>2.72</v>
      </c>
      <c r="H8" s="16"/>
      <c r="I8" s="12"/>
      <c r="J8" s="16" t="s">
        <v>154</v>
      </c>
      <c r="K8" s="16">
        <v>1</v>
      </c>
      <c r="L8" s="16"/>
      <c r="M8" s="16"/>
      <c r="N8" s="12">
        <f>C8+E8+G8+I8+K8+M8</f>
        <v>4.7200000000000006</v>
      </c>
    </row>
    <row r="9" spans="1:14">
      <c r="A9" s="6"/>
      <c r="B9" s="15" t="s">
        <v>155</v>
      </c>
      <c r="C9" s="15"/>
      <c r="D9" s="15"/>
      <c r="E9" s="15"/>
      <c r="F9" s="15" t="s">
        <v>155</v>
      </c>
      <c r="G9" s="8"/>
      <c r="H9" s="15"/>
      <c r="I9" s="8"/>
      <c r="J9" s="15" t="s">
        <v>155</v>
      </c>
      <c r="K9" s="15"/>
      <c r="L9" s="15"/>
      <c r="M9" s="15"/>
      <c r="N9" s="8"/>
    </row>
    <row r="10" spans="1:14">
      <c r="A10" s="11">
        <v>5.72</v>
      </c>
      <c r="B10" s="16" t="s">
        <v>35</v>
      </c>
      <c r="C10" s="16">
        <v>0.33</v>
      </c>
      <c r="D10" s="16"/>
      <c r="E10" s="16"/>
      <c r="F10" s="16" t="s">
        <v>8</v>
      </c>
      <c r="G10" s="12">
        <v>0.66</v>
      </c>
      <c r="H10" s="16"/>
      <c r="I10" s="12"/>
      <c r="J10" s="16" t="s">
        <v>35</v>
      </c>
      <c r="K10" s="16">
        <v>0.33</v>
      </c>
      <c r="L10" s="16"/>
      <c r="M10" s="16"/>
      <c r="N10" s="12">
        <f>K10+G10+C10</f>
        <v>1.32</v>
      </c>
    </row>
    <row r="11" spans="1:14">
      <c r="A11" s="71">
        <f>SUM(A3:A10)</f>
        <v>38.18</v>
      </c>
      <c r="B11" s="55" t="s">
        <v>6</v>
      </c>
      <c r="C11" s="55">
        <f>SUM(C3:C10)</f>
        <v>1.33</v>
      </c>
      <c r="D11" s="72"/>
      <c r="E11" s="55">
        <f>SUM(E3:E10)</f>
        <v>0.69</v>
      </c>
      <c r="F11" s="73"/>
      <c r="G11" s="55">
        <f>SUM(G3:G10)</f>
        <v>3.3800000000000003</v>
      </c>
      <c r="H11" s="55"/>
      <c r="I11" s="55">
        <f>SUM(I3:I10)</f>
        <v>1.38</v>
      </c>
      <c r="J11" s="55"/>
      <c r="K11" s="55">
        <f>SUM(K3:K10)</f>
        <v>2.02</v>
      </c>
      <c r="L11" s="72"/>
      <c r="M11" s="55">
        <f>SUM(M3:M10)</f>
        <v>0</v>
      </c>
      <c r="N11" s="74">
        <f>SUM(N3:N10)</f>
        <v>8.8000000000000007</v>
      </c>
    </row>
    <row r="12" spans="1:14">
      <c r="A12" s="47"/>
      <c r="B12" s="47"/>
      <c r="C12" s="47"/>
      <c r="D12" s="47"/>
      <c r="E12" s="47"/>
      <c r="F12" s="48"/>
      <c r="G12" s="47"/>
      <c r="H12" s="47"/>
      <c r="I12" s="47"/>
      <c r="J12" s="95"/>
      <c r="K12" s="47"/>
      <c r="L12" s="47"/>
      <c r="M12" s="47"/>
      <c r="N12" s="47"/>
    </row>
    <row r="13" spans="1:14">
      <c r="A13" s="47"/>
      <c r="B13" s="47" t="s">
        <v>16</v>
      </c>
      <c r="C13" s="47"/>
      <c r="D13" s="47"/>
      <c r="E13" s="47"/>
      <c r="F13" s="667" t="s">
        <v>163</v>
      </c>
      <c r="G13" s="666"/>
      <c r="H13" s="47" t="s">
        <v>18</v>
      </c>
      <c r="I13" s="47"/>
      <c r="J13" s="95"/>
      <c r="K13" s="96">
        <f>N11*4.33</f>
        <v>38.104000000000006</v>
      </c>
      <c r="L13" s="96"/>
      <c r="M13" s="96"/>
      <c r="N13" s="47"/>
    </row>
    <row r="14" spans="1:14">
      <c r="A14" s="47"/>
      <c r="B14" s="47" t="s">
        <v>17</v>
      </c>
      <c r="C14" s="47"/>
      <c r="D14" s="47" t="str">
        <f>B1</f>
        <v>DOLORES CARREÑO MORENO</v>
      </c>
      <c r="E14" s="47"/>
      <c r="F14" s="48" t="s">
        <v>41</v>
      </c>
      <c r="H14" s="47"/>
      <c r="I14" s="97">
        <f>N11</f>
        <v>8.8000000000000007</v>
      </c>
      <c r="J14" s="47"/>
      <c r="K14" s="47"/>
      <c r="L14" s="47"/>
      <c r="M14" s="47"/>
      <c r="N14" s="47"/>
    </row>
  </sheetData>
  <mergeCells count="1">
    <mergeCell ref="F13:G13"/>
  </mergeCells>
  <pageMargins left="0.7" right="0.7" top="0.75" bottom="0.75" header="0.3" footer="0.3"/>
  <pageSetup paperSize="9" orientation="landscape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/>
  <cols>
    <col min="1" max="1" width="8.140625" customWidth="1"/>
    <col min="3" max="3" width="7.28515625" customWidth="1"/>
    <col min="4" max="4" width="14.140625" customWidth="1"/>
    <col min="9" max="9" width="5.28515625" customWidth="1"/>
    <col min="11" max="11" width="7.85546875" customWidth="1"/>
    <col min="12" max="12" width="6.28515625" customWidth="1"/>
    <col min="13" max="13" width="5.140625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6">
        <v>6</v>
      </c>
      <c r="B3" s="52"/>
      <c r="C3" s="8"/>
      <c r="D3" s="52"/>
      <c r="E3" s="8"/>
      <c r="F3" s="52"/>
      <c r="G3" s="8"/>
      <c r="H3" s="52" t="s">
        <v>148</v>
      </c>
      <c r="I3" s="8"/>
      <c r="J3" s="52"/>
      <c r="K3" s="8"/>
      <c r="L3" s="52"/>
      <c r="M3" s="8"/>
      <c r="N3" s="8"/>
    </row>
    <row r="4" spans="1:14">
      <c r="A4" s="11"/>
      <c r="B4" s="16"/>
      <c r="C4" s="12"/>
      <c r="D4" s="12"/>
      <c r="E4" s="13"/>
      <c r="F4" s="16"/>
      <c r="G4" s="12"/>
      <c r="H4" s="16" t="s">
        <v>8</v>
      </c>
      <c r="I4" s="12">
        <v>1.38</v>
      </c>
      <c r="J4" s="12"/>
      <c r="K4" s="12"/>
      <c r="L4" s="12"/>
      <c r="M4" s="12"/>
      <c r="N4" s="12">
        <f>C4+E4+G4+I4+K4+M4</f>
        <v>1.38</v>
      </c>
    </row>
    <row r="5" spans="1:14">
      <c r="A5" s="6">
        <v>6</v>
      </c>
      <c r="B5" s="222"/>
      <c r="C5" s="8"/>
      <c r="D5" s="152" t="s">
        <v>149</v>
      </c>
      <c r="E5" s="8"/>
      <c r="F5" s="139"/>
      <c r="G5" s="8"/>
      <c r="H5" s="139"/>
      <c r="I5" s="15"/>
      <c r="J5" s="139" t="s">
        <v>149</v>
      </c>
      <c r="K5" s="8"/>
      <c r="L5" s="152"/>
      <c r="M5" s="8"/>
      <c r="N5" s="8"/>
    </row>
    <row r="6" spans="1:14">
      <c r="A6" s="11"/>
      <c r="B6" s="16"/>
      <c r="C6" s="12"/>
      <c r="D6" s="12" t="s">
        <v>8</v>
      </c>
      <c r="E6" s="13">
        <v>0.69</v>
      </c>
      <c r="F6" s="16"/>
      <c r="G6" s="12"/>
      <c r="H6" s="12"/>
      <c r="I6" s="12"/>
      <c r="J6" s="12" t="s">
        <v>8</v>
      </c>
      <c r="K6" s="13">
        <v>0.69</v>
      </c>
      <c r="L6" s="12"/>
      <c r="M6" s="12"/>
      <c r="N6" s="12">
        <f>C6+E6+G6+I6+K6+M6</f>
        <v>1.38</v>
      </c>
    </row>
    <row r="7" spans="1:14" ht="23.25">
      <c r="A7" s="6">
        <v>4</v>
      </c>
      <c r="B7" s="6"/>
      <c r="C7" s="6"/>
      <c r="D7" s="222" t="s">
        <v>150</v>
      </c>
      <c r="E7" s="8"/>
      <c r="F7" s="15"/>
      <c r="G7" s="15"/>
      <c r="H7" s="139"/>
      <c r="I7" s="8"/>
      <c r="J7" s="139" t="s">
        <v>150</v>
      </c>
      <c r="K7" s="15"/>
      <c r="L7" s="8"/>
      <c r="M7" s="15"/>
      <c r="N7" s="8"/>
    </row>
    <row r="8" spans="1:14">
      <c r="A8" s="11"/>
      <c r="B8" s="11"/>
      <c r="C8" s="11"/>
      <c r="D8" s="223" t="s">
        <v>8</v>
      </c>
      <c r="E8" s="12">
        <v>0.67</v>
      </c>
      <c r="F8" s="16"/>
      <c r="G8" s="16"/>
      <c r="H8" s="16"/>
      <c r="I8" s="12"/>
      <c r="J8" s="16" t="s">
        <v>35</v>
      </c>
      <c r="K8" s="16">
        <v>0.25</v>
      </c>
      <c r="L8" s="16"/>
      <c r="M8" s="16"/>
      <c r="N8" s="12">
        <f>K8+E8</f>
        <v>0.92</v>
      </c>
    </row>
    <row r="9" spans="1:14">
      <c r="A9" s="6">
        <v>11</v>
      </c>
      <c r="B9" s="52" t="s">
        <v>151</v>
      </c>
      <c r="C9" s="8"/>
      <c r="D9" s="8"/>
      <c r="E9" s="15"/>
      <c r="F9" s="52" t="s">
        <v>151</v>
      </c>
      <c r="G9" s="15"/>
      <c r="H9" s="52"/>
      <c r="I9" s="8"/>
      <c r="J9" s="52" t="s">
        <v>151</v>
      </c>
      <c r="K9" s="15"/>
      <c r="L9" s="8"/>
      <c r="M9" s="15"/>
      <c r="N9" s="8"/>
    </row>
    <row r="10" spans="1:14" ht="34.5">
      <c r="A10" s="11"/>
      <c r="B10" s="16" t="s">
        <v>8</v>
      </c>
      <c r="C10" s="12">
        <v>0.95</v>
      </c>
      <c r="D10" s="16"/>
      <c r="E10" s="16"/>
      <c r="F10" s="16" t="s">
        <v>35</v>
      </c>
      <c r="G10" s="16">
        <v>0.34</v>
      </c>
      <c r="H10" s="16"/>
      <c r="I10" s="12"/>
      <c r="J10" s="16" t="s">
        <v>152</v>
      </c>
      <c r="K10" s="16">
        <v>1.25</v>
      </c>
      <c r="L10" s="16"/>
      <c r="M10" s="16"/>
      <c r="N10" s="12">
        <f>C10+E10+G10+I10+K10+M10</f>
        <v>2.54</v>
      </c>
    </row>
    <row r="11" spans="1:14" ht="23.25">
      <c r="A11" s="86"/>
      <c r="B11" s="52" t="s">
        <v>153</v>
      </c>
      <c r="C11" s="24"/>
      <c r="D11" s="52"/>
      <c r="E11" s="24"/>
      <c r="F11" s="52" t="s">
        <v>153</v>
      </c>
      <c r="G11" s="91"/>
      <c r="H11" s="52"/>
      <c r="I11" s="91"/>
      <c r="J11" s="52" t="s">
        <v>153</v>
      </c>
      <c r="K11" s="24"/>
      <c r="L11" s="52"/>
      <c r="M11" s="24"/>
      <c r="N11" s="91"/>
    </row>
    <row r="12" spans="1:14">
      <c r="A12" s="11">
        <v>20.46</v>
      </c>
      <c r="B12" s="13" t="s">
        <v>10</v>
      </c>
      <c r="C12" s="16">
        <v>1</v>
      </c>
      <c r="D12" s="16"/>
      <c r="E12" s="16"/>
      <c r="F12" s="13" t="s">
        <v>8</v>
      </c>
      <c r="G12" s="12">
        <v>2.72</v>
      </c>
      <c r="H12" s="16"/>
      <c r="I12" s="12"/>
      <c r="J12" s="16" t="s">
        <v>154</v>
      </c>
      <c r="K12" s="16">
        <v>1</v>
      </c>
      <c r="L12" s="16"/>
      <c r="M12" s="16"/>
      <c r="N12" s="12">
        <f>C12+E12+G12+I12+K12+M12</f>
        <v>4.7200000000000006</v>
      </c>
    </row>
    <row r="13" spans="1:14">
      <c r="A13" s="6"/>
      <c r="B13" s="24" t="s">
        <v>155</v>
      </c>
      <c r="C13" s="24"/>
      <c r="D13" s="24"/>
      <c r="E13" s="15"/>
      <c r="F13" s="24" t="s">
        <v>155</v>
      </c>
      <c r="G13" s="91"/>
      <c r="H13" s="24"/>
      <c r="I13" s="91"/>
      <c r="J13" s="24" t="s">
        <v>155</v>
      </c>
      <c r="K13" s="24"/>
      <c r="L13" s="15"/>
      <c r="M13" s="15"/>
      <c r="N13" s="91"/>
    </row>
    <row r="14" spans="1:14">
      <c r="A14" s="86">
        <v>5.72</v>
      </c>
      <c r="B14" s="24" t="s">
        <v>35</v>
      </c>
      <c r="C14" s="24">
        <v>0.33</v>
      </c>
      <c r="D14" s="24"/>
      <c r="E14" s="24"/>
      <c r="F14" s="24" t="s">
        <v>8</v>
      </c>
      <c r="G14" s="91">
        <v>0.66</v>
      </c>
      <c r="H14" s="24"/>
      <c r="I14" s="91"/>
      <c r="J14" s="24" t="s">
        <v>35</v>
      </c>
      <c r="K14" s="24">
        <v>0.33</v>
      </c>
      <c r="L14" s="24"/>
      <c r="M14" s="24"/>
      <c r="N14" s="91">
        <f>K14+G14+C14</f>
        <v>1.32</v>
      </c>
    </row>
    <row r="15" spans="1:14">
      <c r="A15" s="6"/>
      <c r="B15" s="8"/>
      <c r="C15" s="8"/>
      <c r="D15" s="8"/>
      <c r="E15" s="8"/>
      <c r="F15" s="8"/>
      <c r="G15" s="8"/>
      <c r="H15" s="8" t="s">
        <v>156</v>
      </c>
      <c r="I15" s="8"/>
      <c r="J15" s="15"/>
      <c r="K15" s="10"/>
      <c r="L15" s="186"/>
      <c r="M15" s="8"/>
      <c r="N15" s="8"/>
    </row>
    <row r="16" spans="1:14" ht="67.5">
      <c r="A16" s="11">
        <v>3.25</v>
      </c>
      <c r="B16" s="12"/>
      <c r="C16" s="12"/>
      <c r="D16" s="12"/>
      <c r="E16" s="12"/>
      <c r="F16" s="12"/>
      <c r="G16" s="12"/>
      <c r="H16" s="112" t="s">
        <v>157</v>
      </c>
      <c r="I16" s="12">
        <v>0.75</v>
      </c>
      <c r="J16" s="16"/>
      <c r="K16" s="14"/>
      <c r="L16" s="112"/>
      <c r="M16" s="12"/>
      <c r="N16" s="12">
        <f>M16+K16+I16+G16+E16+C16</f>
        <v>0.75</v>
      </c>
    </row>
    <row r="17" spans="1:14">
      <c r="A17" s="71">
        <f>SUM(A3:A16)</f>
        <v>56.43</v>
      </c>
      <c r="B17" s="55" t="s">
        <v>6</v>
      </c>
      <c r="C17" s="55">
        <f>SUM(C3:C16)</f>
        <v>2.2799999999999998</v>
      </c>
      <c r="D17" s="72"/>
      <c r="E17" s="55">
        <f>SUM(E3:E16)</f>
        <v>1.3599999999999999</v>
      </c>
      <c r="F17" s="73"/>
      <c r="G17" s="55">
        <f>SUM(G3:G16)</f>
        <v>3.72</v>
      </c>
      <c r="H17" s="55"/>
      <c r="I17" s="55">
        <f>SUM(I3:I16)</f>
        <v>2.13</v>
      </c>
      <c r="J17" s="55"/>
      <c r="K17" s="55">
        <f>SUM(K3:K16)</f>
        <v>3.52</v>
      </c>
      <c r="L17" s="72"/>
      <c r="M17" s="55">
        <f>SUM(M3:M16)</f>
        <v>0</v>
      </c>
      <c r="N17" s="74">
        <f>SUM(N3:N16)</f>
        <v>13.010000000000002</v>
      </c>
    </row>
    <row r="18" spans="1:14">
      <c r="A18" s="47"/>
      <c r="B18" s="47"/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47" t="s">
        <v>16</v>
      </c>
      <c r="C19" s="47"/>
      <c r="D19" s="47"/>
      <c r="E19" s="47"/>
      <c r="F19" s="667" t="s">
        <v>158</v>
      </c>
      <c r="G19" s="666"/>
      <c r="H19" s="47" t="s">
        <v>18</v>
      </c>
      <c r="I19" s="47"/>
      <c r="J19" s="95"/>
      <c r="K19" s="96">
        <f>N17*4.33</f>
        <v>56.333300000000008</v>
      </c>
      <c r="L19" s="96"/>
      <c r="M19" s="96"/>
      <c r="N19" s="47"/>
    </row>
    <row r="20" spans="1:14">
      <c r="A20" s="47"/>
      <c r="B20" s="47" t="s">
        <v>17</v>
      </c>
      <c r="C20" s="47"/>
      <c r="D20" s="47" t="str">
        <f>B1</f>
        <v>DOLORES CARREÑO MORENO</v>
      </c>
      <c r="E20" s="47"/>
      <c r="F20" s="48" t="s">
        <v>41</v>
      </c>
      <c r="H20" s="47"/>
      <c r="I20" s="97">
        <f>N17</f>
        <v>13.010000000000002</v>
      </c>
      <c r="J20" s="47"/>
      <c r="K20" s="47"/>
      <c r="L20" s="47"/>
      <c r="M20" s="47"/>
      <c r="N20" s="47"/>
    </row>
    <row r="21" spans="1:14">
      <c r="F21" t="s">
        <v>159</v>
      </c>
    </row>
  </sheetData>
  <mergeCells count="1">
    <mergeCell ref="F19:G19"/>
  </mergeCells>
  <pageMargins left="0.7" right="0.7" top="0.75" bottom="0.75" header="0.3" footer="0.3"/>
  <pageSetup paperSize="9" orientation="landscape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/>
  <cols>
    <col min="1" max="1" width="8" customWidth="1"/>
    <col min="3" max="3" width="7.140625" customWidth="1"/>
    <col min="4" max="4" width="16.5703125" customWidth="1"/>
    <col min="5" max="5" width="6.5703125" customWidth="1"/>
    <col min="6" max="6" width="15.140625" customWidth="1"/>
    <col min="7" max="7" width="8.28515625" customWidth="1"/>
    <col min="9" max="9" width="7.85546875" customWidth="1"/>
    <col min="10" max="10" width="16.5703125" customWidth="1"/>
    <col min="11" max="11" width="6.42578125" customWidth="1"/>
    <col min="12" max="12" width="7.85546875" customWidth="1"/>
    <col min="13" max="13" width="6.5703125" customWidth="1"/>
    <col min="14" max="14" width="5.5703125" customWidth="1"/>
  </cols>
  <sheetData>
    <row r="1" spans="1:14">
      <c r="A1" s="1"/>
      <c r="B1" s="2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/>
      <c r="B2" s="4" t="s">
        <v>0</v>
      </c>
      <c r="C2" s="4"/>
      <c r="D2" s="4" t="s">
        <v>1</v>
      </c>
      <c r="E2" s="4"/>
      <c r="F2" s="5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</row>
    <row r="3" spans="1:14">
      <c r="A3" s="198"/>
      <c r="B3" s="199" t="s">
        <v>9</v>
      </c>
      <c r="C3" s="8"/>
      <c r="D3" s="9"/>
      <c r="E3" s="8"/>
      <c r="F3" s="7"/>
      <c r="G3" s="10"/>
      <c r="H3" s="199" t="s">
        <v>9</v>
      </c>
      <c r="I3" s="15"/>
      <c r="J3" s="7"/>
      <c r="K3" s="10"/>
      <c r="L3" s="8"/>
      <c r="M3" s="8"/>
      <c r="N3" s="8"/>
    </row>
    <row r="4" spans="1:14">
      <c r="A4" s="200">
        <v>5.07</v>
      </c>
      <c r="B4" s="12" t="s">
        <v>10</v>
      </c>
      <c r="C4" s="12">
        <v>0.25</v>
      </c>
      <c r="D4" s="12"/>
      <c r="E4" s="13"/>
      <c r="F4" s="16"/>
      <c r="G4" s="14"/>
      <c r="H4" s="12" t="s">
        <v>8</v>
      </c>
      <c r="I4" s="12">
        <v>0.92</v>
      </c>
      <c r="J4" s="12"/>
      <c r="K4" s="14"/>
      <c r="L4" s="12"/>
      <c r="M4" s="12"/>
      <c r="N4" s="12">
        <f>C4+E4+G4+I4+K4+M4</f>
        <v>1.17</v>
      </c>
    </row>
    <row r="5" spans="1:14">
      <c r="A5" s="198"/>
      <c r="B5" s="8"/>
      <c r="C5" s="8"/>
      <c r="D5" s="202" t="s">
        <v>12</v>
      </c>
      <c r="E5" s="8"/>
      <c r="F5" s="15"/>
      <c r="G5" s="10"/>
      <c r="H5" s="8"/>
      <c r="I5" s="8"/>
      <c r="J5" s="202" t="s">
        <v>12</v>
      </c>
      <c r="K5" s="10"/>
      <c r="L5" s="8"/>
      <c r="M5" s="8"/>
      <c r="N5" s="8"/>
    </row>
    <row r="6" spans="1:14">
      <c r="A6" s="200">
        <v>9.1</v>
      </c>
      <c r="B6" s="12"/>
      <c r="C6" s="12"/>
      <c r="D6" s="16" t="s">
        <v>10</v>
      </c>
      <c r="E6" s="12">
        <v>0.4</v>
      </c>
      <c r="F6" s="16"/>
      <c r="G6" s="14"/>
      <c r="H6" s="12"/>
      <c r="I6" s="12"/>
      <c r="J6" s="16" t="s">
        <v>8</v>
      </c>
      <c r="K6" s="14">
        <v>1.7</v>
      </c>
      <c r="L6" s="12"/>
      <c r="M6" s="12"/>
      <c r="N6" s="12">
        <f>C6+E6+G6+I6+K6+M6</f>
        <v>2.1</v>
      </c>
    </row>
    <row r="7" spans="1:14">
      <c r="A7" s="204"/>
      <c r="B7" s="27"/>
      <c r="C7" s="201"/>
      <c r="D7" s="203" t="s">
        <v>141</v>
      </c>
      <c r="E7" s="27"/>
      <c r="F7" s="27"/>
      <c r="G7" s="8"/>
      <c r="H7" s="195"/>
      <c r="I7" s="10"/>
      <c r="J7" s="203" t="s">
        <v>141</v>
      </c>
      <c r="K7" s="8"/>
      <c r="L7" s="203"/>
      <c r="M7" s="8"/>
      <c r="N7" s="133"/>
    </row>
    <row r="8" spans="1:14">
      <c r="A8" s="205">
        <v>6.26</v>
      </c>
      <c r="B8" s="206"/>
      <c r="C8" s="151"/>
      <c r="D8" s="206" t="s">
        <v>10</v>
      </c>
      <c r="E8" s="206">
        <v>0.33</v>
      </c>
      <c r="F8" s="206"/>
      <c r="G8" s="12"/>
      <c r="H8" s="197"/>
      <c r="I8" s="14"/>
      <c r="J8" s="151" t="s">
        <v>8</v>
      </c>
      <c r="K8" s="12">
        <v>1.1200000000000001</v>
      </c>
      <c r="L8" s="151"/>
      <c r="M8" s="12"/>
      <c r="N8" s="91">
        <f>C8+E8+G8+I8+K8+M8</f>
        <v>1.4500000000000002</v>
      </c>
    </row>
    <row r="9" spans="1:14">
      <c r="A9" s="207"/>
      <c r="B9" s="18"/>
      <c r="C9" s="89"/>
      <c r="D9" s="18"/>
      <c r="E9" s="89"/>
      <c r="F9" s="202" t="s">
        <v>13</v>
      </c>
      <c r="G9" s="91"/>
      <c r="H9" s="202"/>
      <c r="I9" s="91"/>
      <c r="J9" s="191"/>
      <c r="K9" s="90"/>
      <c r="L9" s="89"/>
      <c r="M9" s="91"/>
      <c r="N9" s="8"/>
    </row>
    <row r="10" spans="1:14" ht="23.25">
      <c r="A10" s="207">
        <v>2.25</v>
      </c>
      <c r="B10" s="18"/>
      <c r="C10" s="89"/>
      <c r="D10" s="18"/>
      <c r="E10" s="89"/>
      <c r="F10" s="24" t="s">
        <v>14</v>
      </c>
      <c r="G10" s="91">
        <v>0.52</v>
      </c>
      <c r="H10" s="24"/>
      <c r="I10" s="91"/>
      <c r="J10" s="191"/>
      <c r="K10" s="90"/>
      <c r="L10" s="89"/>
      <c r="M10" s="91"/>
      <c r="N10" s="91">
        <v>0.52</v>
      </c>
    </row>
    <row r="11" spans="1:14">
      <c r="A11" s="198"/>
      <c r="B11" s="120"/>
      <c r="C11" s="208"/>
      <c r="D11" s="210" t="s">
        <v>142</v>
      </c>
      <c r="E11" s="10"/>
      <c r="F11" s="27"/>
      <c r="G11" s="8"/>
      <c r="H11" s="211"/>
      <c r="I11" s="10"/>
      <c r="J11" s="210" t="s">
        <v>142</v>
      </c>
      <c r="K11" s="209"/>
      <c r="L11" s="210"/>
      <c r="M11" s="209"/>
      <c r="N11" s="133"/>
    </row>
    <row r="12" spans="1:14" ht="34.5">
      <c r="A12" s="200">
        <v>5.3</v>
      </c>
      <c r="B12" s="126"/>
      <c r="C12" s="212"/>
      <c r="D12" s="119" t="s">
        <v>143</v>
      </c>
      <c r="E12" s="14">
        <v>0.47</v>
      </c>
      <c r="F12" s="206"/>
      <c r="G12" s="12"/>
      <c r="H12" s="119"/>
      <c r="I12" s="14"/>
      <c r="J12" s="206" t="s">
        <v>8</v>
      </c>
      <c r="K12" s="213">
        <v>0.75</v>
      </c>
      <c r="L12" s="206"/>
      <c r="M12" s="213"/>
      <c r="N12" s="91">
        <f>C12+E12+G12+I12+K12+M12</f>
        <v>1.22</v>
      </c>
    </row>
    <row r="13" spans="1:14">
      <c r="A13" s="198"/>
      <c r="B13" s="15"/>
      <c r="C13" s="6"/>
      <c r="D13" s="15" t="s">
        <v>144</v>
      </c>
      <c r="E13" s="85"/>
      <c r="F13" s="15"/>
      <c r="G13" s="6"/>
      <c r="H13" s="15"/>
      <c r="I13" s="10"/>
      <c r="J13" s="186" t="s">
        <v>145</v>
      </c>
      <c r="K13" s="8"/>
      <c r="L13" s="186"/>
      <c r="M13" s="8"/>
      <c r="N13" s="8"/>
    </row>
    <row r="14" spans="1:14">
      <c r="A14" s="200">
        <v>4.93</v>
      </c>
      <c r="B14" s="16"/>
      <c r="C14" s="11"/>
      <c r="D14" s="16" t="s">
        <v>10</v>
      </c>
      <c r="E14" s="165">
        <v>0.33</v>
      </c>
      <c r="F14" s="16"/>
      <c r="G14" s="11"/>
      <c r="H14" s="16"/>
      <c r="I14" s="14"/>
      <c r="J14" s="12" t="s">
        <v>8</v>
      </c>
      <c r="K14" s="12">
        <v>0.75</v>
      </c>
      <c r="L14" s="12"/>
      <c r="M14" s="12"/>
      <c r="N14" s="12">
        <f>C14+E14+G14+I14+K14+M14</f>
        <v>1.08</v>
      </c>
    </row>
    <row r="15" spans="1:14" ht="24.75">
      <c r="A15" s="51"/>
      <c r="B15" s="54" t="s">
        <v>39</v>
      </c>
      <c r="C15" s="25"/>
      <c r="D15" s="25"/>
      <c r="E15" s="220"/>
      <c r="F15" s="54"/>
      <c r="G15" s="25"/>
      <c r="H15" s="25" t="s">
        <v>39</v>
      </c>
      <c r="I15" s="83"/>
      <c r="J15" s="25"/>
      <c r="K15" s="83"/>
      <c r="L15" s="25"/>
      <c r="M15" s="25"/>
      <c r="N15" s="25"/>
    </row>
    <row r="16" spans="1:14">
      <c r="A16" s="84">
        <v>7.19</v>
      </c>
      <c r="B16" s="54" t="s">
        <v>8</v>
      </c>
      <c r="C16" s="25">
        <v>1.33</v>
      </c>
      <c r="D16" s="25"/>
      <c r="E16" s="220"/>
      <c r="F16" s="54"/>
      <c r="G16" s="25"/>
      <c r="H16" s="25" t="s">
        <v>10</v>
      </c>
      <c r="I16" s="83">
        <v>0.33</v>
      </c>
      <c r="J16" s="25"/>
      <c r="K16" s="83"/>
      <c r="L16" s="25"/>
      <c r="M16" s="25"/>
      <c r="N16" s="25">
        <f>C16+E16+G16+I16+K16</f>
        <v>1.6600000000000001</v>
      </c>
    </row>
    <row r="17" spans="1:14">
      <c r="A17" s="204"/>
      <c r="B17" s="27"/>
      <c r="C17" s="201"/>
      <c r="D17" s="27"/>
      <c r="E17" s="201"/>
      <c r="F17" s="27"/>
      <c r="G17" s="85"/>
      <c r="H17" s="15"/>
      <c r="I17" s="8"/>
      <c r="J17" s="202" t="s">
        <v>15</v>
      </c>
      <c r="K17" s="10"/>
      <c r="L17" s="201"/>
      <c r="M17" s="8"/>
      <c r="N17" s="8"/>
    </row>
    <row r="18" spans="1:14">
      <c r="A18" s="205">
        <v>3.25</v>
      </c>
      <c r="B18" s="206"/>
      <c r="C18" s="151"/>
      <c r="D18" s="206"/>
      <c r="E18" s="151"/>
      <c r="F18" s="206"/>
      <c r="G18" s="206"/>
      <c r="H18" s="221"/>
      <c r="I18" s="12"/>
      <c r="J18" s="16" t="s">
        <v>8</v>
      </c>
      <c r="K18" s="14">
        <v>0.75</v>
      </c>
      <c r="L18" s="151"/>
      <c r="M18" s="12"/>
      <c r="N18" s="12">
        <f>C18+E18+G18+I18+K18+M18</f>
        <v>0.75</v>
      </c>
    </row>
    <row r="19" spans="1:14">
      <c r="A19" s="214">
        <f>SUM(A3:A14)</f>
        <v>32.909999999999997</v>
      </c>
      <c r="B19" s="12" t="s">
        <v>6</v>
      </c>
      <c r="C19" s="215">
        <f>SUM(C3:C18)</f>
        <v>1.58</v>
      </c>
      <c r="D19" s="216"/>
      <c r="E19" s="151">
        <f>SUM(E3:E18)</f>
        <v>1.53</v>
      </c>
      <c r="F19" s="16"/>
      <c r="G19" s="151">
        <f>SUM(G3:G18)</f>
        <v>0.52</v>
      </c>
      <c r="H19" s="12"/>
      <c r="I19" s="151">
        <f>SUM(I3:I14)</f>
        <v>0.92</v>
      </c>
      <c r="J19" s="12"/>
      <c r="K19" s="151">
        <f>SUM(K3:K14)</f>
        <v>4.32</v>
      </c>
      <c r="L19" s="151"/>
      <c r="M19" s="151">
        <f>SUM(M3:M14)</f>
        <v>0</v>
      </c>
      <c r="N19" s="151">
        <f>SUM(N3:N14)</f>
        <v>7.54</v>
      </c>
    </row>
    <row r="20" spans="1:14">
      <c r="A20" s="217"/>
      <c r="B20" s="47" t="s">
        <v>16</v>
      </c>
      <c r="C20" s="47"/>
      <c r="D20" s="218"/>
      <c r="E20" s="47"/>
      <c r="F20" s="48" t="s">
        <v>146</v>
      </c>
      <c r="G20" s="47"/>
      <c r="H20" s="47"/>
      <c r="I20" s="47"/>
      <c r="J20" s="95"/>
      <c r="K20" s="217"/>
      <c r="L20" s="217"/>
      <c r="M20" s="217"/>
      <c r="N20" s="217"/>
    </row>
    <row r="21" spans="1:14">
      <c r="A21" s="217"/>
      <c r="B21" s="47" t="s">
        <v>17</v>
      </c>
      <c r="C21" s="47"/>
      <c r="D21" s="79" t="str">
        <f>B1</f>
        <v>DOLORES CARREÑO MORENO</v>
      </c>
      <c r="E21" s="47"/>
      <c r="F21" s="48"/>
      <c r="G21" s="47"/>
      <c r="H21" s="47" t="s">
        <v>18</v>
      </c>
      <c r="I21" s="47"/>
      <c r="J21" s="95"/>
      <c r="K21" s="219"/>
      <c r="L21" s="219"/>
      <c r="M21" s="219"/>
      <c r="N21" s="217"/>
    </row>
    <row r="22" spans="1:14">
      <c r="A22" s="217"/>
      <c r="B22" s="47" t="s">
        <v>19</v>
      </c>
      <c r="C22" s="47"/>
      <c r="D22" s="79"/>
      <c r="E22" s="47"/>
      <c r="F22" s="48"/>
      <c r="G22" s="47"/>
      <c r="H22" s="47"/>
      <c r="I22" s="47"/>
      <c r="J22" s="47">
        <f>N19*4.33</f>
        <v>32.648200000000003</v>
      </c>
      <c r="K22" s="217"/>
      <c r="L22" s="217"/>
      <c r="M22" s="217"/>
      <c r="N22" s="217"/>
    </row>
    <row r="24" spans="1:14">
      <c r="D24" t="s">
        <v>147</v>
      </c>
    </row>
  </sheetData>
  <pageMargins left="0" right="0" top="0" bottom="0" header="0" footer="0"/>
  <pageSetup paperSize="9" orientation="landscape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/>
  <cols>
    <col min="1" max="1" width="9.28515625" customWidth="1"/>
    <col min="2" max="2" width="15.140625" customWidth="1"/>
    <col min="3" max="3" width="7.7109375" customWidth="1"/>
    <col min="4" max="4" width="13.85546875" customWidth="1"/>
    <col min="5" max="5" width="6" customWidth="1"/>
    <col min="6" max="6" width="18.85546875" customWidth="1"/>
    <col min="7" max="7" width="6.5703125" customWidth="1"/>
    <col min="8" max="8" width="12.85546875" customWidth="1"/>
    <col min="9" max="9" width="5.85546875" customWidth="1"/>
    <col min="10" max="10" width="13.5703125" customWidth="1"/>
    <col min="11" max="11" width="6.28515625" customWidth="1"/>
    <col min="12" max="12" width="6.42578125" customWidth="1"/>
    <col min="13" max="13" width="5.42578125" customWidth="1"/>
    <col min="14" max="14" width="6.28515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26.25" customHeight="1">
      <c r="A3" s="6"/>
      <c r="B3" s="91"/>
      <c r="C3" s="91"/>
      <c r="D3" s="160" t="s">
        <v>99</v>
      </c>
      <c r="E3" s="91"/>
      <c r="F3" s="24"/>
      <c r="G3" s="91"/>
      <c r="H3" s="91"/>
      <c r="I3" s="91"/>
      <c r="J3" s="160" t="s">
        <v>100</v>
      </c>
      <c r="K3" s="91"/>
      <c r="L3" s="91"/>
      <c r="M3" s="91"/>
      <c r="N3" s="91"/>
    </row>
    <row r="4" spans="1:14" ht="16.5" customHeight="1">
      <c r="A4" s="86"/>
      <c r="B4" s="91"/>
      <c r="C4" s="91"/>
      <c r="D4" s="161" t="s">
        <v>101</v>
      </c>
      <c r="E4" s="91"/>
      <c r="F4" s="162"/>
      <c r="G4" s="91"/>
      <c r="H4" s="91"/>
      <c r="I4" s="91"/>
      <c r="J4" s="161" t="s">
        <v>102</v>
      </c>
      <c r="K4" s="91"/>
      <c r="L4" s="91"/>
      <c r="M4" s="91"/>
      <c r="N4" s="91"/>
    </row>
    <row r="5" spans="1:14">
      <c r="A5" s="11">
        <v>10</v>
      </c>
      <c r="B5" s="12"/>
      <c r="C5" s="12"/>
      <c r="D5" s="163" t="s">
        <v>103</v>
      </c>
      <c r="E5" s="12">
        <v>1.1499999999999999</v>
      </c>
      <c r="F5" s="16"/>
      <c r="G5" s="12"/>
      <c r="H5" s="12"/>
      <c r="I5" s="12"/>
      <c r="J5" s="163" t="s">
        <v>104</v>
      </c>
      <c r="K5" s="12">
        <v>1.1499999999999999</v>
      </c>
      <c r="L5" s="12"/>
      <c r="M5" s="12"/>
      <c r="N5" s="12">
        <f>K5+E5</f>
        <v>2.2999999999999998</v>
      </c>
    </row>
    <row r="6" spans="1:14" ht="23.25">
      <c r="A6" s="6"/>
      <c r="B6" s="52" t="s">
        <v>105</v>
      </c>
      <c r="C6" s="8"/>
      <c r="D6" s="52"/>
      <c r="E6" s="8"/>
      <c r="F6" s="52" t="s">
        <v>105</v>
      </c>
      <c r="G6" s="8"/>
      <c r="H6" s="52"/>
      <c r="I6" s="8"/>
      <c r="J6" s="52" t="s">
        <v>105</v>
      </c>
      <c r="K6" s="8"/>
      <c r="L6" s="52"/>
      <c r="M6" s="8"/>
      <c r="N6" s="8"/>
    </row>
    <row r="7" spans="1:14" ht="23.25">
      <c r="A7" s="11">
        <v>14.81</v>
      </c>
      <c r="B7" s="16" t="s">
        <v>106</v>
      </c>
      <c r="C7" s="12">
        <v>0.33</v>
      </c>
      <c r="D7" s="12"/>
      <c r="E7" s="13"/>
      <c r="F7" s="16" t="s">
        <v>106</v>
      </c>
      <c r="G7" s="12">
        <v>0.33</v>
      </c>
      <c r="H7" s="16"/>
      <c r="I7" s="12"/>
      <c r="J7" s="16" t="s">
        <v>107</v>
      </c>
      <c r="K7" s="12">
        <v>2.76</v>
      </c>
      <c r="L7" s="12"/>
      <c r="M7" s="12"/>
      <c r="N7" s="12">
        <f>C7+E7+G7+I7+K7+M7</f>
        <v>3.42</v>
      </c>
    </row>
    <row r="8" spans="1:14">
      <c r="A8" s="6"/>
      <c r="B8" s="52" t="s">
        <v>108</v>
      </c>
      <c r="C8" s="8"/>
      <c r="D8" s="52"/>
      <c r="E8" s="8"/>
      <c r="F8" s="52" t="s">
        <v>108</v>
      </c>
      <c r="G8" s="8"/>
      <c r="H8" s="52"/>
      <c r="I8" s="8"/>
      <c r="J8" s="52" t="s">
        <v>108</v>
      </c>
      <c r="K8" s="8"/>
      <c r="L8" s="52"/>
      <c r="M8" s="8"/>
      <c r="N8" s="8"/>
    </row>
    <row r="9" spans="1:14" ht="33.75">
      <c r="A9" s="11">
        <v>12.42</v>
      </c>
      <c r="B9" s="16" t="s">
        <v>109</v>
      </c>
      <c r="C9" s="12">
        <v>2.06</v>
      </c>
      <c r="D9" s="16"/>
      <c r="E9" s="13"/>
      <c r="F9" s="16" t="s">
        <v>35</v>
      </c>
      <c r="G9" s="13">
        <v>0.4</v>
      </c>
      <c r="H9" s="16"/>
      <c r="I9" s="13"/>
      <c r="J9" s="112" t="s">
        <v>110</v>
      </c>
      <c r="K9" s="13">
        <v>0.4</v>
      </c>
      <c r="L9" s="16"/>
      <c r="M9" s="13"/>
      <c r="N9" s="12">
        <f>C9+E9+G9+I9+K9+M9</f>
        <v>2.86</v>
      </c>
    </row>
    <row r="10" spans="1:14" ht="22.5">
      <c r="A10" s="6"/>
      <c r="B10" s="184" t="s">
        <v>128</v>
      </c>
      <c r="C10" s="185"/>
      <c r="D10" s="184"/>
      <c r="E10" s="186"/>
      <c r="F10" s="184" t="s">
        <v>129</v>
      </c>
      <c r="G10" s="185"/>
      <c r="H10" s="184" t="s">
        <v>130</v>
      </c>
      <c r="I10" s="186"/>
      <c r="J10" s="184" t="s">
        <v>130</v>
      </c>
      <c r="K10" s="186"/>
      <c r="L10" s="186"/>
      <c r="M10" s="185"/>
      <c r="N10" s="185"/>
    </row>
    <row r="11" spans="1:14" ht="33">
      <c r="A11" s="11">
        <v>16.579999999999998</v>
      </c>
      <c r="B11" s="187" t="s">
        <v>10</v>
      </c>
      <c r="C11" s="188">
        <v>0.33</v>
      </c>
      <c r="D11" s="189"/>
      <c r="E11" s="112"/>
      <c r="F11" s="187" t="s">
        <v>10</v>
      </c>
      <c r="G11" s="188">
        <v>0.33</v>
      </c>
      <c r="H11" s="187" t="s">
        <v>131</v>
      </c>
      <c r="I11" s="112">
        <v>1.58</v>
      </c>
      <c r="J11" s="187" t="s">
        <v>132</v>
      </c>
      <c r="K11" s="112">
        <v>1.59</v>
      </c>
      <c r="L11" s="112"/>
      <c r="M11" s="188"/>
      <c r="N11" s="188">
        <f>C11+E11+G11+I11+K11+M11</f>
        <v>3.83</v>
      </c>
    </row>
    <row r="12" spans="1:14">
      <c r="A12" s="191"/>
      <c r="B12" s="192"/>
      <c r="C12" s="193"/>
      <c r="D12" s="192"/>
      <c r="E12" s="190"/>
      <c r="F12" s="192" t="s">
        <v>128</v>
      </c>
      <c r="G12" s="193"/>
      <c r="H12" s="192"/>
      <c r="I12" s="190"/>
      <c r="J12" s="192"/>
      <c r="K12" s="190"/>
      <c r="L12" s="190"/>
      <c r="M12" s="193"/>
      <c r="N12" s="193"/>
    </row>
    <row r="13" spans="1:14" ht="16.5">
      <c r="A13" s="11">
        <v>0.5</v>
      </c>
      <c r="B13" s="192"/>
      <c r="C13" s="193"/>
      <c r="D13" s="192"/>
      <c r="E13" s="190"/>
      <c r="F13" s="194" t="s">
        <v>134</v>
      </c>
      <c r="G13" s="193">
        <v>0.12</v>
      </c>
      <c r="H13" s="192"/>
      <c r="I13" s="190"/>
      <c r="J13" s="192"/>
      <c r="K13" s="190"/>
      <c r="L13" s="190"/>
      <c r="M13" s="193"/>
      <c r="N13" s="188">
        <f>C13+E13+G13+I13+K13+M13</f>
        <v>0.12</v>
      </c>
    </row>
    <row r="14" spans="1:14" ht="24.75" customHeight="1">
      <c r="A14" s="6"/>
      <c r="B14" s="184" t="s">
        <v>135</v>
      </c>
      <c r="C14" s="185"/>
      <c r="D14" s="184"/>
      <c r="E14" s="185"/>
      <c r="F14" s="184"/>
      <c r="G14" s="185"/>
      <c r="H14" s="184"/>
      <c r="I14" s="186"/>
      <c r="J14" s="184"/>
      <c r="K14" s="186"/>
      <c r="L14" s="186"/>
      <c r="M14" s="185"/>
      <c r="N14" s="185"/>
    </row>
    <row r="15" spans="1:14" ht="26.25" customHeight="1">
      <c r="A15" s="11">
        <v>0.25</v>
      </c>
      <c r="B15" s="189" t="s">
        <v>136</v>
      </c>
      <c r="C15" s="188">
        <v>0.06</v>
      </c>
      <c r="D15" s="189"/>
      <c r="E15" s="188"/>
      <c r="F15" s="189"/>
      <c r="G15" s="188"/>
      <c r="H15" s="189"/>
      <c r="I15" s="112"/>
      <c r="J15" s="189"/>
      <c r="K15" s="112"/>
      <c r="L15" s="112"/>
      <c r="M15" s="188"/>
      <c r="N15" s="188">
        <f>C15+E15+G15+I15+K15+M15</f>
        <v>0.06</v>
      </c>
    </row>
    <row r="16" spans="1:14">
      <c r="A16" s="195"/>
      <c r="B16" s="184"/>
      <c r="C16" s="185"/>
      <c r="D16" s="184"/>
      <c r="E16" s="185"/>
      <c r="F16" s="196" t="s">
        <v>137</v>
      </c>
      <c r="G16" s="185"/>
      <c r="H16" s="184"/>
      <c r="I16" s="186"/>
      <c r="J16" s="184"/>
      <c r="K16" s="186"/>
      <c r="L16" s="186"/>
      <c r="M16" s="185"/>
      <c r="N16" s="185"/>
    </row>
    <row r="17" spans="1:14" ht="47.25" customHeight="1">
      <c r="A17" s="197">
        <v>1</v>
      </c>
      <c r="B17" s="189"/>
      <c r="C17" s="188"/>
      <c r="D17" s="189"/>
      <c r="E17" s="188"/>
      <c r="F17" s="187" t="s">
        <v>138</v>
      </c>
      <c r="G17" s="188">
        <v>0.25</v>
      </c>
      <c r="H17" s="189"/>
      <c r="I17" s="112"/>
      <c r="J17" s="189"/>
      <c r="K17" s="112"/>
      <c r="L17" s="112"/>
      <c r="M17" s="188"/>
      <c r="N17" s="188">
        <f>C17+E17+G17+I17+K17+M17</f>
        <v>0.25</v>
      </c>
    </row>
    <row r="18" spans="1:14">
      <c r="A18" s="151">
        <f>SUM(A3:A17)</f>
        <v>55.56</v>
      </c>
      <c r="B18" s="11" t="s">
        <v>6</v>
      </c>
      <c r="C18" s="151">
        <f>SUM(C3:C17)</f>
        <v>2.7800000000000002</v>
      </c>
      <c r="D18" s="151"/>
      <c r="E18" s="151">
        <f>SUM(E3:E17)</f>
        <v>1.1499999999999999</v>
      </c>
      <c r="F18" s="165"/>
      <c r="G18" s="151">
        <f>SUM(G3:G17)</f>
        <v>1.4300000000000002</v>
      </c>
      <c r="H18" s="11"/>
      <c r="I18" s="151">
        <f>SUM(I3:I17)</f>
        <v>1.58</v>
      </c>
      <c r="J18" s="11"/>
      <c r="K18" s="151">
        <f>SUM(K3:K17)</f>
        <v>5.8999999999999995</v>
      </c>
      <c r="L18" s="151"/>
      <c r="M18" s="151">
        <f>SUM(M3:M17)</f>
        <v>0</v>
      </c>
      <c r="N18" s="151">
        <f>SUM(N3:N17)</f>
        <v>12.84</v>
      </c>
    </row>
    <row r="19" spans="1:14">
      <c r="A19" s="1"/>
      <c r="B19" s="1"/>
      <c r="C19" s="1"/>
      <c r="D19" s="41"/>
      <c r="E19" s="1"/>
      <c r="F19" s="3"/>
      <c r="G19" s="1"/>
      <c r="H19" s="1"/>
      <c r="I19" s="1"/>
      <c r="J19" s="43"/>
      <c r="K19" s="1"/>
      <c r="L19" s="1"/>
      <c r="M19" s="1"/>
      <c r="N19" s="1"/>
    </row>
    <row r="20" spans="1:14">
      <c r="A20" s="1"/>
      <c r="B20" s="1"/>
      <c r="C20" s="1"/>
      <c r="D20" s="75"/>
      <c r="E20" s="1"/>
      <c r="F20" s="3"/>
      <c r="G20" s="1"/>
      <c r="H20" s="1" t="s">
        <v>18</v>
      </c>
      <c r="I20" s="1"/>
      <c r="J20" s="43"/>
      <c r="K20" s="46">
        <f>N18*4.33</f>
        <v>55.597200000000001</v>
      </c>
      <c r="L20" s="46"/>
      <c r="M20" s="46"/>
      <c r="N20" s="1"/>
    </row>
    <row r="21" spans="1:14">
      <c r="A21" s="1"/>
      <c r="B21" s="1" t="s">
        <v>16</v>
      </c>
      <c r="C21" s="1"/>
      <c r="D21" s="75"/>
      <c r="E21" s="1" t="s">
        <v>139</v>
      </c>
      <c r="F21" s="3"/>
      <c r="G21" s="1"/>
      <c r="H21" s="1"/>
      <c r="I21" s="166"/>
      <c r="J21" s="151"/>
      <c r="K21" s="1"/>
      <c r="L21" s="1"/>
      <c r="M21" s="1"/>
      <c r="N21" s="1"/>
    </row>
    <row r="22" spans="1:14">
      <c r="A22" s="1"/>
      <c r="B22" s="1" t="s">
        <v>17</v>
      </c>
      <c r="C22" s="1"/>
      <c r="D22" s="167" t="str">
        <f>B1</f>
        <v>DOLORES CARREÑO MORENO</v>
      </c>
      <c r="E22" s="75"/>
      <c r="F22" s="3"/>
      <c r="G22" s="1"/>
      <c r="H22" s="1"/>
      <c r="I22" s="1"/>
      <c r="J22" s="1"/>
      <c r="K22" s="1"/>
      <c r="L22" s="1"/>
      <c r="M22" s="1"/>
      <c r="N22" s="1"/>
    </row>
    <row r="23" spans="1:14">
      <c r="F23" t="s">
        <v>140</v>
      </c>
    </row>
  </sheetData>
  <pageMargins left="0" right="0" top="0" bottom="0" header="0" footer="0"/>
  <pageSetup paperSize="9" orientation="landscape" r:id="rId1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5" sqref="F15"/>
    </sheetView>
  </sheetViews>
  <sheetFormatPr baseColWidth="10" defaultRowHeight="15"/>
  <cols>
    <col min="1" max="1" width="8.28515625" customWidth="1"/>
    <col min="2" max="2" width="13.7109375" customWidth="1"/>
    <col min="3" max="3" width="5.7109375" customWidth="1"/>
    <col min="5" max="5" width="5.140625" customWidth="1"/>
    <col min="7" max="7" width="6.28515625" customWidth="1"/>
    <col min="8" max="8" width="13.7109375" customWidth="1"/>
    <col min="9" max="9" width="6.85546875" customWidth="1"/>
    <col min="10" max="10" width="17.5703125" customWidth="1"/>
    <col min="11" max="11" width="5.28515625" customWidth="1"/>
    <col min="12" max="12" width="4.7109375" customWidth="1"/>
    <col min="13" max="13" width="5.42578125" customWidth="1"/>
    <col min="14" max="14" width="6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18.75" customHeight="1">
      <c r="A3" s="51"/>
      <c r="B3" s="178" t="s">
        <v>122</v>
      </c>
      <c r="C3" s="23"/>
      <c r="D3" s="178"/>
      <c r="E3" s="94"/>
      <c r="F3" s="178"/>
      <c r="G3" s="23"/>
      <c r="H3" s="178" t="s">
        <v>122</v>
      </c>
      <c r="I3" s="23"/>
      <c r="J3" s="178"/>
      <c r="K3" s="23"/>
      <c r="L3" s="23"/>
      <c r="M3" s="23"/>
      <c r="N3" s="23"/>
    </row>
    <row r="4" spans="1:14">
      <c r="A4" s="55">
        <v>4</v>
      </c>
      <c r="B4" s="59" t="s">
        <v>10</v>
      </c>
      <c r="C4" s="67">
        <v>0.25</v>
      </c>
      <c r="D4" s="67"/>
      <c r="E4" s="67"/>
      <c r="F4" s="59"/>
      <c r="G4" s="67"/>
      <c r="H4" s="67" t="s">
        <v>8</v>
      </c>
      <c r="I4" s="67">
        <v>0.66</v>
      </c>
      <c r="J4" s="59"/>
      <c r="K4" s="67"/>
      <c r="L4" s="59"/>
      <c r="M4" s="67"/>
      <c r="N4" s="67">
        <f>C4+E4+G4+I4+K4+M4</f>
        <v>0.91</v>
      </c>
    </row>
    <row r="5" spans="1:14">
      <c r="A5" s="51"/>
      <c r="B5" s="177" t="s">
        <v>123</v>
      </c>
      <c r="C5" s="25"/>
      <c r="D5" s="54"/>
      <c r="E5" s="54"/>
      <c r="F5" s="177"/>
      <c r="G5" s="25"/>
      <c r="H5" s="177" t="s">
        <v>123</v>
      </c>
      <c r="I5" s="25"/>
      <c r="J5" s="177"/>
      <c r="K5" s="54"/>
      <c r="L5" s="177"/>
      <c r="M5" s="23"/>
      <c r="N5" s="23"/>
    </row>
    <row r="6" spans="1:14">
      <c r="A6" s="55">
        <v>6.25</v>
      </c>
      <c r="B6" s="58" t="s">
        <v>109</v>
      </c>
      <c r="C6" s="67">
        <v>1.05</v>
      </c>
      <c r="D6" s="59"/>
      <c r="E6" s="59"/>
      <c r="F6" s="59"/>
      <c r="G6" s="67"/>
      <c r="H6" s="67" t="s">
        <v>10</v>
      </c>
      <c r="I6" s="67">
        <v>0.57999999999999996</v>
      </c>
      <c r="J6" s="58"/>
      <c r="K6" s="59"/>
      <c r="L6" s="59"/>
      <c r="M6" s="67"/>
      <c r="N6" s="67">
        <f>C6+E6+G6+I6+K6+M6</f>
        <v>1.63</v>
      </c>
    </row>
    <row r="7" spans="1:14">
      <c r="A7" s="51"/>
      <c r="B7" s="94" t="s">
        <v>124</v>
      </c>
      <c r="C7" s="23"/>
      <c r="D7" s="94"/>
      <c r="E7" s="23"/>
      <c r="F7" s="94"/>
      <c r="G7" s="23"/>
      <c r="H7" s="94" t="s">
        <v>125</v>
      </c>
      <c r="I7" s="23"/>
      <c r="J7" s="94"/>
      <c r="K7" s="23"/>
      <c r="L7" s="94"/>
      <c r="M7" s="23"/>
      <c r="N7" s="23"/>
    </row>
    <row r="8" spans="1:14">
      <c r="A8" s="55">
        <v>6</v>
      </c>
      <c r="B8" s="59" t="s">
        <v>8</v>
      </c>
      <c r="C8" s="67">
        <v>1</v>
      </c>
      <c r="D8" s="59"/>
      <c r="E8" s="67"/>
      <c r="F8" s="59"/>
      <c r="G8" s="67"/>
      <c r="H8" s="59" t="s">
        <v>10</v>
      </c>
      <c r="I8" s="67">
        <v>0.33</v>
      </c>
      <c r="J8" s="59"/>
      <c r="K8" s="67"/>
      <c r="L8" s="59"/>
      <c r="M8" s="67"/>
      <c r="N8" s="67">
        <f>SUM(B8:M8)</f>
        <v>1.33</v>
      </c>
    </row>
    <row r="9" spans="1:14">
      <c r="A9" s="49">
        <f>SUM(A3:A8)</f>
        <v>16.25</v>
      </c>
      <c r="B9" s="179" t="s">
        <v>6</v>
      </c>
      <c r="C9" s="180">
        <f>SUM(C3:C8)</f>
        <v>2.2999999999999998</v>
      </c>
      <c r="D9" s="181"/>
      <c r="E9" s="180">
        <f>SUM(E3:E8)</f>
        <v>0</v>
      </c>
      <c r="F9" s="182"/>
      <c r="G9" s="180">
        <f>SUM(G3:G8)</f>
        <v>0</v>
      </c>
      <c r="H9" s="183"/>
      <c r="I9" s="180">
        <f>SUM(I3:I8)</f>
        <v>1.57</v>
      </c>
      <c r="J9" s="183"/>
      <c r="K9" s="180">
        <f>SUM(K3:K8)</f>
        <v>0</v>
      </c>
      <c r="L9" s="181"/>
      <c r="M9" s="180">
        <f>SUM(M3:M8)</f>
        <v>0</v>
      </c>
      <c r="N9" s="180">
        <f>SUM(N8)</f>
        <v>1.33</v>
      </c>
    </row>
    <row r="10" spans="1:14">
      <c r="A10" s="47"/>
      <c r="B10" s="47"/>
      <c r="C10" s="47"/>
      <c r="D10" s="47"/>
      <c r="E10" s="47"/>
      <c r="F10" s="48"/>
      <c r="G10" s="47"/>
      <c r="H10" s="47"/>
      <c r="I10" s="47"/>
      <c r="J10" s="95"/>
      <c r="K10" s="47"/>
      <c r="L10" s="47"/>
      <c r="M10" s="47"/>
      <c r="N10" s="47"/>
    </row>
    <row r="11" spans="1:14">
      <c r="A11" s="47"/>
      <c r="B11" s="47"/>
      <c r="C11" s="47"/>
      <c r="E11" s="47"/>
      <c r="F11" s="48"/>
      <c r="G11" s="47"/>
      <c r="H11" s="47" t="s">
        <v>18</v>
      </c>
      <c r="I11" s="47"/>
      <c r="J11" s="95"/>
      <c r="K11" s="96"/>
      <c r="L11" s="96"/>
      <c r="M11" s="96"/>
      <c r="N11" s="47"/>
    </row>
    <row r="12" spans="1:14">
      <c r="A12" s="47"/>
      <c r="B12" s="47" t="s">
        <v>16</v>
      </c>
      <c r="C12" s="47"/>
      <c r="D12" s="47"/>
      <c r="E12" s="47"/>
      <c r="F12" s="98" t="s">
        <v>133</v>
      </c>
      <c r="G12" s="47"/>
      <c r="H12" s="47"/>
      <c r="I12" s="97"/>
      <c r="J12" s="47"/>
      <c r="K12" s="47"/>
      <c r="L12" s="47"/>
      <c r="M12" s="47"/>
      <c r="N12" s="47"/>
    </row>
    <row r="13" spans="1:14">
      <c r="A13" s="47"/>
      <c r="B13" s="47" t="s">
        <v>17</v>
      </c>
      <c r="C13" s="47"/>
      <c r="D13" t="str">
        <f>B1</f>
        <v>DOLORES CARREÑO MORENO</v>
      </c>
      <c r="G13" s="47"/>
      <c r="H13" s="47"/>
      <c r="J13" s="47"/>
      <c r="K13" s="47"/>
      <c r="L13" s="47"/>
      <c r="M13" s="47"/>
      <c r="N13" s="47"/>
    </row>
    <row r="14" spans="1:14">
      <c r="B14" s="47" t="s">
        <v>19</v>
      </c>
    </row>
  </sheetData>
  <pageMargins left="0.7" right="0.7" top="0.75" bottom="0.75" header="0.3" footer="0.3"/>
  <pageSetup paperSize="11" orientation="portrait" r:id="rId1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3" workbookViewId="0">
      <selection activeCell="I25" sqref="I25"/>
    </sheetView>
  </sheetViews>
  <sheetFormatPr baseColWidth="10" defaultRowHeight="15"/>
  <cols>
    <col min="1" max="1" width="8.5703125" customWidth="1"/>
    <col min="2" max="2" width="12.42578125" customWidth="1"/>
    <col min="3" max="3" width="6.7109375" customWidth="1"/>
    <col min="5" max="5" width="6.5703125" customWidth="1"/>
    <col min="7" max="7" width="6.140625" customWidth="1"/>
    <col min="8" max="8" width="18.42578125" customWidth="1"/>
    <col min="9" max="9" width="5.85546875" customWidth="1"/>
    <col min="10" max="10" width="21" customWidth="1"/>
    <col min="11" max="11" width="5.7109375" customWidth="1"/>
    <col min="12" max="12" width="5.140625" customWidth="1"/>
    <col min="13" max="13" width="5" customWidth="1"/>
    <col min="14" max="14" width="6.140625" customWidth="1"/>
  </cols>
  <sheetData>
    <row r="1" spans="1:14">
      <c r="A1" s="47" t="s">
        <v>20</v>
      </c>
      <c r="B1" s="1"/>
      <c r="C1" s="47"/>
      <c r="E1" s="100"/>
    </row>
    <row r="2" spans="1:14">
      <c r="B2" s="1"/>
      <c r="E2" s="100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176"/>
      <c r="C4" s="23"/>
      <c r="D4" s="66" t="s">
        <v>113</v>
      </c>
      <c r="E4" s="23"/>
      <c r="F4" s="176"/>
      <c r="G4" s="23"/>
      <c r="H4" s="176"/>
      <c r="I4" s="94"/>
      <c r="J4" s="66" t="s">
        <v>113</v>
      </c>
      <c r="K4" s="23"/>
      <c r="L4" s="66"/>
      <c r="M4" s="23"/>
      <c r="N4" s="23"/>
    </row>
    <row r="5" spans="1:14">
      <c r="A5" s="55">
        <v>6</v>
      </c>
      <c r="B5" s="59"/>
      <c r="C5" s="67"/>
      <c r="D5" s="67" t="s">
        <v>8</v>
      </c>
      <c r="E5" s="82">
        <v>1.03</v>
      </c>
      <c r="F5" s="67"/>
      <c r="G5" s="67"/>
      <c r="H5" s="67"/>
      <c r="I5" s="67"/>
      <c r="J5" s="67" t="s">
        <v>10</v>
      </c>
      <c r="K5" s="67">
        <v>0.35</v>
      </c>
      <c r="L5" s="67"/>
      <c r="M5" s="67"/>
      <c r="N5" s="67">
        <f>C5+E5+G5+I5+K5+M5</f>
        <v>1.38</v>
      </c>
    </row>
    <row r="6" spans="1:14">
      <c r="A6" s="51"/>
      <c r="B6" s="176"/>
      <c r="C6" s="25"/>
      <c r="D6" s="176"/>
      <c r="E6" s="54"/>
      <c r="F6" s="176" t="s">
        <v>114</v>
      </c>
      <c r="G6" s="54"/>
      <c r="H6" s="176"/>
      <c r="I6" s="54"/>
      <c r="J6" s="176"/>
      <c r="K6" s="54"/>
      <c r="L6" s="23"/>
      <c r="M6" s="23"/>
      <c r="N6" s="23"/>
    </row>
    <row r="7" spans="1:14" ht="60.75">
      <c r="A7" s="55">
        <v>4</v>
      </c>
      <c r="B7" s="58"/>
      <c r="C7" s="67"/>
      <c r="D7" s="58"/>
      <c r="E7" s="59"/>
      <c r="F7" s="58" t="s">
        <v>115</v>
      </c>
      <c r="G7" s="59">
        <v>0.92</v>
      </c>
      <c r="H7" s="58"/>
      <c r="I7" s="59"/>
      <c r="J7" s="58"/>
      <c r="K7" s="59"/>
      <c r="L7" s="59"/>
      <c r="M7" s="67"/>
      <c r="N7" s="67">
        <f>C7+E7+G7+I7+K7+M7</f>
        <v>0.92</v>
      </c>
    </row>
    <row r="8" spans="1:14" ht="24.75">
      <c r="A8" s="51"/>
      <c r="B8" s="176"/>
      <c r="C8" s="23"/>
      <c r="D8" s="176" t="s">
        <v>116</v>
      </c>
      <c r="E8" s="23"/>
      <c r="F8" s="176"/>
      <c r="G8" s="23"/>
      <c r="H8" s="176"/>
      <c r="I8" s="23"/>
      <c r="J8" s="176" t="s">
        <v>116</v>
      </c>
      <c r="K8" s="23"/>
      <c r="L8" s="176"/>
      <c r="M8" s="23"/>
      <c r="N8" s="23"/>
    </row>
    <row r="9" spans="1:14" ht="34.5" customHeight="1">
      <c r="A9" s="55">
        <v>6.64</v>
      </c>
      <c r="B9" s="67"/>
      <c r="C9" s="82"/>
      <c r="D9" s="67" t="s">
        <v>8</v>
      </c>
      <c r="E9" s="82">
        <v>1.2</v>
      </c>
      <c r="F9" s="59"/>
      <c r="G9" s="67"/>
      <c r="H9" s="60"/>
      <c r="I9" s="67"/>
      <c r="J9" s="60" t="s">
        <v>117</v>
      </c>
      <c r="K9" s="67">
        <v>0.33</v>
      </c>
      <c r="L9" s="60"/>
      <c r="M9" s="67"/>
      <c r="N9" s="67">
        <f>C9+E9+G9+I9+K9+M9</f>
        <v>1.53</v>
      </c>
    </row>
    <row r="10" spans="1:14">
      <c r="A10" s="51"/>
      <c r="B10" s="170" t="s">
        <v>118</v>
      </c>
      <c r="C10" s="23"/>
      <c r="D10" s="171"/>
      <c r="E10" s="23"/>
      <c r="F10" s="176"/>
      <c r="G10" s="23"/>
      <c r="H10" s="170" t="s">
        <v>118</v>
      </c>
      <c r="I10" s="23"/>
      <c r="J10" s="176"/>
      <c r="K10" s="23"/>
      <c r="L10" s="176"/>
      <c r="M10" s="23"/>
      <c r="N10" s="23"/>
    </row>
    <row r="11" spans="1:14">
      <c r="A11" s="55">
        <v>8</v>
      </c>
      <c r="B11" s="59" t="s">
        <v>35</v>
      </c>
      <c r="C11" s="67">
        <v>0.5</v>
      </c>
      <c r="D11" s="67"/>
      <c r="E11" s="82"/>
      <c r="F11" s="59"/>
      <c r="G11" s="82"/>
      <c r="H11" s="59" t="s">
        <v>109</v>
      </c>
      <c r="I11" s="82">
        <v>1.34</v>
      </c>
      <c r="J11" s="67"/>
      <c r="K11" s="82"/>
      <c r="L11" s="67"/>
      <c r="M11" s="67"/>
      <c r="N11" s="67">
        <f>C11+E11+G11+I11+K11+M11</f>
        <v>1.84</v>
      </c>
    </row>
    <row r="12" spans="1:14">
      <c r="A12" s="69"/>
      <c r="B12" s="23" t="s">
        <v>119</v>
      </c>
      <c r="C12" s="172"/>
      <c r="D12" s="23"/>
      <c r="E12" s="172"/>
      <c r="F12" s="23" t="s">
        <v>119</v>
      </c>
      <c r="G12" s="173"/>
      <c r="H12" s="23"/>
      <c r="I12" s="173"/>
      <c r="J12" s="23" t="s">
        <v>119</v>
      </c>
      <c r="K12" s="23"/>
      <c r="L12" s="23"/>
      <c r="M12" s="23"/>
      <c r="N12" s="23"/>
    </row>
    <row r="13" spans="1:14">
      <c r="A13" s="70">
        <v>6.11</v>
      </c>
      <c r="B13" s="67" t="s">
        <v>35</v>
      </c>
      <c r="C13" s="174">
        <v>0.25</v>
      </c>
      <c r="D13" s="67"/>
      <c r="E13" s="174"/>
      <c r="F13" s="67" t="s">
        <v>8</v>
      </c>
      <c r="G13" s="82">
        <v>0.91</v>
      </c>
      <c r="H13" s="67"/>
      <c r="I13" s="82"/>
      <c r="J13" s="67" t="s">
        <v>35</v>
      </c>
      <c r="K13" s="67">
        <v>0.25</v>
      </c>
      <c r="L13" s="67"/>
      <c r="M13" s="67"/>
      <c r="N13" s="67">
        <f>C13+E13+G13+I13+K13+M13</f>
        <v>1.4100000000000001</v>
      </c>
    </row>
    <row r="14" spans="1:14" ht="24.75">
      <c r="A14" s="51"/>
      <c r="B14" s="178" t="s">
        <v>122</v>
      </c>
      <c r="C14" s="23"/>
      <c r="D14" s="178"/>
      <c r="E14" s="94"/>
      <c r="F14" s="178"/>
      <c r="G14" s="23"/>
      <c r="H14" s="178" t="s">
        <v>122</v>
      </c>
      <c r="I14" s="23"/>
      <c r="J14" s="178"/>
      <c r="K14" s="23"/>
      <c r="L14" s="23"/>
      <c r="M14" s="23"/>
      <c r="N14" s="23"/>
    </row>
    <row r="15" spans="1:14">
      <c r="A15" s="55">
        <v>4</v>
      </c>
      <c r="B15" s="59" t="s">
        <v>10</v>
      </c>
      <c r="C15" s="67">
        <v>0.25</v>
      </c>
      <c r="D15" s="67"/>
      <c r="E15" s="67"/>
      <c r="F15" s="59"/>
      <c r="G15" s="67"/>
      <c r="H15" s="67" t="s">
        <v>8</v>
      </c>
      <c r="I15" s="67">
        <v>0.66</v>
      </c>
      <c r="J15" s="59"/>
      <c r="K15" s="67"/>
      <c r="L15" s="59"/>
      <c r="M15" s="67"/>
      <c r="N15" s="67">
        <f>C15+E15+G15+I15+K15+M15</f>
        <v>0.91</v>
      </c>
    </row>
    <row r="16" spans="1:14">
      <c r="A16" s="51"/>
      <c r="B16" s="176" t="s">
        <v>123</v>
      </c>
      <c r="C16" s="25"/>
      <c r="D16" s="54"/>
      <c r="E16" s="54"/>
      <c r="F16" s="176"/>
      <c r="G16" s="25"/>
      <c r="H16" s="176" t="s">
        <v>123</v>
      </c>
      <c r="I16" s="25"/>
      <c r="J16" s="176"/>
      <c r="K16" s="54"/>
      <c r="L16" s="176"/>
      <c r="M16" s="23"/>
      <c r="N16" s="23"/>
    </row>
    <row r="17" spans="1:14">
      <c r="A17" s="55">
        <v>6.25</v>
      </c>
      <c r="B17" s="58" t="s">
        <v>109</v>
      </c>
      <c r="C17" s="67">
        <v>1.05</v>
      </c>
      <c r="D17" s="59"/>
      <c r="E17" s="59"/>
      <c r="F17" s="59"/>
      <c r="G17" s="67"/>
      <c r="H17" s="67" t="s">
        <v>10</v>
      </c>
      <c r="I17" s="67">
        <v>0.57999999999999996</v>
      </c>
      <c r="J17" s="58"/>
      <c r="K17" s="59"/>
      <c r="L17" s="59"/>
      <c r="M17" s="67"/>
      <c r="N17" s="67">
        <f>C17+E17+G17+I17+K17+M17</f>
        <v>1.63</v>
      </c>
    </row>
    <row r="18" spans="1:14">
      <c r="A18" s="51"/>
      <c r="B18" s="94" t="s">
        <v>124</v>
      </c>
      <c r="C18" s="23"/>
      <c r="D18" s="94"/>
      <c r="E18" s="23"/>
      <c r="F18" s="94"/>
      <c r="G18" s="23"/>
      <c r="H18" s="94" t="s">
        <v>125</v>
      </c>
      <c r="I18" s="23"/>
      <c r="J18" s="94"/>
      <c r="K18" s="23"/>
      <c r="L18" s="94"/>
      <c r="M18" s="23"/>
      <c r="N18" s="23"/>
    </row>
    <row r="19" spans="1:14">
      <c r="A19" s="55">
        <v>6</v>
      </c>
      <c r="B19" s="59" t="s">
        <v>8</v>
      </c>
      <c r="C19" s="67">
        <v>1</v>
      </c>
      <c r="D19" s="59"/>
      <c r="E19" s="67"/>
      <c r="F19" s="59"/>
      <c r="G19" s="67"/>
      <c r="H19" s="59" t="s">
        <v>10</v>
      </c>
      <c r="I19" s="67">
        <v>0.33</v>
      </c>
      <c r="J19" s="59"/>
      <c r="K19" s="67"/>
      <c r="L19" s="59"/>
      <c r="M19" s="67"/>
      <c r="N19" s="67">
        <f>SUM(B19:M19)</f>
        <v>1.33</v>
      </c>
    </row>
    <row r="20" spans="1:14">
      <c r="A20" s="71"/>
      <c r="B20" s="8"/>
      <c r="C20" s="137"/>
      <c r="D20" s="25"/>
      <c r="F20" s="54"/>
      <c r="G20" s="137"/>
      <c r="H20" s="25"/>
      <c r="I20" s="25"/>
      <c r="J20" s="25"/>
      <c r="K20" s="25"/>
      <c r="L20" s="25"/>
      <c r="M20" s="25"/>
      <c r="N20" s="25"/>
    </row>
    <row r="21" spans="1:14">
      <c r="A21" s="71">
        <f>SUM(A4:A20)</f>
        <v>47</v>
      </c>
      <c r="B21" s="11" t="s">
        <v>6</v>
      </c>
      <c r="C21" s="57">
        <f>SUM(C4:C20)</f>
        <v>3.05</v>
      </c>
      <c r="D21" s="72"/>
      <c r="E21" s="72">
        <f>SUM(E4:E20)</f>
        <v>2.23</v>
      </c>
      <c r="F21" s="73"/>
      <c r="G21" s="72">
        <f>SUM(G4:G20)</f>
        <v>1.83</v>
      </c>
      <c r="H21" s="55"/>
      <c r="I21" s="72">
        <f>SUM(I4:I20)</f>
        <v>2.91</v>
      </c>
      <c r="J21" s="55"/>
      <c r="K21" s="72">
        <f>SUM(K4:K20)</f>
        <v>0.92999999999999994</v>
      </c>
      <c r="L21" s="72"/>
      <c r="M21" s="72">
        <f>SUM(M4:M20)</f>
        <v>0</v>
      </c>
      <c r="N21" s="72">
        <f>SUM(N4:N20)</f>
        <v>10.950000000000001</v>
      </c>
    </row>
    <row r="22" spans="1:14">
      <c r="A22" s="47"/>
      <c r="B22" s="1"/>
      <c r="C22" s="47"/>
      <c r="D22" s="47"/>
      <c r="E22" s="47"/>
      <c r="F22" s="48"/>
      <c r="G22" s="47"/>
      <c r="H22" s="47"/>
      <c r="I22" s="47"/>
      <c r="J22" s="95"/>
      <c r="K22" s="47"/>
      <c r="L22" s="47"/>
      <c r="M22" s="47"/>
      <c r="N22" s="47"/>
    </row>
    <row r="23" spans="1:14">
      <c r="A23" s="47"/>
      <c r="B23" s="1"/>
      <c r="C23" s="47"/>
      <c r="D23" s="47"/>
      <c r="E23" s="47"/>
      <c r="F23" s="48"/>
      <c r="G23" s="47"/>
      <c r="H23" s="47"/>
      <c r="I23" s="47"/>
      <c r="J23" s="95"/>
      <c r="K23" s="96"/>
      <c r="L23" s="96"/>
      <c r="M23" s="96"/>
      <c r="N23" s="47"/>
    </row>
    <row r="24" spans="1:14">
      <c r="A24" s="47"/>
      <c r="B24" s="1"/>
      <c r="C24" s="47"/>
      <c r="D24" s="47"/>
      <c r="E24" s="47"/>
      <c r="F24" s="48"/>
      <c r="G24" s="47"/>
      <c r="H24" s="47"/>
      <c r="I24" s="97"/>
      <c r="J24" s="47"/>
      <c r="K24" s="47"/>
      <c r="L24" s="47"/>
      <c r="M24" s="47"/>
      <c r="N24" s="47"/>
    </row>
    <row r="25" spans="1:14">
      <c r="A25" s="47"/>
      <c r="B25" s="1"/>
      <c r="C25" s="47"/>
      <c r="D25" s="47"/>
      <c r="E25" s="98"/>
      <c r="F25" s="99"/>
      <c r="G25" s="47"/>
      <c r="H25" s="47"/>
      <c r="I25" s="47"/>
      <c r="J25" s="47"/>
      <c r="K25" s="47"/>
      <c r="L25" s="47"/>
      <c r="M25" s="47"/>
      <c r="N25" s="47"/>
    </row>
    <row r="26" spans="1:14">
      <c r="A26" s="47"/>
      <c r="B26" s="1"/>
      <c r="C26" s="47"/>
      <c r="D26" s="47"/>
      <c r="E26" s="47"/>
      <c r="F26" s="48"/>
      <c r="G26" s="47"/>
      <c r="H26" s="47"/>
      <c r="I26" s="47"/>
      <c r="J26" s="47"/>
      <c r="K26" s="47"/>
      <c r="L26" s="47"/>
      <c r="M26" s="47"/>
      <c r="N26" s="47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L47" sqref="L47"/>
    </sheetView>
  </sheetViews>
  <sheetFormatPr baseColWidth="10" defaultRowHeight="15"/>
  <cols>
    <col min="1" max="1" width="7.85546875" customWidth="1"/>
    <col min="3" max="3" width="6.5703125" customWidth="1"/>
    <col min="5" max="5" width="7.42578125" customWidth="1"/>
    <col min="7" max="7" width="6.85546875" customWidth="1"/>
    <col min="8" max="8" width="14" customWidth="1"/>
    <col min="9" max="9" width="6.85546875" customWidth="1"/>
    <col min="11" max="11" width="6.5703125" customWidth="1"/>
    <col min="12" max="12" width="8.28515625" customWidth="1"/>
    <col min="13" max="13" width="6.42578125" customWidth="1"/>
    <col min="14" max="14" width="8.140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311"/>
      <c r="D3" s="190"/>
      <c r="E3" s="311"/>
      <c r="F3" s="519"/>
      <c r="G3" s="504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312"/>
      <c r="D4" s="112"/>
      <c r="E4" s="312"/>
      <c r="F4" s="112"/>
      <c r="G4" s="404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33"/>
      <c r="D5" s="8"/>
      <c r="E5" s="471"/>
      <c r="F5" s="15"/>
      <c r="G5" s="133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35">
        <v>1.33</v>
      </c>
      <c r="D6" s="12"/>
      <c r="E6" s="472"/>
      <c r="F6" s="16"/>
      <c r="G6" s="135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33"/>
      <c r="D7" s="202" t="s">
        <v>12</v>
      </c>
      <c r="E7" s="133"/>
      <c r="F7" s="15"/>
      <c r="G7" s="133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35"/>
      <c r="D8" s="16" t="s">
        <v>10</v>
      </c>
      <c r="E8" s="135">
        <v>0.4</v>
      </c>
      <c r="F8" s="16"/>
      <c r="G8" s="135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514"/>
      <c r="B9" s="18"/>
      <c r="C9" s="505"/>
      <c r="D9" s="18"/>
      <c r="E9" s="505"/>
      <c r="F9" s="202" t="s">
        <v>13</v>
      </c>
      <c r="G9" s="257"/>
      <c r="H9" s="202"/>
      <c r="I9" s="257"/>
      <c r="J9" s="191"/>
      <c r="K9" s="257"/>
      <c r="L9" s="89"/>
      <c r="M9" s="91"/>
      <c r="N9" s="10"/>
    </row>
    <row r="10" spans="1:14" ht="23.25">
      <c r="A10" s="518">
        <v>2</v>
      </c>
      <c r="B10" s="206"/>
      <c r="C10" s="306"/>
      <c r="D10" s="206"/>
      <c r="E10" s="306"/>
      <c r="F10" s="16" t="s">
        <v>14</v>
      </c>
      <c r="G10" s="135">
        <v>0.46</v>
      </c>
      <c r="H10" s="16"/>
      <c r="I10" s="135"/>
      <c r="J10" s="197"/>
      <c r="K10" s="135"/>
      <c r="L10" s="151"/>
      <c r="M10" s="12"/>
      <c r="N10" s="14">
        <f>C10+E10+G10+I10+K10+M10</f>
        <v>0.46</v>
      </c>
    </row>
    <row r="11" spans="1:14">
      <c r="A11" s="423"/>
      <c r="B11" s="91"/>
      <c r="C11" s="257"/>
      <c r="D11" s="1"/>
      <c r="E11" s="257"/>
      <c r="F11" s="1"/>
      <c r="G11" s="423"/>
      <c r="H11" s="91"/>
      <c r="I11" s="257"/>
      <c r="J11" s="91" t="s">
        <v>161</v>
      </c>
      <c r="K11" s="423"/>
      <c r="L11" s="545"/>
      <c r="M11" s="444"/>
      <c r="N11" s="438"/>
    </row>
    <row r="12" spans="1:14">
      <c r="A12" s="424">
        <v>4.33</v>
      </c>
      <c r="B12" s="16"/>
      <c r="C12" s="312"/>
      <c r="D12" s="16"/>
      <c r="E12" s="312"/>
      <c r="F12" s="16"/>
      <c r="G12" s="404"/>
      <c r="H12" s="16"/>
      <c r="I12" s="312"/>
      <c r="J12" s="16"/>
      <c r="K12" s="404">
        <v>1</v>
      </c>
      <c r="L12" s="112"/>
      <c r="M12" s="112"/>
      <c r="N12" s="434">
        <f>C12+E12+G12+I12+K12+M12</f>
        <v>1</v>
      </c>
    </row>
    <row r="13" spans="1:14" ht="24.75">
      <c r="A13" s="156"/>
      <c r="B13" s="178" t="s">
        <v>36</v>
      </c>
      <c r="C13" s="110"/>
      <c r="D13" s="178"/>
      <c r="E13" s="156"/>
      <c r="F13" s="178" t="s">
        <v>36</v>
      </c>
      <c r="G13" s="110"/>
      <c r="H13" s="178"/>
      <c r="I13" s="156"/>
      <c r="J13" s="178" t="s">
        <v>36</v>
      </c>
      <c r="K13" s="156"/>
      <c r="L13" s="178"/>
      <c r="M13" s="23"/>
      <c r="N13" s="110"/>
    </row>
    <row r="14" spans="1:14" ht="214.5">
      <c r="A14" s="57">
        <v>14.8</v>
      </c>
      <c r="B14" s="16" t="s">
        <v>430</v>
      </c>
      <c r="C14" s="107">
        <v>1.91</v>
      </c>
      <c r="D14" s="59"/>
      <c r="E14" s="57"/>
      <c r="F14" s="60" t="s">
        <v>431</v>
      </c>
      <c r="G14" s="107">
        <v>0.5</v>
      </c>
      <c r="H14" s="67"/>
      <c r="I14" s="360"/>
      <c r="J14" s="60" t="s">
        <v>432</v>
      </c>
      <c r="K14" s="360">
        <v>1</v>
      </c>
      <c r="L14" s="59"/>
      <c r="M14" s="82"/>
      <c r="N14" s="107">
        <f>C14+E14+G14+I14+K14</f>
        <v>3.41</v>
      </c>
    </row>
    <row r="15" spans="1:14" ht="33.75">
      <c r="A15" s="426">
        <v>13</v>
      </c>
      <c r="B15" s="451" t="s">
        <v>360</v>
      </c>
      <c r="C15" s="411"/>
      <c r="D15" s="451" t="s">
        <v>360</v>
      </c>
      <c r="E15" s="426"/>
      <c r="F15" s="451" t="s">
        <v>360</v>
      </c>
      <c r="G15" s="411"/>
      <c r="H15" s="451" t="s">
        <v>360</v>
      </c>
      <c r="I15" s="426"/>
      <c r="J15" s="451" t="s">
        <v>360</v>
      </c>
      <c r="K15" s="426"/>
      <c r="L15" s="548"/>
      <c r="M15" s="371"/>
      <c r="N15" s="411"/>
    </row>
    <row r="16" spans="1:14" ht="22.5">
      <c r="A16" s="427"/>
      <c r="B16" s="374" t="s">
        <v>361</v>
      </c>
      <c r="C16" s="412">
        <v>0.6</v>
      </c>
      <c r="D16" s="374" t="s">
        <v>361</v>
      </c>
      <c r="E16" s="427">
        <v>0.6</v>
      </c>
      <c r="F16" s="374" t="s">
        <v>361</v>
      </c>
      <c r="G16" s="412">
        <v>0.6</v>
      </c>
      <c r="H16" s="374" t="s">
        <v>361</v>
      </c>
      <c r="I16" s="427">
        <v>0.6</v>
      </c>
      <c r="J16" s="374" t="s">
        <v>361</v>
      </c>
      <c r="K16" s="427">
        <v>0.6</v>
      </c>
      <c r="L16" s="549"/>
      <c r="M16" s="373"/>
      <c r="N16" s="412">
        <f>M16+K16+I16+G16+E16+C16</f>
        <v>3</v>
      </c>
    </row>
    <row r="17" spans="1:14" ht="45">
      <c r="A17" s="426">
        <v>19.5</v>
      </c>
      <c r="B17" s="451" t="s">
        <v>445</v>
      </c>
      <c r="C17" s="411"/>
      <c r="D17" s="451" t="s">
        <v>445</v>
      </c>
      <c r="E17" s="426"/>
      <c r="F17" s="451" t="s">
        <v>446</v>
      </c>
      <c r="G17" s="411"/>
      <c r="H17" s="451" t="s">
        <v>446</v>
      </c>
      <c r="I17" s="426"/>
      <c r="J17" s="451" t="s">
        <v>446</v>
      </c>
      <c r="K17" s="426"/>
      <c r="L17" s="548"/>
      <c r="M17" s="371"/>
      <c r="N17" s="371"/>
    </row>
    <row r="18" spans="1:14" ht="22.5">
      <c r="A18" s="427"/>
      <c r="B18" s="374" t="s">
        <v>447</v>
      </c>
      <c r="C18" s="412">
        <v>0.9</v>
      </c>
      <c r="D18" s="374" t="s">
        <v>447</v>
      </c>
      <c r="E18" s="427">
        <v>0.9</v>
      </c>
      <c r="F18" s="374" t="s">
        <v>447</v>
      </c>
      <c r="G18" s="412">
        <v>0.9</v>
      </c>
      <c r="H18" s="374" t="s">
        <v>447</v>
      </c>
      <c r="I18" s="427">
        <v>0.9</v>
      </c>
      <c r="J18" s="374" t="s">
        <v>447</v>
      </c>
      <c r="K18" s="427">
        <v>0.9</v>
      </c>
      <c r="L18" s="549"/>
      <c r="M18" s="373"/>
      <c r="N18" s="373">
        <f>M18+K18+I18+G18+E18+C18</f>
        <v>4.5</v>
      </c>
    </row>
    <row r="19" spans="1:14" ht="24.75">
      <c r="A19" s="550"/>
      <c r="B19" s="94" t="s">
        <v>433</v>
      </c>
      <c r="C19" s="110"/>
      <c r="D19" s="23"/>
      <c r="E19" s="513"/>
      <c r="F19" s="94"/>
      <c r="G19" s="110"/>
      <c r="H19" s="23" t="s">
        <v>433</v>
      </c>
      <c r="I19" s="513"/>
      <c r="J19" s="63"/>
      <c r="K19" s="513"/>
      <c r="L19" s="94"/>
      <c r="M19" s="173"/>
      <c r="N19" s="110"/>
    </row>
    <row r="20" spans="1:14">
      <c r="A20" s="551">
        <v>4.83</v>
      </c>
      <c r="B20" s="59" t="s">
        <v>10</v>
      </c>
      <c r="C20" s="107">
        <v>0.36</v>
      </c>
      <c r="D20" s="67"/>
      <c r="E20" s="360"/>
      <c r="F20" s="59"/>
      <c r="G20" s="107"/>
      <c r="H20" s="67" t="s">
        <v>8</v>
      </c>
      <c r="I20" s="360">
        <v>0.75</v>
      </c>
      <c r="J20" s="60"/>
      <c r="K20" s="360"/>
      <c r="L20" s="59"/>
      <c r="M20" s="82"/>
      <c r="N20" s="107">
        <f>M20+K20+I20+G20+E20+C20</f>
        <v>1.1099999999999999</v>
      </c>
    </row>
    <row r="21" spans="1:14">
      <c r="A21" s="156"/>
      <c r="B21" s="241"/>
      <c r="C21" s="307"/>
      <c r="D21" s="241"/>
      <c r="E21" s="320"/>
      <c r="F21" s="241"/>
      <c r="G21" s="307"/>
      <c r="H21" s="241"/>
      <c r="I21" s="320"/>
      <c r="J21" s="241" t="s">
        <v>285</v>
      </c>
      <c r="K21" s="320"/>
      <c r="L21" s="63"/>
      <c r="M21" s="63"/>
      <c r="N21" s="307"/>
    </row>
    <row r="22" spans="1:14">
      <c r="A22" s="57">
        <v>3.91</v>
      </c>
      <c r="B22" s="242"/>
      <c r="C22" s="308"/>
      <c r="D22" s="242"/>
      <c r="E22" s="321"/>
      <c r="F22" s="242"/>
      <c r="G22" s="308"/>
      <c r="H22" s="242"/>
      <c r="I22" s="321"/>
      <c r="J22" s="242" t="s">
        <v>8</v>
      </c>
      <c r="K22" s="321">
        <v>0.9</v>
      </c>
      <c r="L22" s="60"/>
      <c r="M22" s="60"/>
      <c r="N22" s="308">
        <f>C22+E22+G22+I22+K22+M22</f>
        <v>0.9</v>
      </c>
    </row>
    <row r="23" spans="1:14" ht="24.75">
      <c r="A23" s="156"/>
      <c r="B23" s="94" t="s">
        <v>435</v>
      </c>
      <c r="C23" s="110"/>
      <c r="D23" s="94"/>
      <c r="E23" s="156"/>
      <c r="F23" s="94"/>
      <c r="G23" s="110"/>
      <c r="H23" s="94" t="s">
        <v>435</v>
      </c>
      <c r="I23" s="156"/>
      <c r="J23" s="94"/>
      <c r="K23" s="156"/>
      <c r="L23" s="94"/>
      <c r="M23" s="173"/>
      <c r="N23" s="110"/>
    </row>
    <row r="24" spans="1:14">
      <c r="A24" s="57">
        <v>4.01</v>
      </c>
      <c r="B24" s="59" t="s">
        <v>8</v>
      </c>
      <c r="C24" s="107">
        <v>0.59</v>
      </c>
      <c r="D24" s="59"/>
      <c r="E24" s="57"/>
      <c r="F24" s="59"/>
      <c r="G24" s="107"/>
      <c r="H24" s="59" t="s">
        <v>10</v>
      </c>
      <c r="I24" s="57">
        <v>0.33</v>
      </c>
      <c r="J24" s="59"/>
      <c r="K24" s="57"/>
      <c r="L24" s="59"/>
      <c r="M24" s="82"/>
      <c r="N24" s="107">
        <f>M24+K24+I24+G24+E24+C24</f>
        <v>0.91999999999999993</v>
      </c>
    </row>
    <row r="25" spans="1:14">
      <c r="A25" s="442"/>
      <c r="B25" s="431" t="s">
        <v>29</v>
      </c>
      <c r="C25" s="426"/>
      <c r="D25" s="431"/>
      <c r="E25" s="411"/>
      <c r="F25" s="552"/>
      <c r="G25" s="431"/>
      <c r="H25" s="431" t="s">
        <v>29</v>
      </c>
      <c r="I25" s="426"/>
      <c r="J25" s="431"/>
      <c r="K25" s="411"/>
      <c r="L25" s="431"/>
      <c r="M25" s="553"/>
      <c r="N25" s="531"/>
    </row>
    <row r="26" spans="1:14">
      <c r="A26" s="554">
        <v>5</v>
      </c>
      <c r="B26" s="555" t="s">
        <v>10</v>
      </c>
      <c r="C26" s="556">
        <v>0.25</v>
      </c>
      <c r="D26" s="555"/>
      <c r="E26" s="557"/>
      <c r="F26" s="555"/>
      <c r="G26" s="558"/>
      <c r="H26" s="555" t="s">
        <v>8</v>
      </c>
      <c r="I26" s="556">
        <v>0.9</v>
      </c>
      <c r="J26" s="555"/>
      <c r="K26" s="557"/>
      <c r="L26" s="555"/>
      <c r="M26" s="559"/>
      <c r="N26" s="529">
        <f>C26+E26+G26+I26+K26</f>
        <v>1.1499999999999999</v>
      </c>
    </row>
    <row r="27" spans="1:14">
      <c r="A27" s="442"/>
      <c r="B27" s="431" t="s">
        <v>31</v>
      </c>
      <c r="C27" s="560"/>
      <c r="D27" s="431"/>
      <c r="E27" s="561"/>
      <c r="F27" s="552"/>
      <c r="G27" s="431"/>
      <c r="H27" s="431" t="s">
        <v>31</v>
      </c>
      <c r="I27" s="426"/>
      <c r="J27" s="431"/>
      <c r="K27" s="411"/>
      <c r="L27" s="431"/>
      <c r="M27" s="553"/>
      <c r="N27" s="531"/>
    </row>
    <row r="28" spans="1:14">
      <c r="A28" s="443">
        <v>5</v>
      </c>
      <c r="B28" s="562" t="s">
        <v>10</v>
      </c>
      <c r="C28" s="427">
        <v>0.25</v>
      </c>
      <c r="D28" s="562"/>
      <c r="E28" s="412"/>
      <c r="F28" s="539"/>
      <c r="G28" s="432"/>
      <c r="H28" s="562" t="s">
        <v>309</v>
      </c>
      <c r="I28" s="427">
        <v>0.9</v>
      </c>
      <c r="J28" s="562"/>
      <c r="K28" s="412"/>
      <c r="L28" s="562"/>
      <c r="M28" s="563"/>
      <c r="N28" s="535">
        <f>C28+E28+G28+I28+K28</f>
        <v>1.1499999999999999</v>
      </c>
    </row>
    <row r="29" spans="1:14">
      <c r="A29" s="546">
        <f>SUM(A3:A28)</f>
        <v>95</v>
      </c>
      <c r="B29" s="11"/>
      <c r="C29" s="135">
        <f>SUM(C3:C28)</f>
        <v>6.19</v>
      </c>
      <c r="D29" s="11"/>
      <c r="E29" s="135">
        <f>SUM(E3:E28)</f>
        <v>1.9</v>
      </c>
      <c r="F29" s="11"/>
      <c r="G29" s="135">
        <f>SUM(G3:G28)</f>
        <v>2.46</v>
      </c>
      <c r="H29" s="135"/>
      <c r="I29" s="135">
        <f>SUM(I3:I28)</f>
        <v>5.2500000000000009</v>
      </c>
      <c r="J29" s="135"/>
      <c r="K29" s="135">
        <f>SUM(K3:K28)</f>
        <v>6.1000000000000005</v>
      </c>
      <c r="L29" s="135"/>
      <c r="M29" s="135"/>
      <c r="N29" s="135">
        <f>SUM(N3:N28)</f>
        <v>21.9</v>
      </c>
    </row>
    <row r="30" spans="1:14">
      <c r="A30" s="1"/>
      <c r="B30" s="1"/>
      <c r="C30" s="1" t="s">
        <v>16</v>
      </c>
      <c r="D30" s="1"/>
      <c r="E30" s="1"/>
      <c r="F30" s="3"/>
      <c r="G30" s="1"/>
      <c r="H30" s="1"/>
      <c r="I30" s="1"/>
      <c r="J30" s="43"/>
      <c r="K30" s="1"/>
      <c r="L30" s="1"/>
      <c r="M30" s="1"/>
      <c r="N30" s="1"/>
    </row>
    <row r="31" spans="1:14">
      <c r="A31" s="1"/>
      <c r="B31" s="1"/>
      <c r="C31" s="1" t="s">
        <v>17</v>
      </c>
      <c r="D31" s="1"/>
      <c r="E31" s="237"/>
      <c r="F31" s="236">
        <v>44851</v>
      </c>
      <c r="G31" s="1"/>
      <c r="H31" s="1" t="s">
        <v>18</v>
      </c>
      <c r="I31" s="1"/>
      <c r="J31" s="43"/>
      <c r="K31" s="46"/>
      <c r="L31" s="46"/>
      <c r="M31" s="46">
        <f>N29*4.33</f>
        <v>94.826999999999998</v>
      </c>
      <c r="N31" s="1"/>
    </row>
    <row r="32" spans="1:14">
      <c r="A32" s="1"/>
      <c r="B32" s="1"/>
      <c r="C32" s="1" t="s">
        <v>19</v>
      </c>
      <c r="D32" s="1"/>
      <c r="E32" s="1"/>
      <c r="F32" s="655"/>
      <c r="G32" s="655"/>
      <c r="H32" s="655"/>
      <c r="I32" s="166"/>
      <c r="J32" s="1"/>
      <c r="K32" s="1"/>
      <c r="L32" s="1"/>
      <c r="M32" s="1"/>
      <c r="N32" s="1"/>
    </row>
    <row r="34" spans="5:5">
      <c r="E34" t="s">
        <v>569</v>
      </c>
    </row>
    <row r="35" spans="5:5">
      <c r="E35" t="s">
        <v>570</v>
      </c>
    </row>
  </sheetData>
  <mergeCells count="1">
    <mergeCell ref="F32:H32"/>
  </mergeCells>
  <pageMargins left="0.7" right="0.7" top="0.75" bottom="0.75" header="0.3" footer="0.3"/>
  <pageSetup paperSize="9" orientation="landscape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7"/>
    </sheetView>
  </sheetViews>
  <sheetFormatPr baseColWidth="10" defaultRowHeight="15"/>
  <cols>
    <col min="1" max="1" width="9.5703125" customWidth="1"/>
    <col min="3" max="3" width="7.140625" customWidth="1"/>
    <col min="7" max="7" width="5.7109375" customWidth="1"/>
    <col min="9" max="9" width="8.28515625" customWidth="1"/>
    <col min="11" max="11" width="7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24.75">
      <c r="A3" s="51"/>
      <c r="B3" s="178" t="s">
        <v>122</v>
      </c>
      <c r="C3" s="23"/>
      <c r="D3" s="178"/>
      <c r="E3" s="94"/>
      <c r="F3" s="178"/>
      <c r="G3" s="23"/>
      <c r="H3" s="178" t="s">
        <v>122</v>
      </c>
      <c r="I3" s="23"/>
      <c r="J3" s="178"/>
      <c r="K3" s="23"/>
      <c r="L3" s="23"/>
      <c r="M3" s="23"/>
      <c r="N3" s="23"/>
    </row>
    <row r="4" spans="1:14">
      <c r="A4" s="55">
        <v>4</v>
      </c>
      <c r="B4" s="59" t="s">
        <v>10</v>
      </c>
      <c r="C4" s="67">
        <v>0.25</v>
      </c>
      <c r="D4" s="67"/>
      <c r="E4" s="67"/>
      <c r="F4" s="59"/>
      <c r="G4" s="67"/>
      <c r="H4" s="67" t="s">
        <v>8</v>
      </c>
      <c r="I4" s="67">
        <v>0.66</v>
      </c>
      <c r="J4" s="59"/>
      <c r="K4" s="67"/>
      <c r="L4" s="59"/>
      <c r="M4" s="67"/>
      <c r="N4" s="67">
        <f>C4+E4+G4+I4+K4+M4</f>
        <v>0.91</v>
      </c>
    </row>
    <row r="5" spans="1:14">
      <c r="A5" s="51"/>
      <c r="B5" s="176" t="s">
        <v>123</v>
      </c>
      <c r="C5" s="25"/>
      <c r="D5" s="54"/>
      <c r="E5" s="54"/>
      <c r="F5" s="176"/>
      <c r="G5" s="25"/>
      <c r="H5" s="176" t="s">
        <v>123</v>
      </c>
      <c r="I5" s="25"/>
      <c r="J5" s="176"/>
      <c r="K5" s="54"/>
      <c r="L5" s="176"/>
      <c r="M5" s="23"/>
      <c r="N5" s="23"/>
    </row>
    <row r="6" spans="1:14">
      <c r="A6" s="55">
        <v>6.25</v>
      </c>
      <c r="B6" s="58" t="s">
        <v>109</v>
      </c>
      <c r="C6" s="67">
        <v>1.05</v>
      </c>
      <c r="D6" s="59"/>
      <c r="E6" s="59"/>
      <c r="F6" s="59"/>
      <c r="G6" s="67"/>
      <c r="H6" s="67" t="s">
        <v>10</v>
      </c>
      <c r="I6" s="67">
        <v>0.57999999999999996</v>
      </c>
      <c r="J6" s="58"/>
      <c r="K6" s="59"/>
      <c r="L6" s="59"/>
      <c r="M6" s="67"/>
      <c r="N6" s="67">
        <f>C6+E6+G6+I6+K6+M6</f>
        <v>1.63</v>
      </c>
    </row>
    <row r="7" spans="1:14">
      <c r="A7" s="51"/>
      <c r="B7" s="94" t="s">
        <v>124</v>
      </c>
      <c r="C7" s="23"/>
      <c r="D7" s="94"/>
      <c r="E7" s="23"/>
      <c r="F7" s="94"/>
      <c r="G7" s="23"/>
      <c r="H7" s="94" t="s">
        <v>125</v>
      </c>
      <c r="I7" s="23"/>
      <c r="J7" s="94"/>
      <c r="K7" s="23"/>
      <c r="L7" s="94"/>
      <c r="M7" s="23"/>
      <c r="N7" s="23"/>
    </row>
    <row r="8" spans="1:14">
      <c r="A8" s="55">
        <v>6</v>
      </c>
      <c r="B8" s="59" t="s">
        <v>8</v>
      </c>
      <c r="C8" s="67">
        <v>1</v>
      </c>
      <c r="D8" s="59"/>
      <c r="E8" s="67"/>
      <c r="F8" s="59"/>
      <c r="G8" s="67"/>
      <c r="H8" s="59" t="s">
        <v>10</v>
      </c>
      <c r="I8" s="67">
        <v>0.33</v>
      </c>
      <c r="J8" s="59"/>
      <c r="K8" s="67"/>
      <c r="L8" s="59"/>
      <c r="M8" s="67"/>
      <c r="N8" s="67">
        <f>SUM(B8:M8)</f>
        <v>1.33</v>
      </c>
    </row>
    <row r="9" spans="1:14">
      <c r="A9" s="49">
        <f>SUM(A3:A8)</f>
        <v>16.25</v>
      </c>
      <c r="B9" s="179" t="s">
        <v>6</v>
      </c>
      <c r="C9" s="180">
        <f>SUM(C3:C8)</f>
        <v>2.2999999999999998</v>
      </c>
      <c r="D9" s="181"/>
      <c r="E9" s="180">
        <f>SUM(E3:E8)</f>
        <v>0</v>
      </c>
      <c r="F9" s="182"/>
      <c r="G9" s="180">
        <f>SUM(G3:G8)</f>
        <v>0</v>
      </c>
      <c r="H9" s="183"/>
      <c r="I9" s="180">
        <f>SUM(I3:I8)</f>
        <v>1.57</v>
      </c>
      <c r="J9" s="183"/>
      <c r="K9" s="180">
        <f>SUM(K3:K8)</f>
        <v>0</v>
      </c>
      <c r="L9" s="181"/>
      <c r="M9" s="180">
        <f>SUM(M3:M8)</f>
        <v>0</v>
      </c>
      <c r="N9" s="180">
        <f>SUM(N3:N8)</f>
        <v>3.87</v>
      </c>
    </row>
    <row r="10" spans="1:14">
      <c r="A10" s="47"/>
      <c r="B10" s="47"/>
      <c r="C10" s="47"/>
      <c r="D10" s="47"/>
      <c r="E10" s="47"/>
      <c r="F10" s="48"/>
      <c r="G10" s="47"/>
      <c r="H10" s="47"/>
      <c r="I10" s="47"/>
      <c r="J10" s="95"/>
      <c r="K10" s="47"/>
      <c r="L10" s="47"/>
      <c r="M10" s="47"/>
      <c r="N10" s="47"/>
    </row>
    <row r="11" spans="1:14">
      <c r="A11" s="47"/>
      <c r="B11" s="47"/>
      <c r="C11" s="47"/>
      <c r="E11" s="47"/>
      <c r="F11" s="48"/>
      <c r="G11" s="47"/>
      <c r="H11" s="47" t="s">
        <v>18</v>
      </c>
      <c r="I11" s="47"/>
      <c r="J11" s="95"/>
      <c r="K11" s="96"/>
      <c r="L11" s="96"/>
      <c r="M11" s="96"/>
      <c r="N11" s="47"/>
    </row>
    <row r="12" spans="1:14">
      <c r="A12" s="47"/>
      <c r="B12" s="47" t="s">
        <v>16</v>
      </c>
      <c r="C12" s="47"/>
      <c r="D12" s="47"/>
      <c r="E12" s="47"/>
      <c r="F12" s="98" t="s">
        <v>126</v>
      </c>
      <c r="G12" s="47"/>
      <c r="H12" s="47"/>
      <c r="I12" s="97"/>
      <c r="J12" s="47"/>
      <c r="K12" s="47"/>
      <c r="L12" s="47"/>
      <c r="M12" s="47"/>
      <c r="N12" s="47"/>
    </row>
    <row r="13" spans="1:14">
      <c r="A13" s="47"/>
      <c r="B13" s="47" t="s">
        <v>17</v>
      </c>
      <c r="C13" s="47"/>
      <c r="D13" t="str">
        <f>B1</f>
        <v>DOLORES CARREÑO MORENO</v>
      </c>
      <c r="F13" s="47" t="s">
        <v>19</v>
      </c>
      <c r="G13" s="47"/>
      <c r="H13" s="47"/>
      <c r="J13" s="47"/>
      <c r="K13" s="47"/>
      <c r="L13" s="47"/>
      <c r="M13" s="47"/>
      <c r="N13" s="47"/>
    </row>
    <row r="16" spans="1:14">
      <c r="E16" t="s">
        <v>127</v>
      </c>
    </row>
  </sheetData>
  <pageMargins left="0" right="0" top="0" bottom="0" header="0" footer="0"/>
  <pageSetup paperSize="9" orientation="landscape" r:id="rId1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0"/>
    </sheetView>
  </sheetViews>
  <sheetFormatPr baseColWidth="10" defaultRowHeight="15"/>
  <cols>
    <col min="1" max="1" width="9.140625" customWidth="1"/>
    <col min="3" max="3" width="8" customWidth="1"/>
    <col min="4" max="4" width="14" customWidth="1"/>
    <col min="5" max="5" width="7.28515625" customWidth="1"/>
    <col min="6" max="6" width="12.7109375" customWidth="1"/>
    <col min="7" max="7" width="7" customWidth="1"/>
    <col min="8" max="8" width="13.85546875" customWidth="1"/>
    <col min="9" max="9" width="5.7109375" customWidth="1"/>
    <col min="10" max="10" width="15" customWidth="1"/>
    <col min="11" max="11" width="6" customWidth="1"/>
    <col min="12" max="12" width="6.5703125" customWidth="1"/>
    <col min="13" max="13" width="4.140625" customWidth="1"/>
    <col min="14" max="14" width="6.5703125" customWidth="1"/>
  </cols>
  <sheetData>
    <row r="1" spans="1:14">
      <c r="A1" s="47" t="s">
        <v>20</v>
      </c>
      <c r="B1" s="1"/>
      <c r="C1" s="47"/>
      <c r="E1" s="100"/>
    </row>
    <row r="2" spans="1:14">
      <c r="B2" s="1"/>
      <c r="E2" s="100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168"/>
      <c r="C4" s="23"/>
      <c r="D4" s="66" t="s">
        <v>113</v>
      </c>
      <c r="E4" s="23"/>
      <c r="F4" s="168"/>
      <c r="G4" s="23"/>
      <c r="H4" s="168"/>
      <c r="I4" s="94"/>
      <c r="J4" s="66" t="s">
        <v>113</v>
      </c>
      <c r="K4" s="23"/>
      <c r="L4" s="66"/>
      <c r="M4" s="23"/>
      <c r="N4" s="23"/>
    </row>
    <row r="5" spans="1:14">
      <c r="A5" s="55">
        <v>6</v>
      </c>
      <c r="B5" s="59"/>
      <c r="C5" s="67"/>
      <c r="D5" s="67" t="s">
        <v>8</v>
      </c>
      <c r="E5" s="82">
        <v>1.03</v>
      </c>
      <c r="F5" s="67"/>
      <c r="G5" s="67"/>
      <c r="H5" s="67"/>
      <c r="I5" s="67"/>
      <c r="J5" s="67" t="s">
        <v>10</v>
      </c>
      <c r="K5" s="67">
        <v>0.35</v>
      </c>
      <c r="L5" s="67"/>
      <c r="M5" s="67"/>
      <c r="N5" s="67">
        <f>C5+E5+G5+I5+K5+M5</f>
        <v>1.38</v>
      </c>
    </row>
    <row r="6" spans="1:14">
      <c r="A6" s="51"/>
      <c r="B6" s="168"/>
      <c r="C6" s="25"/>
      <c r="D6" s="168"/>
      <c r="E6" s="54"/>
      <c r="F6" s="168" t="s">
        <v>114</v>
      </c>
      <c r="G6" s="54"/>
      <c r="H6" s="168"/>
      <c r="I6" s="54"/>
      <c r="J6" s="168"/>
      <c r="K6" s="54"/>
      <c r="L6" s="23"/>
      <c r="M6" s="23"/>
      <c r="N6" s="23"/>
    </row>
    <row r="7" spans="1:14" ht="48.75">
      <c r="A7" s="55">
        <v>4</v>
      </c>
      <c r="B7" s="58"/>
      <c r="C7" s="67"/>
      <c r="D7" s="58"/>
      <c r="E7" s="59"/>
      <c r="F7" s="58" t="s">
        <v>115</v>
      </c>
      <c r="G7" s="59">
        <v>0.92</v>
      </c>
      <c r="H7" s="58"/>
      <c r="I7" s="59"/>
      <c r="J7" s="58"/>
      <c r="K7" s="59"/>
      <c r="L7" s="59"/>
      <c r="M7" s="67"/>
      <c r="N7" s="67">
        <f>C7+E7+G7+I7+K7+M7</f>
        <v>0.92</v>
      </c>
    </row>
    <row r="8" spans="1:14" ht="24.75">
      <c r="A8" s="51"/>
      <c r="B8" s="169"/>
      <c r="C8" s="23"/>
      <c r="D8" s="169" t="s">
        <v>116</v>
      </c>
      <c r="E8" s="23"/>
      <c r="F8" s="168"/>
      <c r="G8" s="23"/>
      <c r="H8" s="169"/>
      <c r="I8" s="23"/>
      <c r="J8" s="169" t="s">
        <v>116</v>
      </c>
      <c r="K8" s="23"/>
      <c r="L8" s="168"/>
      <c r="M8" s="23"/>
      <c r="N8" s="23"/>
    </row>
    <row r="9" spans="1:14" ht="58.5" customHeight="1">
      <c r="A9" s="55">
        <v>6.64</v>
      </c>
      <c r="B9" s="67"/>
      <c r="C9" s="82"/>
      <c r="D9" s="67" t="s">
        <v>8</v>
      </c>
      <c r="E9" s="82">
        <v>1.2</v>
      </c>
      <c r="F9" s="59"/>
      <c r="G9" s="67"/>
      <c r="H9" s="60"/>
      <c r="I9" s="67"/>
      <c r="J9" s="60" t="s">
        <v>117</v>
      </c>
      <c r="K9" s="67">
        <v>0.33</v>
      </c>
      <c r="L9" s="60"/>
      <c r="M9" s="67"/>
      <c r="N9" s="67">
        <f>C9+E9+G9+I9+K9+M9</f>
        <v>1.53</v>
      </c>
    </row>
    <row r="10" spans="1:14">
      <c r="A10" s="51"/>
      <c r="B10" s="170" t="s">
        <v>118</v>
      </c>
      <c r="C10" s="23"/>
      <c r="D10" s="171"/>
      <c r="E10" s="23"/>
      <c r="F10" s="168"/>
      <c r="G10" s="23"/>
      <c r="H10" s="170" t="s">
        <v>118</v>
      </c>
      <c r="I10" s="23"/>
      <c r="J10" s="168"/>
      <c r="K10" s="23"/>
      <c r="L10" s="168"/>
      <c r="M10" s="23"/>
      <c r="N10" s="23"/>
    </row>
    <row r="11" spans="1:14">
      <c r="A11" s="55">
        <v>8</v>
      </c>
      <c r="B11" s="59" t="s">
        <v>35</v>
      </c>
      <c r="C11" s="67">
        <v>0.5</v>
      </c>
      <c r="D11" s="67"/>
      <c r="E11" s="82"/>
      <c r="F11" s="59"/>
      <c r="G11" s="82"/>
      <c r="H11" s="59" t="s">
        <v>109</v>
      </c>
      <c r="I11" s="82">
        <v>1.34</v>
      </c>
      <c r="J11" s="67"/>
      <c r="K11" s="82"/>
      <c r="L11" s="67"/>
      <c r="M11" s="67"/>
      <c r="N11" s="67">
        <f>C11+E11+G11+I11+K11+M11</f>
        <v>1.84</v>
      </c>
    </row>
    <row r="12" spans="1:14">
      <c r="A12" s="69"/>
      <c r="B12" s="23" t="s">
        <v>119</v>
      </c>
      <c r="C12" s="172"/>
      <c r="D12" s="23"/>
      <c r="E12" s="172"/>
      <c r="F12" s="23" t="s">
        <v>119</v>
      </c>
      <c r="G12" s="173"/>
      <c r="H12" s="23"/>
      <c r="I12" s="173"/>
      <c r="J12" s="23" t="s">
        <v>119</v>
      </c>
      <c r="K12" s="23"/>
      <c r="L12" s="23"/>
      <c r="M12" s="23"/>
      <c r="N12" s="23"/>
    </row>
    <row r="13" spans="1:14">
      <c r="A13" s="70">
        <v>6.11</v>
      </c>
      <c r="B13" s="67" t="s">
        <v>35</v>
      </c>
      <c r="C13" s="174">
        <v>0.25</v>
      </c>
      <c r="D13" s="67"/>
      <c r="E13" s="174"/>
      <c r="F13" s="67" t="s">
        <v>8</v>
      </c>
      <c r="G13" s="82">
        <v>0.91</v>
      </c>
      <c r="H13" s="67"/>
      <c r="I13" s="82"/>
      <c r="J13" s="67" t="s">
        <v>35</v>
      </c>
      <c r="K13" s="67">
        <v>0.25</v>
      </c>
      <c r="L13" s="67"/>
      <c r="M13" s="67"/>
      <c r="N13" s="67">
        <f>C13+E13+G13+I13+K13+M13</f>
        <v>1.4100000000000001</v>
      </c>
    </row>
    <row r="14" spans="1:14">
      <c r="A14" s="71"/>
      <c r="B14" s="8"/>
      <c r="C14" s="137"/>
      <c r="D14" s="25"/>
      <c r="F14" s="54"/>
      <c r="G14" s="137"/>
      <c r="H14" s="25"/>
      <c r="I14" s="25"/>
      <c r="J14" s="25"/>
      <c r="K14" s="25"/>
      <c r="L14" s="25"/>
      <c r="M14" s="25"/>
      <c r="N14" s="25"/>
    </row>
    <row r="15" spans="1:14">
      <c r="A15" s="71">
        <f>SUM(A4:A14)</f>
        <v>30.75</v>
      </c>
      <c r="B15" s="11" t="s">
        <v>6</v>
      </c>
      <c r="C15" s="57">
        <f>SUM(C4:C14)</f>
        <v>0.75</v>
      </c>
      <c r="D15" s="72"/>
      <c r="E15" s="72">
        <f>SUM(E4:E14)</f>
        <v>2.23</v>
      </c>
      <c r="F15" s="73"/>
      <c r="G15" s="72">
        <f>SUM(G4:G14)</f>
        <v>1.83</v>
      </c>
      <c r="H15" s="55"/>
      <c r="I15" s="72">
        <f>SUM(I4:I14)</f>
        <v>1.34</v>
      </c>
      <c r="J15" s="55"/>
      <c r="K15" s="72">
        <f>SUM(K4:K14)</f>
        <v>0.92999999999999994</v>
      </c>
      <c r="L15" s="72"/>
      <c r="M15" s="72">
        <f>SUM(M4:M14)</f>
        <v>0</v>
      </c>
      <c r="N15" s="72">
        <f>SUM(N4:N14)</f>
        <v>7.08</v>
      </c>
    </row>
    <row r="16" spans="1:14">
      <c r="A16" s="47"/>
      <c r="B16" s="1"/>
      <c r="C16" s="47"/>
      <c r="D16" s="47"/>
      <c r="E16" s="47"/>
      <c r="F16" s="48"/>
      <c r="G16" s="47"/>
      <c r="H16" s="47"/>
      <c r="I16" s="47"/>
      <c r="J16" s="95"/>
      <c r="K16" s="47"/>
      <c r="L16" s="47"/>
      <c r="M16" s="47"/>
      <c r="N16" s="47"/>
    </row>
    <row r="17" spans="1:14">
      <c r="A17" s="47"/>
      <c r="B17" s="1"/>
      <c r="C17" s="47"/>
      <c r="D17" s="47"/>
      <c r="E17" s="47"/>
      <c r="F17" s="48"/>
      <c r="G17" s="47"/>
      <c r="H17" s="47" t="s">
        <v>18</v>
      </c>
      <c r="I17" s="47"/>
      <c r="J17" s="95"/>
      <c r="K17" s="96">
        <f>N15*4.33</f>
        <v>30.656400000000001</v>
      </c>
      <c r="L17" s="96"/>
      <c r="M17" s="96"/>
      <c r="N17" s="47"/>
    </row>
    <row r="18" spans="1:14">
      <c r="A18" s="47"/>
      <c r="B18" s="1"/>
      <c r="C18" s="47"/>
      <c r="D18" s="47"/>
      <c r="E18" s="47"/>
      <c r="F18" s="48"/>
      <c r="G18" s="47"/>
      <c r="H18" s="47"/>
      <c r="I18" s="97">
        <f>N15</f>
        <v>7.08</v>
      </c>
      <c r="J18" s="47"/>
      <c r="K18" s="47"/>
      <c r="L18" s="47"/>
      <c r="M18" s="47"/>
      <c r="N18" s="47"/>
    </row>
    <row r="19" spans="1:14">
      <c r="A19" s="47"/>
      <c r="B19" s="1" t="s">
        <v>16</v>
      </c>
      <c r="C19" s="47"/>
      <c r="D19" s="47"/>
      <c r="E19" s="98"/>
      <c r="F19" s="99" t="s">
        <v>120</v>
      </c>
      <c r="G19" s="47"/>
      <c r="H19" s="47"/>
      <c r="I19" s="47"/>
      <c r="J19" s="47"/>
      <c r="K19" s="47"/>
      <c r="L19" s="47"/>
      <c r="M19" s="47"/>
      <c r="N19" s="47"/>
    </row>
    <row r="20" spans="1:14">
      <c r="A20" s="47"/>
      <c r="B20" s="1" t="s">
        <v>17</v>
      </c>
      <c r="C20" s="47"/>
      <c r="D20" s="47" t="str">
        <f>A1</f>
        <v>DOLORES CARREÑO MORENO</v>
      </c>
      <c r="E20" s="47"/>
      <c r="F20" s="48"/>
      <c r="G20" s="47" t="s">
        <v>121</v>
      </c>
      <c r="H20" s="47"/>
      <c r="I20" s="47"/>
      <c r="J20" s="47"/>
      <c r="K20" s="47"/>
      <c r="L20" s="47"/>
      <c r="M20" s="47"/>
      <c r="N20" s="47"/>
    </row>
    <row r="21" spans="1:14">
      <c r="B21" s="1" t="s">
        <v>41</v>
      </c>
      <c r="F21" s="100"/>
    </row>
  </sheetData>
  <pageMargins left="0.25" right="0.25" top="0.75" bottom="0.75" header="0.3" footer="0.3"/>
  <pageSetup paperSize="9" orientation="landscape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6" workbookViewId="0">
      <selection activeCell="F25" sqref="F25"/>
    </sheetView>
  </sheetViews>
  <sheetFormatPr baseColWidth="10" defaultRowHeight="15"/>
  <cols>
    <col min="1" max="1" width="8.85546875" customWidth="1"/>
    <col min="2" max="2" width="16.140625" customWidth="1"/>
    <col min="3" max="3" width="7.28515625" customWidth="1"/>
    <col min="4" max="4" width="14.140625" customWidth="1"/>
    <col min="5" max="5" width="6.42578125" customWidth="1"/>
    <col min="6" max="6" width="16.42578125" customWidth="1"/>
    <col min="7" max="7" width="6.7109375" customWidth="1"/>
    <col min="9" max="9" width="7.28515625" customWidth="1"/>
    <col min="10" max="10" width="16.7109375" customWidth="1"/>
    <col min="11" max="11" width="7.7109375" customWidth="1"/>
    <col min="12" max="12" width="4.85546875" customWidth="1"/>
    <col min="13" max="13" width="5.7109375" customWidth="1"/>
    <col min="14" max="14" width="6.28515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24" customHeight="1">
      <c r="A3" s="6"/>
      <c r="B3" s="91"/>
      <c r="C3" s="91"/>
      <c r="D3" s="160" t="s">
        <v>99</v>
      </c>
      <c r="E3" s="91"/>
      <c r="F3" s="24"/>
      <c r="G3" s="91"/>
      <c r="H3" s="91"/>
      <c r="I3" s="91"/>
      <c r="J3" s="160" t="s">
        <v>100</v>
      </c>
      <c r="K3" s="91"/>
      <c r="L3" s="91"/>
      <c r="M3" s="91"/>
      <c r="N3" s="91"/>
    </row>
    <row r="4" spans="1:14" ht="18.75" customHeight="1">
      <c r="A4" s="86"/>
      <c r="B4" s="91"/>
      <c r="C4" s="91"/>
      <c r="D4" s="161" t="s">
        <v>101</v>
      </c>
      <c r="E4" s="91"/>
      <c r="F4" s="162"/>
      <c r="G4" s="91"/>
      <c r="H4" s="91"/>
      <c r="I4" s="91"/>
      <c r="J4" s="161" t="s">
        <v>102</v>
      </c>
      <c r="K4" s="91"/>
      <c r="L4" s="91"/>
      <c r="M4" s="91"/>
      <c r="N4" s="91"/>
    </row>
    <row r="5" spans="1:14">
      <c r="A5" s="11">
        <v>10</v>
      </c>
      <c r="B5" s="12"/>
      <c r="C5" s="12"/>
      <c r="D5" s="163" t="s">
        <v>103</v>
      </c>
      <c r="E5" s="12">
        <v>1.1499999999999999</v>
      </c>
      <c r="F5" s="16"/>
      <c r="G5" s="12"/>
      <c r="H5" s="12"/>
      <c r="I5" s="12"/>
      <c r="J5" s="163" t="s">
        <v>104</v>
      </c>
      <c r="K5" s="12">
        <v>1.1499999999999999</v>
      </c>
      <c r="L5" s="12"/>
      <c r="M5" s="12"/>
      <c r="N5" s="12">
        <f>K5+E5</f>
        <v>2.2999999999999998</v>
      </c>
    </row>
    <row r="6" spans="1:14" ht="14.25" customHeight="1">
      <c r="A6" s="6"/>
      <c r="B6" s="52" t="s">
        <v>105</v>
      </c>
      <c r="C6" s="8"/>
      <c r="D6" s="52"/>
      <c r="E6" s="8"/>
      <c r="F6" s="52" t="s">
        <v>105</v>
      </c>
      <c r="G6" s="8"/>
      <c r="H6" s="52"/>
      <c r="I6" s="8"/>
      <c r="J6" s="52" t="s">
        <v>105</v>
      </c>
      <c r="K6" s="8"/>
      <c r="L6" s="52"/>
      <c r="M6" s="8"/>
      <c r="N6" s="8"/>
    </row>
    <row r="7" spans="1:14" ht="18.75" customHeight="1">
      <c r="A7" s="11">
        <v>14.81</v>
      </c>
      <c r="B7" s="16" t="s">
        <v>106</v>
      </c>
      <c r="C7" s="12">
        <v>0.33</v>
      </c>
      <c r="D7" s="12"/>
      <c r="E7" s="13"/>
      <c r="F7" s="16" t="s">
        <v>106</v>
      </c>
      <c r="G7" s="12">
        <v>0.33</v>
      </c>
      <c r="H7" s="16"/>
      <c r="I7" s="12"/>
      <c r="J7" s="16" t="s">
        <v>107</v>
      </c>
      <c r="K7" s="12">
        <v>2.76</v>
      </c>
      <c r="L7" s="12"/>
      <c r="M7" s="12"/>
      <c r="N7" s="12">
        <f>C7+E7+G7+I7+K7+M7</f>
        <v>3.42</v>
      </c>
    </row>
    <row r="8" spans="1:14">
      <c r="A8" s="6"/>
      <c r="B8" s="52" t="s">
        <v>108</v>
      </c>
      <c r="C8" s="8"/>
      <c r="D8" s="52"/>
      <c r="E8" s="8"/>
      <c r="F8" s="52" t="s">
        <v>108</v>
      </c>
      <c r="G8" s="8"/>
      <c r="H8" s="52"/>
      <c r="I8" s="8"/>
      <c r="J8" s="52" t="s">
        <v>108</v>
      </c>
      <c r="K8" s="8"/>
      <c r="L8" s="52"/>
      <c r="M8" s="8"/>
      <c r="N8" s="8"/>
    </row>
    <row r="9" spans="1:14" ht="25.5" customHeight="1">
      <c r="A9" s="11">
        <v>12.42</v>
      </c>
      <c r="B9" s="16" t="s">
        <v>109</v>
      </c>
      <c r="C9" s="12">
        <v>2.06</v>
      </c>
      <c r="D9" s="16"/>
      <c r="E9" s="13"/>
      <c r="F9" s="16" t="s">
        <v>35</v>
      </c>
      <c r="G9" s="13">
        <v>0.4</v>
      </c>
      <c r="H9" s="16"/>
      <c r="I9" s="13"/>
      <c r="J9" s="112" t="s">
        <v>110</v>
      </c>
      <c r="K9" s="13">
        <v>0.4</v>
      </c>
      <c r="L9" s="16"/>
      <c r="M9" s="13"/>
      <c r="N9" s="12">
        <f>C9+E9+G9+I9+K9+M9</f>
        <v>2.86</v>
      </c>
    </row>
    <row r="10" spans="1:14">
      <c r="A10" s="51"/>
      <c r="B10" s="175"/>
      <c r="C10" s="23"/>
      <c r="D10" s="66" t="s">
        <v>113</v>
      </c>
      <c r="E10" s="23"/>
      <c r="F10" s="175"/>
      <c r="G10" s="23"/>
      <c r="H10" s="175"/>
      <c r="I10" s="94"/>
      <c r="J10" s="66" t="s">
        <v>113</v>
      </c>
      <c r="K10" s="23"/>
      <c r="L10" s="66"/>
      <c r="M10" s="23"/>
      <c r="N10" s="23"/>
    </row>
    <row r="11" spans="1:14">
      <c r="A11" s="55">
        <v>6</v>
      </c>
      <c r="B11" s="59"/>
      <c r="C11" s="67"/>
      <c r="D11" s="67" t="s">
        <v>8</v>
      </c>
      <c r="E11" s="82">
        <v>1.03</v>
      </c>
      <c r="F11" s="67"/>
      <c r="G11" s="67"/>
      <c r="H11" s="67"/>
      <c r="I11" s="67"/>
      <c r="J11" s="67" t="s">
        <v>10</v>
      </c>
      <c r="K11" s="67">
        <v>0.35</v>
      </c>
      <c r="L11" s="67"/>
      <c r="M11" s="67"/>
      <c r="N11" s="67">
        <f>C11+E11+G11+I11+K11+M11</f>
        <v>1.38</v>
      </c>
    </row>
    <row r="12" spans="1:14">
      <c r="A12" s="51"/>
      <c r="B12" s="175"/>
      <c r="C12" s="25"/>
      <c r="D12" s="175"/>
      <c r="E12" s="54"/>
      <c r="F12" s="175" t="s">
        <v>114</v>
      </c>
      <c r="G12" s="54"/>
      <c r="H12" s="175"/>
      <c r="I12" s="54"/>
      <c r="J12" s="175"/>
      <c r="K12" s="54"/>
      <c r="L12" s="23"/>
      <c r="M12" s="23"/>
      <c r="N12" s="23"/>
    </row>
    <row r="13" spans="1:14" ht="36.75" customHeight="1">
      <c r="A13" s="55">
        <v>4</v>
      </c>
      <c r="B13" s="58"/>
      <c r="C13" s="67"/>
      <c r="D13" s="58"/>
      <c r="E13" s="59"/>
      <c r="F13" s="58" t="s">
        <v>115</v>
      </c>
      <c r="G13" s="59">
        <v>0.92</v>
      </c>
      <c r="H13" s="58"/>
      <c r="I13" s="59"/>
      <c r="J13" s="58"/>
      <c r="K13" s="59"/>
      <c r="L13" s="59"/>
      <c r="M13" s="67"/>
      <c r="N13" s="67">
        <f>C13+E13+G13+I13+K13+M13</f>
        <v>0.92</v>
      </c>
    </row>
    <row r="14" spans="1:14" ht="24.75">
      <c r="A14" s="51"/>
      <c r="B14" s="175"/>
      <c r="C14" s="23"/>
      <c r="D14" s="175" t="s">
        <v>116</v>
      </c>
      <c r="E14" s="23"/>
      <c r="F14" s="175"/>
      <c r="G14" s="23"/>
      <c r="H14" s="175"/>
      <c r="I14" s="23"/>
      <c r="J14" s="175" t="s">
        <v>116</v>
      </c>
      <c r="K14" s="23"/>
      <c r="L14" s="175"/>
      <c r="M14" s="23"/>
      <c r="N14" s="23"/>
    </row>
    <row r="15" spans="1:14" ht="52.5" customHeight="1">
      <c r="A15" s="55">
        <v>6.64</v>
      </c>
      <c r="B15" s="67"/>
      <c r="C15" s="82"/>
      <c r="D15" s="67" t="s">
        <v>8</v>
      </c>
      <c r="E15" s="82">
        <v>1.2</v>
      </c>
      <c r="F15" s="59"/>
      <c r="G15" s="67"/>
      <c r="H15" s="60"/>
      <c r="I15" s="67"/>
      <c r="J15" s="60" t="s">
        <v>117</v>
      </c>
      <c r="K15" s="67">
        <v>0.33</v>
      </c>
      <c r="L15" s="60"/>
      <c r="M15" s="67"/>
      <c r="N15" s="67">
        <f>C15+E15+G15+I15+K15+M15</f>
        <v>1.53</v>
      </c>
    </row>
    <row r="16" spans="1:14">
      <c r="A16" s="51"/>
      <c r="B16" s="170" t="s">
        <v>118</v>
      </c>
      <c r="C16" s="23"/>
      <c r="D16" s="171"/>
      <c r="E16" s="23"/>
      <c r="F16" s="175"/>
      <c r="G16" s="23"/>
      <c r="H16" s="170" t="s">
        <v>118</v>
      </c>
      <c r="I16" s="23"/>
      <c r="J16" s="175"/>
      <c r="K16" s="23"/>
      <c r="L16" s="175"/>
      <c r="M16" s="23"/>
      <c r="N16" s="23"/>
    </row>
    <row r="17" spans="1:14">
      <c r="A17" s="55">
        <v>8</v>
      </c>
      <c r="B17" s="59" t="s">
        <v>35</v>
      </c>
      <c r="C17" s="67">
        <v>0.5</v>
      </c>
      <c r="D17" s="67"/>
      <c r="E17" s="82"/>
      <c r="F17" s="59"/>
      <c r="G17" s="82"/>
      <c r="H17" s="59" t="s">
        <v>109</v>
      </c>
      <c r="I17" s="82">
        <v>1.34</v>
      </c>
      <c r="J17" s="67"/>
      <c r="K17" s="82"/>
      <c r="L17" s="67"/>
      <c r="M17" s="67"/>
      <c r="N17" s="67">
        <f>C17+E17+G17+I17+K17+M17</f>
        <v>1.84</v>
      </c>
    </row>
    <row r="18" spans="1:14">
      <c r="A18" s="69"/>
      <c r="B18" s="23" t="s">
        <v>119</v>
      </c>
      <c r="C18" s="172"/>
      <c r="D18" s="23"/>
      <c r="E18" s="172"/>
      <c r="F18" s="23" t="s">
        <v>119</v>
      </c>
      <c r="G18" s="173"/>
      <c r="H18" s="23"/>
      <c r="I18" s="173"/>
      <c r="J18" s="23" t="s">
        <v>119</v>
      </c>
      <c r="K18" s="23"/>
      <c r="L18" s="23"/>
      <c r="M18" s="23"/>
      <c r="N18" s="23"/>
    </row>
    <row r="19" spans="1:14">
      <c r="A19" s="70">
        <v>6.11</v>
      </c>
      <c r="B19" s="67" t="s">
        <v>35</v>
      </c>
      <c r="C19" s="174">
        <v>0.25</v>
      </c>
      <c r="D19" s="67"/>
      <c r="E19" s="174"/>
      <c r="F19" s="67" t="s">
        <v>8</v>
      </c>
      <c r="G19" s="82">
        <v>0.91</v>
      </c>
      <c r="H19" s="67"/>
      <c r="I19" s="82"/>
      <c r="J19" s="67" t="s">
        <v>35</v>
      </c>
      <c r="K19" s="67">
        <v>0.25</v>
      </c>
      <c r="L19" s="67"/>
      <c r="M19" s="67"/>
      <c r="N19" s="67">
        <f>C19+E19+G19+I19+K19+M19</f>
        <v>1.4100000000000001</v>
      </c>
    </row>
    <row r="20" spans="1:14">
      <c r="A20" s="164"/>
      <c r="B20" s="8"/>
      <c r="C20" s="8"/>
      <c r="D20" s="8"/>
      <c r="E20" s="6"/>
      <c r="F20" s="15"/>
      <c r="G20" s="8"/>
      <c r="H20" s="8"/>
      <c r="I20" s="8"/>
      <c r="J20" s="8"/>
      <c r="K20" s="8"/>
      <c r="L20" s="91"/>
      <c r="M20" s="91"/>
      <c r="N20" s="91"/>
    </row>
    <row r="21" spans="1:14">
      <c r="A21" s="151">
        <f>SUM(A3:A20)</f>
        <v>67.98</v>
      </c>
      <c r="B21" s="11" t="s">
        <v>6</v>
      </c>
      <c r="C21" s="151">
        <f>SUM(C3:C20)</f>
        <v>3.14</v>
      </c>
      <c r="D21" s="151"/>
      <c r="E21" s="151">
        <f>SUM(E3:E20)</f>
        <v>3.38</v>
      </c>
      <c r="F21" s="165"/>
      <c r="G21" s="151">
        <f>SUM(G3:G20)</f>
        <v>2.56</v>
      </c>
      <c r="H21" s="11"/>
      <c r="I21" s="151">
        <f>SUM(I3:I20)</f>
        <v>1.34</v>
      </c>
      <c r="J21" s="11"/>
      <c r="K21" s="151">
        <f>SUM(K3:K20)</f>
        <v>5.2399999999999993</v>
      </c>
      <c r="L21" s="151"/>
      <c r="M21" s="151">
        <f>SUM(M3:M20)</f>
        <v>0</v>
      </c>
      <c r="N21" s="151">
        <f>SUM(N3:N20)</f>
        <v>15.66</v>
      </c>
    </row>
    <row r="22" spans="1:14">
      <c r="A22" s="1"/>
      <c r="B22" s="1"/>
      <c r="C22" s="1"/>
      <c r="D22" s="41"/>
      <c r="E22" s="1"/>
      <c r="F22" s="3"/>
      <c r="G22" s="1"/>
      <c r="H22" s="1"/>
      <c r="I22" s="1"/>
      <c r="J22" s="43"/>
      <c r="K22" s="1"/>
      <c r="L22" s="1"/>
      <c r="M22" s="1"/>
      <c r="N22" s="1"/>
    </row>
    <row r="23" spans="1:14">
      <c r="A23" s="1"/>
      <c r="B23" s="1"/>
      <c r="C23" s="1"/>
      <c r="D23" s="75"/>
      <c r="E23" s="1"/>
      <c r="F23" s="3"/>
      <c r="G23" s="1"/>
      <c r="H23" s="1"/>
      <c r="I23" s="1"/>
      <c r="J23" s="43"/>
      <c r="K23" s="46"/>
      <c r="L23" s="46"/>
      <c r="M23" s="46"/>
      <c r="N23" s="1"/>
    </row>
    <row r="24" spans="1:14">
      <c r="A24" s="1"/>
      <c r="B24" s="1"/>
      <c r="C24" s="1"/>
      <c r="D24" s="75"/>
      <c r="E24" s="1"/>
      <c r="F24" s="3"/>
      <c r="G24" s="1"/>
      <c r="H24" s="1"/>
      <c r="I24" s="166"/>
      <c r="J24" s="151"/>
      <c r="K24" s="1"/>
      <c r="L24" s="1"/>
      <c r="M24" s="1"/>
      <c r="N24" s="1"/>
    </row>
    <row r="25" spans="1:14">
      <c r="A25" s="1"/>
      <c r="B25" s="1"/>
      <c r="C25" s="1"/>
      <c r="D25" s="167"/>
      <c r="E25" s="75"/>
      <c r="F25" s="3"/>
      <c r="G25" s="1"/>
      <c r="H25" s="1"/>
      <c r="I25" s="1"/>
      <c r="J25" s="1"/>
      <c r="K25" s="1"/>
      <c r="L25" s="1"/>
      <c r="M25" s="1"/>
      <c r="N25" s="1"/>
    </row>
  </sheetData>
  <pageMargins left="0.25" right="0.25" top="0.75" bottom="0.75" header="0.3" footer="0.3"/>
  <pageSetup paperSize="9" orientation="landscape" r:id="rId1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4" sqref="B4"/>
    </sheetView>
  </sheetViews>
  <sheetFormatPr baseColWidth="10" defaultRowHeight="15"/>
  <cols>
    <col min="1" max="1" width="7.5703125" customWidth="1"/>
    <col min="2" max="2" width="16.28515625" customWidth="1"/>
    <col min="3" max="3" width="7" customWidth="1"/>
    <col min="4" max="4" width="14.140625" customWidth="1"/>
    <col min="5" max="5" width="7.5703125" customWidth="1"/>
    <col min="6" max="6" width="18" customWidth="1"/>
    <col min="7" max="7" width="4.85546875" customWidth="1"/>
    <col min="9" max="9" width="7.140625" customWidth="1"/>
    <col min="10" max="10" width="17" customWidth="1"/>
    <col min="11" max="11" width="6.5703125" customWidth="1"/>
    <col min="12" max="12" width="5.7109375" customWidth="1"/>
    <col min="13" max="13" width="4.7109375" customWidth="1"/>
    <col min="14" max="14" width="6.57031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23.25">
      <c r="A3" s="6"/>
      <c r="B3" s="91"/>
      <c r="C3" s="91"/>
      <c r="D3" s="160" t="s">
        <v>99</v>
      </c>
      <c r="E3" s="91"/>
      <c r="F3" s="24"/>
      <c r="G3" s="91"/>
      <c r="H3" s="91"/>
      <c r="I3" s="91"/>
      <c r="J3" s="160" t="s">
        <v>100</v>
      </c>
      <c r="K3" s="91"/>
      <c r="L3" s="91"/>
      <c r="M3" s="91"/>
      <c r="N3" s="91"/>
    </row>
    <row r="4" spans="1:14">
      <c r="A4" s="86"/>
      <c r="B4" s="91"/>
      <c r="C4" s="91"/>
      <c r="D4" s="161" t="s">
        <v>101</v>
      </c>
      <c r="E4" s="91"/>
      <c r="F4" s="162"/>
      <c r="G4" s="91"/>
      <c r="H4" s="91"/>
      <c r="I4" s="91"/>
      <c r="J4" s="161" t="s">
        <v>102</v>
      </c>
      <c r="K4" s="91"/>
      <c r="L4" s="91"/>
      <c r="M4" s="91"/>
      <c r="N4" s="91"/>
    </row>
    <row r="5" spans="1:14">
      <c r="A5" s="11">
        <v>10</v>
      </c>
      <c r="B5" s="12"/>
      <c r="C5" s="12"/>
      <c r="D5" s="163" t="s">
        <v>103</v>
      </c>
      <c r="E5" s="12">
        <v>1.1499999999999999</v>
      </c>
      <c r="F5" s="16"/>
      <c r="G5" s="12"/>
      <c r="H5" s="12"/>
      <c r="I5" s="12"/>
      <c r="J5" s="163" t="s">
        <v>104</v>
      </c>
      <c r="K5" s="12">
        <v>1.1499999999999999</v>
      </c>
      <c r="L5" s="12"/>
      <c r="M5" s="12"/>
      <c r="N5" s="12">
        <f>K5+E5</f>
        <v>2.2999999999999998</v>
      </c>
    </row>
    <row r="6" spans="1:14">
      <c r="A6" s="6"/>
      <c r="B6" s="52" t="s">
        <v>105</v>
      </c>
      <c r="C6" s="8"/>
      <c r="D6" s="52"/>
      <c r="E6" s="8"/>
      <c r="F6" s="52" t="s">
        <v>105</v>
      </c>
      <c r="G6" s="8"/>
      <c r="H6" s="52"/>
      <c r="I6" s="8"/>
      <c r="J6" s="52" t="s">
        <v>105</v>
      </c>
      <c r="K6" s="8"/>
      <c r="L6" s="52"/>
      <c r="M6" s="8"/>
      <c r="N6" s="8"/>
    </row>
    <row r="7" spans="1:14" ht="23.25">
      <c r="A7" s="11">
        <v>14.81</v>
      </c>
      <c r="B7" s="16" t="s">
        <v>106</v>
      </c>
      <c r="C7" s="12">
        <v>0.33</v>
      </c>
      <c r="D7" s="12"/>
      <c r="E7" s="13"/>
      <c r="F7" s="16" t="s">
        <v>106</v>
      </c>
      <c r="G7" s="12">
        <v>0.33</v>
      </c>
      <c r="H7" s="16"/>
      <c r="I7" s="12"/>
      <c r="J7" s="16" t="s">
        <v>107</v>
      </c>
      <c r="K7" s="12">
        <v>2.76</v>
      </c>
      <c r="L7" s="12"/>
      <c r="M7" s="12"/>
      <c r="N7" s="12">
        <f>C7+E7+G7+I7+K7+M7</f>
        <v>3.42</v>
      </c>
    </row>
    <row r="8" spans="1:14">
      <c r="A8" s="6"/>
      <c r="B8" s="52" t="s">
        <v>108</v>
      </c>
      <c r="C8" s="8"/>
      <c r="D8" s="52"/>
      <c r="E8" s="8"/>
      <c r="F8" s="52" t="s">
        <v>108</v>
      </c>
      <c r="G8" s="8"/>
      <c r="H8" s="52"/>
      <c r="I8" s="8"/>
      <c r="J8" s="52" t="s">
        <v>108</v>
      </c>
      <c r="K8" s="8"/>
      <c r="L8" s="52"/>
      <c r="M8" s="8"/>
      <c r="N8" s="8"/>
    </row>
    <row r="9" spans="1:14" ht="22.5">
      <c r="A9" s="11">
        <v>12.42</v>
      </c>
      <c r="B9" s="16" t="s">
        <v>109</v>
      </c>
      <c r="C9" s="12">
        <v>2.06</v>
      </c>
      <c r="D9" s="16"/>
      <c r="E9" s="13"/>
      <c r="F9" s="16" t="s">
        <v>35</v>
      </c>
      <c r="G9" s="13">
        <v>0.4</v>
      </c>
      <c r="H9" s="16"/>
      <c r="I9" s="13"/>
      <c r="J9" s="112" t="s">
        <v>110</v>
      </c>
      <c r="K9" s="13">
        <v>0.4</v>
      </c>
      <c r="L9" s="16"/>
      <c r="M9" s="13"/>
      <c r="N9" s="12">
        <f>C9+E9+G9+I9+K9+M9</f>
        <v>2.86</v>
      </c>
    </row>
    <row r="10" spans="1:14">
      <c r="A10" s="164"/>
      <c r="B10" s="8"/>
      <c r="C10" s="8"/>
      <c r="D10" s="8"/>
      <c r="E10" s="6"/>
      <c r="F10" s="15"/>
      <c r="G10" s="8"/>
      <c r="H10" s="8"/>
      <c r="I10" s="8"/>
      <c r="J10" s="8"/>
      <c r="K10" s="8"/>
      <c r="L10" s="91"/>
      <c r="M10" s="91"/>
      <c r="N10" s="91"/>
    </row>
    <row r="11" spans="1:14">
      <c r="A11" s="151">
        <f>SUM(A3:A10)</f>
        <v>37.230000000000004</v>
      </c>
      <c r="B11" s="11" t="s">
        <v>6</v>
      </c>
      <c r="C11" s="151">
        <f>SUM(C3:C10)</f>
        <v>2.39</v>
      </c>
      <c r="D11" s="151"/>
      <c r="E11" s="151">
        <f>SUM(E3:E10)</f>
        <v>1.1499999999999999</v>
      </c>
      <c r="F11" s="165"/>
      <c r="G11" s="151">
        <f>SUM(G3:G10)</f>
        <v>0.73</v>
      </c>
      <c r="H11" s="11"/>
      <c r="I11" s="151">
        <f>SUM(I3:I10)</f>
        <v>0</v>
      </c>
      <c r="J11" s="11"/>
      <c r="K11" s="151">
        <f>SUM(K3:K10)</f>
        <v>4.3099999999999996</v>
      </c>
      <c r="L11" s="151"/>
      <c r="M11" s="151">
        <f>SUM(M3:M10)</f>
        <v>0</v>
      </c>
      <c r="N11" s="151">
        <f>SUM(N3:N10)</f>
        <v>8.58</v>
      </c>
    </row>
    <row r="12" spans="1:14">
      <c r="A12" s="1"/>
      <c r="B12" s="1"/>
      <c r="C12" s="1"/>
      <c r="D12" s="41"/>
      <c r="E12" s="1"/>
      <c r="F12" s="3"/>
      <c r="G12" s="1"/>
      <c r="H12" s="1"/>
      <c r="I12" s="1"/>
      <c r="J12" s="43"/>
      <c r="K12" s="1"/>
      <c r="L12" s="1"/>
      <c r="M12" s="1"/>
      <c r="N12" s="1"/>
    </row>
    <row r="13" spans="1:14">
      <c r="A13" s="1"/>
      <c r="B13" s="1"/>
      <c r="C13" s="1"/>
      <c r="D13" s="75"/>
      <c r="E13" s="1"/>
      <c r="F13" s="3"/>
      <c r="G13" s="1"/>
      <c r="H13" s="1" t="s">
        <v>18</v>
      </c>
      <c r="I13" s="1"/>
      <c r="J13" s="43"/>
      <c r="K13" s="46">
        <f>N11*4.33</f>
        <v>37.151400000000002</v>
      </c>
      <c r="L13" s="46"/>
      <c r="M13" s="46"/>
      <c r="N13" s="1"/>
    </row>
    <row r="14" spans="1:14">
      <c r="A14" s="1"/>
      <c r="B14" s="1" t="s">
        <v>16</v>
      </c>
      <c r="C14" s="1"/>
      <c r="D14" s="75"/>
      <c r="E14" s="1" t="s">
        <v>111</v>
      </c>
      <c r="F14" s="3"/>
      <c r="G14" s="1"/>
      <c r="H14" s="1"/>
      <c r="I14" s="166"/>
      <c r="J14" s="151"/>
      <c r="K14" s="1"/>
      <c r="L14" s="1"/>
      <c r="M14" s="1"/>
      <c r="N14" s="1"/>
    </row>
    <row r="15" spans="1:14">
      <c r="A15" s="1"/>
      <c r="B15" s="1" t="s">
        <v>17</v>
      </c>
      <c r="C15" s="1"/>
      <c r="D15" s="167" t="str">
        <f>B1</f>
        <v>DOLORES CARREÑO MORENO</v>
      </c>
      <c r="E15" s="75"/>
      <c r="F15" s="3"/>
      <c r="G15" s="1"/>
      <c r="H15" s="1"/>
      <c r="I15" s="1"/>
      <c r="J15" s="1"/>
      <c r="K15" s="1"/>
      <c r="L15" s="1"/>
      <c r="M15" s="1"/>
      <c r="N15" s="1"/>
    </row>
    <row r="16" spans="1:14">
      <c r="F16" t="s">
        <v>112</v>
      </c>
    </row>
  </sheetData>
  <pageMargins left="0.25" right="0.25" top="0.75" bottom="0.75" header="0.3" footer="0.3"/>
  <pageSetup paperSize="9" orientation="landscape" r:id="rId1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6" sqref="F16"/>
    </sheetView>
  </sheetViews>
  <sheetFormatPr baseColWidth="10" defaultRowHeight="15"/>
  <cols>
    <col min="1" max="1" width="8" customWidth="1"/>
    <col min="2" max="2" width="13.42578125" customWidth="1"/>
    <col min="3" max="3" width="6.140625" customWidth="1"/>
    <col min="5" max="5" width="8.28515625" customWidth="1"/>
    <col min="6" max="6" width="14" customWidth="1"/>
    <col min="7" max="7" width="5.5703125" customWidth="1"/>
    <col min="8" max="8" width="7.85546875" customWidth="1"/>
    <col min="9" max="9" width="5.28515625" customWidth="1"/>
    <col min="10" max="10" width="13.28515625" customWidth="1"/>
    <col min="11" max="11" width="6.7109375" customWidth="1"/>
    <col min="12" max="12" width="8.140625" customWidth="1"/>
    <col min="13" max="13" width="5.5703125" customWidth="1"/>
    <col min="14" max="14" width="6.5703125" customWidth="1"/>
  </cols>
  <sheetData>
    <row r="1" spans="1:14">
      <c r="B1" t="s">
        <v>20</v>
      </c>
      <c r="F1" s="100"/>
    </row>
    <row r="2" spans="1:14">
      <c r="F2" s="100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5</v>
      </c>
      <c r="M3" s="49" t="s">
        <v>24</v>
      </c>
      <c r="N3" s="49" t="s">
        <v>6</v>
      </c>
    </row>
    <row r="4" spans="1:14">
      <c r="A4" s="51">
        <v>18.07</v>
      </c>
      <c r="B4" s="155" t="s">
        <v>97</v>
      </c>
      <c r="C4" s="156"/>
      <c r="D4" s="155"/>
      <c r="E4" s="23"/>
      <c r="F4" s="155" t="s">
        <v>97</v>
      </c>
      <c r="G4" s="156"/>
      <c r="H4" s="155"/>
      <c r="I4" s="94"/>
      <c r="J4" s="155" t="s">
        <v>97</v>
      </c>
      <c r="K4" s="23"/>
      <c r="L4" s="66"/>
      <c r="M4" s="23"/>
      <c r="N4" s="156"/>
    </row>
    <row r="5" spans="1:14">
      <c r="A5" s="55"/>
      <c r="B5" s="58" t="s">
        <v>10</v>
      </c>
      <c r="C5" s="57">
        <v>0.5</v>
      </c>
      <c r="D5" s="157"/>
      <c r="E5" s="82"/>
      <c r="F5" s="157" t="s">
        <v>8</v>
      </c>
      <c r="G5" s="57">
        <v>3.17</v>
      </c>
      <c r="H5" s="157"/>
      <c r="I5" s="67"/>
      <c r="J5" s="157" t="s">
        <v>10</v>
      </c>
      <c r="K5" s="67">
        <v>0.5</v>
      </c>
      <c r="L5" s="67"/>
      <c r="M5" s="67"/>
      <c r="N5" s="57">
        <f>C5+G5+K5</f>
        <v>4.17</v>
      </c>
    </row>
    <row r="6" spans="1:14">
      <c r="A6" s="158"/>
      <c r="B6" s="23"/>
      <c r="C6" s="23"/>
      <c r="D6" s="23"/>
      <c r="E6" s="23"/>
      <c r="F6" s="94"/>
      <c r="G6" s="156"/>
      <c r="H6" s="23"/>
      <c r="I6" s="23"/>
      <c r="J6" s="23"/>
      <c r="K6" s="23"/>
      <c r="L6" s="23"/>
      <c r="M6" s="23"/>
      <c r="N6" s="110">
        <f t="shared" ref="N6" si="0">C6+E6+G6+I6+K6</f>
        <v>0</v>
      </c>
    </row>
    <row r="7" spans="1:14">
      <c r="A7" s="159">
        <f>SUM(A4:A6)</f>
        <v>18.07</v>
      </c>
      <c r="B7" s="55" t="s">
        <v>6</v>
      </c>
      <c r="C7" s="55">
        <f>SUM(C4:C6)</f>
        <v>0.5</v>
      </c>
      <c r="D7" s="72"/>
      <c r="E7" s="72">
        <f>SUM(E4:E6)</f>
        <v>0</v>
      </c>
      <c r="F7" s="73"/>
      <c r="G7" s="57">
        <f>SUM(G4:G6)</f>
        <v>3.17</v>
      </c>
      <c r="H7" s="55"/>
      <c r="I7" s="55">
        <f>SUM(I4:I6)</f>
        <v>0</v>
      </c>
      <c r="J7" s="55"/>
      <c r="K7" s="72">
        <f>SUM(K4:K6)</f>
        <v>0.5</v>
      </c>
      <c r="L7" s="72"/>
      <c r="M7" s="72"/>
      <c r="N7" s="74">
        <f>SUM(N4:N6)</f>
        <v>4.17</v>
      </c>
    </row>
    <row r="8" spans="1:14">
      <c r="F8" s="100"/>
      <c r="J8" s="43"/>
    </row>
    <row r="9" spans="1:14">
      <c r="F9" s="100"/>
      <c r="H9" t="s">
        <v>18</v>
      </c>
      <c r="J9" s="43"/>
      <c r="K9" s="114">
        <f>N7*4.33</f>
        <v>18.056100000000001</v>
      </c>
      <c r="L9" s="114"/>
      <c r="M9" s="114"/>
    </row>
    <row r="10" spans="1:14">
      <c r="F10" s="100"/>
      <c r="I10" s="115">
        <f>N7</f>
        <v>4.17</v>
      </c>
    </row>
    <row r="11" spans="1:14">
      <c r="B11" t="s">
        <v>16</v>
      </c>
      <c r="F11" s="100"/>
      <c r="G11" t="s">
        <v>98</v>
      </c>
    </row>
    <row r="12" spans="1:14">
      <c r="B12" t="s">
        <v>17</v>
      </c>
      <c r="D12" t="str">
        <f>B1</f>
        <v>DOLORES CARREÑO MORENO</v>
      </c>
      <c r="F12" s="100"/>
    </row>
    <row r="13" spans="1:14">
      <c r="B13" t="s">
        <v>19</v>
      </c>
      <c r="F13" s="100"/>
    </row>
  </sheetData>
  <pageMargins left="0.7" right="0.7" top="0.75" bottom="0.75" header="0.3" footer="0.3"/>
  <pageSetup paperSize="11" orientation="portrait" r:id="rId1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5" sqref="F15"/>
    </sheetView>
  </sheetViews>
  <sheetFormatPr baseColWidth="10" defaultRowHeight="15"/>
  <cols>
    <col min="5" max="5" width="4.42578125" customWidth="1"/>
    <col min="7" max="7" width="6.28515625" customWidth="1"/>
    <col min="9" max="9" width="5.5703125" customWidth="1"/>
    <col min="11" max="11" width="7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1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154" t="s">
        <v>93</v>
      </c>
      <c r="C4" s="54"/>
      <c r="D4" s="154" t="s">
        <v>93</v>
      </c>
      <c r="E4" s="54"/>
      <c r="F4" s="154" t="s">
        <v>93</v>
      </c>
      <c r="G4" s="54"/>
      <c r="H4" s="154" t="s">
        <v>93</v>
      </c>
      <c r="I4" s="54"/>
      <c r="J4" s="154" t="s">
        <v>93</v>
      </c>
      <c r="K4" s="54"/>
      <c r="L4" s="23"/>
      <c r="M4" s="23"/>
      <c r="N4" s="23"/>
    </row>
    <row r="5" spans="1:14">
      <c r="A5" s="55"/>
      <c r="B5" s="58" t="s">
        <v>94</v>
      </c>
      <c r="C5" s="59">
        <v>2</v>
      </c>
      <c r="D5" s="58" t="s">
        <v>94</v>
      </c>
      <c r="E5" s="59">
        <v>2</v>
      </c>
      <c r="F5" s="58" t="s">
        <v>94</v>
      </c>
      <c r="G5" s="59">
        <v>2</v>
      </c>
      <c r="H5" s="58" t="s">
        <v>94</v>
      </c>
      <c r="I5" s="59">
        <v>2</v>
      </c>
      <c r="J5" s="58" t="s">
        <v>94</v>
      </c>
      <c r="K5" s="59">
        <v>2</v>
      </c>
      <c r="L5" s="59"/>
      <c r="M5" s="67"/>
      <c r="N5" s="67">
        <f>C5+E5+G5+I5+K5+M5</f>
        <v>10</v>
      </c>
    </row>
    <row r="6" spans="1:14">
      <c r="A6" s="71"/>
      <c r="B6" s="91"/>
      <c r="C6" s="25"/>
      <c r="D6" s="25"/>
      <c r="F6" s="54"/>
      <c r="G6" s="25"/>
      <c r="H6" s="25"/>
      <c r="I6" s="25"/>
      <c r="J6" s="25"/>
      <c r="K6" s="25"/>
      <c r="L6" s="25"/>
      <c r="M6" s="25"/>
      <c r="N6" s="67">
        <f t="shared" ref="N6" si="0">C6+E6+G6+I6+K6+M6</f>
        <v>0</v>
      </c>
    </row>
    <row r="7" spans="1:14">
      <c r="A7" s="71">
        <f>SUM(A4:A6)</f>
        <v>0</v>
      </c>
      <c r="B7" s="11" t="s">
        <v>6</v>
      </c>
      <c r="C7" s="55">
        <f>SUM(C4:C6)</f>
        <v>2</v>
      </c>
      <c r="D7" s="72"/>
      <c r="E7" s="72">
        <f>SUM(E4:E6)</f>
        <v>2</v>
      </c>
      <c r="F7" s="73"/>
      <c r="G7" s="55">
        <f>SUM(G4:G6)</f>
        <v>2</v>
      </c>
      <c r="H7" s="55"/>
      <c r="I7" s="55">
        <f>SUM(I4:I6)</f>
        <v>2</v>
      </c>
      <c r="J7" s="55"/>
      <c r="K7" s="72">
        <f>SUM(K4:K6)</f>
        <v>2</v>
      </c>
      <c r="L7" s="72"/>
      <c r="M7" s="72">
        <f>SUM(M4:M6)</f>
        <v>0</v>
      </c>
      <c r="N7" s="74">
        <f>SUM(N4:N6)</f>
        <v>10</v>
      </c>
    </row>
    <row r="8" spans="1:14">
      <c r="A8" s="47"/>
      <c r="B8" s="1"/>
      <c r="C8" s="47"/>
      <c r="D8" s="47"/>
      <c r="E8" s="47"/>
      <c r="F8" s="48"/>
      <c r="G8" s="47"/>
      <c r="H8" s="47"/>
      <c r="I8" s="47"/>
      <c r="J8" s="95"/>
      <c r="K8" s="47"/>
      <c r="L8" s="47"/>
      <c r="M8" s="47"/>
      <c r="N8" s="47"/>
    </row>
    <row r="9" spans="1:14">
      <c r="A9" s="47"/>
      <c r="B9" s="1"/>
      <c r="C9" s="47"/>
      <c r="D9" s="47"/>
      <c r="E9" s="47"/>
      <c r="F9" s="48"/>
      <c r="G9" s="47"/>
      <c r="H9" s="47" t="s">
        <v>18</v>
      </c>
      <c r="I9" s="47"/>
      <c r="J9" s="95"/>
      <c r="K9" s="96">
        <f>N7*4.33</f>
        <v>43.3</v>
      </c>
      <c r="L9" s="96"/>
      <c r="M9" s="96"/>
      <c r="N9" s="47"/>
    </row>
    <row r="10" spans="1:14">
      <c r="A10" s="47"/>
      <c r="B10" s="1"/>
      <c r="C10" s="47"/>
      <c r="D10" s="47"/>
      <c r="E10" s="47"/>
      <c r="F10" s="48"/>
      <c r="G10" s="47"/>
      <c r="H10" s="47"/>
      <c r="I10" s="97">
        <f>N7</f>
        <v>10</v>
      </c>
      <c r="J10" s="47"/>
      <c r="K10" s="47"/>
      <c r="L10" s="47"/>
      <c r="M10" s="47"/>
      <c r="N10" s="47"/>
    </row>
    <row r="11" spans="1:14">
      <c r="A11" s="47"/>
      <c r="B11" s="1" t="s">
        <v>16</v>
      </c>
      <c r="C11" s="47"/>
      <c r="D11" s="47"/>
      <c r="E11" s="98"/>
      <c r="F11" s="99" t="s">
        <v>95</v>
      </c>
      <c r="G11" s="47"/>
      <c r="H11" s="47"/>
      <c r="I11" s="47"/>
      <c r="J11" s="47"/>
      <c r="K11" s="47"/>
      <c r="L11" s="47"/>
      <c r="M11" s="47"/>
      <c r="N11" s="47"/>
    </row>
    <row r="12" spans="1:14">
      <c r="A12" s="47"/>
      <c r="B12" s="1" t="s">
        <v>17</v>
      </c>
      <c r="C12" s="47"/>
      <c r="D12" s="47" t="str">
        <f>B1</f>
        <v>DOLORES CARREÑO MORENO</v>
      </c>
      <c r="E12" s="47"/>
      <c r="F12" s="48"/>
      <c r="G12" s="47"/>
      <c r="H12" s="47"/>
      <c r="I12" s="47"/>
      <c r="J12" s="47"/>
      <c r="K12" s="47"/>
      <c r="L12" s="47"/>
      <c r="M12" s="47"/>
      <c r="N12" s="47"/>
    </row>
    <row r="14" spans="1:14">
      <c r="F14" t="s">
        <v>96</v>
      </c>
    </row>
  </sheetData>
  <pageMargins left="0.7" right="0.7" top="0.75" bottom="0.75" header="0.3" footer="0.3"/>
  <pageSetup paperSize="11" orientation="portrait" r:id="rId1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1" sqref="B1"/>
    </sheetView>
  </sheetViews>
  <sheetFormatPr baseColWidth="10" defaultRowHeight="15"/>
  <cols>
    <col min="2" max="2" width="14" customWidth="1"/>
    <col min="3" max="3" width="7.5703125" customWidth="1"/>
    <col min="4" max="4" width="17.42578125" customWidth="1"/>
    <col min="5" max="5" width="6.140625" customWidth="1"/>
    <col min="7" max="7" width="7.140625" customWidth="1"/>
    <col min="8" max="8" width="13.85546875" customWidth="1"/>
    <col min="9" max="9" width="5.28515625" customWidth="1"/>
    <col min="10" max="10" width="16.42578125" customWidth="1"/>
    <col min="11" max="11" width="5.5703125" customWidth="1"/>
    <col min="13" max="13" width="5.7109375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1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52" t="s">
        <v>75</v>
      </c>
      <c r="C4" s="23"/>
      <c r="D4" s="66"/>
      <c r="E4" s="23"/>
      <c r="F4" s="149" t="s">
        <v>75</v>
      </c>
      <c r="G4" s="23"/>
      <c r="H4" s="149"/>
      <c r="I4" s="94"/>
      <c r="J4" s="149" t="s">
        <v>75</v>
      </c>
      <c r="K4" s="23"/>
      <c r="L4" s="23"/>
      <c r="M4" s="23"/>
      <c r="N4" s="23">
        <f>C4+E4+G4+I4+K4</f>
        <v>0</v>
      </c>
    </row>
    <row r="5" spans="1:14" ht="23.25">
      <c r="A5" s="55">
        <v>8</v>
      </c>
      <c r="B5" s="16" t="s">
        <v>76</v>
      </c>
      <c r="C5" s="67">
        <v>0.51</v>
      </c>
      <c r="D5" s="67"/>
      <c r="E5" s="82"/>
      <c r="F5" s="59" t="s">
        <v>8</v>
      </c>
      <c r="G5" s="67">
        <v>1</v>
      </c>
      <c r="H5" s="67"/>
      <c r="I5" s="67"/>
      <c r="J5" s="67" t="s">
        <v>10</v>
      </c>
      <c r="K5" s="67">
        <v>0.33</v>
      </c>
      <c r="L5" s="67"/>
      <c r="M5" s="67"/>
      <c r="N5" s="67">
        <f>C5+E5+G5+I5+K5+M5</f>
        <v>1.84</v>
      </c>
    </row>
    <row r="6" spans="1:14">
      <c r="A6" s="51"/>
      <c r="B6" s="52" t="s">
        <v>77</v>
      </c>
      <c r="C6" s="23"/>
      <c r="D6" s="23" t="s">
        <v>77</v>
      </c>
      <c r="E6" s="94"/>
      <c r="F6" s="94" t="s">
        <v>77</v>
      </c>
      <c r="G6" s="94"/>
      <c r="H6" s="149" t="s">
        <v>77</v>
      </c>
      <c r="I6" s="23"/>
      <c r="J6" s="23" t="s">
        <v>77</v>
      </c>
      <c r="K6" s="94"/>
      <c r="L6" s="23" t="s">
        <v>77</v>
      </c>
      <c r="M6" s="94"/>
      <c r="N6" s="23">
        <f>C6+E6+G6+I6+K6+M6</f>
        <v>0</v>
      </c>
    </row>
    <row r="7" spans="1:14" ht="24.75">
      <c r="A7" s="55">
        <v>22</v>
      </c>
      <c r="B7" s="16" t="s">
        <v>78</v>
      </c>
      <c r="C7" s="67">
        <v>1.25</v>
      </c>
      <c r="D7" s="59" t="s">
        <v>79</v>
      </c>
      <c r="E7" s="59">
        <v>1.59</v>
      </c>
      <c r="F7" s="59" t="s">
        <v>10</v>
      </c>
      <c r="G7" s="59">
        <v>0.33</v>
      </c>
      <c r="H7" s="59" t="s">
        <v>78</v>
      </c>
      <c r="I7" s="67">
        <v>1.25</v>
      </c>
      <c r="J7" s="59" t="s">
        <v>10</v>
      </c>
      <c r="K7" s="59">
        <v>0.33</v>
      </c>
      <c r="L7" s="59" t="s">
        <v>10</v>
      </c>
      <c r="M7" s="59">
        <v>0.33</v>
      </c>
      <c r="N7" s="67">
        <f>C7+E7+G7+I7+K7+M7</f>
        <v>5.08</v>
      </c>
    </row>
    <row r="8" spans="1:14">
      <c r="A8" s="51"/>
      <c r="B8" s="52" t="s">
        <v>80</v>
      </c>
      <c r="C8" s="23"/>
      <c r="D8" s="66"/>
      <c r="E8" s="23"/>
      <c r="F8" s="149" t="s">
        <v>80</v>
      </c>
      <c r="G8" s="23"/>
      <c r="H8" s="149"/>
      <c r="I8" s="94"/>
      <c r="J8" s="149" t="s">
        <v>80</v>
      </c>
      <c r="K8" s="23"/>
      <c r="L8" s="66"/>
      <c r="M8" s="23"/>
      <c r="N8" s="23"/>
    </row>
    <row r="9" spans="1:14">
      <c r="A9" s="55">
        <v>9</v>
      </c>
      <c r="B9" s="16" t="s">
        <v>10</v>
      </c>
      <c r="C9" s="67">
        <v>0.25</v>
      </c>
      <c r="D9" s="67"/>
      <c r="E9" s="82"/>
      <c r="F9" s="59" t="s">
        <v>8</v>
      </c>
      <c r="G9" s="67">
        <v>1.32</v>
      </c>
      <c r="H9" s="67"/>
      <c r="I9" s="67"/>
      <c r="J9" s="67" t="s">
        <v>38</v>
      </c>
      <c r="K9" s="82">
        <v>0.5</v>
      </c>
      <c r="L9" s="67"/>
      <c r="M9" s="67"/>
      <c r="N9" s="67">
        <f>C9+E9+G9+I9+K9+M9</f>
        <v>2.0700000000000003</v>
      </c>
    </row>
    <row r="10" spans="1:14">
      <c r="A10" s="51"/>
      <c r="B10" s="52" t="s">
        <v>81</v>
      </c>
      <c r="C10" s="23"/>
      <c r="D10" s="23"/>
      <c r="E10" s="94"/>
      <c r="F10" s="94"/>
      <c r="G10" s="94"/>
      <c r="H10" s="149" t="s">
        <v>81</v>
      </c>
      <c r="I10" s="23"/>
      <c r="J10" s="23"/>
      <c r="K10" s="94"/>
      <c r="L10" s="23"/>
      <c r="M10" s="94"/>
      <c r="N10" s="23">
        <f t="shared" ref="N10:N11" si="0">C10+E10+G10+I10+K10+M10</f>
        <v>0</v>
      </c>
    </row>
    <row r="11" spans="1:14">
      <c r="A11" s="55">
        <v>8</v>
      </c>
      <c r="B11" s="16" t="s">
        <v>10</v>
      </c>
      <c r="C11" s="67">
        <v>0.25</v>
      </c>
      <c r="D11" s="59"/>
      <c r="E11" s="59"/>
      <c r="F11" s="59"/>
      <c r="G11" s="59"/>
      <c r="H11" s="59" t="s">
        <v>82</v>
      </c>
      <c r="I11" s="67">
        <v>1.59</v>
      </c>
      <c r="J11" s="59"/>
      <c r="K11" s="59"/>
      <c r="L11" s="59"/>
      <c r="M11" s="59"/>
      <c r="N11" s="67">
        <f t="shared" si="0"/>
        <v>1.84</v>
      </c>
    </row>
    <row r="12" spans="1:14" ht="24.75">
      <c r="A12" s="51"/>
      <c r="B12" s="52"/>
      <c r="C12" s="25"/>
      <c r="D12" s="149" t="s">
        <v>83</v>
      </c>
      <c r="E12" s="54"/>
      <c r="F12" s="149"/>
      <c r="G12" s="25"/>
      <c r="H12" s="25"/>
      <c r="I12" s="25"/>
      <c r="J12" s="149" t="s">
        <v>84</v>
      </c>
      <c r="K12" s="23"/>
      <c r="L12" s="23"/>
      <c r="M12" s="23"/>
      <c r="N12" s="23"/>
    </row>
    <row r="13" spans="1:14">
      <c r="A13" s="55">
        <v>4</v>
      </c>
      <c r="B13" s="56"/>
      <c r="C13" s="67"/>
      <c r="D13" s="58" t="s">
        <v>8</v>
      </c>
      <c r="E13" s="59">
        <v>0.67</v>
      </c>
      <c r="F13" s="58"/>
      <c r="G13" s="67"/>
      <c r="H13" s="67"/>
      <c r="I13" s="67"/>
      <c r="J13" s="58" t="s">
        <v>10</v>
      </c>
      <c r="K13" s="67">
        <v>0.25</v>
      </c>
      <c r="L13" s="59"/>
      <c r="M13" s="67"/>
      <c r="N13" s="67">
        <f>C13+E13+G13+I13+K13+M13</f>
        <v>0.92</v>
      </c>
    </row>
    <row r="14" spans="1:14" ht="24.75">
      <c r="A14" s="51"/>
      <c r="B14" s="52"/>
      <c r="C14" s="25"/>
      <c r="D14" s="149"/>
      <c r="E14" s="54"/>
      <c r="F14" s="149" t="s">
        <v>85</v>
      </c>
      <c r="G14" s="54"/>
      <c r="H14" s="149"/>
      <c r="I14" s="54"/>
      <c r="J14" s="149"/>
      <c r="K14" s="54"/>
      <c r="L14" s="23"/>
      <c r="M14" s="23"/>
      <c r="N14" s="23"/>
    </row>
    <row r="15" spans="1:14">
      <c r="A15" s="55">
        <v>2</v>
      </c>
      <c r="B15" s="56"/>
      <c r="C15" s="67"/>
      <c r="D15" s="58"/>
      <c r="E15" s="59"/>
      <c r="F15" s="58" t="s">
        <v>8</v>
      </c>
      <c r="G15" s="59">
        <v>0.46</v>
      </c>
      <c r="H15" s="58"/>
      <c r="I15" s="59"/>
      <c r="J15" s="58"/>
      <c r="K15" s="59"/>
      <c r="L15" s="59"/>
      <c r="M15" s="67"/>
      <c r="N15" s="67">
        <f>C15+E15+G15+I15+K15+M15</f>
        <v>0.46</v>
      </c>
    </row>
    <row r="16" spans="1:14">
      <c r="A16" s="71"/>
      <c r="B16" s="91"/>
      <c r="C16" s="25"/>
      <c r="D16" s="25"/>
      <c r="F16" s="54"/>
      <c r="G16" s="25"/>
      <c r="H16" s="25"/>
      <c r="I16" s="25"/>
      <c r="J16" s="25"/>
      <c r="K16" s="25"/>
      <c r="L16" s="25"/>
      <c r="M16" s="25"/>
      <c r="N16" s="67">
        <f t="shared" ref="N16" si="1">C16+E16+G16+I16+K16+M16</f>
        <v>0</v>
      </c>
    </row>
    <row r="17" spans="1:14">
      <c r="A17" s="71">
        <f>SUM(A4:A16)</f>
        <v>53</v>
      </c>
      <c r="B17" s="11" t="s">
        <v>6</v>
      </c>
      <c r="C17" s="55">
        <f>SUM(C4:C16)</f>
        <v>2.2599999999999998</v>
      </c>
      <c r="D17" s="72"/>
      <c r="E17" s="72">
        <f>SUM(E4:E16)</f>
        <v>2.2600000000000002</v>
      </c>
      <c r="F17" s="73"/>
      <c r="G17" s="55">
        <f>SUM(G4:G16)</f>
        <v>3.1100000000000003</v>
      </c>
      <c r="H17" s="55"/>
      <c r="I17" s="55">
        <f>SUM(I4:I16)</f>
        <v>2.84</v>
      </c>
      <c r="J17" s="55"/>
      <c r="K17" s="72">
        <f>SUM(K4:K16)</f>
        <v>1.4100000000000001</v>
      </c>
      <c r="L17" s="72"/>
      <c r="M17" s="72">
        <f>SUM(M4:M16)</f>
        <v>0.33</v>
      </c>
      <c r="N17" s="74">
        <f>SUM(N4:N16)</f>
        <v>12.21</v>
      </c>
    </row>
    <row r="18" spans="1:14">
      <c r="A18" s="47"/>
      <c r="B18" s="1"/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1"/>
      <c r="C19" s="47"/>
      <c r="D19" s="47"/>
      <c r="E19" s="47"/>
      <c r="F19" s="48"/>
      <c r="G19" s="47"/>
      <c r="H19" s="47" t="s">
        <v>18</v>
      </c>
      <c r="I19" s="47"/>
      <c r="J19" s="95"/>
      <c r="K19" s="96">
        <f>N17*4.33</f>
        <v>52.869300000000003</v>
      </c>
      <c r="L19" s="96"/>
      <c r="M19" s="96"/>
      <c r="N19" s="47"/>
    </row>
    <row r="20" spans="1:14">
      <c r="A20" s="47"/>
      <c r="B20" s="1"/>
      <c r="C20" s="47"/>
      <c r="D20" s="47"/>
      <c r="E20" s="47"/>
      <c r="F20" s="48"/>
      <c r="G20" s="47"/>
      <c r="H20" s="47"/>
      <c r="I20" s="97">
        <f>N17</f>
        <v>12.21</v>
      </c>
      <c r="J20" s="47"/>
      <c r="K20" s="47"/>
      <c r="L20" s="47"/>
      <c r="M20" s="47"/>
      <c r="N20" s="47"/>
    </row>
    <row r="21" spans="1:14">
      <c r="A21" s="47"/>
      <c r="B21" s="1" t="s">
        <v>16</v>
      </c>
      <c r="C21" s="47"/>
      <c r="D21" s="47"/>
      <c r="E21" s="98"/>
      <c r="F21" s="99" t="s">
        <v>86</v>
      </c>
      <c r="G21" s="47"/>
      <c r="H21" s="47"/>
      <c r="I21" s="47"/>
      <c r="J21" s="47"/>
      <c r="K21" s="47"/>
      <c r="L21" s="47"/>
      <c r="M21" s="47"/>
      <c r="N21" s="47"/>
    </row>
    <row r="22" spans="1:14">
      <c r="A22" s="47"/>
      <c r="B22" s="1" t="s">
        <v>17</v>
      </c>
      <c r="C22" s="47"/>
      <c r="D22" s="47" t="str">
        <f>B1</f>
        <v>DOLORES CARREÑO MORENO</v>
      </c>
      <c r="E22" s="47"/>
      <c r="F22" s="48"/>
      <c r="G22" s="47"/>
      <c r="H22" s="47"/>
      <c r="I22" s="47"/>
      <c r="J22" s="47"/>
      <c r="K22" s="47"/>
      <c r="L22" s="47"/>
      <c r="M22" s="47"/>
      <c r="N22" s="47"/>
    </row>
  </sheetData>
  <pageMargins left="0.7" right="0.7" top="0.75" bottom="0.75" header="0.3" footer="0.3"/>
  <pageSetup paperSize="11" orientation="portrait" r:id="rId1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B1" sqref="B1"/>
    </sheetView>
  </sheetViews>
  <sheetFormatPr baseColWidth="10" defaultRowHeight="15"/>
  <cols>
    <col min="1" max="1" width="8.7109375" customWidth="1"/>
    <col min="2" max="2" width="12.5703125" customWidth="1"/>
    <col min="3" max="3" width="6" customWidth="1"/>
    <col min="4" max="4" width="20.7109375" customWidth="1"/>
    <col min="5" max="5" width="7.140625" customWidth="1"/>
    <col min="7" max="7" width="6.28515625" customWidth="1"/>
    <col min="8" max="8" width="17.28515625" customWidth="1"/>
    <col min="9" max="9" width="6" customWidth="1"/>
    <col min="10" max="10" width="17.85546875" customWidth="1"/>
    <col min="11" max="11" width="6" customWidth="1"/>
    <col min="12" max="12" width="6.28515625" customWidth="1"/>
    <col min="13" max="13" width="5.5703125" customWidth="1"/>
    <col min="14" max="14" width="7.28515625" customWidth="1"/>
  </cols>
  <sheetData>
    <row r="1" spans="1:14"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52" t="s">
        <v>75</v>
      </c>
      <c r="C4" s="23"/>
      <c r="D4" s="66"/>
      <c r="E4" s="23"/>
      <c r="F4" s="150" t="s">
        <v>75</v>
      </c>
      <c r="G4" s="23"/>
      <c r="H4" s="150"/>
      <c r="I4" s="94"/>
      <c r="J4" s="150" t="s">
        <v>75</v>
      </c>
      <c r="K4" s="23"/>
      <c r="L4" s="23"/>
      <c r="M4" s="23"/>
      <c r="N4" s="23"/>
    </row>
    <row r="5" spans="1:14" ht="23.25">
      <c r="A5" s="55">
        <v>8</v>
      </c>
      <c r="B5" s="16" t="s">
        <v>76</v>
      </c>
      <c r="C5" s="67">
        <v>0.51</v>
      </c>
      <c r="D5" s="67"/>
      <c r="E5" s="82"/>
      <c r="F5" s="59" t="s">
        <v>8</v>
      </c>
      <c r="G5" s="67">
        <v>1</v>
      </c>
      <c r="H5" s="67"/>
      <c r="I5" s="67"/>
      <c r="J5" s="67" t="s">
        <v>10</v>
      </c>
      <c r="K5" s="67">
        <v>0.33</v>
      </c>
      <c r="L5" s="67"/>
      <c r="M5" s="67"/>
      <c r="N5" s="67">
        <f>C5+E5+G5+I5+K5+M5</f>
        <v>1.84</v>
      </c>
    </row>
    <row r="6" spans="1:14">
      <c r="A6" s="51"/>
      <c r="B6" s="52" t="s">
        <v>77</v>
      </c>
      <c r="C6" s="23"/>
      <c r="D6" s="23" t="s">
        <v>77</v>
      </c>
      <c r="E6" s="94"/>
      <c r="F6" s="94" t="s">
        <v>77</v>
      </c>
      <c r="G6" s="94"/>
      <c r="H6" s="150" t="s">
        <v>77</v>
      </c>
      <c r="I6" s="23"/>
      <c r="J6" s="23" t="s">
        <v>77</v>
      </c>
      <c r="K6" s="94"/>
      <c r="L6" s="23" t="s">
        <v>77</v>
      </c>
      <c r="M6" s="94"/>
      <c r="N6" s="23"/>
    </row>
    <row r="7" spans="1:14" ht="24.75">
      <c r="A7" s="55">
        <v>22</v>
      </c>
      <c r="B7" s="16" t="s">
        <v>78</v>
      </c>
      <c r="C7" s="67">
        <v>1.25</v>
      </c>
      <c r="D7" s="59" t="s">
        <v>79</v>
      </c>
      <c r="E7" s="59">
        <v>1.59</v>
      </c>
      <c r="F7" s="59" t="s">
        <v>10</v>
      </c>
      <c r="G7" s="59">
        <v>0.33</v>
      </c>
      <c r="H7" s="59" t="s">
        <v>78</v>
      </c>
      <c r="I7" s="67">
        <v>1.25</v>
      </c>
      <c r="J7" s="59" t="s">
        <v>10</v>
      </c>
      <c r="K7" s="59">
        <v>0.33</v>
      </c>
      <c r="L7" s="59" t="s">
        <v>10</v>
      </c>
      <c r="M7" s="59">
        <v>0.33</v>
      </c>
      <c r="N7" s="67">
        <f>C7+E7+G7+I7+K7+M7</f>
        <v>5.08</v>
      </c>
    </row>
    <row r="8" spans="1:14">
      <c r="A8" s="6"/>
      <c r="B8" s="8" t="s">
        <v>89</v>
      </c>
      <c r="C8" s="6"/>
      <c r="D8" s="8" t="s">
        <v>89</v>
      </c>
      <c r="E8" s="8"/>
      <c r="F8" s="15" t="s">
        <v>89</v>
      </c>
      <c r="G8" s="6"/>
      <c r="H8" s="152" t="s">
        <v>89</v>
      </c>
      <c r="I8" s="6"/>
      <c r="J8" s="8" t="s">
        <v>89</v>
      </c>
      <c r="K8" s="10"/>
      <c r="L8" s="8" t="s">
        <v>92</v>
      </c>
      <c r="M8" s="6"/>
      <c r="N8" s="23"/>
    </row>
    <row r="9" spans="1:14" ht="23.25">
      <c r="A9" s="11">
        <v>22.04</v>
      </c>
      <c r="B9" s="13" t="s">
        <v>90</v>
      </c>
      <c r="C9" s="11">
        <v>1.2</v>
      </c>
      <c r="D9" s="13" t="s">
        <v>91</v>
      </c>
      <c r="E9" s="151">
        <v>1</v>
      </c>
      <c r="F9" s="13" t="s">
        <v>10</v>
      </c>
      <c r="G9" s="11">
        <v>0.33</v>
      </c>
      <c r="H9" s="153" t="s">
        <v>90</v>
      </c>
      <c r="I9" s="11">
        <v>1.2</v>
      </c>
      <c r="J9" s="13" t="s">
        <v>79</v>
      </c>
      <c r="K9" s="14">
        <v>1</v>
      </c>
      <c r="L9" s="12" t="s">
        <v>10</v>
      </c>
      <c r="M9" s="11">
        <v>0.33</v>
      </c>
      <c r="N9" s="67">
        <f>C9+E9+G9+I9+K9+M9</f>
        <v>5.0600000000000005</v>
      </c>
    </row>
    <row r="10" spans="1:14">
      <c r="A10" s="84"/>
      <c r="B10" s="52" t="s">
        <v>80</v>
      </c>
      <c r="C10" s="25"/>
      <c r="D10" s="66"/>
      <c r="E10" s="25"/>
      <c r="F10" s="150" t="s">
        <v>80</v>
      </c>
      <c r="G10" s="25"/>
      <c r="H10" s="150"/>
      <c r="I10" s="54"/>
      <c r="J10" s="150" t="s">
        <v>80</v>
      </c>
      <c r="K10" s="25"/>
      <c r="L10" s="66"/>
      <c r="M10" s="25"/>
      <c r="N10" s="25"/>
    </row>
    <row r="11" spans="1:14">
      <c r="A11" s="55">
        <v>9</v>
      </c>
      <c r="B11" s="16" t="s">
        <v>10</v>
      </c>
      <c r="C11" s="67">
        <v>0.25</v>
      </c>
      <c r="D11" s="67"/>
      <c r="E11" s="82"/>
      <c r="F11" s="59" t="s">
        <v>8</v>
      </c>
      <c r="G11" s="67">
        <v>1.32</v>
      </c>
      <c r="H11" s="67"/>
      <c r="I11" s="67"/>
      <c r="J11" s="67" t="s">
        <v>38</v>
      </c>
      <c r="K11" s="82">
        <v>0.5</v>
      </c>
      <c r="L11" s="67"/>
      <c r="M11" s="67"/>
      <c r="N11" s="67">
        <f>C11+E11+G11+I11+K11+M11</f>
        <v>2.0700000000000003</v>
      </c>
    </row>
    <row r="12" spans="1:14">
      <c r="A12" s="51"/>
      <c r="B12" s="52" t="s">
        <v>81</v>
      </c>
      <c r="C12" s="23"/>
      <c r="D12" s="23"/>
      <c r="E12" s="94"/>
      <c r="F12" s="94"/>
      <c r="G12" s="94"/>
      <c r="H12" s="150" t="s">
        <v>81</v>
      </c>
      <c r="I12" s="23"/>
      <c r="J12" s="23"/>
      <c r="K12" s="94"/>
      <c r="L12" s="23"/>
      <c r="M12" s="94"/>
      <c r="N12" s="23"/>
    </row>
    <row r="13" spans="1:14">
      <c r="A13" s="55">
        <v>8</v>
      </c>
      <c r="B13" s="16" t="s">
        <v>10</v>
      </c>
      <c r="C13" s="67">
        <v>0.25</v>
      </c>
      <c r="D13" s="59"/>
      <c r="E13" s="59"/>
      <c r="F13" s="59"/>
      <c r="G13" s="59"/>
      <c r="H13" s="59" t="s">
        <v>82</v>
      </c>
      <c r="I13" s="67">
        <v>1.59</v>
      </c>
      <c r="J13" s="59"/>
      <c r="K13" s="59"/>
      <c r="L13" s="59"/>
      <c r="M13" s="59"/>
      <c r="N13" s="67">
        <f t="shared" ref="N13" si="0">C13+E13+G13+I13+K13+M13</f>
        <v>1.84</v>
      </c>
    </row>
    <row r="14" spans="1:14" ht="26.25" customHeight="1">
      <c r="A14" s="51"/>
      <c r="B14" s="52"/>
      <c r="C14" s="25"/>
      <c r="D14" s="150" t="s">
        <v>83</v>
      </c>
      <c r="E14" s="54"/>
      <c r="F14" s="150"/>
      <c r="G14" s="25"/>
      <c r="H14" s="25"/>
      <c r="I14" s="25"/>
      <c r="J14" s="150" t="s">
        <v>84</v>
      </c>
      <c r="K14" s="23"/>
      <c r="L14" s="23"/>
      <c r="M14" s="23"/>
      <c r="N14" s="23"/>
    </row>
    <row r="15" spans="1:14">
      <c r="A15" s="55">
        <v>4</v>
      </c>
      <c r="B15" s="56"/>
      <c r="C15" s="67"/>
      <c r="D15" s="58" t="s">
        <v>8</v>
      </c>
      <c r="E15" s="59">
        <v>0.67</v>
      </c>
      <c r="F15" s="58"/>
      <c r="G15" s="67"/>
      <c r="H15" s="67"/>
      <c r="I15" s="67"/>
      <c r="J15" s="58" t="s">
        <v>10</v>
      </c>
      <c r="K15" s="67">
        <v>0.25</v>
      </c>
      <c r="L15" s="59"/>
      <c r="M15" s="67"/>
      <c r="N15" s="67">
        <f>C15+E15+G15+I15+K15+M15</f>
        <v>0.92</v>
      </c>
    </row>
    <row r="16" spans="1:14" ht="24.75">
      <c r="A16" s="51"/>
      <c r="B16" s="52"/>
      <c r="C16" s="25"/>
      <c r="D16" s="150"/>
      <c r="E16" s="54"/>
      <c r="F16" s="150" t="s">
        <v>85</v>
      </c>
      <c r="G16" s="54"/>
      <c r="H16" s="150"/>
      <c r="I16" s="54"/>
      <c r="J16" s="150"/>
      <c r="K16" s="54"/>
      <c r="L16" s="23"/>
      <c r="M16" s="23"/>
      <c r="N16" s="23"/>
    </row>
    <row r="17" spans="1:14">
      <c r="A17" s="55">
        <v>2</v>
      </c>
      <c r="B17" s="56"/>
      <c r="C17" s="67"/>
      <c r="D17" s="58"/>
      <c r="E17" s="59"/>
      <c r="F17" s="58" t="s">
        <v>8</v>
      </c>
      <c r="G17" s="59">
        <v>0.46</v>
      </c>
      <c r="H17" s="58"/>
      <c r="I17" s="47"/>
      <c r="J17" s="58"/>
      <c r="K17" s="59"/>
      <c r="L17" s="59"/>
      <c r="M17" s="67"/>
      <c r="N17" s="67">
        <f>C17+E17+G17+I17+K17+M17</f>
        <v>0.46</v>
      </c>
    </row>
    <row r="18" spans="1:14" ht="24">
      <c r="A18" s="51"/>
      <c r="B18" s="63" t="s">
        <v>58</v>
      </c>
      <c r="C18" s="94"/>
      <c r="D18" s="93"/>
      <c r="E18" s="93"/>
      <c r="F18" s="63" t="s">
        <v>58</v>
      </c>
      <c r="G18" s="23"/>
      <c r="H18" s="93"/>
      <c r="I18" s="93"/>
      <c r="J18" s="63" t="s">
        <v>58</v>
      </c>
      <c r="K18" s="23"/>
      <c r="L18" s="93"/>
      <c r="M18" s="93"/>
      <c r="N18" s="23"/>
    </row>
    <row r="19" spans="1:14">
      <c r="A19" s="55">
        <v>4</v>
      </c>
      <c r="B19" s="59" t="s">
        <v>10</v>
      </c>
      <c r="C19" s="59">
        <v>0.2</v>
      </c>
      <c r="D19" s="101"/>
      <c r="E19" s="101"/>
      <c r="F19" s="59" t="s">
        <v>8</v>
      </c>
      <c r="G19" s="67">
        <v>0.52</v>
      </c>
      <c r="H19" s="101"/>
      <c r="I19" s="101"/>
      <c r="J19" s="59" t="s">
        <v>10</v>
      </c>
      <c r="K19" s="67">
        <v>0.2</v>
      </c>
      <c r="L19" s="101"/>
      <c r="M19" s="101"/>
      <c r="N19" s="67">
        <f>C19+E19+G19+I19+K19+M19</f>
        <v>0.91999999999999993</v>
      </c>
    </row>
    <row r="20" spans="1:14">
      <c r="A20" s="71"/>
      <c r="B20" s="23"/>
      <c r="C20" s="23"/>
      <c r="D20" s="23"/>
      <c r="E20" s="23"/>
      <c r="F20" s="94"/>
      <c r="G20" s="23"/>
      <c r="H20" s="23"/>
      <c r="I20" s="23"/>
      <c r="J20" s="23"/>
      <c r="K20" s="23"/>
      <c r="L20" s="25"/>
      <c r="M20" s="25"/>
      <c r="N20" s="23"/>
    </row>
    <row r="21" spans="1:14">
      <c r="A21" s="71">
        <f>SUM(A4:A20)</f>
        <v>79.039999999999992</v>
      </c>
      <c r="B21" s="55" t="s">
        <v>6</v>
      </c>
      <c r="C21" s="55">
        <f>SUM(C4:C20)</f>
        <v>3.66</v>
      </c>
      <c r="D21" s="72"/>
      <c r="E21" s="72">
        <f>SUM(E4:E20)</f>
        <v>3.26</v>
      </c>
      <c r="F21" s="73"/>
      <c r="G21" s="55">
        <f>SUM(G4:G20)</f>
        <v>3.9600000000000004</v>
      </c>
      <c r="H21" s="55"/>
      <c r="I21" s="55">
        <f>SUM(I4:I20)</f>
        <v>4.04</v>
      </c>
      <c r="J21" s="55"/>
      <c r="K21" s="72">
        <f>SUM(K4:K20)</f>
        <v>2.6100000000000003</v>
      </c>
      <c r="L21" s="72"/>
      <c r="M21" s="72">
        <f>SUM(M4:M20)</f>
        <v>0.66</v>
      </c>
      <c r="N21" s="74">
        <f>SUM(N4:N20)</f>
        <v>18.190000000000005</v>
      </c>
    </row>
  </sheetData>
  <pageMargins left="0.25" right="0.25" top="0.75" bottom="0.75" header="0.3" footer="0.3"/>
  <pageSetup paperSize="9" orientation="landscape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2" workbookViewId="0">
      <selection activeCell="A8" sqref="A8:N9"/>
    </sheetView>
  </sheetViews>
  <sheetFormatPr baseColWidth="10" defaultRowHeight="15"/>
  <cols>
    <col min="1" max="1" width="9.42578125" customWidth="1"/>
    <col min="3" max="3" width="6.85546875" customWidth="1"/>
    <col min="5" max="5" width="6.7109375" customWidth="1"/>
    <col min="7" max="7" width="7.42578125" customWidth="1"/>
    <col min="9" max="9" width="6" customWidth="1"/>
    <col min="10" max="10" width="13.7109375" customWidth="1"/>
    <col min="11" max="11" width="6.28515625" customWidth="1"/>
    <col min="12" max="12" width="9.28515625" customWidth="1"/>
    <col min="13" max="13" width="5.5703125" customWidth="1"/>
    <col min="14" max="14" width="7.28515625" customWidth="1"/>
  </cols>
  <sheetData>
    <row r="1" spans="1:14">
      <c r="A1" s="47"/>
      <c r="B1" s="1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1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52" t="s">
        <v>75</v>
      </c>
      <c r="C4" s="23"/>
      <c r="D4" s="66"/>
      <c r="E4" s="23"/>
      <c r="F4" s="150" t="s">
        <v>75</v>
      </c>
      <c r="G4" s="23"/>
      <c r="H4" s="150"/>
      <c r="I4" s="94"/>
      <c r="J4" s="150" t="s">
        <v>75</v>
      </c>
      <c r="K4" s="23"/>
      <c r="L4" s="23"/>
      <c r="M4" s="23"/>
      <c r="N4" s="23">
        <f>C4+E4+G4+I4+K4</f>
        <v>0</v>
      </c>
    </row>
    <row r="5" spans="1:14" ht="23.25">
      <c r="A5" s="55">
        <v>8</v>
      </c>
      <c r="B5" s="16" t="s">
        <v>76</v>
      </c>
      <c r="C5" s="67">
        <v>0.51</v>
      </c>
      <c r="D5" s="67"/>
      <c r="E5" s="82"/>
      <c r="F5" s="59" t="s">
        <v>8</v>
      </c>
      <c r="G5" s="67">
        <v>1</v>
      </c>
      <c r="H5" s="67"/>
      <c r="I5" s="67"/>
      <c r="J5" s="67" t="s">
        <v>10</v>
      </c>
      <c r="K5" s="67">
        <v>0.33</v>
      </c>
      <c r="L5" s="67"/>
      <c r="M5" s="67"/>
      <c r="N5" s="67">
        <f>C5+E5+G5+I5+K5+M5</f>
        <v>1.84</v>
      </c>
    </row>
    <row r="6" spans="1:14">
      <c r="A6" s="51"/>
      <c r="B6" s="52" t="s">
        <v>77</v>
      </c>
      <c r="C6" s="23"/>
      <c r="D6" s="23" t="s">
        <v>77</v>
      </c>
      <c r="E6" s="94"/>
      <c r="F6" s="94" t="s">
        <v>77</v>
      </c>
      <c r="G6" s="94"/>
      <c r="H6" s="150" t="s">
        <v>77</v>
      </c>
      <c r="I6" s="23"/>
      <c r="J6" s="23" t="s">
        <v>77</v>
      </c>
      <c r="K6" s="94"/>
      <c r="L6" s="23" t="s">
        <v>77</v>
      </c>
      <c r="M6" s="94"/>
      <c r="N6" s="23">
        <f>C6+E6+G6+I6+K6+M6</f>
        <v>0</v>
      </c>
    </row>
    <row r="7" spans="1:14" ht="24.75">
      <c r="A7" s="55">
        <v>22</v>
      </c>
      <c r="B7" s="16" t="s">
        <v>78</v>
      </c>
      <c r="C7" s="67">
        <v>1.25</v>
      </c>
      <c r="D7" s="59" t="s">
        <v>79</v>
      </c>
      <c r="E7" s="59">
        <v>1.59</v>
      </c>
      <c r="F7" s="59" t="s">
        <v>10</v>
      </c>
      <c r="G7" s="59">
        <v>0.33</v>
      </c>
      <c r="H7" s="59" t="s">
        <v>78</v>
      </c>
      <c r="I7" s="67">
        <v>1.25</v>
      </c>
      <c r="J7" s="59" t="s">
        <v>10</v>
      </c>
      <c r="K7" s="59">
        <v>0.33</v>
      </c>
      <c r="L7" s="59" t="s">
        <v>10</v>
      </c>
      <c r="M7" s="59">
        <v>0.33</v>
      </c>
      <c r="N7" s="67">
        <f>C7+E7+G7+I7+K7+M7</f>
        <v>5.08</v>
      </c>
    </row>
    <row r="8" spans="1:14">
      <c r="A8" s="84"/>
      <c r="B8" s="7"/>
      <c r="C8" s="25"/>
      <c r="D8" s="131"/>
      <c r="E8" s="54"/>
      <c r="F8" s="131"/>
      <c r="G8" s="54"/>
      <c r="H8" s="131"/>
      <c r="I8" s="25"/>
      <c r="J8" s="131"/>
      <c r="K8" s="54"/>
      <c r="L8" s="131"/>
      <c r="M8" s="54"/>
      <c r="N8" s="25"/>
    </row>
    <row r="9" spans="1:14">
      <c r="A9" s="84"/>
      <c r="B9" s="7"/>
      <c r="C9" s="25"/>
      <c r="D9" s="131"/>
      <c r="E9" s="54"/>
      <c r="F9" s="131"/>
      <c r="G9" s="54"/>
      <c r="H9" s="131"/>
      <c r="I9" s="25"/>
      <c r="J9" s="131"/>
      <c r="K9" s="54"/>
      <c r="L9" s="131"/>
      <c r="M9" s="54"/>
      <c r="N9" s="25"/>
    </row>
    <row r="10" spans="1:14">
      <c r="A10" s="51"/>
      <c r="B10" s="52" t="s">
        <v>80</v>
      </c>
      <c r="C10" s="23"/>
      <c r="D10" s="66"/>
      <c r="E10" s="23"/>
      <c r="F10" s="150" t="s">
        <v>80</v>
      </c>
      <c r="G10" s="23"/>
      <c r="H10" s="150"/>
      <c r="I10" s="94"/>
      <c r="J10" s="150" t="s">
        <v>80</v>
      </c>
      <c r="K10" s="23"/>
      <c r="L10" s="66"/>
      <c r="M10" s="23"/>
      <c r="N10" s="23"/>
    </row>
    <row r="11" spans="1:14">
      <c r="A11" s="55">
        <v>9</v>
      </c>
      <c r="B11" s="16" t="s">
        <v>10</v>
      </c>
      <c r="C11" s="67">
        <v>0.25</v>
      </c>
      <c r="D11" s="67"/>
      <c r="E11" s="82"/>
      <c r="F11" s="59" t="s">
        <v>8</v>
      </c>
      <c r="G11" s="67">
        <v>1.32</v>
      </c>
      <c r="H11" s="67"/>
      <c r="I11" s="67"/>
      <c r="J11" s="67" t="s">
        <v>38</v>
      </c>
      <c r="K11" s="82">
        <v>0.5</v>
      </c>
      <c r="L11" s="67"/>
      <c r="M11" s="67"/>
      <c r="N11" s="67">
        <f>C11+E11+G11+I11+K11+M11</f>
        <v>2.0700000000000003</v>
      </c>
    </row>
    <row r="12" spans="1:14">
      <c r="A12" s="51"/>
      <c r="B12" s="52" t="s">
        <v>81</v>
      </c>
      <c r="C12" s="23"/>
      <c r="D12" s="23"/>
      <c r="E12" s="94"/>
      <c r="F12" s="94"/>
      <c r="G12" s="94"/>
      <c r="H12" s="150" t="s">
        <v>81</v>
      </c>
      <c r="I12" s="23"/>
      <c r="J12" s="23"/>
      <c r="K12" s="94"/>
      <c r="L12" s="23"/>
      <c r="M12" s="94"/>
      <c r="N12" s="23">
        <f t="shared" ref="N12:N13" si="0">C12+E12+G12+I12+K12+M12</f>
        <v>0</v>
      </c>
    </row>
    <row r="13" spans="1:14">
      <c r="A13" s="55">
        <v>8</v>
      </c>
      <c r="B13" s="16" t="s">
        <v>10</v>
      </c>
      <c r="C13" s="67">
        <v>0.25</v>
      </c>
      <c r="D13" s="59"/>
      <c r="E13" s="59"/>
      <c r="F13" s="59"/>
      <c r="G13" s="59"/>
      <c r="H13" s="59" t="s">
        <v>82</v>
      </c>
      <c r="I13" s="67">
        <v>1.59</v>
      </c>
      <c r="J13" s="59"/>
      <c r="K13" s="59"/>
      <c r="L13" s="59"/>
      <c r="M13" s="59"/>
      <c r="N13" s="67">
        <f t="shared" si="0"/>
        <v>1.84</v>
      </c>
    </row>
    <row r="14" spans="1:14" ht="36.75">
      <c r="A14" s="51"/>
      <c r="B14" s="52"/>
      <c r="C14" s="25"/>
      <c r="D14" s="150" t="s">
        <v>83</v>
      </c>
      <c r="E14" s="54"/>
      <c r="F14" s="150"/>
      <c r="G14" s="25"/>
      <c r="H14" s="25"/>
      <c r="I14" s="25"/>
      <c r="J14" s="150" t="s">
        <v>84</v>
      </c>
      <c r="K14" s="23"/>
      <c r="L14" s="23"/>
      <c r="M14" s="23"/>
      <c r="N14" s="23"/>
    </row>
    <row r="15" spans="1:14">
      <c r="A15" s="55">
        <v>4</v>
      </c>
      <c r="B15" s="56"/>
      <c r="C15" s="67"/>
      <c r="D15" s="58" t="s">
        <v>8</v>
      </c>
      <c r="E15" s="59">
        <v>0.67</v>
      </c>
      <c r="F15" s="58"/>
      <c r="G15" s="67"/>
      <c r="H15" s="67"/>
      <c r="I15" s="67"/>
      <c r="J15" s="58" t="s">
        <v>10</v>
      </c>
      <c r="K15" s="67">
        <v>0.25</v>
      </c>
      <c r="L15" s="59"/>
      <c r="M15" s="67"/>
      <c r="N15" s="67">
        <f>C15+E15+G15+I15+K15+M15</f>
        <v>0.92</v>
      </c>
    </row>
    <row r="16" spans="1:14" ht="24.75">
      <c r="A16" s="51"/>
      <c r="B16" s="52"/>
      <c r="C16" s="25"/>
      <c r="D16" s="150"/>
      <c r="E16" s="54"/>
      <c r="F16" s="150" t="s">
        <v>85</v>
      </c>
      <c r="G16" s="54"/>
      <c r="H16" s="150"/>
      <c r="I16" s="54"/>
      <c r="J16" s="150"/>
      <c r="K16" s="54"/>
      <c r="L16" s="23"/>
      <c r="M16" s="23"/>
      <c r="N16" s="23"/>
    </row>
    <row r="17" spans="1:14">
      <c r="A17" s="55">
        <v>2</v>
      </c>
      <c r="B17" s="56"/>
      <c r="C17" s="67"/>
      <c r="D17" s="58"/>
      <c r="E17" s="59"/>
      <c r="F17" s="58" t="s">
        <v>8</v>
      </c>
      <c r="G17" s="59">
        <v>0.46</v>
      </c>
      <c r="H17" s="58"/>
      <c r="I17" s="59"/>
      <c r="J17" s="58"/>
      <c r="K17" s="59"/>
      <c r="L17" s="59"/>
      <c r="M17" s="67"/>
      <c r="N17" s="67">
        <f>C17+E17+G17+I17+K17+M17</f>
        <v>0.46</v>
      </c>
    </row>
    <row r="18" spans="1:14">
      <c r="A18" s="71"/>
      <c r="B18" s="91"/>
      <c r="C18" s="25"/>
      <c r="D18" s="25"/>
      <c r="F18" s="54"/>
      <c r="G18" s="25"/>
      <c r="H18" s="25"/>
      <c r="I18" s="25"/>
      <c r="J18" s="25"/>
      <c r="K18" s="25"/>
      <c r="L18" s="25"/>
      <c r="M18" s="25"/>
      <c r="N18" s="67">
        <f t="shared" ref="N18" si="1">C18+E18+G18+I18+K18+M18</f>
        <v>0</v>
      </c>
    </row>
    <row r="19" spans="1:14">
      <c r="A19" s="71">
        <f>SUM(A4:A18)</f>
        <v>53</v>
      </c>
      <c r="B19" s="11" t="s">
        <v>6</v>
      </c>
      <c r="C19" s="55">
        <f>SUM(C4:C18)</f>
        <v>2.2599999999999998</v>
      </c>
      <c r="D19" s="72"/>
      <c r="E19" s="72">
        <f>SUM(E4:E18)</f>
        <v>2.2600000000000002</v>
      </c>
      <c r="F19" s="73"/>
      <c r="G19" s="55">
        <f>SUM(G4:G18)</f>
        <v>3.1100000000000003</v>
      </c>
      <c r="H19" s="55"/>
      <c r="I19" s="55">
        <f>SUM(I4:I18)</f>
        <v>2.84</v>
      </c>
      <c r="J19" s="55"/>
      <c r="K19" s="72">
        <f>SUM(K4:K18)</f>
        <v>1.4100000000000001</v>
      </c>
      <c r="L19" s="72"/>
      <c r="M19" s="72">
        <f>SUM(M4:M18)</f>
        <v>0.33</v>
      </c>
      <c r="N19" s="74">
        <f>SUM(N4:N18)</f>
        <v>12.21</v>
      </c>
    </row>
    <row r="20" spans="1:14">
      <c r="A20" s="47"/>
      <c r="B20" s="1"/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1"/>
      <c r="C21" s="47"/>
      <c r="D21" s="47"/>
      <c r="E21" s="47"/>
      <c r="F21" s="48"/>
      <c r="G21" s="47"/>
      <c r="H21" s="47" t="s">
        <v>18</v>
      </c>
      <c r="I21" s="47"/>
      <c r="J21" s="95"/>
      <c r="K21" s="96">
        <f>N19*4.33</f>
        <v>52.869300000000003</v>
      </c>
      <c r="L21" s="96"/>
      <c r="M21" s="96"/>
      <c r="N21" s="47"/>
    </row>
    <row r="22" spans="1:14">
      <c r="A22" s="47"/>
      <c r="B22" s="1"/>
      <c r="C22" s="47"/>
      <c r="D22" s="47"/>
      <c r="E22" s="47"/>
      <c r="F22" s="48"/>
      <c r="G22" s="47"/>
      <c r="H22" s="47"/>
      <c r="I22" s="97">
        <f>N19</f>
        <v>12.21</v>
      </c>
      <c r="J22" s="47"/>
      <c r="K22" s="47"/>
      <c r="L22" s="47"/>
      <c r="M22" s="47"/>
      <c r="N22" s="47"/>
    </row>
    <row r="23" spans="1:14">
      <c r="A23" s="47"/>
      <c r="B23" s="1" t="s">
        <v>16</v>
      </c>
      <c r="C23" s="47"/>
      <c r="D23" s="47"/>
      <c r="E23" s="98"/>
      <c r="F23" s="99" t="s">
        <v>87</v>
      </c>
      <c r="G23" s="47"/>
      <c r="H23" s="47"/>
      <c r="I23" s="47"/>
      <c r="J23" s="47"/>
      <c r="K23" s="47"/>
      <c r="L23" s="47"/>
      <c r="M23" s="47"/>
      <c r="N23" s="47"/>
    </row>
    <row r="24" spans="1:14">
      <c r="A24" s="47"/>
      <c r="B24" s="1" t="s">
        <v>17</v>
      </c>
      <c r="C24" s="47"/>
      <c r="D24" s="47" t="str">
        <f>B1</f>
        <v>DOLORES CARREÑO MORENO</v>
      </c>
      <c r="E24" s="47"/>
      <c r="F24" s="48"/>
      <c r="G24" s="47"/>
      <c r="H24" s="47" t="s">
        <v>88</v>
      </c>
      <c r="I24" s="47"/>
      <c r="J24" s="47"/>
      <c r="K24" s="47"/>
      <c r="L24" s="47"/>
      <c r="M24" s="47"/>
      <c r="N24" s="47"/>
    </row>
  </sheetData>
  <pageMargins left="0.25" right="0.25" top="0.75" bottom="0.75" header="0.3" footer="0.3"/>
  <pageSetup paperSize="9" orientation="landscape" r:id="rId1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9"/>
    </sheetView>
  </sheetViews>
  <sheetFormatPr baseColWidth="10" defaultRowHeight="15"/>
  <cols>
    <col min="1" max="1" width="8.28515625" customWidth="1"/>
    <col min="2" max="2" width="13" customWidth="1"/>
    <col min="3" max="3" width="7.28515625" customWidth="1"/>
    <col min="5" max="5" width="7.42578125" customWidth="1"/>
    <col min="6" max="6" width="12.140625" customWidth="1"/>
    <col min="7" max="7" width="7.140625" customWidth="1"/>
    <col min="8" max="8" width="22.28515625" customWidth="1"/>
    <col min="9" max="9" width="7.140625" customWidth="1"/>
    <col min="10" max="10" width="13" customWidth="1"/>
    <col min="11" max="11" width="7" customWidth="1"/>
    <col min="12" max="12" width="5.7109375" customWidth="1"/>
    <col min="13" max="13" width="3.5703125" customWidth="1"/>
    <col min="14" max="14" width="6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24.75">
      <c r="A4" s="51"/>
      <c r="B4" s="147" t="s">
        <v>65</v>
      </c>
      <c r="C4" s="23"/>
      <c r="D4" s="147" t="s">
        <v>65</v>
      </c>
      <c r="E4" s="23"/>
      <c r="F4" s="147" t="s">
        <v>65</v>
      </c>
      <c r="G4" s="94"/>
      <c r="H4" s="147" t="s">
        <v>65</v>
      </c>
      <c r="I4" s="94"/>
      <c r="J4" s="147" t="s">
        <v>65</v>
      </c>
      <c r="K4" s="23"/>
      <c r="L4" s="23"/>
      <c r="M4" s="23"/>
      <c r="N4" s="23"/>
    </row>
    <row r="5" spans="1:14">
      <c r="A5" s="55">
        <v>12</v>
      </c>
      <c r="B5" s="67" t="s">
        <v>10</v>
      </c>
      <c r="C5" s="67">
        <v>0.25</v>
      </c>
      <c r="D5" s="67" t="s">
        <v>10</v>
      </c>
      <c r="E5" s="59">
        <v>0.25</v>
      </c>
      <c r="F5" s="82" t="s">
        <v>8</v>
      </c>
      <c r="G5" s="72">
        <v>1.77</v>
      </c>
      <c r="H5" s="67" t="s">
        <v>10</v>
      </c>
      <c r="I5" s="67">
        <v>0.25</v>
      </c>
      <c r="J5" s="67" t="s">
        <v>10</v>
      </c>
      <c r="K5" s="67">
        <v>0.25</v>
      </c>
      <c r="L5" s="67"/>
      <c r="M5" s="67"/>
      <c r="N5" s="67">
        <f>C5+E5+G5+I5+K5+M5</f>
        <v>2.77</v>
      </c>
    </row>
    <row r="6" spans="1:14">
      <c r="A6" s="51"/>
      <c r="B6" s="23" t="s">
        <v>66</v>
      </c>
      <c r="C6" s="23"/>
      <c r="D6" s="23"/>
      <c r="E6" s="94"/>
      <c r="F6" s="94" t="s">
        <v>66</v>
      </c>
      <c r="G6" s="94"/>
      <c r="H6" s="23"/>
      <c r="I6" s="23"/>
      <c r="J6" s="23" t="s">
        <v>66</v>
      </c>
      <c r="K6" s="23"/>
      <c r="L6" s="23"/>
      <c r="M6" s="23"/>
      <c r="N6" s="23"/>
    </row>
    <row r="7" spans="1:14">
      <c r="A7" s="55">
        <v>7</v>
      </c>
      <c r="B7" s="67" t="s">
        <v>10</v>
      </c>
      <c r="C7" s="67">
        <v>0.25</v>
      </c>
      <c r="D7" s="59"/>
      <c r="E7" s="59"/>
      <c r="F7" s="82" t="s">
        <v>8</v>
      </c>
      <c r="G7" s="67">
        <v>1.1100000000000001</v>
      </c>
      <c r="H7" s="67"/>
      <c r="I7" s="67"/>
      <c r="J7" s="67" t="s">
        <v>10</v>
      </c>
      <c r="K7" s="67">
        <v>0.25</v>
      </c>
      <c r="L7" s="59"/>
      <c r="M7" s="67"/>
      <c r="N7" s="67">
        <f>C7+E7+G7+I7+K7+M7</f>
        <v>1.61</v>
      </c>
    </row>
    <row r="8" spans="1:14">
      <c r="A8" s="51"/>
      <c r="B8" s="147" t="s">
        <v>67</v>
      </c>
      <c r="C8" s="148"/>
      <c r="D8" s="54"/>
      <c r="E8" s="54"/>
      <c r="F8" s="147"/>
      <c r="G8" s="25"/>
      <c r="H8" s="147" t="s">
        <v>67</v>
      </c>
      <c r="I8" s="25"/>
      <c r="J8" s="54"/>
      <c r="K8" s="23"/>
      <c r="L8" s="23"/>
      <c r="M8" s="23"/>
      <c r="N8" s="23"/>
    </row>
    <row r="9" spans="1:14">
      <c r="A9" s="55">
        <v>7</v>
      </c>
      <c r="B9" s="67" t="s">
        <v>8</v>
      </c>
      <c r="C9" s="67">
        <v>0.81</v>
      </c>
      <c r="D9" s="59"/>
      <c r="E9" s="59"/>
      <c r="F9" s="59"/>
      <c r="G9" s="67"/>
      <c r="H9" s="67" t="s">
        <v>8</v>
      </c>
      <c r="I9" s="67">
        <v>0.8</v>
      </c>
      <c r="J9" s="59"/>
      <c r="K9" s="67"/>
      <c r="L9" s="59"/>
      <c r="M9" s="67"/>
      <c r="N9" s="67">
        <f>C9+E9+G9+I9+K9+M9</f>
        <v>1.61</v>
      </c>
    </row>
    <row r="10" spans="1:14">
      <c r="A10" s="51"/>
      <c r="B10" s="147"/>
      <c r="C10" s="25"/>
      <c r="D10" s="54"/>
      <c r="E10" s="54"/>
      <c r="F10" s="54"/>
      <c r="G10" s="25"/>
      <c r="H10" s="147" t="s">
        <v>68</v>
      </c>
      <c r="I10" s="25"/>
      <c r="J10" s="54"/>
      <c r="K10" s="23"/>
      <c r="L10" s="23"/>
      <c r="M10" s="23"/>
      <c r="N10" s="23"/>
    </row>
    <row r="11" spans="1:14">
      <c r="A11" s="55">
        <v>4</v>
      </c>
      <c r="B11" s="58"/>
      <c r="C11" s="67"/>
      <c r="D11" s="59"/>
      <c r="E11" s="59"/>
      <c r="F11" s="59"/>
      <c r="G11" s="67"/>
      <c r="H11" s="67" t="s">
        <v>69</v>
      </c>
      <c r="I11" s="67">
        <v>0.92</v>
      </c>
      <c r="J11" s="59"/>
      <c r="K11" s="67"/>
      <c r="L11" s="59"/>
      <c r="M11" s="67"/>
      <c r="N11" s="67">
        <f>C11+E11+G11+I11+K11+M11</f>
        <v>0.92</v>
      </c>
    </row>
    <row r="12" spans="1:14">
      <c r="A12" s="51"/>
      <c r="B12" s="147" t="s">
        <v>70</v>
      </c>
      <c r="C12" s="25"/>
      <c r="D12" s="54"/>
      <c r="E12" s="54"/>
      <c r="F12" s="54"/>
      <c r="G12" s="25"/>
      <c r="H12" s="147"/>
      <c r="I12" s="25"/>
      <c r="J12" s="147" t="s">
        <v>70</v>
      </c>
      <c r="K12" s="23"/>
      <c r="L12" s="23"/>
      <c r="M12" s="23"/>
      <c r="N12" s="23"/>
    </row>
    <row r="13" spans="1:14">
      <c r="A13" s="55">
        <v>5.65</v>
      </c>
      <c r="B13" s="58" t="s">
        <v>8</v>
      </c>
      <c r="C13" s="67">
        <v>1</v>
      </c>
      <c r="D13" s="59"/>
      <c r="E13" s="59"/>
      <c r="F13" s="59"/>
      <c r="G13" s="67"/>
      <c r="H13" s="67"/>
      <c r="I13" s="67"/>
      <c r="J13" s="59" t="s">
        <v>10</v>
      </c>
      <c r="K13" s="67">
        <v>0.3</v>
      </c>
      <c r="L13" s="59"/>
      <c r="M13" s="67"/>
      <c r="N13" s="67">
        <f>C13+E13+G13+I13+K13+M13</f>
        <v>1.3</v>
      </c>
    </row>
    <row r="14" spans="1:14" ht="24.75">
      <c r="A14" s="51"/>
      <c r="B14" s="147" t="s">
        <v>71</v>
      </c>
      <c r="C14" s="25"/>
      <c r="D14" s="147"/>
      <c r="E14" s="54"/>
      <c r="F14" s="147" t="s">
        <v>71</v>
      </c>
      <c r="G14" s="25"/>
      <c r="H14" s="25"/>
      <c r="I14" s="25"/>
      <c r="J14" s="147" t="s">
        <v>71</v>
      </c>
      <c r="K14" s="23"/>
      <c r="L14" s="23"/>
      <c r="M14" s="23"/>
      <c r="N14" s="23"/>
    </row>
    <row r="15" spans="1:14">
      <c r="A15" s="55">
        <v>5.67</v>
      </c>
      <c r="B15" s="58" t="s">
        <v>8</v>
      </c>
      <c r="C15" s="67">
        <v>0.81</v>
      </c>
      <c r="D15" s="58"/>
      <c r="E15" s="59"/>
      <c r="F15" s="58" t="s">
        <v>10</v>
      </c>
      <c r="G15" s="67">
        <v>0.25</v>
      </c>
      <c r="H15" s="67"/>
      <c r="I15" s="67"/>
      <c r="J15" s="58" t="s">
        <v>10</v>
      </c>
      <c r="K15" s="67">
        <v>0.25</v>
      </c>
      <c r="L15" s="59"/>
      <c r="M15" s="67"/>
      <c r="N15" s="67">
        <f>C15+E15+G15+I15+K15+M15</f>
        <v>1.31</v>
      </c>
    </row>
    <row r="16" spans="1:14" ht="24.75">
      <c r="A16" s="51"/>
      <c r="B16" s="147" t="s">
        <v>72</v>
      </c>
      <c r="C16" s="25"/>
      <c r="D16" s="147"/>
      <c r="E16" s="54"/>
      <c r="F16" s="147" t="s">
        <v>72</v>
      </c>
      <c r="G16" s="25"/>
      <c r="H16" s="25"/>
      <c r="I16" s="25"/>
      <c r="J16" s="147" t="s">
        <v>72</v>
      </c>
      <c r="K16" s="23"/>
      <c r="L16" s="23"/>
      <c r="M16" s="23"/>
      <c r="N16" s="23"/>
    </row>
    <row r="17" spans="1:14">
      <c r="A17" s="55">
        <v>5.68</v>
      </c>
      <c r="B17" s="58" t="s">
        <v>10</v>
      </c>
      <c r="C17" s="67">
        <v>0.25</v>
      </c>
      <c r="D17" s="58"/>
      <c r="E17" s="59"/>
      <c r="F17" s="58" t="s">
        <v>8</v>
      </c>
      <c r="G17" s="67">
        <v>0.81</v>
      </c>
      <c r="H17" s="67"/>
      <c r="I17" s="67"/>
      <c r="J17" s="58" t="s">
        <v>10</v>
      </c>
      <c r="K17" s="67">
        <v>0.25</v>
      </c>
      <c r="L17" s="59"/>
      <c r="M17" s="67"/>
      <c r="N17" s="67">
        <f>C17+E17+G17+I17+K17+M17</f>
        <v>1.31</v>
      </c>
    </row>
    <row r="18" spans="1:14">
      <c r="A18" s="71"/>
      <c r="B18" s="23"/>
      <c r="C18" s="23"/>
      <c r="D18" s="23"/>
      <c r="E18" s="23"/>
      <c r="F18" s="94"/>
      <c r="G18" s="23"/>
      <c r="H18" s="23"/>
      <c r="I18" s="23"/>
      <c r="J18" s="23"/>
      <c r="K18" s="23"/>
      <c r="L18" s="25"/>
      <c r="M18" s="25"/>
      <c r="N18" s="23">
        <f>C18+E18+G18+I18+K18+M18</f>
        <v>0</v>
      </c>
    </row>
    <row r="19" spans="1:14">
      <c r="A19" s="71">
        <f>SUM(A4:A18)</f>
        <v>47</v>
      </c>
      <c r="B19" s="55" t="s">
        <v>6</v>
      </c>
      <c r="C19" s="55">
        <f>SUM(C4:C18)</f>
        <v>3.37</v>
      </c>
      <c r="D19" s="72"/>
      <c r="E19" s="72">
        <f>SUM(E4:E18)</f>
        <v>0.25</v>
      </c>
      <c r="F19" s="73"/>
      <c r="G19" s="55">
        <f>SUM(G4:G18)</f>
        <v>3.94</v>
      </c>
      <c r="H19" s="55"/>
      <c r="I19" s="55">
        <f>SUM(I4:I18)</f>
        <v>1.9700000000000002</v>
      </c>
      <c r="J19" s="55"/>
      <c r="K19" s="72">
        <f>SUM(K4:K18)</f>
        <v>1.3</v>
      </c>
      <c r="L19" s="72"/>
      <c r="M19" s="72">
        <f>SUM(M4:M18)</f>
        <v>0</v>
      </c>
      <c r="N19" s="74">
        <f>SUM(N4:N18)</f>
        <v>10.830000000000002</v>
      </c>
    </row>
    <row r="20" spans="1:14">
      <c r="A20" s="47"/>
      <c r="B20" s="47"/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/>
      <c r="C21" s="47"/>
      <c r="D21" s="47"/>
      <c r="E21" s="47"/>
      <c r="F21" s="48"/>
      <c r="G21" s="47"/>
      <c r="H21" s="47" t="s">
        <v>18</v>
      </c>
      <c r="I21" s="47"/>
      <c r="J21" s="95"/>
      <c r="K21" s="96">
        <f>N19*4.33</f>
        <v>46.893900000000009</v>
      </c>
      <c r="L21" s="96"/>
      <c r="M21" s="96"/>
      <c r="N21" s="47"/>
    </row>
    <row r="22" spans="1:14">
      <c r="A22" s="47"/>
      <c r="B22" s="47"/>
      <c r="C22" s="47"/>
      <c r="D22" s="47"/>
      <c r="E22" s="47"/>
      <c r="F22" s="48"/>
      <c r="G22" s="47"/>
      <c r="H22" s="47"/>
      <c r="I22" s="97">
        <f>N19</f>
        <v>10.830000000000002</v>
      </c>
      <c r="J22" s="47"/>
      <c r="K22" s="47"/>
      <c r="L22" s="47"/>
      <c r="M22" s="47"/>
      <c r="N22" s="47"/>
    </row>
    <row r="23" spans="1:14">
      <c r="A23" s="47"/>
      <c r="B23" s="47" t="s">
        <v>16</v>
      </c>
      <c r="C23" s="47"/>
      <c r="D23" s="47"/>
      <c r="E23" s="98" t="s">
        <v>73</v>
      </c>
      <c r="F23" s="100"/>
      <c r="G23" s="47"/>
      <c r="H23" s="47"/>
      <c r="I23" s="47"/>
      <c r="J23" s="47"/>
      <c r="K23" s="47"/>
      <c r="L23" s="47"/>
      <c r="M23" s="47"/>
      <c r="N23" s="47"/>
    </row>
    <row r="24" spans="1:14">
      <c r="A24" s="47"/>
      <c r="B24" s="47" t="s">
        <v>17</v>
      </c>
      <c r="C24" s="47"/>
      <c r="D24" s="47" t="str">
        <f>B1</f>
        <v>DOLORES CARREÑO MORENO</v>
      </c>
      <c r="E24" s="47"/>
      <c r="F24" s="48"/>
      <c r="G24" s="47"/>
      <c r="H24" s="47"/>
      <c r="I24" s="47"/>
      <c r="J24" s="47"/>
      <c r="K24" s="47"/>
      <c r="L24" s="47"/>
      <c r="M24" s="47"/>
      <c r="N24" s="47"/>
    </row>
    <row r="25" spans="1:14">
      <c r="A25" s="47"/>
      <c r="B25" s="47"/>
      <c r="C25" s="47"/>
      <c r="D25" s="47"/>
      <c r="E25" s="47"/>
      <c r="F25" s="48"/>
      <c r="G25" s="47"/>
      <c r="H25" s="47"/>
      <c r="I25" s="47"/>
      <c r="J25" s="47"/>
      <c r="K25" s="47"/>
      <c r="L25" s="47"/>
      <c r="M25" s="47"/>
      <c r="N25" s="47"/>
    </row>
    <row r="26" spans="1:14">
      <c r="A26" s="47"/>
      <c r="B26" s="47" t="s">
        <v>19</v>
      </c>
      <c r="C26" s="47"/>
      <c r="D26" s="47"/>
      <c r="E26" s="47"/>
      <c r="F26" s="48"/>
      <c r="G26" s="47"/>
      <c r="H26" s="47"/>
      <c r="I26" s="47"/>
      <c r="J26" s="47"/>
      <c r="K26" s="47"/>
      <c r="L26" s="47"/>
      <c r="M26" s="47"/>
      <c r="N26" s="47"/>
    </row>
  </sheetData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38" sqref="B38:C38"/>
    </sheetView>
  </sheetViews>
  <sheetFormatPr baseColWidth="10" defaultRowHeight="15"/>
  <cols>
    <col min="3" max="3" width="6.85546875" customWidth="1"/>
    <col min="5" max="5" width="7.85546875" customWidth="1"/>
    <col min="7" max="7" width="7.5703125" customWidth="1"/>
    <col min="9" max="9" width="7.85546875" customWidth="1"/>
    <col min="11" max="11" width="7.5703125" customWidth="1"/>
    <col min="12" max="12" width="8.140625" customWidth="1"/>
    <col min="13" max="13" width="7.7109375" customWidth="1"/>
    <col min="14" max="14" width="7.28515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311"/>
      <c r="D3" s="190"/>
      <c r="E3" s="311"/>
      <c r="F3" s="519"/>
      <c r="G3" s="504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312"/>
      <c r="D4" s="112"/>
      <c r="E4" s="312"/>
      <c r="F4" s="112"/>
      <c r="G4" s="404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33"/>
      <c r="D5" s="8"/>
      <c r="E5" s="471"/>
      <c r="F5" s="15"/>
      <c r="G5" s="133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35">
        <v>1.33</v>
      </c>
      <c r="D6" s="12"/>
      <c r="E6" s="472"/>
      <c r="F6" s="16"/>
      <c r="G6" s="135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33"/>
      <c r="D7" s="202" t="s">
        <v>12</v>
      </c>
      <c r="E7" s="133"/>
      <c r="F7" s="15"/>
      <c r="G7" s="133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35"/>
      <c r="D8" s="16" t="s">
        <v>10</v>
      </c>
      <c r="E8" s="135">
        <v>0.4</v>
      </c>
      <c r="F8" s="16"/>
      <c r="G8" s="135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514"/>
      <c r="B9" s="18"/>
      <c r="C9" s="505"/>
      <c r="D9" s="18"/>
      <c r="E9" s="505"/>
      <c r="F9" s="202" t="s">
        <v>13</v>
      </c>
      <c r="G9" s="257"/>
      <c r="H9" s="202"/>
      <c r="I9" s="257"/>
      <c r="J9" s="191"/>
      <c r="K9" s="257"/>
      <c r="L9" s="89"/>
      <c r="M9" s="91"/>
      <c r="N9" s="10"/>
    </row>
    <row r="10" spans="1:14" ht="23.25">
      <c r="A10" s="518">
        <v>2</v>
      </c>
      <c r="B10" s="206"/>
      <c r="C10" s="306"/>
      <c r="D10" s="206"/>
      <c r="E10" s="306"/>
      <c r="F10" s="16" t="s">
        <v>14</v>
      </c>
      <c r="G10" s="135">
        <v>0.46</v>
      </c>
      <c r="H10" s="16"/>
      <c r="I10" s="135"/>
      <c r="J10" s="197"/>
      <c r="K10" s="135"/>
      <c r="L10" s="151"/>
      <c r="M10" s="12"/>
      <c r="N10" s="14">
        <f>C10+E10+G10+I10+K10+M10</f>
        <v>0.46</v>
      </c>
    </row>
    <row r="11" spans="1:14">
      <c r="A11" s="423"/>
      <c r="B11" s="91"/>
      <c r="C11" s="257"/>
      <c r="D11" s="1"/>
      <c r="E11" s="257"/>
      <c r="F11" s="1"/>
      <c r="G11" s="423"/>
      <c r="H11" s="91"/>
      <c r="I11" s="257"/>
      <c r="J11" s="91" t="s">
        <v>161</v>
      </c>
      <c r="K11" s="423"/>
      <c r="L11" s="545"/>
      <c r="M11" s="444"/>
      <c r="N11" s="438"/>
    </row>
    <row r="12" spans="1:14">
      <c r="A12" s="424">
        <v>4.33</v>
      </c>
      <c r="B12" s="16"/>
      <c r="C12" s="312"/>
      <c r="D12" s="16"/>
      <c r="E12" s="312"/>
      <c r="F12" s="16"/>
      <c r="G12" s="404"/>
      <c r="H12" s="16"/>
      <c r="I12" s="312"/>
      <c r="J12" s="16"/>
      <c r="K12" s="404">
        <v>1</v>
      </c>
      <c r="L12" s="112"/>
      <c r="M12" s="112"/>
      <c r="N12" s="434">
        <f>C12+E12+G12+I12+K12+M12</f>
        <v>1</v>
      </c>
    </row>
    <row r="13" spans="1:14">
      <c r="A13" s="6"/>
      <c r="B13" s="6"/>
      <c r="C13" s="133"/>
      <c r="D13" s="6"/>
      <c r="E13" s="133"/>
      <c r="F13" s="6"/>
      <c r="G13" s="133"/>
      <c r="H13" s="6"/>
      <c r="I13" s="133"/>
      <c r="J13" s="6"/>
      <c r="K13" s="133"/>
      <c r="L13" s="6"/>
      <c r="M13" s="6"/>
      <c r="N13" s="133"/>
    </row>
    <row r="14" spans="1:14">
      <c r="A14" s="546">
        <f>SUM(A3:A13)</f>
        <v>24.949999999999996</v>
      </c>
      <c r="B14" s="11"/>
      <c r="C14" s="135">
        <f>SUM(C3:C13)</f>
        <v>1.33</v>
      </c>
      <c r="D14" s="11"/>
      <c r="E14" s="135">
        <f>SUM(E3:E13)</f>
        <v>0.4</v>
      </c>
      <c r="F14" s="11"/>
      <c r="G14" s="135">
        <f>SUM(G3:G13)</f>
        <v>0.46</v>
      </c>
      <c r="H14" s="135"/>
      <c r="I14" s="135">
        <f>SUM(I3:I13)</f>
        <v>0.87000000000000011</v>
      </c>
      <c r="J14" s="135"/>
      <c r="K14" s="135">
        <f>SUM(K3:K13)</f>
        <v>2.7</v>
      </c>
      <c r="L14" s="135"/>
      <c r="M14" s="135"/>
      <c r="N14" s="135">
        <f>SUM(N3:N13)</f>
        <v>5.7600000000000007</v>
      </c>
    </row>
    <row r="15" spans="1:14">
      <c r="A15" s="1"/>
      <c r="B15" s="1"/>
      <c r="C15" s="1" t="s">
        <v>16</v>
      </c>
      <c r="D15" s="1"/>
      <c r="E15" s="1"/>
      <c r="F15" s="3"/>
      <c r="G15" s="1"/>
      <c r="H15" s="1"/>
      <c r="I15" s="1"/>
      <c r="J15" s="43"/>
      <c r="K15" s="1"/>
      <c r="L15" s="1"/>
      <c r="M15" s="1"/>
      <c r="N15" s="1"/>
    </row>
    <row r="16" spans="1:14">
      <c r="A16" s="1"/>
      <c r="B16" s="1"/>
      <c r="C16" s="1" t="s">
        <v>17</v>
      </c>
      <c r="D16" s="1"/>
      <c r="E16" s="237"/>
      <c r="F16" s="236">
        <v>44844</v>
      </c>
      <c r="G16" s="1"/>
      <c r="H16" s="1" t="s">
        <v>18</v>
      </c>
      <c r="I16" s="1"/>
      <c r="J16" s="43"/>
      <c r="K16" s="46"/>
      <c r="L16" s="46"/>
      <c r="M16" s="46">
        <f>N14*4.33</f>
        <v>24.940800000000003</v>
      </c>
      <c r="N16" s="1"/>
    </row>
    <row r="17" spans="1:14">
      <c r="A17" s="1"/>
      <c r="B17" s="1"/>
      <c r="C17" s="1" t="s">
        <v>19</v>
      </c>
      <c r="D17" s="1"/>
      <c r="E17" s="1"/>
      <c r="F17" s="655"/>
      <c r="G17" s="655"/>
      <c r="H17" s="655"/>
      <c r="I17" s="166"/>
      <c r="J17" s="1"/>
      <c r="K17" s="1"/>
      <c r="L17" s="1"/>
      <c r="M17" s="1"/>
      <c r="N17" s="1"/>
    </row>
  </sheetData>
  <mergeCells count="1">
    <mergeCell ref="F17:H17"/>
  </mergeCells>
  <pageMargins left="0.7" right="0.7" top="0.75" bottom="0.75" header="0.3" footer="0.3"/>
  <pageSetup paperSize="9" orientation="landscape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3" sqref="A3:N4"/>
    </sheetView>
  </sheetViews>
  <sheetFormatPr baseColWidth="10" defaultRowHeight="15"/>
  <cols>
    <col min="1" max="1" width="8.5703125" customWidth="1"/>
    <col min="2" max="2" width="14.5703125" customWidth="1"/>
    <col min="5" max="5" width="4.140625" customWidth="1"/>
    <col min="6" max="6" width="16.42578125" customWidth="1"/>
    <col min="7" max="7" width="6" customWidth="1"/>
    <col min="8" max="8" width="8" customWidth="1"/>
    <col min="9" max="9" width="6" customWidth="1"/>
    <col min="11" max="11" width="6.28515625" customWidth="1"/>
    <col min="12" max="12" width="7.7109375" customWidth="1"/>
    <col min="13" max="13" width="5.2851562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24">
      <c r="A3" s="51"/>
      <c r="B3" s="63" t="s">
        <v>58</v>
      </c>
      <c r="C3" s="94"/>
      <c r="D3" s="93"/>
      <c r="E3" s="93"/>
      <c r="F3" s="63" t="s">
        <v>58</v>
      </c>
      <c r="G3" s="23"/>
      <c r="H3" s="93"/>
      <c r="I3" s="93"/>
      <c r="J3" s="63" t="s">
        <v>58</v>
      </c>
      <c r="K3" s="23"/>
      <c r="L3" s="93"/>
      <c r="M3" s="93"/>
      <c r="N3" s="23"/>
    </row>
    <row r="4" spans="1:14">
      <c r="A4" s="55">
        <v>4</v>
      </c>
      <c r="B4" s="59" t="s">
        <v>10</v>
      </c>
      <c r="C4" s="59">
        <v>0.2</v>
      </c>
      <c r="D4" s="101"/>
      <c r="E4" s="101"/>
      <c r="F4" s="59" t="s">
        <v>8</v>
      </c>
      <c r="G4" s="67">
        <v>0.52</v>
      </c>
      <c r="H4" s="101"/>
      <c r="I4" s="101"/>
      <c r="J4" s="59" t="s">
        <v>10</v>
      </c>
      <c r="K4" s="67">
        <v>0.2</v>
      </c>
      <c r="L4" s="101"/>
      <c r="M4" s="101"/>
      <c r="N4" s="67">
        <f>C4+E4+G4+I4+K4+M4</f>
        <v>0.91999999999999993</v>
      </c>
    </row>
    <row r="5" spans="1:14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>
      <c r="A6" s="140">
        <f>SUM(A3:A5)</f>
        <v>4</v>
      </c>
      <c r="B6" s="101"/>
      <c r="C6" s="101">
        <f>SUM(C3:C5)</f>
        <v>0.2</v>
      </c>
      <c r="D6" s="101"/>
      <c r="E6" s="101">
        <f>SUM(E3:E5)</f>
        <v>0</v>
      </c>
      <c r="F6" s="101"/>
      <c r="G6" s="101">
        <f>SUM(G3:G5)</f>
        <v>0.52</v>
      </c>
      <c r="H6" s="101"/>
      <c r="I6" s="101">
        <f>SUM(I3:I5)</f>
        <v>0</v>
      </c>
      <c r="J6" s="101"/>
      <c r="K6" s="101">
        <f>SUM(K3:K5)</f>
        <v>0.2</v>
      </c>
      <c r="L6" s="101"/>
      <c r="M6" s="101">
        <f>SUM(M3:M5)</f>
        <v>0</v>
      </c>
      <c r="N6" s="101">
        <f>SUM(N3:N5)</f>
        <v>0.91999999999999993</v>
      </c>
    </row>
    <row r="7" spans="1:14">
      <c r="A7" s="47"/>
      <c r="B7" s="1"/>
      <c r="C7" s="1" t="s">
        <v>16</v>
      </c>
      <c r="D7" s="47"/>
      <c r="E7" s="47"/>
      <c r="F7" s="48"/>
      <c r="G7" s="47"/>
      <c r="H7" s="47"/>
      <c r="I7" s="47"/>
      <c r="J7" s="95"/>
      <c r="K7" s="47"/>
      <c r="L7" s="47"/>
      <c r="M7" s="47"/>
      <c r="N7" s="47"/>
    </row>
    <row r="8" spans="1:14">
      <c r="A8" s="47"/>
      <c r="B8" s="1"/>
      <c r="C8" s="1" t="s">
        <v>17</v>
      </c>
      <c r="D8" s="47"/>
      <c r="E8" s="98" t="s">
        <v>73</v>
      </c>
      <c r="F8" s="48"/>
      <c r="G8" s="47"/>
      <c r="H8" s="47" t="s">
        <v>18</v>
      </c>
      <c r="I8" s="47"/>
      <c r="J8" s="95"/>
      <c r="K8" s="96"/>
      <c r="L8" s="96"/>
      <c r="M8" s="96">
        <f>N6*4.33</f>
        <v>3.9835999999999996</v>
      </c>
      <c r="N8" s="47"/>
    </row>
    <row r="9" spans="1:14">
      <c r="A9" s="47"/>
      <c r="C9" s="47" t="s">
        <v>19</v>
      </c>
      <c r="D9" s="47"/>
      <c r="F9" s="656" t="s">
        <v>74</v>
      </c>
      <c r="G9" s="656"/>
      <c r="H9" s="656"/>
      <c r="I9" s="97"/>
      <c r="J9" s="47"/>
      <c r="K9" s="47"/>
      <c r="L9" s="47"/>
      <c r="M9" s="47"/>
      <c r="N9" s="47"/>
    </row>
  </sheetData>
  <mergeCells count="1">
    <mergeCell ref="F9:H9"/>
  </mergeCells>
  <pageMargins left="0.7" right="0.7" top="0.75" bottom="0.75" header="0.3" footer="0.3"/>
  <pageSetup paperSize="11" orientation="portrait" r:id="rId1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N12"/>
    </sheetView>
  </sheetViews>
  <sheetFormatPr baseColWidth="10" defaultRowHeight="15"/>
  <cols>
    <col min="1" max="1" width="8.5703125" customWidth="1"/>
    <col min="2" max="2" width="19.28515625" customWidth="1"/>
    <col min="3" max="3" width="6.42578125" customWidth="1"/>
    <col min="5" max="5" width="6" customWidth="1"/>
    <col min="6" max="6" width="22.42578125" customWidth="1"/>
    <col min="7" max="7" width="5.7109375" customWidth="1"/>
    <col min="9" max="9" width="6" customWidth="1"/>
    <col min="10" max="10" width="20" customWidth="1"/>
    <col min="11" max="11" width="5.85546875" customWidth="1"/>
    <col min="12" max="12" width="7" customWidth="1"/>
    <col min="13" max="13" width="6" customWidth="1"/>
    <col min="14" max="14" width="7.4257812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44.25" customHeight="1">
      <c r="A3" s="51"/>
      <c r="B3" s="53" t="s">
        <v>51</v>
      </c>
      <c r="C3" s="25"/>
      <c r="D3" s="54"/>
      <c r="E3" s="54"/>
      <c r="F3" s="52" t="s">
        <v>52</v>
      </c>
      <c r="G3" s="25"/>
      <c r="H3" s="53"/>
      <c r="I3" s="25"/>
      <c r="J3" s="53" t="s">
        <v>53</v>
      </c>
      <c r="K3" s="23"/>
      <c r="L3" s="23"/>
      <c r="M3" s="23"/>
      <c r="N3" s="23"/>
    </row>
    <row r="4" spans="1:14" ht="22.5">
      <c r="A4" s="55">
        <v>6.5</v>
      </c>
      <c r="B4" s="58" t="s">
        <v>8</v>
      </c>
      <c r="C4" s="67">
        <v>0.84</v>
      </c>
      <c r="D4" s="59"/>
      <c r="E4" s="59"/>
      <c r="F4" s="59" t="s">
        <v>54</v>
      </c>
      <c r="G4" s="67">
        <v>0.33</v>
      </c>
      <c r="H4" s="67"/>
      <c r="I4" s="67"/>
      <c r="J4" s="112" t="s">
        <v>55</v>
      </c>
      <c r="K4" s="67">
        <v>0.33</v>
      </c>
      <c r="L4" s="59"/>
      <c r="M4" s="67"/>
      <c r="N4" s="67">
        <f>C4+E4+G4+I4+K4+M4</f>
        <v>1.5</v>
      </c>
    </row>
    <row r="5" spans="1:14">
      <c r="A5" s="84"/>
      <c r="B5" s="53" t="s">
        <v>56</v>
      </c>
      <c r="C5" s="25"/>
      <c r="D5" s="131"/>
      <c r="E5" s="54"/>
      <c r="F5" s="53" t="s">
        <v>56</v>
      </c>
      <c r="G5" s="25"/>
      <c r="H5" s="132"/>
      <c r="I5" s="25"/>
      <c r="J5" s="53" t="s">
        <v>56</v>
      </c>
      <c r="K5" s="25"/>
      <c r="L5" s="131"/>
      <c r="M5" s="25"/>
      <c r="N5" s="25"/>
    </row>
    <row r="6" spans="1:14" ht="24.75">
      <c r="A6" s="84">
        <v>6.5</v>
      </c>
      <c r="B6" s="131" t="s">
        <v>10</v>
      </c>
      <c r="C6" s="25">
        <v>0.33</v>
      </c>
      <c r="D6" s="131"/>
      <c r="E6" s="54"/>
      <c r="F6" s="131" t="s">
        <v>8</v>
      </c>
      <c r="G6" s="25">
        <v>0.84</v>
      </c>
      <c r="H6" s="132"/>
      <c r="I6" s="25"/>
      <c r="J6" s="131" t="s">
        <v>57</v>
      </c>
      <c r="K6" s="25">
        <v>0.33</v>
      </c>
      <c r="L6" s="131"/>
      <c r="M6" s="25"/>
      <c r="N6" s="67">
        <f>C6+E6+G6+I6+K6+M6</f>
        <v>1.5</v>
      </c>
    </row>
    <row r="7" spans="1:14">
      <c r="A7" s="51"/>
      <c r="B7" s="63" t="s">
        <v>58</v>
      </c>
      <c r="C7" s="94"/>
      <c r="D7" s="93"/>
      <c r="E7" s="93"/>
      <c r="F7" s="63" t="s">
        <v>58</v>
      </c>
      <c r="G7" s="23"/>
      <c r="H7" s="93"/>
      <c r="I7" s="93"/>
      <c r="J7" s="63" t="s">
        <v>58</v>
      </c>
      <c r="K7" s="23"/>
      <c r="L7" s="93"/>
      <c r="M7" s="93"/>
      <c r="N7" s="23"/>
    </row>
    <row r="8" spans="1:14">
      <c r="A8" s="55">
        <v>4</v>
      </c>
      <c r="B8" s="59" t="s">
        <v>10</v>
      </c>
      <c r="C8" s="59">
        <v>0.2</v>
      </c>
      <c r="D8" s="101"/>
      <c r="E8" s="101"/>
      <c r="F8" s="59" t="s">
        <v>8</v>
      </c>
      <c r="G8" s="67">
        <v>0.52</v>
      </c>
      <c r="H8" s="101"/>
      <c r="I8" s="101"/>
      <c r="J8" s="59" t="s">
        <v>10</v>
      </c>
      <c r="K8" s="67">
        <v>0.2</v>
      </c>
      <c r="L8" s="101"/>
      <c r="M8" s="101"/>
      <c r="N8" s="67">
        <f>C8+E8+G8+I8+K8+M8</f>
        <v>0.91999999999999993</v>
      </c>
    </row>
    <row r="9" spans="1:14">
      <c r="A9" s="6">
        <v>6</v>
      </c>
      <c r="B9" s="15" t="s">
        <v>59</v>
      </c>
      <c r="C9" s="8"/>
      <c r="D9" s="8"/>
      <c r="E9" s="15"/>
      <c r="F9" s="15" t="s">
        <v>59</v>
      </c>
      <c r="G9" s="8"/>
      <c r="H9" s="8"/>
      <c r="I9" s="8"/>
      <c r="J9" s="8" t="s">
        <v>59</v>
      </c>
      <c r="K9" s="8"/>
      <c r="L9" s="8"/>
      <c r="M9" s="8"/>
      <c r="N9" s="133"/>
    </row>
    <row r="10" spans="1:14" ht="24.75">
      <c r="A10" s="11"/>
      <c r="B10" s="134" t="s">
        <v>60</v>
      </c>
      <c r="C10" s="12">
        <v>0.25</v>
      </c>
      <c r="D10" s="12"/>
      <c r="E10" s="12"/>
      <c r="F10" s="16" t="s">
        <v>8</v>
      </c>
      <c r="G10" s="12">
        <v>0.88</v>
      </c>
      <c r="H10" s="12"/>
      <c r="I10" s="12"/>
      <c r="J10" s="12" t="s">
        <v>10</v>
      </c>
      <c r="K10" s="12">
        <v>0.25</v>
      </c>
      <c r="L10" s="12"/>
      <c r="M10" s="12"/>
      <c r="N10" s="135">
        <f>C10+E10+G10+I10+K10+M10</f>
        <v>1.38</v>
      </c>
    </row>
    <row r="11" spans="1:14">
      <c r="A11" s="51"/>
      <c r="B11" s="136"/>
      <c r="C11" s="137"/>
      <c r="D11" s="136"/>
      <c r="E11" s="54"/>
      <c r="F11" s="136"/>
      <c r="G11" s="54"/>
      <c r="H11" s="136" t="s">
        <v>61</v>
      </c>
      <c r="I11" s="138"/>
      <c r="J11" s="136"/>
      <c r="K11" s="54"/>
      <c r="L11" s="136"/>
      <c r="M11" s="54"/>
      <c r="N11" s="25"/>
    </row>
    <row r="12" spans="1:14">
      <c r="A12" s="84">
        <v>2.75</v>
      </c>
      <c r="B12" s="136"/>
      <c r="C12" s="137"/>
      <c r="D12" s="136"/>
      <c r="E12" s="54"/>
      <c r="F12" s="136"/>
      <c r="G12" s="54"/>
      <c r="H12" s="136" t="s">
        <v>8</v>
      </c>
      <c r="I12" s="138">
        <v>0.63</v>
      </c>
      <c r="J12" s="136"/>
      <c r="K12" s="54"/>
      <c r="L12" s="54"/>
      <c r="M12" s="54"/>
      <c r="N12" s="25">
        <f>I12</f>
        <v>0.63</v>
      </c>
    </row>
    <row r="13" spans="1:14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4">
      <c r="A14" s="140">
        <f>SUM(A3:A13)</f>
        <v>25.75</v>
      </c>
      <c r="B14" s="101"/>
      <c r="C14" s="101">
        <f>SUM(C3:C13)</f>
        <v>1.6199999999999999</v>
      </c>
      <c r="D14" s="101"/>
      <c r="E14" s="101">
        <f>SUM(E3:E13)</f>
        <v>0</v>
      </c>
      <c r="F14" s="101"/>
      <c r="G14" s="101">
        <f>SUM(G3:G13)</f>
        <v>2.57</v>
      </c>
      <c r="H14" s="101"/>
      <c r="I14" s="101">
        <f>SUM(I3:I13)</f>
        <v>0.63</v>
      </c>
      <c r="J14" s="101"/>
      <c r="K14" s="101">
        <f>SUM(K3:K13)</f>
        <v>1.1100000000000001</v>
      </c>
      <c r="L14" s="101"/>
      <c r="M14" s="101">
        <f>SUM(M3:M13)</f>
        <v>0</v>
      </c>
      <c r="N14" s="101">
        <f>SUM(N3:N13)</f>
        <v>5.93</v>
      </c>
    </row>
    <row r="15" spans="1:14">
      <c r="A15" s="47"/>
      <c r="B15" s="1"/>
      <c r="C15" s="1" t="s">
        <v>16</v>
      </c>
      <c r="D15" s="47"/>
      <c r="E15" s="47"/>
      <c r="F15" s="48"/>
      <c r="G15" s="47"/>
      <c r="H15" s="47"/>
      <c r="I15" s="47"/>
      <c r="J15" s="95"/>
      <c r="K15" s="47"/>
      <c r="L15" s="47"/>
      <c r="M15" s="47"/>
      <c r="N15" s="47"/>
    </row>
    <row r="16" spans="1:14">
      <c r="A16" s="47"/>
      <c r="B16" s="1"/>
      <c r="C16" s="1" t="s">
        <v>17</v>
      </c>
      <c r="D16" s="47"/>
      <c r="E16" s="98" t="s">
        <v>64</v>
      </c>
      <c r="F16" s="48"/>
      <c r="G16" s="47"/>
      <c r="H16" s="47" t="s">
        <v>18</v>
      </c>
      <c r="I16" s="47"/>
      <c r="J16" s="95"/>
      <c r="K16" s="96"/>
      <c r="L16" s="96"/>
      <c r="M16" s="96">
        <f>N14*4.33</f>
        <v>25.6769</v>
      </c>
      <c r="N16" s="47"/>
    </row>
    <row r="17" spans="1:14">
      <c r="A17" s="47"/>
      <c r="C17" s="47" t="s">
        <v>19</v>
      </c>
      <c r="D17" s="47"/>
      <c r="F17" s="656" t="s">
        <v>63</v>
      </c>
      <c r="G17" s="656"/>
      <c r="H17" s="656"/>
      <c r="I17" s="97"/>
      <c r="J17" s="47"/>
      <c r="K17" s="47"/>
      <c r="L17" s="47"/>
      <c r="M17" s="47"/>
      <c r="N17" s="47"/>
    </row>
  </sheetData>
  <mergeCells count="1">
    <mergeCell ref="F17:H17"/>
  </mergeCells>
  <pageMargins left="0" right="0" top="0" bottom="0" header="0" footer="0"/>
  <pageSetup paperSize="9" orientation="landscape" r:id="rId1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" sqref="B1"/>
    </sheetView>
  </sheetViews>
  <sheetFormatPr baseColWidth="10" defaultRowHeight="15"/>
  <cols>
    <col min="1" max="1" width="8.5703125" customWidth="1"/>
    <col min="2" max="2" width="12.5703125" customWidth="1"/>
    <col min="3" max="3" width="5.85546875" customWidth="1"/>
    <col min="5" max="5" width="7.85546875" customWidth="1"/>
    <col min="6" max="6" width="16.7109375" customWidth="1"/>
    <col min="7" max="7" width="6.140625" customWidth="1"/>
    <col min="8" max="8" width="8" customWidth="1"/>
    <col min="9" max="9" width="5.42578125" customWidth="1"/>
    <col min="10" max="10" width="14.42578125" customWidth="1"/>
    <col min="11" max="11" width="6.42578125" customWidth="1"/>
    <col min="12" max="12" width="7.7109375" customWidth="1"/>
    <col min="13" max="13" width="4.5703125" customWidth="1"/>
    <col min="14" max="14" width="7.4257812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>
      <c r="A3" s="101">
        <v>5</v>
      </c>
      <c r="B3" s="12"/>
      <c r="C3" s="102"/>
      <c r="D3" s="102"/>
      <c r="E3" s="103"/>
      <c r="F3" s="104"/>
      <c r="G3" s="105"/>
      <c r="H3" s="102"/>
      <c r="I3" s="105"/>
      <c r="J3" s="106" t="s">
        <v>43</v>
      </c>
      <c r="K3" s="105">
        <v>1.1499999999999999</v>
      </c>
      <c r="L3" s="105"/>
      <c r="M3" s="67"/>
      <c r="N3" s="107">
        <f>C3+E3+G3+I3+K3</f>
        <v>1.1499999999999999</v>
      </c>
    </row>
    <row r="4" spans="1:14">
      <c r="A4" s="93">
        <v>16</v>
      </c>
      <c r="B4" s="8" t="s">
        <v>45</v>
      </c>
      <c r="C4" s="108"/>
      <c r="D4" s="108"/>
      <c r="E4" s="30"/>
      <c r="F4" s="85" t="s">
        <v>46</v>
      </c>
      <c r="G4" s="30"/>
      <c r="H4" s="116"/>
      <c r="I4" s="30"/>
      <c r="J4" s="30" t="s">
        <v>45</v>
      </c>
      <c r="K4" s="30"/>
      <c r="L4" s="30"/>
      <c r="M4" s="23"/>
      <c r="N4" s="110"/>
    </row>
    <row r="5" spans="1:14" ht="64.5">
      <c r="A5" s="141"/>
      <c r="B5" s="91" t="s">
        <v>10</v>
      </c>
      <c r="C5" s="142">
        <v>0.35</v>
      </c>
      <c r="D5" s="20"/>
      <c r="E5" s="19"/>
      <c r="F5" s="143" t="s">
        <v>47</v>
      </c>
      <c r="G5" s="21">
        <v>0.34</v>
      </c>
      <c r="H5" s="117"/>
      <c r="I5" s="21"/>
      <c r="J5" s="21" t="s">
        <v>8</v>
      </c>
      <c r="K5" s="21">
        <v>3</v>
      </c>
      <c r="L5" s="21"/>
      <c r="M5" s="25"/>
      <c r="N5" s="144">
        <f t="shared" ref="N5" si="0">C5+E5+G5+I5+K5</f>
        <v>3.69</v>
      </c>
    </row>
    <row r="6" spans="1:14">
      <c r="A6" s="51"/>
      <c r="B6" s="139" t="s">
        <v>48</v>
      </c>
      <c r="C6" s="108"/>
      <c r="D6" s="145"/>
      <c r="E6" s="30"/>
      <c r="F6" s="145" t="s">
        <v>48</v>
      </c>
      <c r="G6" s="30"/>
      <c r="H6" s="145"/>
      <c r="I6" s="30"/>
      <c r="J6" s="109" t="s">
        <v>48</v>
      </c>
      <c r="K6" s="30"/>
      <c r="L6" s="146"/>
      <c r="M6" s="23"/>
      <c r="N6" s="23"/>
    </row>
    <row r="7" spans="1:14">
      <c r="A7" s="55">
        <v>7.36</v>
      </c>
      <c r="B7" s="16" t="s">
        <v>10</v>
      </c>
      <c r="C7" s="102">
        <v>0.33</v>
      </c>
      <c r="D7" s="102"/>
      <c r="E7" s="103"/>
      <c r="F7" s="104" t="s">
        <v>8</v>
      </c>
      <c r="G7" s="105">
        <v>1.03</v>
      </c>
      <c r="H7" s="104"/>
      <c r="I7" s="105"/>
      <c r="J7" s="106" t="s">
        <v>10</v>
      </c>
      <c r="K7" s="105">
        <v>0.33</v>
      </c>
      <c r="L7" s="105"/>
      <c r="M7" s="67"/>
      <c r="N7" s="67">
        <f>C7+E7+G7+I7+K7+M7</f>
        <v>1.6900000000000002</v>
      </c>
    </row>
    <row r="8" spans="1:14">
      <c r="A8" s="93"/>
      <c r="B8" s="120"/>
      <c r="C8" s="121"/>
      <c r="D8" s="122" t="s">
        <v>49</v>
      </c>
      <c r="E8" s="123"/>
      <c r="F8" s="124"/>
      <c r="G8" s="125"/>
      <c r="H8" s="29"/>
      <c r="I8" s="30"/>
      <c r="J8" s="118" t="s">
        <v>50</v>
      </c>
      <c r="K8" s="30"/>
      <c r="L8" s="30"/>
      <c r="M8" s="23"/>
      <c r="N8" s="110"/>
    </row>
    <row r="9" spans="1:14">
      <c r="A9" s="101">
        <v>5.76</v>
      </c>
      <c r="B9" s="126"/>
      <c r="C9" s="127"/>
      <c r="D9" s="111" t="s">
        <v>8</v>
      </c>
      <c r="E9" s="128">
        <v>1</v>
      </c>
      <c r="F9" s="129"/>
      <c r="G9" s="130"/>
      <c r="H9" s="111"/>
      <c r="I9" s="105"/>
      <c r="J9" s="119" t="s">
        <v>10</v>
      </c>
      <c r="K9" s="105">
        <v>0.33</v>
      </c>
      <c r="L9" s="105"/>
      <c r="M9" s="67"/>
      <c r="N9" s="107">
        <f t="shared" ref="N9" si="1">C9+E9+G9+I9+K9</f>
        <v>1.33</v>
      </c>
    </row>
    <row r="10" spans="1:14">
      <c r="A10" s="113">
        <f>SUM(A3:A9)</f>
        <v>34.119999999999997</v>
      </c>
      <c r="B10" s="11" t="s">
        <v>6</v>
      </c>
      <c r="C10" s="57">
        <f>SUM(C3:C9)</f>
        <v>0.67999999999999994</v>
      </c>
      <c r="D10" s="72"/>
      <c r="E10" s="72">
        <f>SUM(E3:E9)</f>
        <v>1</v>
      </c>
      <c r="F10" s="73"/>
      <c r="G10" s="55">
        <f>SUM(G3:G9)</f>
        <v>1.37</v>
      </c>
      <c r="H10" s="57"/>
      <c r="I10" s="55">
        <f>SUM(I3:I9)</f>
        <v>0</v>
      </c>
      <c r="J10" s="55"/>
      <c r="K10" s="72">
        <f>SUM(K3:K9)</f>
        <v>4.8100000000000005</v>
      </c>
      <c r="L10" s="72"/>
      <c r="M10" s="72"/>
      <c r="N10" s="74">
        <f>SUM(N3:N9)</f>
        <v>7.86</v>
      </c>
    </row>
    <row r="11" spans="1:14">
      <c r="B11" s="2" t="s">
        <v>16</v>
      </c>
      <c r="F11" s="100"/>
      <c r="H11" t="s">
        <v>18</v>
      </c>
      <c r="J11" s="43"/>
      <c r="K11" s="114">
        <f>N10*4.33</f>
        <v>34.033799999999999</v>
      </c>
      <c r="L11" s="114"/>
    </row>
    <row r="12" spans="1:14">
      <c r="B12" s="2" t="s">
        <v>17</v>
      </c>
      <c r="D12" t="str">
        <f>B1</f>
        <v>DOLORES CARREÑO MORENO</v>
      </c>
      <c r="F12" s="100" t="s">
        <v>44</v>
      </c>
      <c r="I12" s="115"/>
      <c r="M12" s="114"/>
    </row>
    <row r="13" spans="1:14">
      <c r="B13" s="2" t="s">
        <v>19</v>
      </c>
      <c r="F13" s="100"/>
      <c r="K13" s="100"/>
    </row>
    <row r="14" spans="1:14">
      <c r="G14" t="s">
        <v>62</v>
      </c>
    </row>
  </sheetData>
  <pageMargins left="0" right="0" top="0" bottom="0" header="0" footer="0"/>
  <pageSetup paperSize="9" orientation="landscape" r:id="rId1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" sqref="B1"/>
    </sheetView>
  </sheetViews>
  <sheetFormatPr baseColWidth="10" defaultRowHeight="15"/>
  <cols>
    <col min="2" max="2" width="13.85546875" customWidth="1"/>
    <col min="3" max="3" width="7.5703125" customWidth="1"/>
    <col min="5" max="5" width="6.42578125" customWidth="1"/>
    <col min="6" max="6" width="16" customWidth="1"/>
    <col min="7" max="7" width="6.28515625" customWidth="1"/>
    <col min="8" max="8" width="7.42578125" customWidth="1"/>
    <col min="9" max="9" width="5.140625" customWidth="1"/>
    <col min="10" max="10" width="15.7109375" customWidth="1"/>
    <col min="11" max="11" width="6.42578125" customWidth="1"/>
    <col min="12" max="12" width="5.42578125" customWidth="1"/>
    <col min="13" max="13" width="4.85546875" customWidth="1"/>
    <col min="14" max="14" width="5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53"/>
      <c r="C4" s="23"/>
      <c r="D4" s="53" t="s">
        <v>34</v>
      </c>
      <c r="E4" s="23"/>
      <c r="F4" s="53"/>
      <c r="G4" s="23"/>
      <c r="H4" s="53"/>
      <c r="I4" s="23"/>
      <c r="J4" s="53" t="s">
        <v>34</v>
      </c>
      <c r="K4" s="23"/>
      <c r="L4" s="53"/>
      <c r="M4" s="23"/>
      <c r="N4" s="23"/>
    </row>
    <row r="5" spans="1:14">
      <c r="A5" s="55">
        <v>6.75</v>
      </c>
      <c r="B5" s="59"/>
      <c r="C5" s="67"/>
      <c r="D5" s="67" t="s">
        <v>8</v>
      </c>
      <c r="E5" s="82">
        <v>1.23</v>
      </c>
      <c r="F5" s="59"/>
      <c r="G5" s="67"/>
      <c r="H5" s="59"/>
      <c r="I5" s="67"/>
      <c r="J5" s="59" t="s">
        <v>35</v>
      </c>
      <c r="K5" s="67">
        <v>0.33</v>
      </c>
      <c r="L5" s="59"/>
      <c r="M5" s="67"/>
      <c r="N5" s="67">
        <f>C5+E5+G5+I5+K5</f>
        <v>1.56</v>
      </c>
    </row>
    <row r="6" spans="1:14" ht="24.75">
      <c r="A6" s="51"/>
      <c r="B6" s="53" t="s">
        <v>36</v>
      </c>
      <c r="C6" s="23"/>
      <c r="E6" s="23"/>
      <c r="F6" s="53" t="s">
        <v>36</v>
      </c>
      <c r="G6" s="23"/>
      <c r="H6" s="53"/>
      <c r="I6" s="23"/>
      <c r="J6" s="53" t="s">
        <v>36</v>
      </c>
      <c r="K6" s="23"/>
      <c r="L6" s="53"/>
      <c r="M6" s="23"/>
      <c r="N6" s="23"/>
    </row>
    <row r="7" spans="1:14" ht="27" customHeight="1">
      <c r="A7" s="55">
        <v>23.47</v>
      </c>
      <c r="B7" s="59" t="s">
        <v>8</v>
      </c>
      <c r="C7" s="67">
        <v>4.42</v>
      </c>
      <c r="D7" s="67"/>
      <c r="E7" s="82"/>
      <c r="F7" s="59" t="s">
        <v>37</v>
      </c>
      <c r="G7" s="67">
        <v>0.4</v>
      </c>
      <c r="H7" s="67"/>
      <c r="I7" s="82"/>
      <c r="J7" s="67" t="s">
        <v>38</v>
      </c>
      <c r="K7" s="82">
        <v>0.6</v>
      </c>
      <c r="L7" s="59"/>
      <c r="M7" s="82"/>
      <c r="N7" s="67">
        <f>C7+E7+G7+I7+K7</f>
        <v>5.42</v>
      </c>
    </row>
    <row r="8" spans="1:14" ht="24.75">
      <c r="A8" s="51"/>
      <c r="B8" s="54"/>
      <c r="C8" s="25"/>
      <c r="D8" s="54" t="s">
        <v>39</v>
      </c>
      <c r="E8" s="25"/>
      <c r="F8" s="54"/>
      <c r="G8" s="25"/>
      <c r="H8" s="25"/>
      <c r="I8" s="83"/>
      <c r="J8" s="25" t="s">
        <v>39</v>
      </c>
      <c r="K8" s="83"/>
      <c r="L8" s="25"/>
      <c r="M8" s="25"/>
      <c r="N8" s="25"/>
    </row>
    <row r="9" spans="1:14">
      <c r="A9" s="84">
        <v>7.19</v>
      </c>
      <c r="B9" s="54"/>
      <c r="C9" s="25"/>
      <c r="D9" s="54" t="s">
        <v>10</v>
      </c>
      <c r="E9" s="25">
        <v>0.33</v>
      </c>
      <c r="F9" s="54"/>
      <c r="G9" s="25"/>
      <c r="H9" s="25"/>
      <c r="I9" s="83"/>
      <c r="J9" s="25" t="s">
        <v>8</v>
      </c>
      <c r="K9" s="83">
        <v>1.33</v>
      </c>
      <c r="L9" s="25"/>
      <c r="M9" s="25"/>
      <c r="N9" s="25">
        <f>C9+E9+G9+I9+K9</f>
        <v>1.6600000000000001</v>
      </c>
    </row>
    <row r="10" spans="1:14">
      <c r="A10" s="6"/>
      <c r="B10" s="15"/>
      <c r="C10" s="6"/>
      <c r="D10" s="15" t="s">
        <v>40</v>
      </c>
      <c r="E10" s="15"/>
      <c r="F10" s="15"/>
      <c r="G10" s="85"/>
      <c r="H10" s="15"/>
      <c r="I10" s="6"/>
      <c r="J10" s="15" t="s">
        <v>40</v>
      </c>
      <c r="K10" s="10"/>
      <c r="L10" s="15"/>
      <c r="M10" s="10"/>
      <c r="N10" s="8"/>
    </row>
    <row r="11" spans="1:14">
      <c r="A11" s="86">
        <v>4.5</v>
      </c>
      <c r="B11" s="24"/>
      <c r="C11" s="86"/>
      <c r="D11" s="87" t="s">
        <v>8</v>
      </c>
      <c r="E11" s="24">
        <v>0.79</v>
      </c>
      <c r="F11" s="24"/>
      <c r="G11" s="88"/>
      <c r="H11" s="12"/>
      <c r="I11" s="11"/>
      <c r="J11" s="89" t="s">
        <v>10</v>
      </c>
      <c r="K11" s="90">
        <v>0.25</v>
      </c>
      <c r="L11" s="89"/>
      <c r="M11" s="90"/>
      <c r="N11" s="91">
        <f>C11+E11+G11+I11+K11</f>
        <v>1.04</v>
      </c>
    </row>
    <row r="12" spans="1:14">
      <c r="A12" s="92"/>
      <c r="B12" s="23"/>
      <c r="C12" s="23"/>
      <c r="D12" s="23"/>
      <c r="E12" s="93"/>
      <c r="F12" s="94"/>
      <c r="G12" s="23"/>
      <c r="H12" s="23"/>
      <c r="I12" s="23"/>
      <c r="J12" s="23"/>
      <c r="K12" s="23"/>
      <c r="L12" s="23"/>
      <c r="M12" s="23"/>
      <c r="N12" s="23"/>
    </row>
    <row r="13" spans="1:14">
      <c r="A13" s="71">
        <f>SUM(A4:A12)</f>
        <v>41.91</v>
      </c>
      <c r="B13" s="55" t="s">
        <v>6</v>
      </c>
      <c r="C13" s="55">
        <f>SUM(C4:C12)</f>
        <v>4.42</v>
      </c>
      <c r="D13" s="72"/>
      <c r="E13" s="72">
        <f>SUM(E4:E12)</f>
        <v>2.35</v>
      </c>
      <c r="F13" s="73"/>
      <c r="G13" s="55">
        <f>SUM(G4:G12)</f>
        <v>0.4</v>
      </c>
      <c r="H13" s="55"/>
      <c r="I13" s="55">
        <f>SUM(I4:I12)</f>
        <v>0</v>
      </c>
      <c r="J13" s="55"/>
      <c r="K13" s="72">
        <f>SUM(K4:K12)</f>
        <v>2.5099999999999998</v>
      </c>
      <c r="L13" s="72"/>
      <c r="M13" s="72">
        <f>SUM(M4:M12)</f>
        <v>0</v>
      </c>
      <c r="N13" s="74">
        <f>SUM(N4:N12)</f>
        <v>9.68</v>
      </c>
    </row>
    <row r="14" spans="1:14">
      <c r="A14" s="47"/>
      <c r="B14" s="47"/>
      <c r="C14" s="47"/>
      <c r="D14" s="47"/>
      <c r="E14" s="47"/>
      <c r="F14" s="48"/>
      <c r="G14" s="47"/>
      <c r="H14" s="47"/>
      <c r="I14" s="47"/>
      <c r="J14" s="95"/>
      <c r="K14" s="47"/>
      <c r="L14" s="47"/>
      <c r="M14" s="47"/>
      <c r="N14" s="47"/>
    </row>
    <row r="15" spans="1:14">
      <c r="A15" s="47"/>
      <c r="B15" s="47"/>
      <c r="C15" s="47"/>
      <c r="D15" s="47"/>
      <c r="E15" s="47"/>
      <c r="F15" s="48"/>
      <c r="G15" s="47"/>
      <c r="H15" s="47" t="s">
        <v>18</v>
      </c>
      <c r="I15" s="47"/>
      <c r="J15" s="95"/>
      <c r="K15" s="96">
        <f>N13*4.33</f>
        <v>41.914400000000001</v>
      </c>
      <c r="L15" s="96"/>
      <c r="M15" s="96"/>
      <c r="N15" s="47"/>
    </row>
    <row r="16" spans="1:14">
      <c r="A16" s="47"/>
      <c r="B16" s="47"/>
      <c r="C16" s="47"/>
      <c r="D16" s="47"/>
      <c r="E16" s="47"/>
      <c r="F16" s="48"/>
      <c r="G16" s="47"/>
      <c r="H16" s="47"/>
      <c r="I16" s="97">
        <f>N13</f>
        <v>9.68</v>
      </c>
      <c r="J16" s="47"/>
      <c r="K16" s="47"/>
      <c r="L16" s="47"/>
      <c r="M16" s="47"/>
      <c r="N16" s="47"/>
    </row>
    <row r="17" spans="1:14">
      <c r="A17" s="47"/>
      <c r="B17" s="47" t="s">
        <v>16</v>
      </c>
      <c r="C17" s="47"/>
      <c r="D17" s="47"/>
      <c r="E17" s="98"/>
      <c r="F17" s="99" t="s">
        <v>42</v>
      </c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 t="s">
        <v>17</v>
      </c>
      <c r="C18" s="47"/>
      <c r="D18" s="47" t="str">
        <f>B1</f>
        <v>DOLORES CARREÑO MORENO</v>
      </c>
      <c r="E18" s="47"/>
      <c r="F18" s="48"/>
      <c r="G18" s="47"/>
      <c r="H18" s="47"/>
      <c r="I18" s="47"/>
      <c r="J18" s="47"/>
      <c r="K18" s="47"/>
      <c r="L18" s="47"/>
      <c r="M18" s="47"/>
      <c r="N18" s="47"/>
    </row>
    <row r="19" spans="1:14">
      <c r="B19" t="s">
        <v>41</v>
      </c>
      <c r="F19" s="100"/>
    </row>
  </sheetData>
  <pageMargins left="0.7" right="0.7" top="0.75" bottom="0.75" header="0.3" footer="0.3"/>
  <pageSetup paperSize="9" orientation="landscape" r:id="rId1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4"/>
    </sheetView>
  </sheetViews>
  <sheetFormatPr baseColWidth="10" defaultRowHeight="15"/>
  <cols>
    <col min="1" max="1" width="8.5703125" customWidth="1"/>
    <col min="3" max="3" width="6.42578125" customWidth="1"/>
    <col min="5" max="5" width="6.28515625" customWidth="1"/>
    <col min="7" max="7" width="7.140625" customWidth="1"/>
    <col min="9" max="9" width="6.28515625" customWidth="1"/>
    <col min="11" max="12" width="6.28515625" customWidth="1"/>
    <col min="13" max="13" width="6.85546875" customWidth="1"/>
    <col min="14" max="14" width="7.5703125" customWidth="1"/>
  </cols>
  <sheetData>
    <row r="1" spans="1:14">
      <c r="A1" s="47"/>
      <c r="B1" s="2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1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61"/>
      <c r="C4" s="62"/>
      <c r="D4" s="62"/>
      <c r="E4" s="62"/>
      <c r="F4" s="61"/>
      <c r="G4" s="62"/>
      <c r="H4" s="61" t="s">
        <v>27</v>
      </c>
      <c r="I4" s="62"/>
      <c r="J4" s="62"/>
      <c r="K4" s="63"/>
      <c r="L4" s="63"/>
      <c r="M4" s="63"/>
      <c r="N4" s="63"/>
    </row>
    <row r="5" spans="1:14">
      <c r="A5" s="55">
        <v>2</v>
      </c>
      <c r="B5" s="60"/>
      <c r="C5" s="60"/>
      <c r="D5" s="60"/>
      <c r="E5" s="60"/>
      <c r="F5" s="60"/>
      <c r="G5" s="60"/>
      <c r="H5" s="60" t="s">
        <v>8</v>
      </c>
      <c r="I5" s="60">
        <v>0.46</v>
      </c>
      <c r="J5" s="60"/>
      <c r="K5" s="60"/>
      <c r="L5" s="60"/>
      <c r="M5" s="60"/>
      <c r="N5" s="60">
        <f>C5+E5+G5+I5+K5+M5</f>
        <v>0.46</v>
      </c>
    </row>
    <row r="6" spans="1:14">
      <c r="A6" s="51"/>
      <c r="B6" s="65" t="s">
        <v>28</v>
      </c>
      <c r="C6" s="63"/>
      <c r="D6" s="65"/>
      <c r="E6" s="63"/>
      <c r="F6" s="65"/>
      <c r="G6" s="63"/>
      <c r="H6" s="65" t="s">
        <v>28</v>
      </c>
      <c r="I6" s="63"/>
      <c r="J6" s="65"/>
      <c r="K6" s="63"/>
      <c r="L6" s="63"/>
      <c r="M6" s="63"/>
      <c r="N6" s="63"/>
    </row>
    <row r="7" spans="1:14">
      <c r="A7" s="55">
        <v>6.26</v>
      </c>
      <c r="B7" s="64" t="s">
        <v>8</v>
      </c>
      <c r="C7" s="60">
        <v>1.1000000000000001</v>
      </c>
      <c r="D7" s="64"/>
      <c r="E7" s="60"/>
      <c r="F7" s="64"/>
      <c r="G7" s="60"/>
      <c r="H7" s="64" t="s">
        <v>10</v>
      </c>
      <c r="I7" s="60">
        <v>0.35</v>
      </c>
      <c r="J7" s="64"/>
      <c r="K7" s="60"/>
      <c r="L7" s="60"/>
      <c r="M7" s="60"/>
      <c r="N7" s="60">
        <f t="shared" ref="N7" si="0">C7+E7+G7+I7+K7+M7</f>
        <v>1.4500000000000002</v>
      </c>
    </row>
    <row r="8" spans="1:14">
      <c r="A8" s="51"/>
      <c r="B8" s="68"/>
      <c r="C8" s="25"/>
      <c r="D8" s="66" t="s">
        <v>29</v>
      </c>
      <c r="E8" s="25"/>
      <c r="F8" s="53"/>
      <c r="G8" s="25"/>
      <c r="H8" s="66"/>
      <c r="I8" s="25"/>
      <c r="J8" s="66" t="s">
        <v>29</v>
      </c>
      <c r="K8" s="25"/>
      <c r="L8" s="23"/>
      <c r="M8" s="23"/>
      <c r="N8" s="23"/>
    </row>
    <row r="9" spans="1:14">
      <c r="A9" s="55">
        <v>5</v>
      </c>
      <c r="B9" s="56"/>
      <c r="C9" s="67"/>
      <c r="D9" s="58" t="s">
        <v>8</v>
      </c>
      <c r="E9" s="67">
        <v>0.9</v>
      </c>
      <c r="F9" s="58"/>
      <c r="G9" s="67"/>
      <c r="H9" s="58"/>
      <c r="I9" s="67"/>
      <c r="J9" s="58" t="s">
        <v>10</v>
      </c>
      <c r="K9" s="67">
        <v>0.25</v>
      </c>
      <c r="L9" s="59"/>
      <c r="M9" s="67"/>
      <c r="N9" s="67">
        <f>C9+E9+G9+I9+K9+M9</f>
        <v>1.1499999999999999</v>
      </c>
    </row>
    <row r="10" spans="1:14">
      <c r="A10" s="69"/>
      <c r="B10" s="65" t="s">
        <v>30</v>
      </c>
      <c r="C10" s="63"/>
      <c r="D10" s="65"/>
      <c r="E10" s="63"/>
      <c r="F10" s="65"/>
      <c r="G10" s="63"/>
      <c r="H10" s="65" t="s">
        <v>30</v>
      </c>
      <c r="I10" s="63"/>
      <c r="J10" s="65"/>
      <c r="K10" s="63"/>
      <c r="L10" s="63"/>
      <c r="M10" s="63"/>
      <c r="N10" s="63"/>
    </row>
    <row r="11" spans="1:14">
      <c r="A11" s="70">
        <v>6.41</v>
      </c>
      <c r="B11" s="64" t="s">
        <v>10</v>
      </c>
      <c r="C11" s="60">
        <v>0.48</v>
      </c>
      <c r="D11" s="64"/>
      <c r="E11" s="60"/>
      <c r="F11" s="64"/>
      <c r="G11" s="60"/>
      <c r="H11" s="64" t="s">
        <v>8</v>
      </c>
      <c r="I11" s="60">
        <v>1</v>
      </c>
      <c r="J11" s="64"/>
      <c r="K11" s="60"/>
      <c r="L11" s="60"/>
      <c r="M11" s="60"/>
      <c r="N11" s="60">
        <f t="shared" ref="N11" si="1">C11+E11+G11+I11+K11+M11</f>
        <v>1.48</v>
      </c>
    </row>
    <row r="12" spans="1:14">
      <c r="A12" s="51"/>
      <c r="B12" s="52"/>
      <c r="C12" s="25"/>
      <c r="D12" s="66" t="s">
        <v>31</v>
      </c>
      <c r="E12" s="54"/>
      <c r="F12" s="53"/>
      <c r="G12" s="25"/>
      <c r="H12" s="53"/>
      <c r="I12" s="25"/>
      <c r="J12" s="66" t="s">
        <v>31</v>
      </c>
      <c r="K12" s="23"/>
      <c r="L12" s="23"/>
      <c r="M12" s="23"/>
      <c r="N12" s="23"/>
    </row>
    <row r="13" spans="1:14">
      <c r="A13" s="55">
        <v>5</v>
      </c>
      <c r="B13" s="56"/>
      <c r="C13" s="67"/>
      <c r="D13" s="58" t="s">
        <v>8</v>
      </c>
      <c r="E13" s="67">
        <v>0.9</v>
      </c>
      <c r="F13" s="58"/>
      <c r="G13" s="67"/>
      <c r="H13" s="58"/>
      <c r="I13" s="67"/>
      <c r="J13" s="58" t="s">
        <v>10</v>
      </c>
      <c r="K13" s="67">
        <v>0.25</v>
      </c>
      <c r="L13" s="59"/>
      <c r="M13" s="67"/>
      <c r="N13" s="67">
        <f>C13+E13+G13+I13+K13+M13</f>
        <v>1.1499999999999999</v>
      </c>
    </row>
    <row r="14" spans="1:14">
      <c r="A14" s="71">
        <f>SUM(A4:A13)</f>
        <v>24.67</v>
      </c>
      <c r="B14" s="11" t="s">
        <v>6</v>
      </c>
      <c r="C14" s="57">
        <f>SUM(C4:C13)</f>
        <v>1.58</v>
      </c>
      <c r="D14" s="72"/>
      <c r="E14" s="72">
        <f>SUM(E4:E13)</f>
        <v>1.8</v>
      </c>
      <c r="F14" s="73"/>
      <c r="G14" s="55">
        <f>SUM(G4:G13)</f>
        <v>0</v>
      </c>
      <c r="H14" s="55"/>
      <c r="I14" s="55">
        <f>SUM(I4:I13)</f>
        <v>1.81</v>
      </c>
      <c r="J14" s="55"/>
      <c r="K14" s="72">
        <f>SUM(K4:K13)</f>
        <v>0.5</v>
      </c>
      <c r="L14" s="72"/>
      <c r="M14" s="72">
        <f>SUM(M4:M13)</f>
        <v>0</v>
      </c>
      <c r="N14" s="74">
        <f>SUM(N4:N13)</f>
        <v>5.6899999999999995</v>
      </c>
    </row>
    <row r="15" spans="1:14">
      <c r="A15" s="81"/>
      <c r="B15" s="75"/>
      <c r="C15" s="76"/>
      <c r="D15" s="77"/>
      <c r="E15" s="77"/>
      <c r="F15" s="78"/>
      <c r="G15" s="79"/>
      <c r="H15" s="79"/>
      <c r="I15" s="79"/>
      <c r="J15" s="79"/>
      <c r="K15" s="77"/>
      <c r="L15" s="77"/>
      <c r="M15" s="77"/>
      <c r="N15" s="80"/>
    </row>
    <row r="16" spans="1:14">
      <c r="A16" s="1"/>
      <c r="B16" s="2" t="s">
        <v>16</v>
      </c>
      <c r="C16" s="1"/>
      <c r="D16" s="41"/>
      <c r="E16" s="1"/>
      <c r="F16" s="42"/>
      <c r="G16" s="1" t="s">
        <v>32</v>
      </c>
      <c r="H16" s="1"/>
      <c r="I16" s="1"/>
      <c r="J16" s="43"/>
      <c r="K16" s="1"/>
      <c r="L16" s="1"/>
      <c r="M16" s="1"/>
      <c r="N16" s="1"/>
    </row>
    <row r="17" spans="1:14">
      <c r="A17" s="1"/>
      <c r="B17" s="2" t="s">
        <v>17</v>
      </c>
      <c r="C17" s="2"/>
      <c r="D17" s="44" t="str">
        <f>B1</f>
        <v>DOLORES CARREÑO MORENO</v>
      </c>
      <c r="E17" s="2"/>
      <c r="F17" s="45"/>
      <c r="G17" s="1"/>
      <c r="H17" s="1" t="s">
        <v>18</v>
      </c>
      <c r="I17" s="1"/>
      <c r="J17" s="43"/>
      <c r="K17" s="46"/>
      <c r="L17" s="46"/>
      <c r="M17" s="46"/>
      <c r="N17" s="1"/>
    </row>
    <row r="18" spans="1:14">
      <c r="A18" s="1"/>
      <c r="B18" s="2" t="s">
        <v>19</v>
      </c>
      <c r="C18" s="2"/>
      <c r="D18" s="44"/>
      <c r="E18" s="2"/>
      <c r="F18" s="45"/>
      <c r="G18" s="1"/>
      <c r="J18">
        <f>N14*4.33</f>
        <v>24.637699999999999</v>
      </c>
      <c r="K18" s="1"/>
      <c r="L18" s="1"/>
      <c r="M18" s="1"/>
      <c r="N18" s="1"/>
    </row>
    <row r="19" spans="1:14">
      <c r="H19" t="s">
        <v>33</v>
      </c>
    </row>
  </sheetData>
  <pageMargins left="0.7" right="0.7" top="0.75" bottom="0.75" header="0.3" footer="0.3"/>
  <pageSetup paperSize="9" orientation="landscape" r:id="rId1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B1" sqref="B1"/>
    </sheetView>
  </sheetViews>
  <sheetFormatPr baseColWidth="10" defaultColWidth="9.140625" defaultRowHeight="15"/>
  <sheetData>
    <row r="1" spans="1:14">
      <c r="A1" s="1"/>
      <c r="B1" s="2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/>
      <c r="B2" s="4" t="s">
        <v>0</v>
      </c>
      <c r="C2" s="4"/>
      <c r="D2" s="4" t="s">
        <v>1</v>
      </c>
      <c r="E2" s="4"/>
      <c r="F2" s="5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</row>
    <row r="3" spans="1:14">
      <c r="A3" s="6"/>
      <c r="B3" s="7"/>
      <c r="C3" s="8"/>
      <c r="D3" s="9"/>
      <c r="E3" s="8"/>
      <c r="F3" s="7"/>
      <c r="G3" s="8"/>
      <c r="H3" s="7" t="s">
        <v>7</v>
      </c>
      <c r="I3" s="8"/>
      <c r="J3" s="7"/>
      <c r="K3" s="10"/>
      <c r="L3" s="9"/>
      <c r="M3" s="8"/>
      <c r="N3" s="8"/>
    </row>
    <row r="4" spans="1:14">
      <c r="A4" s="11">
        <v>4.33</v>
      </c>
      <c r="B4" s="12"/>
      <c r="C4" s="12"/>
      <c r="D4" s="12"/>
      <c r="E4" s="13"/>
      <c r="F4" s="12"/>
      <c r="G4" s="12"/>
      <c r="H4" s="12" t="s">
        <v>8</v>
      </c>
      <c r="I4" s="12">
        <v>1</v>
      </c>
      <c r="J4" s="12"/>
      <c r="K4" s="14"/>
      <c r="L4" s="12"/>
      <c r="M4" s="12"/>
      <c r="N4" s="12">
        <f>C4+E4+G4+I4+K4+M4</f>
        <v>1</v>
      </c>
    </row>
    <row r="5" spans="1:14">
      <c r="A5" s="6"/>
      <c r="B5" s="7" t="s">
        <v>9</v>
      </c>
      <c r="C5" s="8"/>
      <c r="D5" s="9"/>
      <c r="E5" s="8"/>
      <c r="F5" s="7"/>
      <c r="G5" s="8"/>
      <c r="H5" s="7" t="s">
        <v>9</v>
      </c>
      <c r="I5" s="15"/>
      <c r="J5" s="7"/>
      <c r="K5" s="10"/>
      <c r="L5" s="8"/>
      <c r="M5" s="8"/>
      <c r="N5" s="8"/>
    </row>
    <row r="6" spans="1:14">
      <c r="A6" s="11">
        <v>5.07</v>
      </c>
      <c r="B6" s="12" t="s">
        <v>10</v>
      </c>
      <c r="C6" s="12">
        <v>0.25</v>
      </c>
      <c r="D6" s="12"/>
      <c r="E6" s="13"/>
      <c r="F6" s="16"/>
      <c r="G6" s="12"/>
      <c r="H6" s="12" t="s">
        <v>8</v>
      </c>
      <c r="I6" s="12">
        <v>0.92</v>
      </c>
      <c r="J6" s="12"/>
      <c r="K6" s="14"/>
      <c r="L6" s="12"/>
      <c r="M6" s="12"/>
      <c r="N6" s="12">
        <f>C6+E6+G6+I6+K6+M6</f>
        <v>1.17</v>
      </c>
    </row>
    <row r="7" spans="1:14">
      <c r="A7" s="6"/>
      <c r="B7" s="7"/>
      <c r="C7" s="8"/>
      <c r="D7" s="8" t="s">
        <v>11</v>
      </c>
      <c r="E7" s="15"/>
      <c r="F7" s="8"/>
      <c r="G7" s="15"/>
      <c r="H7" s="8"/>
      <c r="I7" s="15"/>
      <c r="J7" s="8" t="s">
        <v>11</v>
      </c>
      <c r="K7" s="10"/>
      <c r="L7" s="8"/>
      <c r="M7" s="8"/>
      <c r="N7" s="8"/>
    </row>
    <row r="8" spans="1:14">
      <c r="A8" s="11">
        <v>5.91</v>
      </c>
      <c r="B8" s="12"/>
      <c r="C8" s="12"/>
      <c r="D8" s="12" t="s">
        <v>8</v>
      </c>
      <c r="E8" s="12">
        <v>1</v>
      </c>
      <c r="F8" s="12"/>
      <c r="G8" s="12"/>
      <c r="H8" s="12"/>
      <c r="I8" s="12"/>
      <c r="J8" s="12" t="s">
        <v>10</v>
      </c>
      <c r="K8" s="14">
        <v>0.25</v>
      </c>
      <c r="L8" s="12"/>
      <c r="M8" s="12"/>
      <c r="N8" s="12">
        <f>C8+E8+G8+I8+K8+M8</f>
        <v>1.25</v>
      </c>
    </row>
    <row r="9" spans="1:14" ht="23.25">
      <c r="A9" s="6"/>
      <c r="B9" s="8"/>
      <c r="C9" s="8"/>
      <c r="D9" s="15" t="s">
        <v>12</v>
      </c>
      <c r="E9" s="8"/>
      <c r="F9" s="15"/>
      <c r="G9" s="8"/>
      <c r="H9" s="8"/>
      <c r="I9" s="8"/>
      <c r="J9" s="15" t="s">
        <v>12</v>
      </c>
      <c r="K9" s="10"/>
      <c r="L9" s="8"/>
      <c r="M9" s="8"/>
      <c r="N9" s="8"/>
    </row>
    <row r="10" spans="1:14">
      <c r="A10" s="11">
        <v>9.1</v>
      </c>
      <c r="B10" s="12"/>
      <c r="C10" s="12"/>
      <c r="D10" s="16" t="s">
        <v>10</v>
      </c>
      <c r="E10" s="12">
        <v>0.4</v>
      </c>
      <c r="F10" s="16"/>
      <c r="G10" s="12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 ht="23.25">
      <c r="A11" s="17"/>
      <c r="B11" s="18"/>
      <c r="C11" s="19"/>
      <c r="D11" s="20"/>
      <c r="E11" s="19"/>
      <c r="F11" s="20"/>
      <c r="G11" s="15"/>
      <c r="H11" s="15" t="s">
        <v>13</v>
      </c>
      <c r="I11" s="21"/>
      <c r="J11" s="17"/>
      <c r="K11" s="22"/>
      <c r="L11" s="19"/>
      <c r="M11" s="21"/>
      <c r="N11" s="23"/>
    </row>
    <row r="12" spans="1:14" ht="34.5">
      <c r="A12" s="17">
        <v>2.25</v>
      </c>
      <c r="B12" s="18"/>
      <c r="C12" s="19"/>
      <c r="D12" s="20"/>
      <c r="E12" s="19"/>
      <c r="F12" s="20"/>
      <c r="G12" s="24"/>
      <c r="H12" s="24" t="s">
        <v>14</v>
      </c>
      <c r="I12" s="21">
        <v>0.52</v>
      </c>
      <c r="J12" s="17"/>
      <c r="K12" s="22"/>
      <c r="L12" s="19"/>
      <c r="M12" s="21"/>
      <c r="N12" s="25">
        <v>0.52</v>
      </c>
    </row>
    <row r="13" spans="1:14" ht="23.25">
      <c r="A13" s="26"/>
      <c r="B13" s="27"/>
      <c r="C13" s="28"/>
      <c r="D13" s="29"/>
      <c r="E13" s="28"/>
      <c r="F13" s="29"/>
      <c r="G13" s="15"/>
      <c r="H13" s="15"/>
      <c r="I13" s="30"/>
      <c r="J13" s="15" t="s">
        <v>15</v>
      </c>
      <c r="K13" s="31"/>
      <c r="L13" s="28"/>
      <c r="M13" s="30"/>
      <c r="N13" s="23"/>
    </row>
    <row r="14" spans="1:14">
      <c r="A14" s="17">
        <v>3.25</v>
      </c>
      <c r="B14" s="18"/>
      <c r="C14" s="19"/>
      <c r="D14" s="20"/>
      <c r="E14" s="19"/>
      <c r="F14" s="20"/>
      <c r="G14" s="19"/>
      <c r="H14" s="32"/>
      <c r="I14" s="21"/>
      <c r="J14" s="24" t="s">
        <v>8</v>
      </c>
      <c r="K14" s="22">
        <v>0.75</v>
      </c>
      <c r="L14" s="19"/>
      <c r="M14" s="21"/>
      <c r="N14" s="25">
        <f>C14+E14+G14+I14+K14+M14</f>
        <v>0.75</v>
      </c>
    </row>
    <row r="15" spans="1:14">
      <c r="A15" s="33">
        <f>SUM(A3:A14)</f>
        <v>29.91</v>
      </c>
      <c r="B15" s="34" t="s">
        <v>6</v>
      </c>
      <c r="C15" s="35">
        <f>SUM(C3:C14)</f>
        <v>0.25</v>
      </c>
      <c r="D15" s="36"/>
      <c r="E15" s="37">
        <f>SUM(E3:E14)</f>
        <v>1.4</v>
      </c>
      <c r="F15" s="38"/>
      <c r="G15" s="34">
        <f>SUM(G3:G14)</f>
        <v>0</v>
      </c>
      <c r="H15" s="34"/>
      <c r="I15" s="34">
        <f>SUM(I3:I14)</f>
        <v>2.44</v>
      </c>
      <c r="J15" s="34"/>
      <c r="K15" s="39">
        <f>SUM(K3:K14)</f>
        <v>2.7</v>
      </c>
      <c r="L15" s="37"/>
      <c r="M15" s="37">
        <f>SUM(M3:M14)</f>
        <v>0</v>
      </c>
      <c r="N15" s="40">
        <f>SUM(N3:N14)</f>
        <v>6.7899999999999991</v>
      </c>
    </row>
    <row r="16" spans="1:14">
      <c r="A16" s="1"/>
      <c r="B16" s="2" t="s">
        <v>16</v>
      </c>
      <c r="C16" s="1"/>
      <c r="D16" s="41"/>
      <c r="E16" s="1"/>
      <c r="F16" s="42"/>
      <c r="G16" s="1" t="s">
        <v>21</v>
      </c>
      <c r="H16" s="1"/>
      <c r="I16" s="1"/>
      <c r="J16" s="43"/>
      <c r="K16" s="1"/>
      <c r="L16" s="1"/>
      <c r="M16" s="1"/>
      <c r="N16" s="1"/>
    </row>
    <row r="17" spans="1:14">
      <c r="A17" s="1"/>
      <c r="B17" s="2" t="s">
        <v>17</v>
      </c>
      <c r="C17" s="2"/>
      <c r="D17" s="44" t="str">
        <f>B1</f>
        <v>DOLORES CARREÑO MORENO</v>
      </c>
      <c r="E17" s="2"/>
      <c r="F17" s="45"/>
      <c r="G17" s="1"/>
      <c r="H17" s="1" t="s">
        <v>18</v>
      </c>
      <c r="I17" s="1"/>
      <c r="J17" s="43"/>
      <c r="K17" s="46"/>
      <c r="L17" s="46"/>
      <c r="M17" s="46"/>
      <c r="N17" s="1"/>
    </row>
    <row r="18" spans="1:14">
      <c r="A18" s="1"/>
      <c r="B18" s="2" t="s">
        <v>19</v>
      </c>
      <c r="C18" s="2"/>
      <c r="D18" s="44"/>
      <c r="E18" s="2"/>
      <c r="F18" s="45"/>
      <c r="G18" s="1"/>
      <c r="J18">
        <f>N15*4.33</f>
        <v>29.400699999999997</v>
      </c>
      <c r="K18" s="1"/>
      <c r="L18" s="1"/>
      <c r="M18" s="1"/>
      <c r="N18" s="1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5"/>
    </sheetView>
  </sheetViews>
  <sheetFormatPr baseColWidth="10" defaultRowHeight="15"/>
  <cols>
    <col min="1" max="1" width="9.140625" customWidth="1"/>
    <col min="3" max="3" width="8.85546875" customWidth="1"/>
    <col min="5" max="5" width="7.85546875" customWidth="1"/>
    <col min="7" max="7" width="7.5703125" customWidth="1"/>
    <col min="8" max="8" width="13.7109375" customWidth="1"/>
    <col min="9" max="9" width="7.85546875" customWidth="1"/>
    <col min="11" max="11" width="7.5703125" customWidth="1"/>
    <col min="12" max="12" width="8" customWidth="1"/>
    <col min="13" max="13" width="5" customWidth="1"/>
    <col min="14" max="14" width="7.28515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 ht="36.75">
      <c r="A3" s="51"/>
      <c r="B3" s="178" t="s">
        <v>296</v>
      </c>
      <c r="C3" s="110"/>
      <c r="D3" s="178" t="s">
        <v>296</v>
      </c>
      <c r="E3" s="110"/>
      <c r="F3" s="178" t="s">
        <v>296</v>
      </c>
      <c r="G3" s="110"/>
      <c r="H3" s="178" t="s">
        <v>296</v>
      </c>
      <c r="I3" s="110"/>
      <c r="J3" s="178" t="s">
        <v>296</v>
      </c>
      <c r="K3" s="110"/>
      <c r="L3" s="110"/>
      <c r="M3" s="23"/>
      <c r="N3" s="156"/>
    </row>
    <row r="4" spans="1:14">
      <c r="A4" s="55">
        <v>36</v>
      </c>
      <c r="B4" s="59"/>
      <c r="C4" s="107">
        <v>1.6</v>
      </c>
      <c r="D4" s="67"/>
      <c r="E4" s="313">
        <v>1.6</v>
      </c>
      <c r="F4" s="59"/>
      <c r="G4" s="107">
        <v>1.7</v>
      </c>
      <c r="H4" s="59"/>
      <c r="I4" s="107">
        <v>1.61</v>
      </c>
      <c r="J4" s="59"/>
      <c r="K4" s="107">
        <v>1.8</v>
      </c>
      <c r="L4" s="521"/>
      <c r="M4" s="67"/>
      <c r="N4" s="57">
        <v>8.31</v>
      </c>
    </row>
    <row r="5" spans="1:14">
      <c r="A5" s="69"/>
      <c r="B5" s="65" t="s">
        <v>30</v>
      </c>
      <c r="C5" s="307"/>
      <c r="D5" s="65"/>
      <c r="E5" s="307"/>
      <c r="F5" s="65"/>
      <c r="G5" s="307"/>
      <c r="H5" s="65" t="s">
        <v>30</v>
      </c>
      <c r="I5" s="307"/>
      <c r="J5" s="65"/>
      <c r="K5" s="307"/>
      <c r="L5" s="307"/>
      <c r="M5" s="25"/>
      <c r="N5" s="137"/>
    </row>
    <row r="6" spans="1:14">
      <c r="A6" s="70">
        <v>6.41</v>
      </c>
      <c r="B6" s="64" t="s">
        <v>10</v>
      </c>
      <c r="C6" s="308">
        <v>0.48</v>
      </c>
      <c r="D6" s="64"/>
      <c r="E6" s="308"/>
      <c r="F6" s="64"/>
      <c r="G6" s="308"/>
      <c r="H6" s="64" t="s">
        <v>8</v>
      </c>
      <c r="I6" s="308">
        <v>1</v>
      </c>
      <c r="J6" s="64"/>
      <c r="K6" s="308"/>
      <c r="L6" s="308"/>
      <c r="M6" s="67"/>
      <c r="N6" s="57">
        <v>1.48</v>
      </c>
    </row>
    <row r="7" spans="1:14">
      <c r="A7" s="51"/>
      <c r="B7" s="65" t="s">
        <v>28</v>
      </c>
      <c r="C7" s="307"/>
      <c r="D7" s="65"/>
      <c r="E7" s="307"/>
      <c r="F7" s="65"/>
      <c r="G7" s="307"/>
      <c r="H7" s="65" t="s">
        <v>28</v>
      </c>
      <c r="I7" s="307"/>
      <c r="J7" s="65"/>
      <c r="K7" s="307"/>
      <c r="L7" s="307"/>
      <c r="M7" s="25"/>
      <c r="N7" s="137"/>
    </row>
    <row r="8" spans="1:14">
      <c r="A8" s="55">
        <v>6.26</v>
      </c>
      <c r="B8" s="64" t="s">
        <v>8</v>
      </c>
      <c r="C8" s="308">
        <v>1.1000000000000001</v>
      </c>
      <c r="D8" s="64"/>
      <c r="E8" s="308"/>
      <c r="F8" s="64"/>
      <c r="G8" s="308"/>
      <c r="H8" s="64" t="s">
        <v>10</v>
      </c>
      <c r="I8" s="308">
        <v>0.35</v>
      </c>
      <c r="J8" s="64"/>
      <c r="K8" s="409"/>
      <c r="L8" s="308"/>
      <c r="M8" s="67"/>
      <c r="N8" s="57">
        <v>1.45</v>
      </c>
    </row>
    <row r="9" spans="1:14">
      <c r="A9" s="51"/>
      <c r="B9" s="65"/>
      <c r="C9" s="307"/>
      <c r="D9" s="65"/>
      <c r="E9" s="307"/>
      <c r="F9" s="65" t="s">
        <v>401</v>
      </c>
      <c r="G9" s="307"/>
      <c r="H9" s="65"/>
      <c r="I9" s="307"/>
      <c r="J9" s="65"/>
      <c r="K9" s="335"/>
      <c r="L9" s="307"/>
      <c r="M9" s="25"/>
      <c r="N9" s="137"/>
    </row>
    <row r="10" spans="1:14" ht="21" customHeight="1">
      <c r="A10" s="55">
        <v>10.83</v>
      </c>
      <c r="B10" s="64"/>
      <c r="C10" s="308"/>
      <c r="D10" s="64"/>
      <c r="E10" s="308"/>
      <c r="F10" s="64" t="s">
        <v>402</v>
      </c>
      <c r="G10" s="308">
        <v>2.5</v>
      </c>
      <c r="H10" s="64"/>
      <c r="I10" s="308"/>
      <c r="J10" s="64"/>
      <c r="K10" s="409"/>
      <c r="L10" s="521"/>
      <c r="M10" s="67"/>
      <c r="N10" s="57">
        <v>2.5</v>
      </c>
    </row>
    <row r="11" spans="1:14" ht="11.25" customHeight="1">
      <c r="A11" s="423"/>
      <c r="B11" s="519"/>
      <c r="C11" s="311"/>
      <c r="D11" s="190"/>
      <c r="E11" s="311"/>
      <c r="F11" s="519"/>
      <c r="G11" s="504"/>
      <c r="H11" s="519" t="s">
        <v>27</v>
      </c>
      <c r="I11" s="311"/>
      <c r="J11" s="190"/>
      <c r="K11" s="504"/>
      <c r="L11" s="190"/>
      <c r="M11" s="190"/>
      <c r="N11" s="193"/>
    </row>
    <row r="12" spans="1:14" ht="22.5">
      <c r="A12" s="424">
        <v>2.33</v>
      </c>
      <c r="B12" s="112"/>
      <c r="C12" s="312"/>
      <c r="D12" s="112"/>
      <c r="E12" s="312"/>
      <c r="F12" s="112"/>
      <c r="G12" s="404"/>
      <c r="H12" s="112" t="s">
        <v>408</v>
      </c>
      <c r="I12" s="312">
        <v>0.54</v>
      </c>
      <c r="J12" s="112"/>
      <c r="K12" s="404"/>
      <c r="L12" s="112"/>
      <c r="M12" s="112"/>
      <c r="N12" s="188">
        <f>C12+E12+G12+I12+K12+M12</f>
        <v>0.54</v>
      </c>
    </row>
    <row r="13" spans="1:14" ht="12" customHeight="1">
      <c r="A13" s="133"/>
      <c r="B13" s="15" t="s">
        <v>39</v>
      </c>
      <c r="C13" s="133"/>
      <c r="D13" s="8"/>
      <c r="E13" s="471"/>
      <c r="F13" s="15"/>
      <c r="G13" s="133"/>
      <c r="H13" s="8" t="s">
        <v>39</v>
      </c>
      <c r="I13" s="484"/>
      <c r="J13" s="8"/>
      <c r="K13" s="484"/>
      <c r="L13" s="8"/>
      <c r="M13" s="8"/>
      <c r="N13" s="10"/>
    </row>
    <row r="14" spans="1:14">
      <c r="A14" s="135">
        <v>7.19</v>
      </c>
      <c r="B14" s="16" t="s">
        <v>8</v>
      </c>
      <c r="C14" s="135">
        <v>1.33</v>
      </c>
      <c r="D14" s="12"/>
      <c r="E14" s="472"/>
      <c r="F14" s="16"/>
      <c r="G14" s="135"/>
      <c r="H14" s="12" t="s">
        <v>10</v>
      </c>
      <c r="I14" s="310">
        <v>0.33</v>
      </c>
      <c r="J14" s="12"/>
      <c r="K14" s="310"/>
      <c r="L14" s="12"/>
      <c r="M14" s="12"/>
      <c r="N14" s="14">
        <f>C14+E14+G14+I14+K14</f>
        <v>1.6600000000000001</v>
      </c>
    </row>
    <row r="15" spans="1:14" ht="12.75" customHeight="1">
      <c r="A15" s="506"/>
      <c r="B15" s="8"/>
      <c r="C15" s="133"/>
      <c r="D15" s="202" t="s">
        <v>12</v>
      </c>
      <c r="E15" s="133"/>
      <c r="F15" s="15"/>
      <c r="G15" s="133"/>
      <c r="H15" s="8"/>
      <c r="I15" s="133"/>
      <c r="J15" s="202" t="s">
        <v>12</v>
      </c>
      <c r="K15" s="133"/>
      <c r="L15" s="8"/>
      <c r="M15" s="8"/>
      <c r="N15" s="10"/>
    </row>
    <row r="16" spans="1:14" ht="9.75" customHeight="1">
      <c r="A16" s="306">
        <v>9.1</v>
      </c>
      <c r="B16" s="12"/>
      <c r="C16" s="135"/>
      <c r="D16" s="16" t="s">
        <v>10</v>
      </c>
      <c r="E16" s="135">
        <v>0.4</v>
      </c>
      <c r="F16" s="16"/>
      <c r="G16" s="135"/>
      <c r="H16" s="12"/>
      <c r="I16" s="135"/>
      <c r="J16" s="16" t="s">
        <v>8</v>
      </c>
      <c r="K16" s="135">
        <v>1.7</v>
      </c>
      <c r="L16" s="12"/>
      <c r="M16" s="12"/>
      <c r="N16" s="14">
        <f>C16+E16+G16+I16+K16+M16</f>
        <v>2.1</v>
      </c>
    </row>
    <row r="17" spans="1:14">
      <c r="A17" s="514"/>
      <c r="B17" s="18"/>
      <c r="C17" s="505"/>
      <c r="D17" s="18"/>
      <c r="E17" s="505"/>
      <c r="F17" s="202" t="s">
        <v>13</v>
      </c>
      <c r="G17" s="257"/>
      <c r="H17" s="202"/>
      <c r="I17" s="257"/>
      <c r="J17" s="191"/>
      <c r="K17" s="257"/>
      <c r="L17" s="89"/>
      <c r="M17" s="91"/>
      <c r="N17" s="10"/>
    </row>
    <row r="18" spans="1:14" ht="23.25">
      <c r="A18" s="518">
        <v>2</v>
      </c>
      <c r="B18" s="206"/>
      <c r="C18" s="306"/>
      <c r="D18" s="206"/>
      <c r="E18" s="306"/>
      <c r="F18" s="16" t="s">
        <v>14</v>
      </c>
      <c r="G18" s="135">
        <v>0.46</v>
      </c>
      <c r="H18" s="16"/>
      <c r="I18" s="135"/>
      <c r="J18" s="197"/>
      <c r="K18" s="135"/>
      <c r="L18" s="151"/>
      <c r="M18" s="12"/>
      <c r="N18" s="14">
        <f>C18+E18+G18+I18+K18+M18</f>
        <v>0.46</v>
      </c>
    </row>
    <row r="19" spans="1:14" ht="15" customHeight="1">
      <c r="A19" s="423"/>
      <c r="B19" s="91"/>
      <c r="C19" s="257"/>
      <c r="D19" s="1"/>
      <c r="E19" s="257"/>
      <c r="F19" s="1"/>
      <c r="G19" s="423"/>
      <c r="H19" s="91"/>
      <c r="I19" s="257"/>
      <c r="J19" s="91" t="s">
        <v>161</v>
      </c>
      <c r="K19" s="423"/>
      <c r="L19" s="545"/>
      <c r="M19" s="444"/>
      <c r="N19" s="438"/>
    </row>
    <row r="20" spans="1:14">
      <c r="A20" s="424">
        <v>4.33</v>
      </c>
      <c r="B20" s="16"/>
      <c r="C20" s="312"/>
      <c r="D20" s="16"/>
      <c r="E20" s="312"/>
      <c r="F20" s="16"/>
      <c r="G20" s="404"/>
      <c r="H20" s="16"/>
      <c r="I20" s="312"/>
      <c r="J20" s="16"/>
      <c r="K20" s="404">
        <v>1</v>
      </c>
      <c r="L20" s="112"/>
      <c r="M20" s="112"/>
      <c r="N20" s="434">
        <f>C20+E20+G20+I20+K20+M20</f>
        <v>1</v>
      </c>
    </row>
    <row r="21" spans="1:14">
      <c r="A21" s="6"/>
      <c r="B21" s="6"/>
      <c r="C21" s="133"/>
      <c r="D21" s="6"/>
      <c r="E21" s="133"/>
      <c r="F21" s="6"/>
      <c r="G21" s="133"/>
      <c r="H21" s="6"/>
      <c r="I21" s="133"/>
      <c r="J21" s="6"/>
      <c r="K21" s="133"/>
      <c r="L21" s="6"/>
      <c r="M21" s="6"/>
      <c r="N21" s="133"/>
    </row>
    <row r="22" spans="1:14">
      <c r="A22" s="546">
        <f>SUM(A3:A21)</f>
        <v>84.449999999999989</v>
      </c>
      <c r="B22" s="11"/>
      <c r="C22" s="135">
        <f>SUM(C3:C21)</f>
        <v>4.51</v>
      </c>
      <c r="D22" s="11"/>
      <c r="E22" s="135">
        <f>SUM(E3:E21)</f>
        <v>2</v>
      </c>
      <c r="F22" s="11"/>
      <c r="G22" s="135">
        <f>SUM(G3:G21)</f>
        <v>4.66</v>
      </c>
      <c r="H22" s="135"/>
      <c r="I22" s="135">
        <f>SUM(I3:I21)</f>
        <v>3.8300000000000005</v>
      </c>
      <c r="J22" s="135"/>
      <c r="K22" s="135">
        <f>SUM(K3:K21)</f>
        <v>4.5</v>
      </c>
      <c r="L22" s="135"/>
      <c r="M22" s="135"/>
      <c r="N22" s="135">
        <f>SUM(N3:N21)</f>
        <v>19.500000000000004</v>
      </c>
    </row>
    <row r="23" spans="1:14">
      <c r="A23" s="1"/>
      <c r="B23" s="1"/>
      <c r="C23" s="1" t="s">
        <v>16</v>
      </c>
      <c r="D23" s="1"/>
      <c r="E23" s="1"/>
      <c r="F23" s="3"/>
      <c r="G23" s="1"/>
      <c r="H23" s="1"/>
      <c r="I23" s="1"/>
      <c r="J23" s="43"/>
      <c r="K23" s="1"/>
      <c r="L23" s="1"/>
      <c r="M23" s="1"/>
      <c r="N23" s="1"/>
    </row>
    <row r="24" spans="1:14">
      <c r="A24" s="1"/>
      <c r="B24" s="1"/>
      <c r="C24" s="1" t="s">
        <v>17</v>
      </c>
      <c r="D24" s="1"/>
      <c r="E24" s="237"/>
      <c r="F24" s="236">
        <v>44839</v>
      </c>
      <c r="G24" s="1"/>
      <c r="H24" s="1" t="s">
        <v>18</v>
      </c>
      <c r="I24" s="1"/>
      <c r="J24" s="43"/>
      <c r="K24" s="46"/>
      <c r="L24" s="46"/>
      <c r="M24" s="46">
        <f>N22*4.33</f>
        <v>84.435000000000016</v>
      </c>
      <c r="N24" s="1"/>
    </row>
    <row r="25" spans="1:14">
      <c r="A25" s="1"/>
      <c r="B25" s="1"/>
      <c r="C25" s="1" t="s">
        <v>19</v>
      </c>
      <c r="D25" s="1"/>
      <c r="E25" s="1"/>
      <c r="F25" s="655"/>
      <c r="G25" s="655"/>
      <c r="H25" s="655"/>
      <c r="I25" s="166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547" t="s">
        <v>567</v>
      </c>
      <c r="G26" s="1"/>
      <c r="H26" s="1"/>
      <c r="I26" s="1"/>
      <c r="J26" s="1"/>
      <c r="K26" s="1"/>
      <c r="L26" s="1"/>
      <c r="M26" s="1"/>
      <c r="N26" s="1"/>
    </row>
    <row r="27" spans="1:14">
      <c r="F27" s="547" t="s">
        <v>568</v>
      </c>
      <c r="G27" s="1"/>
      <c r="H27" s="1"/>
      <c r="I27" s="1"/>
      <c r="J27" s="1"/>
    </row>
  </sheetData>
  <mergeCells count="1">
    <mergeCell ref="F25:H25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Q7" sqref="Q7"/>
    </sheetView>
  </sheetViews>
  <sheetFormatPr baseColWidth="10" defaultRowHeight="15"/>
  <cols>
    <col min="1" max="1" width="9.140625" customWidth="1"/>
    <col min="3" max="3" width="8.85546875" customWidth="1"/>
    <col min="5" max="5" width="7.85546875" customWidth="1"/>
    <col min="7" max="7" width="7.5703125" customWidth="1"/>
    <col min="8" max="8" width="13.7109375" customWidth="1"/>
    <col min="9" max="9" width="7.85546875" customWidth="1"/>
    <col min="11" max="11" width="7.5703125" customWidth="1"/>
    <col min="12" max="12" width="8" customWidth="1"/>
    <col min="13" max="13" width="5" customWidth="1"/>
    <col min="14" max="14" width="7.28515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 ht="36.75">
      <c r="A3" s="51"/>
      <c r="B3" s="178" t="s">
        <v>296</v>
      </c>
      <c r="C3" s="110"/>
      <c r="D3" s="178" t="s">
        <v>296</v>
      </c>
      <c r="E3" s="110"/>
      <c r="F3" s="178" t="s">
        <v>296</v>
      </c>
      <c r="G3" s="110"/>
      <c r="H3" s="178" t="s">
        <v>296</v>
      </c>
      <c r="I3" s="110"/>
      <c r="J3" s="178" t="s">
        <v>296</v>
      </c>
      <c r="K3" s="110"/>
      <c r="L3" s="110"/>
      <c r="M3" s="23"/>
      <c r="N3" s="156"/>
    </row>
    <row r="4" spans="1:14">
      <c r="A4" s="55">
        <v>36</v>
      </c>
      <c r="B4" s="59"/>
      <c r="C4" s="107">
        <v>1.6</v>
      </c>
      <c r="D4" s="67"/>
      <c r="E4" s="313">
        <v>1.6</v>
      </c>
      <c r="F4" s="59"/>
      <c r="G4" s="107">
        <v>1.7</v>
      </c>
      <c r="H4" s="59"/>
      <c r="I4" s="107">
        <v>1.61</v>
      </c>
      <c r="J4" s="59"/>
      <c r="K4" s="107">
        <v>1.8</v>
      </c>
      <c r="L4" s="521"/>
      <c r="M4" s="67"/>
      <c r="N4" s="57">
        <v>8.31</v>
      </c>
    </row>
    <row r="5" spans="1:14">
      <c r="A5" s="69"/>
      <c r="B5" s="65" t="s">
        <v>30</v>
      </c>
      <c r="C5" s="307"/>
      <c r="D5" s="65"/>
      <c r="E5" s="307"/>
      <c r="F5" s="65"/>
      <c r="G5" s="307"/>
      <c r="H5" s="65" t="s">
        <v>30</v>
      </c>
      <c r="I5" s="307"/>
      <c r="J5" s="65"/>
      <c r="K5" s="307"/>
      <c r="L5" s="307"/>
      <c r="M5" s="25"/>
      <c r="N5" s="137"/>
    </row>
    <row r="6" spans="1:14">
      <c r="A6" s="70">
        <v>6.41</v>
      </c>
      <c r="B6" s="64" t="s">
        <v>10</v>
      </c>
      <c r="C6" s="308">
        <v>0.48</v>
      </c>
      <c r="D6" s="64"/>
      <c r="E6" s="308"/>
      <c r="F6" s="64"/>
      <c r="G6" s="308"/>
      <c r="H6" s="64" t="s">
        <v>8</v>
      </c>
      <c r="I6" s="308">
        <v>1</v>
      </c>
      <c r="J6" s="64"/>
      <c r="K6" s="308"/>
      <c r="L6" s="308"/>
      <c r="M6" s="67"/>
      <c r="N6" s="57">
        <v>1.48</v>
      </c>
    </row>
    <row r="7" spans="1:14">
      <c r="A7" s="51"/>
      <c r="B7" s="65" t="s">
        <v>28</v>
      </c>
      <c r="C7" s="307"/>
      <c r="D7" s="65"/>
      <c r="E7" s="307"/>
      <c r="F7" s="65"/>
      <c r="G7" s="307"/>
      <c r="H7" s="65" t="s">
        <v>28</v>
      </c>
      <c r="I7" s="307"/>
      <c r="J7" s="65"/>
      <c r="K7" s="307"/>
      <c r="L7" s="307"/>
      <c r="M7" s="25"/>
      <c r="N7" s="137"/>
    </row>
    <row r="8" spans="1:14">
      <c r="A8" s="55">
        <v>6.26</v>
      </c>
      <c r="B8" s="64" t="s">
        <v>8</v>
      </c>
      <c r="C8" s="308">
        <v>1.1000000000000001</v>
      </c>
      <c r="D8" s="64"/>
      <c r="E8" s="308"/>
      <c r="F8" s="64"/>
      <c r="G8" s="308"/>
      <c r="H8" s="64" t="s">
        <v>10</v>
      </c>
      <c r="I8" s="308">
        <v>0.35</v>
      </c>
      <c r="J8" s="64"/>
      <c r="K8" s="409"/>
      <c r="L8" s="308"/>
      <c r="M8" s="67"/>
      <c r="N8" s="57">
        <v>1.45</v>
      </c>
    </row>
    <row r="9" spans="1:14">
      <c r="A9" s="51"/>
      <c r="B9" s="65"/>
      <c r="C9" s="307"/>
      <c r="D9" s="65"/>
      <c r="E9" s="307"/>
      <c r="F9" s="65" t="s">
        <v>401</v>
      </c>
      <c r="G9" s="307"/>
      <c r="H9" s="65"/>
      <c r="I9" s="307"/>
      <c r="J9" s="65"/>
      <c r="K9" s="335"/>
      <c r="L9" s="307"/>
      <c r="M9" s="25"/>
      <c r="N9" s="137"/>
    </row>
    <row r="10" spans="1:14" ht="21" customHeight="1">
      <c r="A10" s="55">
        <v>10.83</v>
      </c>
      <c r="B10" s="64"/>
      <c r="C10" s="308"/>
      <c r="D10" s="64"/>
      <c r="E10" s="308"/>
      <c r="F10" s="64" t="s">
        <v>402</v>
      </c>
      <c r="G10" s="308">
        <v>2.5</v>
      </c>
      <c r="H10" s="64"/>
      <c r="I10" s="308"/>
      <c r="J10" s="64"/>
      <c r="K10" s="409"/>
      <c r="L10" s="521"/>
      <c r="M10" s="67"/>
      <c r="N10" s="57">
        <v>2.5</v>
      </c>
    </row>
    <row r="11" spans="1:14" ht="16.149999999999999" customHeight="1">
      <c r="A11" s="529"/>
      <c r="B11" s="530" t="s">
        <v>97</v>
      </c>
      <c r="C11" s="531"/>
      <c r="D11" s="530" t="s">
        <v>97</v>
      </c>
      <c r="E11" s="531"/>
      <c r="F11" s="530" t="s">
        <v>97</v>
      </c>
      <c r="G11" s="531"/>
      <c r="H11" s="530" t="s">
        <v>97</v>
      </c>
      <c r="I11" s="532"/>
      <c r="J11" s="530" t="s">
        <v>97</v>
      </c>
      <c r="K11" s="531"/>
      <c r="L11" s="533"/>
      <c r="M11" s="534"/>
      <c r="N11" s="531"/>
    </row>
    <row r="12" spans="1:14" ht="20.45" customHeight="1">
      <c r="A12" s="535">
        <v>18.07</v>
      </c>
      <c r="B12" s="536" t="s">
        <v>10</v>
      </c>
      <c r="C12" s="535">
        <v>0.5</v>
      </c>
      <c r="D12" s="537" t="s">
        <v>10</v>
      </c>
      <c r="E12" s="538">
        <v>0.5</v>
      </c>
      <c r="F12" s="537" t="s">
        <v>10</v>
      </c>
      <c r="G12" s="535">
        <v>0.5</v>
      </c>
      <c r="H12" s="537" t="s">
        <v>8</v>
      </c>
      <c r="I12" s="535">
        <v>2.17</v>
      </c>
      <c r="J12" s="537" t="s">
        <v>10</v>
      </c>
      <c r="K12" s="535">
        <v>0.5</v>
      </c>
      <c r="L12" s="524"/>
      <c r="M12" s="524"/>
      <c r="N12" s="535">
        <f>M12+K12+I12++G12+E12+C12</f>
        <v>4.17</v>
      </c>
    </row>
    <row r="13" spans="1:14" ht="21.75" customHeight="1">
      <c r="A13" s="531"/>
      <c r="B13" s="523"/>
      <c r="C13" s="531"/>
      <c r="D13" s="523" t="s">
        <v>441</v>
      </c>
      <c r="E13" s="532"/>
      <c r="F13" s="523"/>
      <c r="G13" s="531"/>
      <c r="H13" s="523"/>
      <c r="I13" s="531"/>
      <c r="J13" s="523" t="s">
        <v>441</v>
      </c>
      <c r="K13" s="531"/>
      <c r="L13" s="534"/>
      <c r="M13" s="534"/>
      <c r="N13" s="531"/>
    </row>
    <row r="14" spans="1:14" ht="34.5">
      <c r="A14" s="535">
        <v>6</v>
      </c>
      <c r="B14" s="524"/>
      <c r="C14" s="535"/>
      <c r="D14" s="539" t="s">
        <v>442</v>
      </c>
      <c r="E14" s="540">
        <v>0.92</v>
      </c>
      <c r="F14" s="539"/>
      <c r="G14" s="535"/>
      <c r="H14" s="524"/>
      <c r="I14" s="535"/>
      <c r="J14" s="539" t="s">
        <v>443</v>
      </c>
      <c r="K14" s="535">
        <v>0.46</v>
      </c>
      <c r="L14" s="539"/>
      <c r="M14" s="524"/>
      <c r="N14" s="535">
        <f>C14+E14+G14+I14+K14+M14</f>
        <v>1.3800000000000001</v>
      </c>
    </row>
    <row r="15" spans="1:14" ht="11.25" customHeight="1">
      <c r="A15" s="531"/>
      <c r="B15" s="523" t="s">
        <v>118</v>
      </c>
      <c r="C15" s="531"/>
      <c r="D15" s="525"/>
      <c r="E15" s="531"/>
      <c r="F15" s="530"/>
      <c r="G15" s="531"/>
      <c r="H15" s="523" t="s">
        <v>118</v>
      </c>
      <c r="I15" s="531"/>
      <c r="J15" s="530"/>
      <c r="K15" s="531"/>
      <c r="L15" s="530"/>
      <c r="M15" s="534"/>
      <c r="N15" s="531"/>
    </row>
    <row r="16" spans="1:14" ht="12" customHeight="1">
      <c r="A16" s="535">
        <v>8</v>
      </c>
      <c r="B16" s="539" t="s">
        <v>35</v>
      </c>
      <c r="C16" s="535">
        <v>0.5</v>
      </c>
      <c r="D16" s="524"/>
      <c r="E16" s="538"/>
      <c r="F16" s="539"/>
      <c r="G16" s="538"/>
      <c r="H16" s="539" t="s">
        <v>109</v>
      </c>
      <c r="I16" s="538">
        <v>1.34</v>
      </c>
      <c r="J16" s="524"/>
      <c r="K16" s="535"/>
      <c r="L16" s="524"/>
      <c r="M16" s="524"/>
      <c r="N16" s="535">
        <f>C16+E16+G16+I16+K16+M16</f>
        <v>1.84</v>
      </c>
    </row>
    <row r="17" spans="1:14" ht="23.25">
      <c r="A17" s="531"/>
      <c r="B17" s="526"/>
      <c r="C17" s="531"/>
      <c r="D17" s="541" t="s">
        <v>560</v>
      </c>
      <c r="E17" s="531"/>
      <c r="F17" s="541"/>
      <c r="G17" s="531"/>
      <c r="H17" s="526"/>
      <c r="I17" s="531"/>
      <c r="J17" s="541" t="s">
        <v>560</v>
      </c>
      <c r="K17" s="531"/>
      <c r="L17" s="541"/>
      <c r="M17" s="534"/>
      <c r="N17" s="531"/>
    </row>
    <row r="18" spans="1:14" ht="11.25" customHeight="1">
      <c r="A18" s="535">
        <v>3.25</v>
      </c>
      <c r="B18" s="527"/>
      <c r="C18" s="535"/>
      <c r="D18" s="527" t="s">
        <v>8</v>
      </c>
      <c r="E18" s="535">
        <v>0.5</v>
      </c>
      <c r="F18" s="542"/>
      <c r="G18" s="535"/>
      <c r="H18" s="527"/>
      <c r="I18" s="535"/>
      <c r="J18" s="527" t="s">
        <v>10</v>
      </c>
      <c r="K18" s="535">
        <v>0.25</v>
      </c>
      <c r="L18" s="527"/>
      <c r="M18" s="524"/>
      <c r="N18" s="535">
        <f>K18+E18</f>
        <v>0.75</v>
      </c>
    </row>
    <row r="19" spans="1:14" ht="23.25">
      <c r="A19" s="531"/>
      <c r="B19" s="526"/>
      <c r="C19" s="531"/>
      <c r="D19" s="541" t="s">
        <v>561</v>
      </c>
      <c r="E19" s="531"/>
      <c r="F19" s="541"/>
      <c r="G19" s="531"/>
      <c r="H19" s="526"/>
      <c r="I19" s="531"/>
      <c r="J19" s="541" t="s">
        <v>561</v>
      </c>
      <c r="K19" s="531"/>
      <c r="L19" s="541"/>
      <c r="M19" s="534"/>
      <c r="N19" s="531"/>
    </row>
    <row r="20" spans="1:14" ht="12" customHeight="1">
      <c r="A20" s="535">
        <v>4.33</v>
      </c>
      <c r="B20" s="527"/>
      <c r="C20" s="535"/>
      <c r="D20" s="527" t="s">
        <v>8</v>
      </c>
      <c r="E20" s="535">
        <v>0.75</v>
      </c>
      <c r="F20" s="542"/>
      <c r="G20" s="535"/>
      <c r="H20" s="527"/>
      <c r="I20" s="535"/>
      <c r="J20" s="527" t="s">
        <v>10</v>
      </c>
      <c r="K20" s="535">
        <v>0.25</v>
      </c>
      <c r="L20" s="527"/>
      <c r="M20" s="524"/>
      <c r="N20" s="535">
        <f>E20+K20</f>
        <v>1</v>
      </c>
    </row>
    <row r="21" spans="1:14">
      <c r="A21" s="531"/>
      <c r="B21" s="526"/>
      <c r="C21" s="531"/>
      <c r="D21" s="526" t="s">
        <v>562</v>
      </c>
      <c r="E21" s="531"/>
      <c r="F21" s="541"/>
      <c r="G21" s="531"/>
      <c r="H21" s="526"/>
      <c r="I21" s="531"/>
      <c r="J21" s="526" t="s">
        <v>562</v>
      </c>
      <c r="K21" s="531"/>
      <c r="L21" s="526"/>
      <c r="M21" s="534"/>
      <c r="N21" s="531"/>
    </row>
    <row r="22" spans="1:14" ht="10.5" customHeight="1">
      <c r="A22" s="535">
        <v>4.33</v>
      </c>
      <c r="B22" s="527"/>
      <c r="C22" s="535"/>
      <c r="D22" s="527" t="s">
        <v>8</v>
      </c>
      <c r="E22" s="535">
        <v>0.75</v>
      </c>
      <c r="F22" s="542"/>
      <c r="G22" s="535"/>
      <c r="H22" s="527"/>
      <c r="I22" s="535"/>
      <c r="J22" s="527" t="s">
        <v>10</v>
      </c>
      <c r="K22" s="535">
        <v>0.25</v>
      </c>
      <c r="L22" s="527"/>
      <c r="M22" s="524"/>
      <c r="N22" s="535">
        <f>E22+K22</f>
        <v>1</v>
      </c>
    </row>
    <row r="23" spans="1:14" ht="10.5" customHeight="1">
      <c r="A23" s="529"/>
      <c r="B23" s="528"/>
      <c r="C23" s="529"/>
      <c r="D23" s="528" t="s">
        <v>563</v>
      </c>
      <c r="E23" s="529"/>
      <c r="F23" s="543"/>
      <c r="G23" s="529"/>
      <c r="H23" s="528"/>
      <c r="I23" s="529"/>
      <c r="J23" s="528"/>
      <c r="K23" s="529"/>
      <c r="L23" s="528"/>
      <c r="M23" s="544"/>
      <c r="N23" s="529"/>
    </row>
    <row r="24" spans="1:14" ht="11.25" customHeight="1">
      <c r="A24" s="535">
        <v>1.83</v>
      </c>
      <c r="B24" s="527"/>
      <c r="C24" s="535"/>
      <c r="D24" s="527" t="s">
        <v>564</v>
      </c>
      <c r="E24" s="535">
        <v>0.42</v>
      </c>
      <c r="F24" s="542"/>
      <c r="G24" s="535"/>
      <c r="H24" s="527"/>
      <c r="I24" s="535"/>
      <c r="J24" s="527"/>
      <c r="K24" s="535"/>
      <c r="L24" s="527"/>
      <c r="M24" s="524"/>
      <c r="N24" s="535">
        <f>C24+E24+G24+I24+K24</f>
        <v>0.42</v>
      </c>
    </row>
    <row r="25" spans="1:14" ht="11.25" customHeight="1">
      <c r="A25" s="423"/>
      <c r="B25" s="519"/>
      <c r="C25" s="311"/>
      <c r="D25" s="190"/>
      <c r="E25" s="311"/>
      <c r="F25" s="519"/>
      <c r="G25" s="504"/>
      <c r="H25" s="519" t="s">
        <v>27</v>
      </c>
      <c r="I25" s="311"/>
      <c r="J25" s="190"/>
      <c r="K25" s="504"/>
      <c r="L25" s="190"/>
      <c r="M25" s="190"/>
      <c r="N25" s="193"/>
    </row>
    <row r="26" spans="1:14" ht="22.5">
      <c r="A26" s="424">
        <v>2.33</v>
      </c>
      <c r="B26" s="112"/>
      <c r="C26" s="312"/>
      <c r="D26" s="112"/>
      <c r="E26" s="312"/>
      <c r="F26" s="112"/>
      <c r="G26" s="404"/>
      <c r="H26" s="112" t="s">
        <v>408</v>
      </c>
      <c r="I26" s="312">
        <v>0.54</v>
      </c>
      <c r="J26" s="112"/>
      <c r="K26" s="404"/>
      <c r="L26" s="112"/>
      <c r="M26" s="112"/>
      <c r="N26" s="188">
        <f>C26+E26+G26+I26+K26+M26</f>
        <v>0.54</v>
      </c>
    </row>
    <row r="27" spans="1:14" ht="12" customHeight="1">
      <c r="A27" s="133"/>
      <c r="B27" s="15" t="s">
        <v>39</v>
      </c>
      <c r="C27" s="133"/>
      <c r="D27" s="8"/>
      <c r="E27" s="471"/>
      <c r="F27" s="15"/>
      <c r="G27" s="133"/>
      <c r="H27" s="8" t="s">
        <v>39</v>
      </c>
      <c r="I27" s="484"/>
      <c r="J27" s="8"/>
      <c r="K27" s="484"/>
      <c r="L27" s="8"/>
      <c r="M27" s="8"/>
      <c r="N27" s="10"/>
    </row>
    <row r="28" spans="1:14">
      <c r="A28" s="135">
        <v>7.19</v>
      </c>
      <c r="B28" s="16" t="s">
        <v>8</v>
      </c>
      <c r="C28" s="135">
        <v>1.33</v>
      </c>
      <c r="D28" s="12"/>
      <c r="E28" s="472"/>
      <c r="F28" s="16"/>
      <c r="G28" s="135"/>
      <c r="H28" s="12" t="s">
        <v>10</v>
      </c>
      <c r="I28" s="310">
        <v>0.33</v>
      </c>
      <c r="J28" s="12"/>
      <c r="K28" s="310"/>
      <c r="L28" s="12"/>
      <c r="M28" s="12"/>
      <c r="N28" s="14">
        <f>C28+E28+G28+I28+K28</f>
        <v>1.6600000000000001</v>
      </c>
    </row>
    <row r="29" spans="1:14" ht="12.75" customHeight="1">
      <c r="A29" s="506"/>
      <c r="B29" s="8"/>
      <c r="C29" s="133"/>
      <c r="D29" s="202" t="s">
        <v>12</v>
      </c>
      <c r="E29" s="133"/>
      <c r="F29" s="15"/>
      <c r="G29" s="133"/>
      <c r="H29" s="8"/>
      <c r="I29" s="133"/>
      <c r="J29" s="202" t="s">
        <v>12</v>
      </c>
      <c r="K29" s="133"/>
      <c r="L29" s="8"/>
      <c r="M29" s="8"/>
      <c r="N29" s="10"/>
    </row>
    <row r="30" spans="1:14" ht="9.75" customHeight="1">
      <c r="A30" s="306">
        <v>9.1</v>
      </c>
      <c r="B30" s="12"/>
      <c r="C30" s="135"/>
      <c r="D30" s="16" t="s">
        <v>10</v>
      </c>
      <c r="E30" s="135">
        <v>0.4</v>
      </c>
      <c r="F30" s="16"/>
      <c r="G30" s="135"/>
      <c r="H30" s="12"/>
      <c r="I30" s="135"/>
      <c r="J30" s="16" t="s">
        <v>8</v>
      </c>
      <c r="K30" s="135">
        <v>1.7</v>
      </c>
      <c r="L30" s="12"/>
      <c r="M30" s="12"/>
      <c r="N30" s="14">
        <f>C30+E30+G30+I30+K30+M30</f>
        <v>2.1</v>
      </c>
    </row>
    <row r="31" spans="1:14">
      <c r="A31" s="514"/>
      <c r="B31" s="18"/>
      <c r="C31" s="505"/>
      <c r="D31" s="18"/>
      <c r="E31" s="505"/>
      <c r="F31" s="202" t="s">
        <v>13</v>
      </c>
      <c r="G31" s="257"/>
      <c r="H31" s="202"/>
      <c r="I31" s="257"/>
      <c r="J31" s="191"/>
      <c r="K31" s="257"/>
      <c r="L31" s="89"/>
      <c r="M31" s="91"/>
      <c r="N31" s="10"/>
    </row>
    <row r="32" spans="1:14" ht="23.25">
      <c r="A32" s="518">
        <v>2</v>
      </c>
      <c r="B32" s="206"/>
      <c r="C32" s="306"/>
      <c r="D32" s="206"/>
      <c r="E32" s="306"/>
      <c r="F32" s="16" t="s">
        <v>14</v>
      </c>
      <c r="G32" s="135">
        <v>0.46</v>
      </c>
      <c r="H32" s="16"/>
      <c r="I32" s="135"/>
      <c r="J32" s="197"/>
      <c r="K32" s="135"/>
      <c r="L32" s="151"/>
      <c r="M32" s="12"/>
      <c r="N32" s="14">
        <f>C32+E32+G32+I32+K32+M32</f>
        <v>0.46</v>
      </c>
    </row>
    <row r="33" spans="1:14" ht="15" customHeight="1">
      <c r="A33" s="423"/>
      <c r="B33" s="91"/>
      <c r="C33" s="257"/>
      <c r="D33" s="1"/>
      <c r="E33" s="257"/>
      <c r="F33" s="1"/>
      <c r="G33" s="423"/>
      <c r="H33" s="91"/>
      <c r="I33" s="257"/>
      <c r="J33" s="91" t="s">
        <v>161</v>
      </c>
      <c r="K33" s="423"/>
      <c r="L33" s="545"/>
      <c r="M33" s="444"/>
      <c r="N33" s="438"/>
    </row>
    <row r="34" spans="1:14">
      <c r="A34" s="424">
        <v>4.33</v>
      </c>
      <c r="B34" s="16"/>
      <c r="C34" s="312"/>
      <c r="D34" s="16"/>
      <c r="E34" s="312"/>
      <c r="F34" s="16"/>
      <c r="G34" s="404"/>
      <c r="H34" s="16"/>
      <c r="I34" s="312"/>
      <c r="J34" s="16"/>
      <c r="K34" s="404">
        <v>1</v>
      </c>
      <c r="L34" s="112"/>
      <c r="M34" s="112"/>
      <c r="N34" s="434">
        <f>C34+E34+G34+I34+K34+M34</f>
        <v>1</v>
      </c>
    </row>
    <row r="35" spans="1:14">
      <c r="A35" s="6"/>
      <c r="B35" s="6"/>
      <c r="C35" s="133"/>
      <c r="D35" s="6"/>
      <c r="E35" s="133"/>
      <c r="F35" s="6"/>
      <c r="G35" s="133"/>
      <c r="H35" s="6"/>
      <c r="I35" s="133"/>
      <c r="J35" s="6"/>
      <c r="K35" s="133"/>
      <c r="L35" s="6"/>
      <c r="M35" s="6"/>
      <c r="N35" s="133"/>
    </row>
    <row r="36" spans="1:14">
      <c r="A36" s="546">
        <f>SUM(A3:A35)</f>
        <v>130.26</v>
      </c>
      <c r="B36" s="11"/>
      <c r="C36" s="135">
        <f>SUM(C3:C35)</f>
        <v>5.51</v>
      </c>
      <c r="D36" s="11"/>
      <c r="E36" s="135">
        <f>SUM(E3:E35)</f>
        <v>5.84</v>
      </c>
      <c r="F36" s="11"/>
      <c r="G36" s="135">
        <f>SUM(G3:G35)</f>
        <v>5.16</v>
      </c>
      <c r="H36" s="135"/>
      <c r="I36" s="135">
        <f>SUM(I3:I35)</f>
        <v>7.3400000000000007</v>
      </c>
      <c r="J36" s="135"/>
      <c r="K36" s="135">
        <f>SUM(K3:K35)</f>
        <v>6.21</v>
      </c>
      <c r="L36" s="135"/>
      <c r="M36" s="135"/>
      <c r="N36" s="135">
        <f>SUM(N3:N35)</f>
        <v>30.060000000000002</v>
      </c>
    </row>
    <row r="37" spans="1:14">
      <c r="A37" s="1"/>
      <c r="B37" s="1"/>
      <c r="C37" s="1" t="s">
        <v>16</v>
      </c>
      <c r="D37" s="1"/>
      <c r="E37" s="1"/>
      <c r="F37" s="3"/>
      <c r="G37" s="1"/>
      <c r="H37" s="1"/>
      <c r="I37" s="1"/>
      <c r="J37" s="43"/>
      <c r="K37" s="1"/>
      <c r="L37" s="1"/>
      <c r="M37" s="1"/>
      <c r="N37" s="1"/>
    </row>
    <row r="38" spans="1:14">
      <c r="A38" s="1"/>
      <c r="B38" s="1"/>
      <c r="C38" s="1" t="s">
        <v>17</v>
      </c>
      <c r="D38" s="1"/>
      <c r="E38" s="237"/>
      <c r="F38" s="236">
        <v>44837</v>
      </c>
      <c r="G38" s="1"/>
      <c r="H38" s="1" t="s">
        <v>18</v>
      </c>
      <c r="I38" s="1"/>
      <c r="J38" s="43"/>
      <c r="K38" s="46"/>
      <c r="L38" s="46"/>
      <c r="M38" s="46">
        <f>N36*4.33</f>
        <v>130.15980000000002</v>
      </c>
      <c r="N38" s="1"/>
    </row>
    <row r="39" spans="1:14">
      <c r="A39" s="1"/>
      <c r="B39" s="1"/>
      <c r="C39" s="1" t="s">
        <v>19</v>
      </c>
      <c r="D39" s="1"/>
      <c r="E39" s="1"/>
      <c r="F39" s="655"/>
      <c r="G39" s="655"/>
      <c r="H39" s="655"/>
      <c r="I39" s="166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547" t="s">
        <v>567</v>
      </c>
      <c r="G40" s="1"/>
      <c r="H40" s="1"/>
      <c r="I40" s="1"/>
      <c r="J40" s="1"/>
      <c r="K40" s="1"/>
      <c r="L40" s="1"/>
      <c r="M40" s="1"/>
      <c r="N40" s="1"/>
    </row>
  </sheetData>
  <mergeCells count="1">
    <mergeCell ref="F39:H39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6"/>
    </sheetView>
  </sheetViews>
  <sheetFormatPr baseColWidth="10" defaultRowHeight="15"/>
  <cols>
    <col min="1" max="1" width="7.140625" customWidth="1"/>
    <col min="3" max="3" width="7.85546875" customWidth="1"/>
    <col min="5" max="5" width="8.5703125" customWidth="1"/>
    <col min="7" max="7" width="7" customWidth="1"/>
    <col min="8" max="8" width="12.5703125" customWidth="1"/>
    <col min="9" max="9" width="9.140625" customWidth="1"/>
    <col min="11" max="11" width="7.5703125" customWidth="1"/>
    <col min="12" max="12" width="6.5703125" customWidth="1"/>
    <col min="13" max="13" width="5.5703125" customWidth="1"/>
    <col min="14" max="14" width="8.710937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36.75">
      <c r="A3" s="51"/>
      <c r="B3" s="178" t="s">
        <v>296</v>
      </c>
      <c r="C3" s="110"/>
      <c r="D3" s="178" t="s">
        <v>296</v>
      </c>
      <c r="E3" s="110"/>
      <c r="F3" s="178" t="s">
        <v>296</v>
      </c>
      <c r="G3" s="110"/>
      <c r="H3" s="178" t="s">
        <v>296</v>
      </c>
      <c r="I3" s="110"/>
      <c r="J3" s="178" t="s">
        <v>296</v>
      </c>
      <c r="K3" s="110"/>
      <c r="L3" s="110"/>
      <c r="M3" s="23"/>
      <c r="N3" s="156"/>
    </row>
    <row r="4" spans="1:14">
      <c r="A4" s="55">
        <v>36</v>
      </c>
      <c r="B4" s="59"/>
      <c r="C4" s="107">
        <v>1.6</v>
      </c>
      <c r="D4" s="67"/>
      <c r="E4" s="313">
        <v>1.6</v>
      </c>
      <c r="F4" s="59"/>
      <c r="G4" s="107">
        <v>1.7</v>
      </c>
      <c r="H4" s="59"/>
      <c r="I4" s="107">
        <v>1.61</v>
      </c>
      <c r="J4" s="59"/>
      <c r="K4" s="107">
        <v>1.8</v>
      </c>
      <c r="L4" s="521"/>
      <c r="M4" s="67"/>
      <c r="N4" s="57">
        <v>8.31</v>
      </c>
    </row>
    <row r="5" spans="1:14">
      <c r="A5" s="69"/>
      <c r="B5" s="65" t="s">
        <v>30</v>
      </c>
      <c r="C5" s="307"/>
      <c r="D5" s="65"/>
      <c r="E5" s="307"/>
      <c r="F5" s="65"/>
      <c r="G5" s="307"/>
      <c r="H5" s="65" t="s">
        <v>30</v>
      </c>
      <c r="I5" s="307"/>
      <c r="J5" s="65"/>
      <c r="K5" s="307"/>
      <c r="L5" s="307"/>
      <c r="M5" s="25"/>
      <c r="N5" s="137"/>
    </row>
    <row r="6" spans="1:14">
      <c r="A6" s="70">
        <v>6.41</v>
      </c>
      <c r="B6" s="64" t="s">
        <v>10</v>
      </c>
      <c r="C6" s="308">
        <v>0.48</v>
      </c>
      <c r="D6" s="64"/>
      <c r="E6" s="308"/>
      <c r="F6" s="64"/>
      <c r="G6" s="308"/>
      <c r="H6" s="64" t="s">
        <v>8</v>
      </c>
      <c r="I6" s="308">
        <v>1</v>
      </c>
      <c r="J6" s="64"/>
      <c r="K6" s="308"/>
      <c r="L6" s="308"/>
      <c r="M6" s="67"/>
      <c r="N6" s="57">
        <v>1.48</v>
      </c>
    </row>
    <row r="7" spans="1:14">
      <c r="A7" s="51"/>
      <c r="B7" s="65" t="s">
        <v>28</v>
      </c>
      <c r="C7" s="307"/>
      <c r="D7" s="65"/>
      <c r="E7" s="307"/>
      <c r="F7" s="65"/>
      <c r="G7" s="307"/>
      <c r="H7" s="65" t="s">
        <v>28</v>
      </c>
      <c r="I7" s="307"/>
      <c r="J7" s="65"/>
      <c r="K7" s="307"/>
      <c r="L7" s="307"/>
      <c r="M7" s="25"/>
      <c r="N7" s="137"/>
    </row>
    <row r="8" spans="1:14">
      <c r="A8" s="55">
        <v>6.26</v>
      </c>
      <c r="B8" s="64" t="s">
        <v>8</v>
      </c>
      <c r="C8" s="308">
        <v>1.1000000000000001</v>
      </c>
      <c r="D8" s="64"/>
      <c r="E8" s="308"/>
      <c r="F8" s="64"/>
      <c r="G8" s="308"/>
      <c r="H8" s="64" t="s">
        <v>10</v>
      </c>
      <c r="I8" s="308">
        <v>0.35</v>
      </c>
      <c r="J8" s="64"/>
      <c r="K8" s="409"/>
      <c r="L8" s="308"/>
      <c r="M8" s="67"/>
      <c r="N8" s="57">
        <v>1.45</v>
      </c>
    </row>
    <row r="9" spans="1:14">
      <c r="A9" s="51"/>
      <c r="B9" s="65"/>
      <c r="C9" s="307"/>
      <c r="D9" s="65"/>
      <c r="E9" s="307"/>
      <c r="F9" s="65" t="s">
        <v>401</v>
      </c>
      <c r="G9" s="307"/>
      <c r="H9" s="65"/>
      <c r="I9" s="307"/>
      <c r="J9" s="65"/>
      <c r="K9" s="335"/>
      <c r="L9" s="307"/>
      <c r="M9" s="25"/>
      <c r="N9" s="137"/>
    </row>
    <row r="10" spans="1:14" ht="24">
      <c r="A10" s="55">
        <v>10.83</v>
      </c>
      <c r="B10" s="64"/>
      <c r="C10" s="308"/>
      <c r="D10" s="64"/>
      <c r="E10" s="308"/>
      <c r="F10" s="64" t="s">
        <v>402</v>
      </c>
      <c r="G10" s="308">
        <v>2.5</v>
      </c>
      <c r="H10" s="64"/>
      <c r="I10" s="308"/>
      <c r="J10" s="64"/>
      <c r="K10" s="409"/>
      <c r="L10" s="521"/>
      <c r="M10" s="67"/>
      <c r="N10" s="57">
        <v>2.5</v>
      </c>
    </row>
    <row r="11" spans="1:14">
      <c r="A11" s="475"/>
      <c r="B11" s="61"/>
      <c r="C11" s="314"/>
      <c r="D11" s="62"/>
      <c r="E11" s="314"/>
      <c r="F11" s="61"/>
      <c r="G11" s="463"/>
      <c r="H11" s="61" t="s">
        <v>27</v>
      </c>
      <c r="I11" s="314"/>
      <c r="J11" s="62"/>
      <c r="K11" s="463"/>
      <c r="L11" s="62"/>
      <c r="M11" s="62"/>
      <c r="N11" s="436"/>
    </row>
    <row r="12" spans="1:14" ht="24">
      <c r="A12" s="430">
        <v>2.33</v>
      </c>
      <c r="B12" s="60"/>
      <c r="C12" s="315"/>
      <c r="D12" s="60"/>
      <c r="E12" s="315"/>
      <c r="F12" s="60"/>
      <c r="G12" s="308"/>
      <c r="H12" s="60" t="s">
        <v>408</v>
      </c>
      <c r="I12" s="315">
        <v>0.54</v>
      </c>
      <c r="J12" s="60"/>
      <c r="K12" s="308"/>
      <c r="L12" s="60"/>
      <c r="M12" s="60"/>
      <c r="N12" s="321">
        <f>C12+E12+G12+I12+K12+M12</f>
        <v>0.54</v>
      </c>
    </row>
    <row r="13" spans="1:14" ht="24.75">
      <c r="A13" s="110"/>
      <c r="B13" s="94" t="s">
        <v>39</v>
      </c>
      <c r="C13" s="110"/>
      <c r="D13" s="23"/>
      <c r="E13" s="507"/>
      <c r="F13" s="94"/>
      <c r="G13" s="110"/>
      <c r="H13" s="23" t="s">
        <v>39</v>
      </c>
      <c r="I13" s="511"/>
      <c r="J13" s="23"/>
      <c r="K13" s="511"/>
      <c r="L13" s="23"/>
      <c r="M13" s="23"/>
      <c r="N13" s="156"/>
    </row>
    <row r="14" spans="1:14">
      <c r="A14" s="107">
        <v>7.19</v>
      </c>
      <c r="B14" s="59" t="s">
        <v>8</v>
      </c>
      <c r="C14" s="107">
        <v>1.33</v>
      </c>
      <c r="D14" s="67"/>
      <c r="E14" s="508"/>
      <c r="F14" s="59"/>
      <c r="G14" s="107"/>
      <c r="H14" s="67" t="s">
        <v>10</v>
      </c>
      <c r="I14" s="313">
        <v>0.33</v>
      </c>
      <c r="J14" s="67"/>
      <c r="K14" s="313"/>
      <c r="L14" s="67"/>
      <c r="M14" s="67"/>
      <c r="N14" s="57">
        <f>C14+E14+G14+I14+K14</f>
        <v>1.6600000000000001</v>
      </c>
    </row>
    <row r="15" spans="1:14">
      <c r="A15" s="506"/>
      <c r="B15" s="8"/>
      <c r="C15" s="133"/>
      <c r="D15" s="202" t="s">
        <v>12</v>
      </c>
      <c r="E15" s="133"/>
      <c r="F15" s="15"/>
      <c r="G15" s="133"/>
      <c r="H15" s="8"/>
      <c r="I15" s="133"/>
      <c r="J15" s="202" t="s">
        <v>12</v>
      </c>
      <c r="K15" s="133"/>
      <c r="L15" s="8"/>
      <c r="M15" s="8"/>
      <c r="N15" s="10"/>
    </row>
    <row r="16" spans="1:14">
      <c r="A16" s="306">
        <v>9.1</v>
      </c>
      <c r="B16" s="12"/>
      <c r="C16" s="135"/>
      <c r="D16" s="16" t="s">
        <v>10</v>
      </c>
      <c r="E16" s="135">
        <v>0.4</v>
      </c>
      <c r="F16" s="16"/>
      <c r="G16" s="135"/>
      <c r="H16" s="12"/>
      <c r="I16" s="135"/>
      <c r="J16" s="16" t="s">
        <v>8</v>
      </c>
      <c r="K16" s="135">
        <v>1.7</v>
      </c>
      <c r="L16" s="12"/>
      <c r="M16" s="12"/>
      <c r="N16" s="14">
        <f>C16+E16+G16+I16+K16+M16</f>
        <v>2.1</v>
      </c>
    </row>
    <row r="17" spans="1:14">
      <c r="A17" s="514"/>
      <c r="B17" s="18"/>
      <c r="C17" s="505"/>
      <c r="D17" s="18"/>
      <c r="E17" s="505"/>
      <c r="F17" s="202" t="s">
        <v>13</v>
      </c>
      <c r="G17" s="257"/>
      <c r="H17" s="202"/>
      <c r="I17" s="257"/>
      <c r="J17" s="191"/>
      <c r="K17" s="257"/>
      <c r="L17" s="89"/>
      <c r="M17" s="91"/>
      <c r="N17" s="10"/>
    </row>
    <row r="18" spans="1:14" ht="23.25">
      <c r="A18" s="514">
        <v>2</v>
      </c>
      <c r="B18" s="18"/>
      <c r="C18" s="505"/>
      <c r="D18" s="18"/>
      <c r="E18" s="505"/>
      <c r="F18" s="24" t="s">
        <v>14</v>
      </c>
      <c r="G18" s="257">
        <v>0.46</v>
      </c>
      <c r="H18" s="24"/>
      <c r="I18" s="257"/>
      <c r="J18" s="191"/>
      <c r="K18" s="257"/>
      <c r="L18" s="89"/>
      <c r="M18" s="91"/>
      <c r="N18" s="90">
        <f>C18+E18+G18+I18+K18+M18</f>
        <v>0.46</v>
      </c>
    </row>
    <row r="19" spans="1:14">
      <c r="A19" s="475"/>
      <c r="B19" s="25"/>
      <c r="C19" s="144"/>
      <c r="E19" s="144"/>
      <c r="G19" s="475"/>
      <c r="H19" s="25"/>
      <c r="I19" s="144"/>
      <c r="J19" s="25" t="s">
        <v>161</v>
      </c>
      <c r="K19" s="475"/>
      <c r="L19" s="441"/>
      <c r="M19" s="379"/>
      <c r="N19" s="446"/>
    </row>
    <row r="20" spans="1:14">
      <c r="A20" s="430">
        <v>4.33</v>
      </c>
      <c r="B20" s="59"/>
      <c r="C20" s="315"/>
      <c r="D20" s="59"/>
      <c r="E20" s="315"/>
      <c r="F20" s="59"/>
      <c r="G20" s="308"/>
      <c r="H20" s="59"/>
      <c r="I20" s="315"/>
      <c r="J20" s="59"/>
      <c r="K20" s="308">
        <v>1</v>
      </c>
      <c r="L20" s="60"/>
      <c r="M20" s="60"/>
      <c r="N20" s="437">
        <f>C20+E20+G20+I20+K20+M20</f>
        <v>1</v>
      </c>
    </row>
    <row r="21" spans="1:14">
      <c r="A21" s="93"/>
      <c r="B21" s="93"/>
      <c r="C21" s="335"/>
      <c r="D21" s="93"/>
      <c r="E21" s="335"/>
      <c r="F21" s="93"/>
      <c r="G21" s="335"/>
      <c r="H21" s="93"/>
      <c r="I21" s="335"/>
      <c r="J21" s="93"/>
      <c r="K21" s="335"/>
      <c r="L21" s="93"/>
      <c r="M21" s="93"/>
      <c r="N21" s="335"/>
    </row>
    <row r="22" spans="1:14">
      <c r="A22" s="140">
        <f>SUM(A3:A21)</f>
        <v>84.449999999999989</v>
      </c>
      <c r="B22" s="101"/>
      <c r="C22" s="409">
        <f>SUM(C3:C21)</f>
        <v>4.51</v>
      </c>
      <c r="D22" s="101"/>
      <c r="E22" s="409">
        <f>SUM(E3:E21)</f>
        <v>2</v>
      </c>
      <c r="F22" s="101"/>
      <c r="G22" s="409">
        <f>SUM(G3:G21)</f>
        <v>4.66</v>
      </c>
      <c r="H22" s="409"/>
      <c r="I22" s="409">
        <f>SUM(I3:I21)</f>
        <v>3.8300000000000005</v>
      </c>
      <c r="J22" s="409"/>
      <c r="K22" s="409">
        <f>SUM(K3:K21)</f>
        <v>4.5</v>
      </c>
      <c r="L22" s="409"/>
      <c r="M22" s="409"/>
      <c r="N22" s="409">
        <f>SUM(N3:N21)</f>
        <v>19.500000000000004</v>
      </c>
    </row>
    <row r="23" spans="1:14">
      <c r="A23" s="47"/>
      <c r="B23" s="1"/>
      <c r="C23" s="1" t="s">
        <v>16</v>
      </c>
      <c r="D23" s="47"/>
      <c r="E23" s="47"/>
      <c r="F23" s="48"/>
      <c r="G23" s="47"/>
      <c r="H23" s="47"/>
      <c r="I23" s="47"/>
      <c r="J23" s="95"/>
      <c r="K23" s="47"/>
      <c r="L23" s="47"/>
      <c r="M23" s="47"/>
      <c r="N23" s="47"/>
    </row>
    <row r="24" spans="1:14">
      <c r="A24" s="47"/>
      <c r="B24" s="1"/>
      <c r="C24" s="1" t="s">
        <v>17</v>
      </c>
      <c r="D24" s="47"/>
      <c r="E24" s="98"/>
      <c r="F24" s="522">
        <v>44835</v>
      </c>
      <c r="G24" s="47"/>
      <c r="H24" s="47" t="s">
        <v>18</v>
      </c>
      <c r="I24" s="47"/>
      <c r="J24" s="95"/>
      <c r="K24" s="96"/>
      <c r="L24" s="96"/>
      <c r="M24" s="96">
        <f>N22*4.33</f>
        <v>84.435000000000016</v>
      </c>
      <c r="N24" s="47"/>
    </row>
    <row r="25" spans="1:14">
      <c r="A25" s="47"/>
      <c r="C25" s="47" t="s">
        <v>19</v>
      </c>
      <c r="D25" s="47"/>
      <c r="F25" s="656"/>
      <c r="G25" s="656"/>
      <c r="H25" s="656"/>
      <c r="I25" s="97"/>
      <c r="J25" s="47"/>
      <c r="K25" s="47"/>
      <c r="L25" s="47"/>
      <c r="M25" s="47"/>
      <c r="N25" s="47"/>
    </row>
    <row r="28" spans="1:14">
      <c r="H28" t="s">
        <v>566</v>
      </c>
    </row>
    <row r="29" spans="1:14">
      <c r="H29" t="s">
        <v>565</v>
      </c>
    </row>
  </sheetData>
  <mergeCells count="1">
    <mergeCell ref="F25:H25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A3" sqref="A3:N10"/>
    </sheetView>
  </sheetViews>
  <sheetFormatPr baseColWidth="10" defaultRowHeight="15"/>
  <cols>
    <col min="1" max="1" width="7.5703125" customWidth="1"/>
    <col min="3" max="3" width="7.140625" customWidth="1"/>
    <col min="5" max="5" width="8" customWidth="1"/>
    <col min="7" max="7" width="6.28515625" customWidth="1"/>
    <col min="8" max="8" width="12.7109375" customWidth="1"/>
    <col min="9" max="9" width="6.85546875" customWidth="1"/>
    <col min="11" max="11" width="7.7109375" customWidth="1"/>
    <col min="12" max="12" width="7.28515625" customWidth="1"/>
    <col min="13" max="13" width="6.28515625" customWidth="1"/>
    <col min="14" max="14" width="7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36.75">
      <c r="A3" s="51"/>
      <c r="B3" s="178" t="s">
        <v>296</v>
      </c>
      <c r="C3" s="110"/>
      <c r="D3" s="178" t="s">
        <v>296</v>
      </c>
      <c r="E3" s="110"/>
      <c r="F3" s="178" t="s">
        <v>296</v>
      </c>
      <c r="G3" s="110"/>
      <c r="H3" s="178" t="s">
        <v>296</v>
      </c>
      <c r="I3" s="110"/>
      <c r="J3" s="178" t="s">
        <v>296</v>
      </c>
      <c r="K3" s="110"/>
      <c r="L3" s="110"/>
      <c r="M3" s="23"/>
      <c r="N3" s="156"/>
    </row>
    <row r="4" spans="1:14">
      <c r="A4" s="55">
        <v>36</v>
      </c>
      <c r="B4" s="59"/>
      <c r="C4" s="107">
        <v>1.6</v>
      </c>
      <c r="D4" s="67"/>
      <c r="E4" s="313">
        <v>1.6</v>
      </c>
      <c r="F4" s="59"/>
      <c r="G4" s="107">
        <v>1.7</v>
      </c>
      <c r="H4" s="59"/>
      <c r="I4" s="107">
        <v>1.61</v>
      </c>
      <c r="J4" s="59"/>
      <c r="K4" s="107">
        <v>1.8</v>
      </c>
      <c r="L4" s="521"/>
      <c r="M4" s="67"/>
      <c r="N4" s="57">
        <v>8.31</v>
      </c>
    </row>
    <row r="5" spans="1:14">
      <c r="A5" s="69"/>
      <c r="B5" s="65" t="s">
        <v>30</v>
      </c>
      <c r="C5" s="307"/>
      <c r="D5" s="65"/>
      <c r="E5" s="307"/>
      <c r="F5" s="65"/>
      <c r="G5" s="307"/>
      <c r="H5" s="65" t="s">
        <v>30</v>
      </c>
      <c r="I5" s="307"/>
      <c r="J5" s="65"/>
      <c r="K5" s="307"/>
      <c r="L5" s="307"/>
      <c r="M5" s="25"/>
      <c r="N5" s="137"/>
    </row>
    <row r="6" spans="1:14">
      <c r="A6" s="70">
        <v>6.41</v>
      </c>
      <c r="B6" s="64" t="s">
        <v>10</v>
      </c>
      <c r="C6" s="308">
        <v>0.48</v>
      </c>
      <c r="D6" s="64"/>
      <c r="E6" s="308"/>
      <c r="F6" s="64"/>
      <c r="G6" s="308"/>
      <c r="H6" s="64" t="s">
        <v>8</v>
      </c>
      <c r="I6" s="308">
        <v>1</v>
      </c>
      <c r="J6" s="64"/>
      <c r="K6" s="308"/>
      <c r="L6" s="308"/>
      <c r="M6" s="67"/>
      <c r="N6" s="57">
        <v>1.48</v>
      </c>
    </row>
    <row r="7" spans="1:14">
      <c r="A7" s="51"/>
      <c r="B7" s="65" t="s">
        <v>28</v>
      </c>
      <c r="C7" s="307"/>
      <c r="D7" s="65"/>
      <c r="E7" s="307"/>
      <c r="F7" s="65"/>
      <c r="G7" s="307"/>
      <c r="H7" s="65" t="s">
        <v>28</v>
      </c>
      <c r="I7" s="307"/>
      <c r="J7" s="65"/>
      <c r="K7" s="307"/>
      <c r="L7" s="307"/>
      <c r="M7" s="25"/>
      <c r="N7" s="137"/>
    </row>
    <row r="8" spans="1:14">
      <c r="A8" s="55">
        <v>6.26</v>
      </c>
      <c r="B8" s="64" t="s">
        <v>8</v>
      </c>
      <c r="C8" s="308">
        <v>1.1000000000000001</v>
      </c>
      <c r="D8" s="64"/>
      <c r="E8" s="308"/>
      <c r="F8" s="64"/>
      <c r="G8" s="308"/>
      <c r="H8" s="64" t="s">
        <v>10</v>
      </c>
      <c r="I8" s="308">
        <v>0.35</v>
      </c>
      <c r="J8" s="64"/>
      <c r="K8" s="409"/>
      <c r="L8" s="308"/>
      <c r="M8" s="67"/>
      <c r="N8" s="57">
        <v>1.45</v>
      </c>
    </row>
    <row r="9" spans="1:14">
      <c r="A9" s="51"/>
      <c r="B9" s="65"/>
      <c r="C9" s="307"/>
      <c r="D9" s="65"/>
      <c r="E9" s="307"/>
      <c r="F9" s="65" t="s">
        <v>401</v>
      </c>
      <c r="G9" s="307"/>
      <c r="H9" s="65"/>
      <c r="I9" s="307"/>
      <c r="J9" s="65"/>
      <c r="K9" s="335"/>
      <c r="L9" s="307"/>
      <c r="M9" s="25"/>
      <c r="N9" s="137"/>
    </row>
    <row r="10" spans="1:14" ht="24">
      <c r="A10" s="55">
        <v>10.83</v>
      </c>
      <c r="B10" s="64"/>
      <c r="C10" s="308"/>
      <c r="D10" s="64"/>
      <c r="E10" s="308"/>
      <c r="F10" s="64" t="s">
        <v>402</v>
      </c>
      <c r="G10" s="308">
        <v>2.5</v>
      </c>
      <c r="H10" s="64"/>
      <c r="I10" s="308"/>
      <c r="J10" s="64"/>
      <c r="K10" s="409"/>
      <c r="L10" s="521"/>
      <c r="M10" s="67"/>
      <c r="N10" s="57">
        <v>2.5</v>
      </c>
    </row>
    <row r="11" spans="1:14">
      <c r="A11" s="475"/>
      <c r="B11" s="61"/>
      <c r="C11" s="314"/>
      <c r="D11" s="62"/>
      <c r="E11" s="314"/>
      <c r="F11" s="61"/>
      <c r="G11" s="463"/>
      <c r="H11" s="61" t="s">
        <v>27</v>
      </c>
      <c r="I11" s="314"/>
      <c r="J11" s="62"/>
      <c r="K11" s="463"/>
      <c r="L11" s="62"/>
      <c r="M11" s="62"/>
      <c r="N11" s="436"/>
    </row>
    <row r="12" spans="1:14" ht="24">
      <c r="A12" s="430">
        <v>2.33</v>
      </c>
      <c r="B12" s="60"/>
      <c r="C12" s="315"/>
      <c r="D12" s="60"/>
      <c r="E12" s="315"/>
      <c r="F12" s="60"/>
      <c r="G12" s="308"/>
      <c r="H12" s="60" t="s">
        <v>408</v>
      </c>
      <c r="I12" s="315">
        <v>0.54</v>
      </c>
      <c r="J12" s="60"/>
      <c r="K12" s="308"/>
      <c r="L12" s="60"/>
      <c r="M12" s="60"/>
      <c r="N12" s="321">
        <f>C12+E12+G12+I12+K12+M12</f>
        <v>0.54</v>
      </c>
    </row>
    <row r="13" spans="1:14" ht="24.75">
      <c r="A13" s="110"/>
      <c r="B13" s="94" t="s">
        <v>39</v>
      </c>
      <c r="C13" s="110"/>
      <c r="D13" s="23"/>
      <c r="E13" s="507"/>
      <c r="F13" s="94"/>
      <c r="G13" s="110"/>
      <c r="H13" s="23" t="s">
        <v>39</v>
      </c>
      <c r="I13" s="511"/>
      <c r="J13" s="23"/>
      <c r="K13" s="511"/>
      <c r="L13" s="23"/>
      <c r="M13" s="23"/>
      <c r="N13" s="156"/>
    </row>
    <row r="14" spans="1:14">
      <c r="A14" s="107">
        <v>7.19</v>
      </c>
      <c r="B14" s="59" t="s">
        <v>8</v>
      </c>
      <c r="C14" s="107">
        <v>1.33</v>
      </c>
      <c r="D14" s="67"/>
      <c r="E14" s="508"/>
      <c r="F14" s="59"/>
      <c r="G14" s="107"/>
      <c r="H14" s="67" t="s">
        <v>10</v>
      </c>
      <c r="I14" s="313">
        <v>0.33</v>
      </c>
      <c r="J14" s="67"/>
      <c r="K14" s="313"/>
      <c r="L14" s="67"/>
      <c r="M14" s="67"/>
      <c r="N14" s="57">
        <f>C14+E14+G14+I14+K14</f>
        <v>1.6600000000000001</v>
      </c>
    </row>
    <row r="15" spans="1:14">
      <c r="A15" s="506"/>
      <c r="B15" s="8"/>
      <c r="C15" s="133"/>
      <c r="D15" s="202" t="s">
        <v>12</v>
      </c>
      <c r="E15" s="133"/>
      <c r="F15" s="15"/>
      <c r="G15" s="133"/>
      <c r="H15" s="8"/>
      <c r="I15" s="133"/>
      <c r="J15" s="202" t="s">
        <v>12</v>
      </c>
      <c r="K15" s="133"/>
      <c r="L15" s="8"/>
      <c r="M15" s="8"/>
      <c r="N15" s="10"/>
    </row>
    <row r="16" spans="1:14">
      <c r="A16" s="306">
        <v>9.1</v>
      </c>
      <c r="B16" s="12"/>
      <c r="C16" s="135"/>
      <c r="D16" s="16" t="s">
        <v>10</v>
      </c>
      <c r="E16" s="135">
        <v>0.4</v>
      </c>
      <c r="F16" s="16"/>
      <c r="G16" s="135"/>
      <c r="H16" s="12"/>
      <c r="I16" s="135"/>
      <c r="J16" s="16" t="s">
        <v>8</v>
      </c>
      <c r="K16" s="135">
        <v>1.7</v>
      </c>
      <c r="L16" s="12"/>
      <c r="M16" s="12"/>
      <c r="N16" s="14">
        <f>C16+E16+G16+I16+K16+M16</f>
        <v>2.1</v>
      </c>
    </row>
    <row r="17" spans="1:14">
      <c r="A17" s="514"/>
      <c r="B17" s="18"/>
      <c r="C17" s="505"/>
      <c r="D17" s="18"/>
      <c r="E17" s="505"/>
      <c r="F17" s="202" t="s">
        <v>13</v>
      </c>
      <c r="G17" s="257"/>
      <c r="H17" s="202"/>
      <c r="I17" s="257"/>
      <c r="J17" s="191"/>
      <c r="K17" s="257"/>
      <c r="L17" s="89"/>
      <c r="M17" s="91"/>
      <c r="N17" s="10"/>
    </row>
    <row r="18" spans="1:14" ht="23.25">
      <c r="A18" s="514">
        <v>2</v>
      </c>
      <c r="B18" s="18"/>
      <c r="C18" s="505"/>
      <c r="D18" s="18"/>
      <c r="E18" s="505"/>
      <c r="F18" s="24" t="s">
        <v>14</v>
      </c>
      <c r="G18" s="257">
        <v>0.46</v>
      </c>
      <c r="H18" s="24"/>
      <c r="I18" s="257"/>
      <c r="J18" s="191"/>
      <c r="K18" s="257"/>
      <c r="L18" s="89"/>
      <c r="M18" s="91"/>
      <c r="N18" s="90">
        <f>C18+E18+G18+I18+K18+M18</f>
        <v>0.46</v>
      </c>
    </row>
    <row r="19" spans="1:14">
      <c r="A19" s="515"/>
      <c r="B19" s="27"/>
      <c r="C19" s="506"/>
      <c r="D19" s="27"/>
      <c r="E19" s="506"/>
      <c r="F19" s="27"/>
      <c r="G19" s="356"/>
      <c r="H19" s="26"/>
      <c r="I19" s="335"/>
      <c r="J19" s="202" t="s">
        <v>15</v>
      </c>
      <c r="K19" s="133"/>
      <c r="L19" s="201"/>
      <c r="M19" s="8"/>
      <c r="N19" s="10"/>
    </row>
    <row r="20" spans="1:14">
      <c r="A20" s="518">
        <v>3.25</v>
      </c>
      <c r="B20" s="206"/>
      <c r="C20" s="306"/>
      <c r="D20" s="206"/>
      <c r="E20" s="306"/>
      <c r="F20" s="206"/>
      <c r="G20" s="306"/>
      <c r="H20" s="264"/>
      <c r="I20" s="409"/>
      <c r="J20" s="16" t="s">
        <v>8</v>
      </c>
      <c r="K20" s="135">
        <v>0.75</v>
      </c>
      <c r="L20" s="151"/>
      <c r="M20" s="12"/>
      <c r="N20" s="14">
        <f>K20</f>
        <v>0.75</v>
      </c>
    </row>
    <row r="21" spans="1:14">
      <c r="A21" s="475"/>
      <c r="B21" s="25"/>
      <c r="C21" s="144"/>
      <c r="E21" s="144"/>
      <c r="G21" s="475"/>
      <c r="H21" s="25"/>
      <c r="I21" s="144"/>
      <c r="J21" s="25" t="s">
        <v>161</v>
      </c>
      <c r="K21" s="475"/>
      <c r="L21" s="441"/>
      <c r="M21" s="379"/>
      <c r="N21" s="446"/>
    </row>
    <row r="22" spans="1:14">
      <c r="A22" s="430">
        <v>4.33</v>
      </c>
      <c r="B22" s="59"/>
      <c r="C22" s="315"/>
      <c r="D22" s="59"/>
      <c r="E22" s="315"/>
      <c r="F22" s="59"/>
      <c r="G22" s="308"/>
      <c r="H22" s="59"/>
      <c r="I22" s="315"/>
      <c r="J22" s="59"/>
      <c r="K22" s="308">
        <v>1</v>
      </c>
      <c r="L22" s="60"/>
      <c r="M22" s="60"/>
      <c r="N22" s="437">
        <f>C22+E22+G22+I22+K22+M22</f>
        <v>1</v>
      </c>
    </row>
    <row r="23" spans="1:14" ht="22.5">
      <c r="A23" s="51"/>
      <c r="B23" s="519" t="s">
        <v>554</v>
      </c>
      <c r="C23" s="463"/>
      <c r="D23" s="61"/>
      <c r="E23" s="463"/>
      <c r="F23" s="61"/>
      <c r="G23" s="463"/>
      <c r="H23" s="519" t="s">
        <v>554</v>
      </c>
      <c r="I23" s="463"/>
      <c r="J23" s="61"/>
      <c r="K23" s="307"/>
      <c r="L23" s="63"/>
      <c r="M23" s="63"/>
      <c r="N23" s="307"/>
    </row>
    <row r="24" spans="1:14">
      <c r="A24" s="55">
        <v>6</v>
      </c>
      <c r="B24" s="64" t="s">
        <v>309</v>
      </c>
      <c r="C24" s="308">
        <v>0.69</v>
      </c>
      <c r="D24" s="64"/>
      <c r="E24" s="308"/>
      <c r="F24" s="64"/>
      <c r="G24" s="308"/>
      <c r="H24" s="64" t="s">
        <v>309</v>
      </c>
      <c r="I24" s="308">
        <v>0.69</v>
      </c>
      <c r="J24" s="64"/>
      <c r="K24" s="308"/>
      <c r="L24" s="60"/>
      <c r="M24" s="60"/>
      <c r="N24" s="308">
        <f>C24+E24+G24+I24+K24+M24</f>
        <v>1.38</v>
      </c>
    </row>
    <row r="25" spans="1:14" ht="36">
      <c r="A25" s="520"/>
      <c r="B25" s="63" t="s">
        <v>555</v>
      </c>
      <c r="C25" s="307"/>
      <c r="D25" s="63"/>
      <c r="E25" s="307"/>
      <c r="F25" s="63" t="s">
        <v>555</v>
      </c>
      <c r="G25" s="307"/>
      <c r="H25" s="63"/>
      <c r="I25" s="307"/>
      <c r="J25" s="63" t="s">
        <v>555</v>
      </c>
      <c r="K25" s="307"/>
      <c r="L25" s="63"/>
      <c r="M25" s="63"/>
      <c r="N25" s="307"/>
    </row>
    <row r="26" spans="1:14">
      <c r="A26" s="55">
        <v>4</v>
      </c>
      <c r="B26" s="64" t="s">
        <v>35</v>
      </c>
      <c r="C26" s="308">
        <v>0.25</v>
      </c>
      <c r="D26" s="64"/>
      <c r="E26" s="308"/>
      <c r="F26" s="64" t="s">
        <v>35</v>
      </c>
      <c r="G26" s="308">
        <v>0.25</v>
      </c>
      <c r="H26" s="64"/>
      <c r="I26" s="308"/>
      <c r="J26" s="64" t="s">
        <v>8</v>
      </c>
      <c r="K26" s="308">
        <v>0.42</v>
      </c>
      <c r="L26" s="60"/>
      <c r="M26" s="60"/>
      <c r="N26" s="308">
        <f>C26+E26+G26+I26+K26+M26</f>
        <v>0.91999999999999993</v>
      </c>
    </row>
    <row r="27" spans="1:14" ht="23.25">
      <c r="A27" s="6"/>
      <c r="B27" s="52" t="s">
        <v>556</v>
      </c>
      <c r="C27" s="133"/>
      <c r="D27" s="52"/>
      <c r="E27" s="133"/>
      <c r="F27" s="52" t="s">
        <v>556</v>
      </c>
      <c r="G27" s="133"/>
      <c r="H27" s="52"/>
      <c r="I27" s="133"/>
      <c r="J27" s="52" t="s">
        <v>556</v>
      </c>
      <c r="K27" s="133"/>
      <c r="L27" s="52"/>
      <c r="M27" s="8"/>
      <c r="N27" s="133"/>
    </row>
    <row r="28" spans="1:14">
      <c r="A28" s="11">
        <v>7</v>
      </c>
      <c r="B28" s="16" t="s">
        <v>8</v>
      </c>
      <c r="C28" s="135">
        <v>0.67</v>
      </c>
      <c r="D28" s="12"/>
      <c r="E28" s="310"/>
      <c r="F28" s="16" t="s">
        <v>10</v>
      </c>
      <c r="G28" s="135">
        <v>0.27</v>
      </c>
      <c r="H28" s="16"/>
      <c r="I28" s="135"/>
      <c r="J28" s="16" t="s">
        <v>8</v>
      </c>
      <c r="K28" s="135">
        <v>0.67</v>
      </c>
      <c r="L28" s="12"/>
      <c r="M28" s="12"/>
      <c r="N28" s="135">
        <f>C28+E28+G28+I28+K28+M28</f>
        <v>1.61</v>
      </c>
    </row>
    <row r="29" spans="1:14">
      <c r="A29" s="93"/>
      <c r="B29" s="93"/>
      <c r="C29" s="335"/>
      <c r="D29" s="93"/>
      <c r="E29" s="335"/>
      <c r="F29" s="93"/>
      <c r="G29" s="335"/>
      <c r="H29" s="93"/>
      <c r="I29" s="335"/>
      <c r="J29" s="93"/>
      <c r="K29" s="335"/>
      <c r="L29" s="93"/>
      <c r="M29" s="93"/>
      <c r="N29" s="335"/>
    </row>
    <row r="30" spans="1:14">
      <c r="A30" s="140">
        <f>SUM(A3:A29)</f>
        <v>104.69999999999999</v>
      </c>
      <c r="B30" s="101"/>
      <c r="C30" s="409">
        <f>SUM(C3:C28)</f>
        <v>6.1199999999999992</v>
      </c>
      <c r="D30" s="101"/>
      <c r="E30" s="409">
        <f>SUM(E3:E29)</f>
        <v>2</v>
      </c>
      <c r="F30" s="101"/>
      <c r="G30" s="409">
        <f>SUM(G3:G29)</f>
        <v>5.18</v>
      </c>
      <c r="H30" s="409">
        <f t="shared" ref="H30:N30" si="0">SUM(H3:H29)</f>
        <v>0</v>
      </c>
      <c r="I30" s="409">
        <f t="shared" si="0"/>
        <v>4.5200000000000005</v>
      </c>
      <c r="J30" s="409">
        <f t="shared" si="0"/>
        <v>0</v>
      </c>
      <c r="K30" s="409">
        <f t="shared" si="0"/>
        <v>6.34</v>
      </c>
      <c r="L30" s="409">
        <f t="shared" si="0"/>
        <v>0</v>
      </c>
      <c r="M30" s="409">
        <f t="shared" si="0"/>
        <v>0</v>
      </c>
      <c r="N30" s="409">
        <f t="shared" si="0"/>
        <v>24.160000000000004</v>
      </c>
    </row>
    <row r="31" spans="1:14">
      <c r="A31" s="47"/>
      <c r="B31" s="1"/>
      <c r="C31" s="1" t="s">
        <v>16</v>
      </c>
      <c r="D31" s="47"/>
      <c r="E31" s="47"/>
      <c r="F31" s="48"/>
      <c r="G31" s="47"/>
      <c r="H31" s="47"/>
      <c r="I31" s="47"/>
      <c r="J31" s="95"/>
      <c r="K31" s="47"/>
      <c r="L31" s="47"/>
      <c r="M31" s="47"/>
      <c r="N31" s="47"/>
    </row>
    <row r="32" spans="1:14">
      <c r="A32" s="47"/>
      <c r="B32" s="1"/>
      <c r="C32" s="1" t="s">
        <v>17</v>
      </c>
      <c r="D32" s="47"/>
      <c r="E32" s="98"/>
      <c r="F32" s="522">
        <v>44820</v>
      </c>
      <c r="G32" s="47"/>
      <c r="H32" s="47" t="s">
        <v>18</v>
      </c>
      <c r="I32" s="47"/>
      <c r="J32" s="95"/>
      <c r="K32" s="96"/>
      <c r="L32" s="96"/>
      <c r="M32" s="96">
        <f>N30*4.33</f>
        <v>104.61280000000002</v>
      </c>
      <c r="N32" s="47"/>
    </row>
    <row r="33" spans="1:14">
      <c r="A33" s="47"/>
      <c r="C33" s="47" t="s">
        <v>19</v>
      </c>
      <c r="D33" s="47"/>
      <c r="F33" s="656"/>
      <c r="G33" s="656"/>
      <c r="H33" s="656"/>
      <c r="I33" s="97"/>
      <c r="J33" s="47"/>
      <c r="K33" s="47"/>
      <c r="L33" s="47"/>
      <c r="M33" s="47"/>
      <c r="N33" s="47"/>
    </row>
    <row r="34" spans="1:14">
      <c r="D34" t="s">
        <v>558</v>
      </c>
    </row>
    <row r="35" spans="1:14">
      <c r="D35" t="s">
        <v>559</v>
      </c>
    </row>
  </sheetData>
  <mergeCells count="1">
    <mergeCell ref="F33:H3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25" workbookViewId="0">
      <selection sqref="A1:N46"/>
    </sheetView>
  </sheetViews>
  <sheetFormatPr baseColWidth="10" defaultRowHeight="15"/>
  <cols>
    <col min="1" max="1" width="7.5703125" customWidth="1"/>
    <col min="3" max="3" width="7.42578125" customWidth="1"/>
    <col min="5" max="5" width="5.7109375" customWidth="1"/>
    <col min="7" max="7" width="6.28515625" customWidth="1"/>
    <col min="9" max="9" width="6.7109375" customWidth="1"/>
    <col min="11" max="11" width="6.5703125" customWidth="1"/>
    <col min="12" max="12" width="6.85546875" customWidth="1"/>
    <col min="13" max="13" width="5.7109375" customWidth="1"/>
    <col min="14" max="14" width="6.5703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 ht="36.75">
      <c r="A11" s="422"/>
      <c r="B11" s="15"/>
      <c r="C11" s="85"/>
      <c r="D11" s="15"/>
      <c r="E11" s="85"/>
      <c r="F11" s="15"/>
      <c r="G11" s="185"/>
      <c r="H11" s="173" t="s">
        <v>612</v>
      </c>
      <c r="I11" s="356"/>
      <c r="J11" s="15"/>
      <c r="K11" s="403"/>
      <c r="L11" s="186"/>
      <c r="M11" s="186"/>
      <c r="N11" s="433"/>
    </row>
    <row r="12" spans="1:14" ht="147">
      <c r="A12" s="424">
        <v>2</v>
      </c>
      <c r="B12" s="16"/>
      <c r="C12" s="165"/>
      <c r="D12" s="16"/>
      <c r="E12" s="165"/>
      <c r="F12" s="16"/>
      <c r="G12" s="188"/>
      <c r="H12" s="16" t="s">
        <v>613</v>
      </c>
      <c r="I12" s="312">
        <v>0.46</v>
      </c>
      <c r="J12" s="16"/>
      <c r="K12" s="404"/>
      <c r="L12" s="112"/>
      <c r="M12" s="112"/>
      <c r="N12" s="434">
        <v>0.46</v>
      </c>
    </row>
    <row r="13" spans="1:14" ht="36.75">
      <c r="A13" s="422"/>
      <c r="B13" s="15"/>
      <c r="C13" s="85"/>
      <c r="D13" s="15"/>
      <c r="E13" s="85"/>
      <c r="F13" s="15"/>
      <c r="G13" s="185"/>
      <c r="H13" s="173" t="s">
        <v>615</v>
      </c>
      <c r="I13" s="356"/>
      <c r="J13" s="15"/>
      <c r="K13" s="403"/>
      <c r="L13" s="186"/>
      <c r="M13" s="186"/>
      <c r="N13" s="433"/>
    </row>
    <row r="14" spans="1:14">
      <c r="A14" s="424">
        <v>0.66</v>
      </c>
      <c r="B14" s="16"/>
      <c r="C14" s="165"/>
      <c r="D14" s="16"/>
      <c r="E14" s="165"/>
      <c r="F14" s="16"/>
      <c r="G14" s="188"/>
      <c r="H14" s="16" t="s">
        <v>614</v>
      </c>
      <c r="I14" s="621">
        <v>0.15</v>
      </c>
      <c r="J14" s="16"/>
      <c r="K14" s="404"/>
      <c r="L14" s="112"/>
      <c r="M14" s="112"/>
      <c r="N14" s="434">
        <v>0.15</v>
      </c>
    </row>
    <row r="15" spans="1:14" ht="45.75">
      <c r="A15" s="422"/>
      <c r="B15" s="15"/>
      <c r="C15" s="85"/>
      <c r="D15" s="15"/>
      <c r="E15" s="85"/>
      <c r="F15" s="15"/>
      <c r="G15" s="185"/>
      <c r="H15" s="202" t="s">
        <v>616</v>
      </c>
      <c r="I15" s="622"/>
      <c r="J15" s="15"/>
      <c r="K15" s="403"/>
      <c r="L15" s="186"/>
      <c r="M15" s="186"/>
      <c r="N15" s="433"/>
    </row>
    <row r="16" spans="1:14">
      <c r="A16" s="424">
        <v>1.5</v>
      </c>
      <c r="B16" s="16"/>
      <c r="C16" s="165"/>
      <c r="D16" s="16"/>
      <c r="E16" s="165"/>
      <c r="F16" s="16"/>
      <c r="G16" s="188"/>
      <c r="H16" s="16" t="s">
        <v>614</v>
      </c>
      <c r="I16" s="621">
        <v>0.35</v>
      </c>
      <c r="J16" s="16"/>
      <c r="K16" s="404"/>
      <c r="L16" s="112"/>
      <c r="M16" s="112"/>
      <c r="N16" s="434">
        <v>0.35</v>
      </c>
    </row>
    <row r="17" spans="1:14" ht="18">
      <c r="A17" s="411"/>
      <c r="B17" s="523"/>
      <c r="C17" s="411"/>
      <c r="D17" s="623" t="s">
        <v>441</v>
      </c>
      <c r="E17" s="561"/>
      <c r="F17" s="552"/>
      <c r="G17" s="411"/>
      <c r="H17" s="552"/>
      <c r="I17" s="411"/>
      <c r="J17" s="623" t="s">
        <v>441</v>
      </c>
      <c r="K17" s="411"/>
      <c r="L17" s="431"/>
      <c r="M17" s="431"/>
      <c r="N17" s="411"/>
    </row>
    <row r="18" spans="1:14" ht="26.25">
      <c r="A18" s="412">
        <v>6</v>
      </c>
      <c r="B18" s="524"/>
      <c r="C18" s="412"/>
      <c r="D18" s="624" t="s">
        <v>442</v>
      </c>
      <c r="E18" s="625">
        <v>0.92</v>
      </c>
      <c r="F18" s="562"/>
      <c r="G18" s="412"/>
      <c r="H18" s="432"/>
      <c r="I18" s="412"/>
      <c r="J18" s="624" t="s">
        <v>443</v>
      </c>
      <c r="K18" s="412">
        <v>0.46</v>
      </c>
      <c r="L18" s="562"/>
      <c r="M18" s="432"/>
      <c r="N18" s="412">
        <f>C18+E18+G18+I18+K18+M18</f>
        <v>1.3800000000000001</v>
      </c>
    </row>
    <row r="19" spans="1:14">
      <c r="A19" s="411"/>
      <c r="B19" s="552" t="s">
        <v>118</v>
      </c>
      <c r="C19" s="411"/>
      <c r="D19" s="525"/>
      <c r="E19" s="411"/>
      <c r="F19" s="626"/>
      <c r="G19" s="411"/>
      <c r="H19" s="552" t="s">
        <v>118</v>
      </c>
      <c r="I19" s="411"/>
      <c r="J19" s="626"/>
      <c r="K19" s="411"/>
      <c r="L19" s="626"/>
      <c r="M19" s="431"/>
      <c r="N19" s="411"/>
    </row>
    <row r="20" spans="1:14">
      <c r="A20" s="412">
        <v>8</v>
      </c>
      <c r="B20" s="562" t="s">
        <v>35</v>
      </c>
      <c r="C20" s="412">
        <v>0.5</v>
      </c>
      <c r="D20" s="432"/>
      <c r="E20" s="627"/>
      <c r="F20" s="562"/>
      <c r="G20" s="627"/>
      <c r="H20" s="562" t="s">
        <v>109</v>
      </c>
      <c r="I20" s="627">
        <v>1.34</v>
      </c>
      <c r="J20" s="432"/>
      <c r="K20" s="412"/>
      <c r="L20" s="432"/>
      <c r="M20" s="432"/>
      <c r="N20" s="412">
        <f>C20+E20+G20+I20+K20+M20</f>
        <v>1.84</v>
      </c>
    </row>
    <row r="21" spans="1:14" ht="24.75">
      <c r="A21" s="411"/>
      <c r="B21" s="526"/>
      <c r="C21" s="411"/>
      <c r="D21" s="560" t="s">
        <v>560</v>
      </c>
      <c r="E21" s="411"/>
      <c r="F21" s="560"/>
      <c r="G21" s="411"/>
      <c r="H21" s="371"/>
      <c r="I21" s="411"/>
      <c r="J21" s="560" t="s">
        <v>560</v>
      </c>
      <c r="K21" s="411"/>
      <c r="L21" s="560"/>
      <c r="M21" s="431"/>
      <c r="N21" s="411"/>
    </row>
    <row r="22" spans="1:14">
      <c r="A22" s="412">
        <v>3.25</v>
      </c>
      <c r="B22" s="527"/>
      <c r="C22" s="412"/>
      <c r="D22" s="373" t="s">
        <v>8</v>
      </c>
      <c r="E22" s="412">
        <v>0.5</v>
      </c>
      <c r="F22" s="628"/>
      <c r="G22" s="412"/>
      <c r="H22" s="373"/>
      <c r="I22" s="412"/>
      <c r="J22" s="373" t="s">
        <v>10</v>
      </c>
      <c r="K22" s="412">
        <v>0.25</v>
      </c>
      <c r="L22" s="373"/>
      <c r="M22" s="432"/>
      <c r="N22" s="412">
        <f>K22+E22</f>
        <v>0.75</v>
      </c>
    </row>
    <row r="23" spans="1:14" ht="24.75">
      <c r="A23" s="411"/>
      <c r="B23" s="526"/>
      <c r="C23" s="411"/>
      <c r="D23" s="560" t="s">
        <v>561</v>
      </c>
      <c r="E23" s="411"/>
      <c r="F23" s="560"/>
      <c r="G23" s="411"/>
      <c r="H23" s="371"/>
      <c r="I23" s="411"/>
      <c r="J23" s="560" t="s">
        <v>561</v>
      </c>
      <c r="K23" s="411"/>
      <c r="L23" s="560"/>
      <c r="M23" s="431"/>
      <c r="N23" s="411"/>
    </row>
    <row r="24" spans="1:14">
      <c r="A24" s="412">
        <v>4.33</v>
      </c>
      <c r="B24" s="527"/>
      <c r="C24" s="412"/>
      <c r="D24" s="373" t="s">
        <v>8</v>
      </c>
      <c r="E24" s="412">
        <v>0.75</v>
      </c>
      <c r="F24" s="628"/>
      <c r="G24" s="412"/>
      <c r="H24" s="373"/>
      <c r="I24" s="412"/>
      <c r="J24" s="373" t="s">
        <v>10</v>
      </c>
      <c r="K24" s="412">
        <v>0.25</v>
      </c>
      <c r="L24" s="373"/>
      <c r="M24" s="432"/>
      <c r="N24" s="412">
        <f>E24+K24</f>
        <v>1</v>
      </c>
    </row>
    <row r="25" spans="1:14">
      <c r="A25" s="411"/>
      <c r="B25" s="526"/>
      <c r="C25" s="411"/>
      <c r="D25" s="371" t="s">
        <v>562</v>
      </c>
      <c r="E25" s="411"/>
      <c r="F25" s="560"/>
      <c r="G25" s="411"/>
      <c r="H25" s="371"/>
      <c r="I25" s="411"/>
      <c r="J25" s="371" t="s">
        <v>562</v>
      </c>
      <c r="K25" s="411"/>
      <c r="L25" s="371"/>
      <c r="M25" s="431"/>
      <c r="N25" s="411"/>
    </row>
    <row r="26" spans="1:14">
      <c r="A26" s="412">
        <v>4.33</v>
      </c>
      <c r="B26" s="527"/>
      <c r="C26" s="412"/>
      <c r="D26" s="373" t="s">
        <v>8</v>
      </c>
      <c r="E26" s="412">
        <v>0.75</v>
      </c>
      <c r="F26" s="628"/>
      <c r="G26" s="412"/>
      <c r="H26" s="373"/>
      <c r="I26" s="412"/>
      <c r="J26" s="373" t="s">
        <v>10</v>
      </c>
      <c r="K26" s="412">
        <v>0.25</v>
      </c>
      <c r="L26" s="373"/>
      <c r="M26" s="432"/>
      <c r="N26" s="412">
        <f>E26+K26</f>
        <v>1</v>
      </c>
    </row>
    <row r="27" spans="1:14">
      <c r="A27" s="557"/>
      <c r="B27" s="528"/>
      <c r="C27" s="557"/>
      <c r="D27" s="454" t="s">
        <v>563</v>
      </c>
      <c r="E27" s="557"/>
      <c r="F27" s="629"/>
      <c r="G27" s="557"/>
      <c r="H27" s="454"/>
      <c r="I27" s="557"/>
      <c r="J27" s="454"/>
      <c r="K27" s="557"/>
      <c r="L27" s="454"/>
      <c r="M27" s="558"/>
      <c r="N27" s="557"/>
    </row>
    <row r="28" spans="1:14">
      <c r="A28" s="557">
        <v>1.83</v>
      </c>
      <c r="B28" s="528"/>
      <c r="C28" s="557"/>
      <c r="D28" s="454" t="s">
        <v>564</v>
      </c>
      <c r="E28" s="557">
        <v>0.42</v>
      </c>
      <c r="F28" s="629"/>
      <c r="G28" s="557"/>
      <c r="H28" s="454"/>
      <c r="I28" s="557"/>
      <c r="J28" s="454"/>
      <c r="K28" s="557"/>
      <c r="L28" s="454"/>
      <c r="M28" s="558"/>
      <c r="N28" s="557">
        <f>C28+E28+G28+I28+K28</f>
        <v>0.42</v>
      </c>
    </row>
    <row r="29" spans="1:14">
      <c r="A29" s="630">
        <v>10</v>
      </c>
      <c r="B29" s="431" t="s">
        <v>439</v>
      </c>
      <c r="C29" s="411"/>
      <c r="D29" s="431" t="s">
        <v>439</v>
      </c>
      <c r="E29" s="561"/>
      <c r="F29" s="552" t="s">
        <v>439</v>
      </c>
      <c r="G29" s="411"/>
      <c r="H29" s="431" t="s">
        <v>439</v>
      </c>
      <c r="I29" s="411"/>
      <c r="J29" s="431" t="s">
        <v>439</v>
      </c>
      <c r="K29" s="411"/>
      <c r="L29" s="431"/>
      <c r="M29" s="431"/>
      <c r="N29" s="411"/>
    </row>
    <row r="30" spans="1:14">
      <c r="A30" s="631"/>
      <c r="B30" s="432" t="s">
        <v>10</v>
      </c>
      <c r="C30" s="412">
        <v>0.34</v>
      </c>
      <c r="D30" s="432" t="s">
        <v>10</v>
      </c>
      <c r="E30" s="412">
        <v>0.33</v>
      </c>
      <c r="F30" s="432" t="s">
        <v>8</v>
      </c>
      <c r="G30" s="412">
        <v>0.98</v>
      </c>
      <c r="H30" s="432" t="s">
        <v>10</v>
      </c>
      <c r="I30" s="412">
        <v>0.33</v>
      </c>
      <c r="J30" s="432" t="s">
        <v>10</v>
      </c>
      <c r="K30" s="412">
        <v>0.33</v>
      </c>
      <c r="L30" s="432"/>
      <c r="M30" s="432"/>
      <c r="N30" s="412">
        <f t="shared" ref="N30" si="0">C30+E30+G30+I30+K30</f>
        <v>2.31</v>
      </c>
    </row>
    <row r="31" spans="1:14">
      <c r="A31" s="557"/>
      <c r="B31" s="632" t="s">
        <v>440</v>
      </c>
      <c r="C31" s="554"/>
      <c r="D31" s="633"/>
      <c r="E31" s="554"/>
      <c r="F31" s="634" t="s">
        <v>440</v>
      </c>
      <c r="G31" s="635"/>
      <c r="H31" s="633"/>
      <c r="I31" s="636"/>
      <c r="J31" s="632" t="s">
        <v>440</v>
      </c>
      <c r="K31" s="554"/>
      <c r="L31" s="633"/>
      <c r="M31" s="456"/>
      <c r="N31" s="554"/>
    </row>
    <row r="32" spans="1:14">
      <c r="A32" s="412">
        <v>10.7</v>
      </c>
      <c r="B32" s="457" t="s">
        <v>8</v>
      </c>
      <c r="C32" s="443">
        <v>1.1000000000000001</v>
      </c>
      <c r="D32" s="457"/>
      <c r="E32" s="637"/>
      <c r="F32" s="638" t="s">
        <v>10</v>
      </c>
      <c r="G32" s="443">
        <v>0.27</v>
      </c>
      <c r="H32" s="457"/>
      <c r="I32" s="443"/>
      <c r="J32" s="457" t="s">
        <v>8</v>
      </c>
      <c r="K32" s="443">
        <v>1.1000000000000001</v>
      </c>
      <c r="L32" s="457"/>
      <c r="M32" s="457"/>
      <c r="N32" s="443">
        <f>C32+E32+G32+I32+K32+M32</f>
        <v>2.4700000000000002</v>
      </c>
    </row>
    <row r="33" spans="1:14">
      <c r="A33" s="639"/>
      <c r="B33" s="640" t="s">
        <v>9</v>
      </c>
      <c r="C33" s="531"/>
      <c r="D33" s="641"/>
      <c r="E33" s="531"/>
      <c r="F33" s="642"/>
      <c r="G33" s="531"/>
      <c r="H33" s="640" t="s">
        <v>9</v>
      </c>
      <c r="I33" s="532"/>
      <c r="J33" s="642"/>
      <c r="K33" s="531"/>
      <c r="L33" s="534"/>
      <c r="M33" s="534"/>
      <c r="N33" s="531"/>
    </row>
    <row r="34" spans="1:14">
      <c r="A34" s="643">
        <v>5.07</v>
      </c>
      <c r="B34" s="524" t="s">
        <v>10</v>
      </c>
      <c r="C34" s="535">
        <v>0.25</v>
      </c>
      <c r="D34" s="524"/>
      <c r="E34" s="538"/>
      <c r="F34" s="539"/>
      <c r="G34" s="535"/>
      <c r="H34" s="524" t="s">
        <v>8</v>
      </c>
      <c r="I34" s="535">
        <v>0.92</v>
      </c>
      <c r="J34" s="524"/>
      <c r="K34" s="535"/>
      <c r="L34" s="524"/>
      <c r="M34" s="524"/>
      <c r="N34" s="535">
        <f>C34+E34+G34+I34+K34+M34</f>
        <v>1.17</v>
      </c>
    </row>
    <row r="35" spans="1:14">
      <c r="A35" s="411"/>
      <c r="B35" s="526"/>
      <c r="C35" s="411"/>
      <c r="D35" s="644"/>
      <c r="E35" s="411"/>
      <c r="F35" s="626"/>
      <c r="G35" s="411"/>
      <c r="H35" s="626" t="s">
        <v>618</v>
      </c>
      <c r="I35" s="411"/>
      <c r="J35" s="644"/>
      <c r="K35" s="411"/>
      <c r="L35" s="644"/>
      <c r="M35" s="431"/>
      <c r="N35" s="411"/>
    </row>
    <row r="36" spans="1:14" ht="28.5">
      <c r="A36" s="412">
        <v>3.75</v>
      </c>
      <c r="B36" s="527"/>
      <c r="C36" s="412"/>
      <c r="D36" s="645"/>
      <c r="E36" s="412"/>
      <c r="F36" s="646"/>
      <c r="G36" s="412"/>
      <c r="H36" s="647" t="s">
        <v>619</v>
      </c>
      <c r="I36" s="412">
        <v>0.86</v>
      </c>
      <c r="J36" s="645"/>
      <c r="K36" s="412"/>
      <c r="L36" s="645"/>
      <c r="M36" s="432"/>
      <c r="N36" s="412">
        <f>C36+E36+G36+I36+K36+M36</f>
        <v>0.86</v>
      </c>
    </row>
    <row r="37" spans="1:14">
      <c r="A37" s="411"/>
      <c r="B37" s="648" t="s">
        <v>620</v>
      </c>
      <c r="C37" s="561"/>
      <c r="D37" s="648"/>
      <c r="E37" s="561"/>
      <c r="F37" s="648" t="s">
        <v>620</v>
      </c>
      <c r="G37" s="411"/>
      <c r="H37" s="648"/>
      <c r="I37" s="411"/>
      <c r="J37" s="552" t="s">
        <v>620</v>
      </c>
      <c r="K37" s="411"/>
      <c r="L37" s="552"/>
      <c r="M37" s="431"/>
      <c r="N37" s="630"/>
    </row>
    <row r="38" spans="1:14">
      <c r="A38" s="412">
        <v>8</v>
      </c>
      <c r="B38" s="649" t="s">
        <v>35</v>
      </c>
      <c r="C38" s="625">
        <v>0.33</v>
      </c>
      <c r="D38" s="649"/>
      <c r="E38" s="625"/>
      <c r="F38" s="649" t="s">
        <v>8</v>
      </c>
      <c r="G38" s="412">
        <v>1.19</v>
      </c>
      <c r="H38" s="649"/>
      <c r="I38" s="412"/>
      <c r="J38" s="562" t="s">
        <v>10</v>
      </c>
      <c r="K38" s="412">
        <v>0.33</v>
      </c>
      <c r="L38" s="562"/>
      <c r="M38" s="432"/>
      <c r="N38" s="631">
        <f>M38+K38+I38++G38+E38+C38</f>
        <v>1.85</v>
      </c>
    </row>
    <row r="39" spans="1:14">
      <c r="A39" s="650"/>
      <c r="B39" s="648" t="s">
        <v>603</v>
      </c>
      <c r="C39" s="561"/>
      <c r="D39" s="648"/>
      <c r="E39" s="561"/>
      <c r="F39" s="648" t="s">
        <v>603</v>
      </c>
      <c r="G39" s="411"/>
      <c r="H39" s="648"/>
      <c r="I39" s="411"/>
      <c r="J39" s="552" t="s">
        <v>603</v>
      </c>
      <c r="K39" s="411"/>
      <c r="L39" s="552"/>
      <c r="M39" s="431"/>
      <c r="N39" s="630"/>
    </row>
    <row r="40" spans="1:14">
      <c r="A40" s="651">
        <v>5.41</v>
      </c>
      <c r="B40" s="649" t="s">
        <v>35</v>
      </c>
      <c r="C40" s="652">
        <v>0.25</v>
      </c>
      <c r="D40" s="649"/>
      <c r="E40" s="625"/>
      <c r="F40" s="649" t="s">
        <v>35</v>
      </c>
      <c r="G40" s="653">
        <v>0.25</v>
      </c>
      <c r="H40" s="649"/>
      <c r="I40" s="412"/>
      <c r="J40" s="562" t="s">
        <v>8</v>
      </c>
      <c r="K40" s="412">
        <v>0.75</v>
      </c>
      <c r="L40" s="562"/>
      <c r="M40" s="432"/>
      <c r="N40" s="654">
        <v>1.25</v>
      </c>
    </row>
    <row r="41" spans="1:14">
      <c r="A41" s="335"/>
      <c r="B41" s="460" t="s">
        <v>621</v>
      </c>
      <c r="C41" s="110"/>
      <c r="D41" s="94"/>
      <c r="E41" s="110"/>
      <c r="F41" s="94"/>
      <c r="G41" s="110"/>
      <c r="H41" s="23" t="s">
        <v>621</v>
      </c>
      <c r="I41" s="110"/>
      <c r="J41" s="94"/>
      <c r="K41" s="110"/>
      <c r="L41" s="23"/>
      <c r="M41" s="110"/>
      <c r="N41" s="110"/>
    </row>
    <row r="42" spans="1:14">
      <c r="A42" s="409">
        <v>6.72</v>
      </c>
      <c r="B42" s="461" t="s">
        <v>8</v>
      </c>
      <c r="C42" s="107">
        <v>1.1000000000000001</v>
      </c>
      <c r="D42" s="59"/>
      <c r="E42" s="107"/>
      <c r="F42" s="59"/>
      <c r="G42" s="107"/>
      <c r="H42" s="67" t="s">
        <v>10</v>
      </c>
      <c r="I42" s="107">
        <v>0.45</v>
      </c>
      <c r="J42" s="59"/>
      <c r="K42" s="107"/>
      <c r="L42" s="67"/>
      <c r="M42" s="107"/>
      <c r="N42" s="107">
        <f>C42+E42+G42+I42+K42</f>
        <v>1.55</v>
      </c>
    </row>
    <row r="43" spans="1:14">
      <c r="A43" s="546">
        <f>SUM(A3:A42)</f>
        <v>104.5</v>
      </c>
      <c r="B43" s="11"/>
      <c r="C43" s="14">
        <f>SUM(C3:C42)</f>
        <v>5.1999999999999993</v>
      </c>
      <c r="D43" s="11"/>
      <c r="E43" s="14">
        <f>SUM(E3:E42)</f>
        <v>4.07</v>
      </c>
      <c r="F43" s="11"/>
      <c r="G43" s="14">
        <f>SUM(G3:G42)</f>
        <v>2.69</v>
      </c>
      <c r="H43" s="135"/>
      <c r="I43" s="135">
        <f>SUM(I3:I42)</f>
        <v>5.73</v>
      </c>
      <c r="J43" s="135"/>
      <c r="K43" s="135">
        <f>SUM(K3:K42)</f>
        <v>6.42</v>
      </c>
      <c r="L43" s="135"/>
      <c r="M43" s="135"/>
      <c r="N43" s="135">
        <f>SUM(N3:N42)</f>
        <v>24.110000000000003</v>
      </c>
    </row>
    <row r="44" spans="1:14">
      <c r="A44" s="1"/>
      <c r="B44" s="1"/>
      <c r="C44" s="1" t="s">
        <v>16</v>
      </c>
      <c r="D44" s="1"/>
      <c r="E44" s="1"/>
      <c r="F44" s="3"/>
      <c r="G44" s="1"/>
      <c r="H44" s="1"/>
      <c r="I44" s="1"/>
      <c r="J44" s="43"/>
      <c r="K44" s="1"/>
      <c r="L44" s="1"/>
      <c r="M44" s="1"/>
      <c r="N44" s="1"/>
    </row>
    <row r="45" spans="1:14">
      <c r="A45" s="1"/>
      <c r="B45" s="1"/>
      <c r="C45" s="1" t="s">
        <v>17</v>
      </c>
      <c r="D45" s="1"/>
      <c r="E45" s="237"/>
      <c r="F45" s="236">
        <v>45001</v>
      </c>
      <c r="G45" s="1"/>
      <c r="H45" s="1" t="s">
        <v>18</v>
      </c>
      <c r="I45" s="1"/>
      <c r="J45" s="43"/>
      <c r="K45" s="46"/>
      <c r="L45" s="46"/>
      <c r="M45" s="46">
        <f>N43*4.33</f>
        <v>104.39630000000001</v>
      </c>
      <c r="N45" s="1"/>
    </row>
    <row r="46" spans="1:14">
      <c r="A46" s="1"/>
      <c r="B46" s="1"/>
      <c r="C46" s="1" t="s">
        <v>19</v>
      </c>
      <c r="D46" s="1"/>
      <c r="E46" s="1"/>
      <c r="F46" s="655"/>
      <c r="G46" s="655"/>
      <c r="H46" s="655"/>
      <c r="I46" s="166"/>
      <c r="J46" s="1"/>
      <c r="K46" s="1"/>
      <c r="L46" s="1"/>
      <c r="M46" s="1"/>
      <c r="N46" s="1"/>
    </row>
    <row r="48" spans="1:14">
      <c r="F48" t="s">
        <v>617</v>
      </c>
    </row>
  </sheetData>
  <mergeCells count="1">
    <mergeCell ref="F46:H46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7"/>
    </sheetView>
  </sheetViews>
  <sheetFormatPr baseColWidth="10" defaultRowHeight="15"/>
  <cols>
    <col min="1" max="1" width="6.140625" customWidth="1"/>
    <col min="3" max="3" width="6.85546875" customWidth="1"/>
    <col min="5" max="5" width="9" customWidth="1"/>
    <col min="7" max="7" width="5.7109375" customWidth="1"/>
    <col min="9" max="9" width="6.7109375" customWidth="1"/>
    <col min="11" max="11" width="7.7109375" customWidth="1"/>
    <col min="12" max="12" width="8.28515625" customWidth="1"/>
    <col min="13" max="13" width="6.42578125" customWidth="1"/>
    <col min="14" max="14" width="7.710937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24.75">
      <c r="A3" s="51"/>
      <c r="B3" s="517" t="s">
        <v>242</v>
      </c>
      <c r="C3" s="110"/>
      <c r="D3" s="517" t="s">
        <v>242</v>
      </c>
      <c r="E3" s="110"/>
      <c r="F3" s="517" t="s">
        <v>242</v>
      </c>
      <c r="G3" s="156"/>
      <c r="H3" s="517" t="s">
        <v>242</v>
      </c>
      <c r="I3" s="278"/>
      <c r="J3" s="517" t="s">
        <v>242</v>
      </c>
      <c r="K3" s="110"/>
      <c r="L3" s="66"/>
      <c r="M3" s="23"/>
      <c r="N3" s="156"/>
    </row>
    <row r="4" spans="1:14" ht="36.75">
      <c r="A4" s="55">
        <v>40</v>
      </c>
      <c r="B4" s="58" t="s">
        <v>243</v>
      </c>
      <c r="C4" s="107">
        <v>1.85</v>
      </c>
      <c r="D4" s="157" t="s">
        <v>244</v>
      </c>
      <c r="E4" s="313">
        <v>1.84</v>
      </c>
      <c r="F4" s="157" t="s">
        <v>243</v>
      </c>
      <c r="G4" s="57">
        <v>1.85</v>
      </c>
      <c r="H4" s="157" t="s">
        <v>244</v>
      </c>
      <c r="I4" s="57">
        <v>1.84</v>
      </c>
      <c r="J4" s="157" t="s">
        <v>243</v>
      </c>
      <c r="K4" s="107">
        <v>1.85</v>
      </c>
      <c r="L4" s="67"/>
      <c r="M4" s="67"/>
      <c r="N4" s="57">
        <f>C4+E4+G4+I4+K4+M4</f>
        <v>9.23</v>
      </c>
    </row>
    <row r="5" spans="1:14">
      <c r="A5" s="475"/>
      <c r="B5" s="61"/>
      <c r="C5" s="314"/>
      <c r="D5" s="62"/>
      <c r="E5" s="314"/>
      <c r="F5" s="61"/>
      <c r="G5" s="463"/>
      <c r="H5" s="61" t="s">
        <v>27</v>
      </c>
      <c r="I5" s="314"/>
      <c r="J5" s="62"/>
      <c r="K5" s="463"/>
      <c r="L5" s="62"/>
      <c r="M5" s="62"/>
      <c r="N5" s="436"/>
    </row>
    <row r="6" spans="1:14" ht="24">
      <c r="A6" s="430">
        <v>2.33</v>
      </c>
      <c r="B6" s="60"/>
      <c r="C6" s="315"/>
      <c r="D6" s="60"/>
      <c r="E6" s="315"/>
      <c r="F6" s="60"/>
      <c r="G6" s="308"/>
      <c r="H6" s="60" t="s">
        <v>408</v>
      </c>
      <c r="I6" s="315">
        <v>0.54</v>
      </c>
      <c r="J6" s="60"/>
      <c r="K6" s="308"/>
      <c r="L6" s="60"/>
      <c r="M6" s="60"/>
      <c r="N6" s="321">
        <f>C6+E6+G6+I6+K6+M6</f>
        <v>0.54</v>
      </c>
    </row>
    <row r="7" spans="1:14" ht="24.75">
      <c r="A7" s="110"/>
      <c r="B7" s="94" t="s">
        <v>39</v>
      </c>
      <c r="C7" s="110"/>
      <c r="D7" s="23"/>
      <c r="E7" s="507"/>
      <c r="F7" s="94"/>
      <c r="G7" s="110"/>
      <c r="H7" s="23" t="s">
        <v>39</v>
      </c>
      <c r="I7" s="511"/>
      <c r="J7" s="23"/>
      <c r="K7" s="511"/>
      <c r="L7" s="23"/>
      <c r="M7" s="23"/>
      <c r="N7" s="156"/>
    </row>
    <row r="8" spans="1:14">
      <c r="A8" s="107">
        <v>7.19</v>
      </c>
      <c r="B8" s="59" t="s">
        <v>8</v>
      </c>
      <c r="C8" s="107">
        <v>1.33</v>
      </c>
      <c r="D8" s="67"/>
      <c r="E8" s="508"/>
      <c r="F8" s="59"/>
      <c r="G8" s="107"/>
      <c r="H8" s="67" t="s">
        <v>10</v>
      </c>
      <c r="I8" s="313">
        <v>0.33</v>
      </c>
      <c r="J8" s="67"/>
      <c r="K8" s="313"/>
      <c r="L8" s="67"/>
      <c r="M8" s="67"/>
      <c r="N8" s="57">
        <f>C8+E8+G8+I8+K8</f>
        <v>1.6600000000000001</v>
      </c>
    </row>
    <row r="9" spans="1:14">
      <c r="A9" s="506"/>
      <c r="B9" s="8"/>
      <c r="C9" s="133"/>
      <c r="D9" s="202" t="s">
        <v>12</v>
      </c>
      <c r="E9" s="133"/>
      <c r="F9" s="15"/>
      <c r="G9" s="133"/>
      <c r="H9" s="8"/>
      <c r="I9" s="133"/>
      <c r="J9" s="202" t="s">
        <v>12</v>
      </c>
      <c r="K9" s="133"/>
      <c r="L9" s="8"/>
      <c r="M9" s="8"/>
      <c r="N9" s="10"/>
    </row>
    <row r="10" spans="1:14">
      <c r="A10" s="306">
        <v>9.1</v>
      </c>
      <c r="B10" s="12"/>
      <c r="C10" s="135"/>
      <c r="D10" s="16" t="s">
        <v>10</v>
      </c>
      <c r="E10" s="135">
        <v>0.4</v>
      </c>
      <c r="F10" s="16"/>
      <c r="G10" s="135"/>
      <c r="H10" s="12"/>
      <c r="I10" s="135"/>
      <c r="J10" s="16" t="s">
        <v>8</v>
      </c>
      <c r="K10" s="135">
        <v>1.7</v>
      </c>
      <c r="L10" s="12"/>
      <c r="M10" s="12"/>
      <c r="N10" s="14">
        <f>C10+E10+G10+I10+K10+M10</f>
        <v>2.1</v>
      </c>
    </row>
    <row r="11" spans="1:14">
      <c r="A11" s="514"/>
      <c r="B11" s="18"/>
      <c r="C11" s="505"/>
      <c r="D11" s="18"/>
      <c r="E11" s="505"/>
      <c r="F11" s="202" t="s">
        <v>13</v>
      </c>
      <c r="G11" s="257"/>
      <c r="H11" s="202"/>
      <c r="I11" s="257"/>
      <c r="J11" s="191"/>
      <c r="K11" s="257"/>
      <c r="L11" s="89"/>
      <c r="M11" s="91"/>
      <c r="N11" s="10"/>
    </row>
    <row r="12" spans="1:14" ht="23.25">
      <c r="A12" s="514">
        <v>2</v>
      </c>
      <c r="B12" s="18"/>
      <c r="C12" s="505"/>
      <c r="D12" s="18"/>
      <c r="E12" s="505"/>
      <c r="F12" s="24" t="s">
        <v>14</v>
      </c>
      <c r="G12" s="257">
        <v>0.46</v>
      </c>
      <c r="H12" s="24"/>
      <c r="I12" s="257"/>
      <c r="J12" s="191"/>
      <c r="K12" s="257"/>
      <c r="L12" s="89"/>
      <c r="M12" s="91"/>
      <c r="N12" s="90">
        <f>C12+E12+G12+I12+K12+M12</f>
        <v>0.46</v>
      </c>
    </row>
    <row r="13" spans="1:14">
      <c r="A13" s="515"/>
      <c r="B13" s="27"/>
      <c r="C13" s="506"/>
      <c r="D13" s="27"/>
      <c r="E13" s="506"/>
      <c r="F13" s="27"/>
      <c r="G13" s="356"/>
      <c r="H13" s="26"/>
      <c r="I13" s="93"/>
      <c r="J13" s="202" t="s">
        <v>15</v>
      </c>
      <c r="K13" s="133"/>
      <c r="L13" s="201"/>
      <c r="M13" s="8"/>
      <c r="N13" s="10"/>
    </row>
    <row r="14" spans="1:14">
      <c r="A14" s="518">
        <v>3.25</v>
      </c>
      <c r="B14" s="206"/>
      <c r="C14" s="306"/>
      <c r="D14" s="206"/>
      <c r="E14" s="306"/>
      <c r="F14" s="206"/>
      <c r="G14" s="306"/>
      <c r="H14" s="264"/>
      <c r="I14" s="101"/>
      <c r="J14" s="16" t="s">
        <v>8</v>
      </c>
      <c r="K14" s="135">
        <v>0.75</v>
      </c>
      <c r="L14" s="151"/>
      <c r="M14" s="12"/>
      <c r="N14" s="14">
        <f>K14</f>
        <v>0.75</v>
      </c>
    </row>
    <row r="15" spans="1:14">
      <c r="A15" s="475"/>
      <c r="B15" s="25"/>
      <c r="C15" s="144"/>
      <c r="E15" s="144"/>
      <c r="G15" s="475"/>
      <c r="H15" s="25"/>
      <c r="I15" s="144"/>
      <c r="J15" s="25" t="s">
        <v>161</v>
      </c>
      <c r="K15" s="475"/>
      <c r="L15" s="441"/>
      <c r="M15" s="379"/>
      <c r="N15" s="446"/>
    </row>
    <row r="16" spans="1:14">
      <c r="A16" s="430">
        <v>4.33</v>
      </c>
      <c r="B16" s="59"/>
      <c r="C16" s="315"/>
      <c r="D16" s="59"/>
      <c r="E16" s="315"/>
      <c r="F16" s="59"/>
      <c r="G16" s="308"/>
      <c r="H16" s="59"/>
      <c r="I16" s="315"/>
      <c r="J16" s="59"/>
      <c r="K16" s="308">
        <v>1</v>
      </c>
      <c r="L16" s="60"/>
      <c r="M16" s="60"/>
      <c r="N16" s="437">
        <f>C16+E16+G16+I16+K16+M16</f>
        <v>1</v>
      </c>
    </row>
    <row r="17" spans="1:14" ht="22.5">
      <c r="A17" s="51"/>
      <c r="B17" s="519" t="s">
        <v>554</v>
      </c>
      <c r="C17" s="463"/>
      <c r="D17" s="61"/>
      <c r="E17" s="463"/>
      <c r="F17" s="61"/>
      <c r="G17" s="463"/>
      <c r="H17" s="519" t="s">
        <v>554</v>
      </c>
      <c r="I17" s="463"/>
      <c r="J17" s="61"/>
      <c r="K17" s="307"/>
      <c r="L17" s="63"/>
      <c r="M17" s="63"/>
      <c r="N17" s="307"/>
    </row>
    <row r="18" spans="1:14">
      <c r="A18" s="55">
        <v>6</v>
      </c>
      <c r="B18" s="64" t="s">
        <v>309</v>
      </c>
      <c r="C18" s="308">
        <v>0.69</v>
      </c>
      <c r="D18" s="64"/>
      <c r="E18" s="308"/>
      <c r="F18" s="64"/>
      <c r="G18" s="308"/>
      <c r="H18" s="64" t="s">
        <v>309</v>
      </c>
      <c r="I18" s="308">
        <v>0.69</v>
      </c>
      <c r="J18" s="64"/>
      <c r="K18" s="308"/>
      <c r="L18" s="60"/>
      <c r="M18" s="60"/>
      <c r="N18" s="308">
        <f>C18+E18+G18+I18+K18+M18</f>
        <v>1.38</v>
      </c>
    </row>
    <row r="19" spans="1:14" ht="36">
      <c r="A19" s="520"/>
      <c r="B19" s="63" t="s">
        <v>555</v>
      </c>
      <c r="C19" s="307"/>
      <c r="D19" s="63"/>
      <c r="E19" s="307"/>
      <c r="F19" s="63" t="s">
        <v>555</v>
      </c>
      <c r="G19" s="307"/>
      <c r="H19" s="63"/>
      <c r="I19" s="307"/>
      <c r="J19" s="63" t="s">
        <v>555</v>
      </c>
      <c r="K19" s="307"/>
      <c r="L19" s="63"/>
      <c r="M19" s="63"/>
      <c r="N19" s="307"/>
    </row>
    <row r="20" spans="1:14">
      <c r="A20" s="55">
        <v>4</v>
      </c>
      <c r="B20" s="64" t="s">
        <v>35</v>
      </c>
      <c r="C20" s="308">
        <v>0.25</v>
      </c>
      <c r="D20" s="64"/>
      <c r="E20" s="308"/>
      <c r="F20" s="64" t="s">
        <v>35</v>
      </c>
      <c r="G20" s="308">
        <v>0.25</v>
      </c>
      <c r="H20" s="64"/>
      <c r="I20" s="308"/>
      <c r="J20" s="64" t="s">
        <v>8</v>
      </c>
      <c r="K20" s="308">
        <v>0.42</v>
      </c>
      <c r="L20" s="60"/>
      <c r="M20" s="60"/>
      <c r="N20" s="308">
        <f>C20+E20+G20+I20+K20+M20</f>
        <v>0.91999999999999993</v>
      </c>
    </row>
    <row r="21" spans="1:14" ht="23.25">
      <c r="A21" s="6"/>
      <c r="B21" s="52" t="s">
        <v>556</v>
      </c>
      <c r="C21" s="133"/>
      <c r="D21" s="52"/>
      <c r="E21" s="133"/>
      <c r="F21" s="52" t="s">
        <v>556</v>
      </c>
      <c r="G21" s="133"/>
      <c r="H21" s="52"/>
      <c r="I21" s="133"/>
      <c r="J21" s="52" t="s">
        <v>556</v>
      </c>
      <c r="K21" s="133"/>
      <c r="L21" s="52"/>
      <c r="M21" s="8"/>
      <c r="N21" s="133"/>
    </row>
    <row r="22" spans="1:14">
      <c r="A22" s="11">
        <v>7</v>
      </c>
      <c r="B22" s="16" t="s">
        <v>8</v>
      </c>
      <c r="C22" s="135">
        <v>0.67</v>
      </c>
      <c r="D22" s="12"/>
      <c r="E22" s="310"/>
      <c r="F22" s="16" t="s">
        <v>10</v>
      </c>
      <c r="G22" s="135">
        <v>0.27</v>
      </c>
      <c r="H22" s="16"/>
      <c r="I22" s="135"/>
      <c r="J22" s="16" t="s">
        <v>8</v>
      </c>
      <c r="K22" s="135">
        <v>0.67</v>
      </c>
      <c r="L22" s="12"/>
      <c r="M22" s="12"/>
      <c r="N22" s="135">
        <f>C22+E22+G22+I22+K22+M22</f>
        <v>1.61</v>
      </c>
    </row>
    <row r="23" spans="1:14">
      <c r="A23" s="93"/>
      <c r="B23" s="93"/>
      <c r="C23" s="335"/>
      <c r="D23" s="93"/>
      <c r="E23" s="335"/>
      <c r="F23" s="93"/>
      <c r="G23" s="335"/>
      <c r="H23" s="93"/>
      <c r="I23" s="335"/>
      <c r="J23" s="93"/>
      <c r="K23" s="335"/>
      <c r="L23" s="93"/>
      <c r="M23" s="93"/>
      <c r="N23" s="335"/>
    </row>
    <row r="24" spans="1:14">
      <c r="A24" s="140">
        <f>SUM(A3:A23)</f>
        <v>85.2</v>
      </c>
      <c r="B24" s="101"/>
      <c r="C24" s="409">
        <f>SUM(C3:C22)</f>
        <v>4.79</v>
      </c>
      <c r="D24" s="101"/>
      <c r="E24" s="409">
        <f>SUM(E3:E23)</f>
        <v>2.2400000000000002</v>
      </c>
      <c r="F24" s="101"/>
      <c r="G24" s="409">
        <f>SUM(G3:G23)</f>
        <v>2.83</v>
      </c>
      <c r="H24" s="409">
        <f t="shared" ref="H24:N24" si="0">SUM(H3:H23)</f>
        <v>0</v>
      </c>
      <c r="I24" s="409">
        <f t="shared" si="0"/>
        <v>3.4</v>
      </c>
      <c r="J24" s="409">
        <f t="shared" si="0"/>
        <v>0</v>
      </c>
      <c r="K24" s="409">
        <f t="shared" si="0"/>
        <v>6.39</v>
      </c>
      <c r="L24" s="409">
        <f t="shared" si="0"/>
        <v>0</v>
      </c>
      <c r="M24" s="409">
        <f t="shared" si="0"/>
        <v>0</v>
      </c>
      <c r="N24" s="409">
        <f t="shared" si="0"/>
        <v>19.649999999999999</v>
      </c>
    </row>
    <row r="25" spans="1:14">
      <c r="A25" s="47"/>
      <c r="B25" s="1"/>
      <c r="C25" s="1" t="s">
        <v>16</v>
      </c>
      <c r="D25" s="47"/>
      <c r="E25" s="47"/>
      <c r="F25" s="48"/>
      <c r="G25" s="47"/>
      <c r="H25" s="47"/>
      <c r="I25" s="47"/>
      <c r="J25" s="95"/>
      <c r="K25" s="47"/>
      <c r="L25" s="47"/>
      <c r="M25" s="47"/>
      <c r="N25" s="47"/>
    </row>
    <row r="26" spans="1:14">
      <c r="A26" s="47"/>
      <c r="B26" s="1"/>
      <c r="C26" s="1" t="s">
        <v>17</v>
      </c>
      <c r="D26" s="47"/>
      <c r="E26" s="98">
        <v>44805</v>
      </c>
      <c r="F26" s="48"/>
      <c r="G26" s="47"/>
      <c r="H26" s="47" t="s">
        <v>18</v>
      </c>
      <c r="I26" s="47"/>
      <c r="J26" s="95"/>
      <c r="K26" s="96"/>
      <c r="L26" s="96"/>
      <c r="M26" s="96">
        <f>N24*4.33</f>
        <v>85.084499999999991</v>
      </c>
      <c r="N26" s="47"/>
    </row>
    <row r="27" spans="1:14">
      <c r="A27" s="47"/>
      <c r="C27" s="47" t="s">
        <v>19</v>
      </c>
      <c r="D27" s="47"/>
      <c r="F27" s="656"/>
      <c r="G27" s="656"/>
      <c r="H27" s="656"/>
      <c r="I27" s="97"/>
      <c r="J27" s="47"/>
      <c r="K27" s="47"/>
      <c r="L27" s="47"/>
      <c r="M27" s="47"/>
      <c r="N27" s="47"/>
    </row>
    <row r="29" spans="1:14">
      <c r="F29" t="s">
        <v>553</v>
      </c>
    </row>
    <row r="30" spans="1:14">
      <c r="F30" t="s">
        <v>557</v>
      </c>
    </row>
  </sheetData>
  <mergeCells count="1">
    <mergeCell ref="F27:H27"/>
  </mergeCells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3" sqref="A3:N12"/>
    </sheetView>
  </sheetViews>
  <sheetFormatPr baseColWidth="10" defaultRowHeight="15"/>
  <cols>
    <col min="1" max="1" width="8" customWidth="1"/>
    <col min="3" max="3" width="3.85546875" bestFit="1" customWidth="1"/>
    <col min="5" max="5" width="3.140625" bestFit="1" customWidth="1"/>
    <col min="7" max="7" width="3.85546875" bestFit="1" customWidth="1"/>
    <col min="8" max="8" width="12.7109375" customWidth="1"/>
    <col min="9" max="9" width="3.85546875" bestFit="1" customWidth="1"/>
    <col min="11" max="11" width="4.28515625" bestFit="1" customWidth="1"/>
    <col min="12" max="12" width="3.42578125" bestFit="1" customWidth="1"/>
    <col min="13" max="13" width="2.28515625" bestFit="1" customWidth="1"/>
    <col min="14" max="14" width="5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24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75"/>
      <c r="B3" s="61"/>
      <c r="C3" s="314"/>
      <c r="D3" s="62"/>
      <c r="E3" s="314"/>
      <c r="F3" s="61"/>
      <c r="G3" s="463"/>
      <c r="H3" s="61" t="s">
        <v>27</v>
      </c>
      <c r="I3" s="314"/>
      <c r="J3" s="62"/>
      <c r="K3" s="436"/>
      <c r="L3" s="62"/>
      <c r="M3" s="62"/>
      <c r="N3" s="436"/>
    </row>
    <row r="4" spans="1:14" ht="24">
      <c r="A4" s="430">
        <v>2.33</v>
      </c>
      <c r="B4" s="60"/>
      <c r="C4" s="315"/>
      <c r="D4" s="60"/>
      <c r="E4" s="315"/>
      <c r="F4" s="60"/>
      <c r="G4" s="308"/>
      <c r="H4" s="60" t="s">
        <v>408</v>
      </c>
      <c r="I4" s="315">
        <v>0.54</v>
      </c>
      <c r="J4" s="60"/>
      <c r="K4" s="321"/>
      <c r="L4" s="60"/>
      <c r="M4" s="60"/>
      <c r="N4" s="321">
        <f>C4+E4+G4+I4+K4+M4</f>
        <v>0.54</v>
      </c>
    </row>
    <row r="5" spans="1:14" ht="24.75">
      <c r="A5" s="110"/>
      <c r="B5" s="94" t="s">
        <v>39</v>
      </c>
      <c r="C5" s="110"/>
      <c r="D5" s="23"/>
      <c r="E5" s="507"/>
      <c r="F5" s="94"/>
      <c r="G5" s="110"/>
      <c r="H5" s="23" t="s">
        <v>39</v>
      </c>
      <c r="I5" s="511"/>
      <c r="J5" s="23"/>
      <c r="K5" s="513"/>
      <c r="L5" s="23"/>
      <c r="M5" s="23"/>
      <c r="N5" s="156"/>
    </row>
    <row r="6" spans="1:14">
      <c r="A6" s="107">
        <v>7.19</v>
      </c>
      <c r="B6" s="59" t="s">
        <v>8</v>
      </c>
      <c r="C6" s="107">
        <v>1.33</v>
      </c>
      <c r="D6" s="67"/>
      <c r="E6" s="508"/>
      <c r="F6" s="59"/>
      <c r="G6" s="107"/>
      <c r="H6" s="67" t="s">
        <v>10</v>
      </c>
      <c r="I6" s="313">
        <v>0.33</v>
      </c>
      <c r="J6" s="67"/>
      <c r="K6" s="360"/>
      <c r="L6" s="67"/>
      <c r="M6" s="67"/>
      <c r="N6" s="57">
        <f>C6+E6+G6+I6+K6</f>
        <v>1.6600000000000001</v>
      </c>
    </row>
    <row r="7" spans="1:14">
      <c r="A7" s="506"/>
      <c r="B7" s="8"/>
      <c r="C7" s="133"/>
      <c r="D7" s="202" t="s">
        <v>12</v>
      </c>
      <c r="E7" s="133"/>
      <c r="F7" s="15"/>
      <c r="G7" s="133"/>
      <c r="H7" s="8"/>
      <c r="I7" s="133"/>
      <c r="J7" s="202" t="s">
        <v>12</v>
      </c>
      <c r="K7" s="10"/>
      <c r="L7" s="8"/>
      <c r="M7" s="8"/>
      <c r="N7" s="10"/>
    </row>
    <row r="8" spans="1:14">
      <c r="A8" s="306">
        <v>9.1</v>
      </c>
      <c r="B8" s="12"/>
      <c r="C8" s="135"/>
      <c r="D8" s="16" t="s">
        <v>10</v>
      </c>
      <c r="E8" s="135">
        <v>0.4</v>
      </c>
      <c r="F8" s="16"/>
      <c r="G8" s="135"/>
      <c r="H8" s="12"/>
      <c r="I8" s="135"/>
      <c r="J8" s="16" t="s">
        <v>8</v>
      </c>
      <c r="K8" s="14">
        <v>1.7</v>
      </c>
      <c r="L8" s="12"/>
      <c r="M8" s="12"/>
      <c r="N8" s="14">
        <f>C8+E8+G8+I8+K8+M8</f>
        <v>2.1</v>
      </c>
    </row>
    <row r="9" spans="1:14">
      <c r="A9" s="514"/>
      <c r="B9" s="18"/>
      <c r="C9" s="505"/>
      <c r="D9" s="18"/>
      <c r="E9" s="505"/>
      <c r="F9" s="202" t="s">
        <v>13</v>
      </c>
      <c r="G9" s="257"/>
      <c r="H9" s="202"/>
      <c r="I9" s="257"/>
      <c r="J9" s="191"/>
      <c r="K9" s="90"/>
      <c r="L9" s="89"/>
      <c r="M9" s="91"/>
      <c r="N9" s="10"/>
    </row>
    <row r="10" spans="1:14" ht="23.25">
      <c r="A10" s="514">
        <v>2</v>
      </c>
      <c r="B10" s="18"/>
      <c r="C10" s="505"/>
      <c r="D10" s="18"/>
      <c r="E10" s="505"/>
      <c r="F10" s="24" t="s">
        <v>14</v>
      </c>
      <c r="G10" s="257">
        <v>0.46</v>
      </c>
      <c r="H10" s="24"/>
      <c r="I10" s="257"/>
      <c r="J10" s="191"/>
      <c r="K10" s="90"/>
      <c r="L10" s="89"/>
      <c r="M10" s="91"/>
      <c r="N10" s="90">
        <f>C10+E10+G10+I10+K10+M10</f>
        <v>0.46</v>
      </c>
    </row>
    <row r="11" spans="1:14">
      <c r="A11" s="515"/>
      <c r="B11" s="27"/>
      <c r="C11" s="506"/>
      <c r="D11" s="27"/>
      <c r="E11" s="506"/>
      <c r="F11" s="27"/>
      <c r="G11" s="356"/>
      <c r="H11" s="26"/>
      <c r="I11" s="93"/>
      <c r="J11" s="202" t="s">
        <v>15</v>
      </c>
      <c r="K11" s="10"/>
      <c r="L11" s="201"/>
      <c r="M11" s="8"/>
      <c r="N11" s="10"/>
    </row>
    <row r="12" spans="1:14">
      <c r="A12" s="514">
        <v>3.25</v>
      </c>
      <c r="B12" s="18"/>
      <c r="C12" s="505"/>
      <c r="D12" s="18"/>
      <c r="E12" s="505"/>
      <c r="F12" s="18"/>
      <c r="G12" s="505"/>
      <c r="I12" s="101"/>
      <c r="J12" s="24" t="s">
        <v>8</v>
      </c>
      <c r="K12" s="90">
        <v>0.75</v>
      </c>
      <c r="L12" s="89"/>
      <c r="M12" s="91"/>
      <c r="N12" s="90">
        <f>K12</f>
        <v>0.75</v>
      </c>
    </row>
    <row r="13" spans="1:14">
      <c r="A13" s="464">
        <f>SUM(A3:A12)</f>
        <v>23.869999999999997</v>
      </c>
      <c r="B13" s="183" t="s">
        <v>6</v>
      </c>
      <c r="C13" s="428">
        <f>SUM(C3:C12)</f>
        <v>1.33</v>
      </c>
      <c r="D13" s="181"/>
      <c r="E13" s="464">
        <f>SUM(E3:E12)</f>
        <v>0.4</v>
      </c>
      <c r="F13" s="182"/>
      <c r="G13" s="464">
        <f>SUM(G3:G12)</f>
        <v>0.46</v>
      </c>
      <c r="H13" s="183"/>
      <c r="I13" s="464">
        <f>SUM(I3:I12)</f>
        <v>0.87000000000000011</v>
      </c>
      <c r="J13" s="183"/>
      <c r="K13" s="428">
        <f>SUM(K3:K12)</f>
        <v>2.4500000000000002</v>
      </c>
      <c r="L13" s="445"/>
      <c r="M13" s="428">
        <f>SUM(M3:M12)</f>
        <v>0</v>
      </c>
      <c r="N13" s="428">
        <f>SUM(N3:N12)</f>
        <v>5.5100000000000007</v>
      </c>
    </row>
    <row r="14" spans="1:14">
      <c r="A14" s="47"/>
      <c r="B14" s="47" t="s">
        <v>16</v>
      </c>
      <c r="C14" s="47"/>
      <c r="D14" s="47"/>
      <c r="E14" s="47"/>
      <c r="F14" s="48"/>
      <c r="G14" s="47"/>
      <c r="H14" s="47"/>
      <c r="I14" s="47"/>
      <c r="J14" s="95"/>
      <c r="K14" s="47"/>
      <c r="L14" s="47"/>
      <c r="M14" s="47"/>
      <c r="N14" s="47"/>
    </row>
    <row r="15" spans="1:14">
      <c r="A15" s="47"/>
      <c r="B15" s="47" t="s">
        <v>17</v>
      </c>
      <c r="C15" s="47"/>
      <c r="D15" s="47" t="str">
        <f>B1</f>
        <v>DOLORES CARREÑO MORENO</v>
      </c>
      <c r="E15" s="47"/>
      <c r="F15" s="98">
        <v>44804</v>
      </c>
      <c r="G15" s="47"/>
      <c r="H15" s="47" t="s">
        <v>18</v>
      </c>
      <c r="I15" s="47"/>
      <c r="J15" s="95"/>
      <c r="K15" s="96">
        <f>N13*4.33</f>
        <v>23.858300000000003</v>
      </c>
      <c r="L15" s="96"/>
      <c r="M15" s="96"/>
      <c r="N15" s="47"/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sqref="A1:N36"/>
    </sheetView>
  </sheetViews>
  <sheetFormatPr baseColWidth="10" defaultRowHeight="15"/>
  <cols>
    <col min="1" max="1" width="7.140625" customWidth="1"/>
    <col min="3" max="3" width="9.7109375" customWidth="1"/>
    <col min="5" max="5" width="7.85546875" customWidth="1"/>
    <col min="7" max="7" width="7" customWidth="1"/>
    <col min="8" max="8" width="13.28515625" customWidth="1"/>
    <col min="9" max="9" width="6.5703125" customWidth="1"/>
    <col min="11" max="11" width="7.85546875" customWidth="1"/>
    <col min="12" max="12" width="6" customWidth="1"/>
    <col min="13" max="13" width="4.140625" customWidth="1"/>
    <col min="14" max="14" width="5.7109375" customWidth="1"/>
  </cols>
  <sheetData>
    <row r="1" spans="1:15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5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5" ht="13.9" customHeight="1">
      <c r="A3" s="133">
        <v>4.33</v>
      </c>
      <c r="B3" s="52"/>
      <c r="C3" s="133"/>
      <c r="D3" s="52"/>
      <c r="E3" s="133"/>
      <c r="F3" s="52" t="s">
        <v>148</v>
      </c>
      <c r="G3" s="133"/>
      <c r="H3" s="52"/>
      <c r="I3" s="133"/>
      <c r="J3" s="52"/>
      <c r="K3" s="10"/>
      <c r="L3" s="52"/>
      <c r="M3" s="8"/>
      <c r="N3" s="10"/>
    </row>
    <row r="4" spans="1:15" ht="9.6" customHeight="1">
      <c r="A4" s="135"/>
      <c r="B4" s="16"/>
      <c r="C4" s="135"/>
      <c r="D4" s="12"/>
      <c r="E4" s="310"/>
      <c r="F4" s="16" t="s">
        <v>8</v>
      </c>
      <c r="G4" s="135">
        <v>1</v>
      </c>
      <c r="H4" s="16"/>
      <c r="I4" s="135"/>
      <c r="J4" s="12"/>
      <c r="K4" s="14"/>
      <c r="L4" s="12"/>
      <c r="M4" s="12"/>
      <c r="N4" s="14">
        <f>C4+E4+G4+I4+K4+M4</f>
        <v>1</v>
      </c>
    </row>
    <row r="5" spans="1:15" ht="9" customHeight="1">
      <c r="A5" s="133">
        <v>3.74</v>
      </c>
      <c r="B5" s="222"/>
      <c r="C5" s="133"/>
      <c r="D5" s="152" t="s">
        <v>149</v>
      </c>
      <c r="E5" s="133"/>
      <c r="F5" s="139"/>
      <c r="G5" s="133"/>
      <c r="H5" s="139"/>
      <c r="I5" s="356"/>
      <c r="J5" s="139"/>
      <c r="K5" s="10"/>
      <c r="L5" s="152"/>
      <c r="M5" s="8"/>
      <c r="N5" s="10"/>
    </row>
    <row r="6" spans="1:15" ht="9.6" customHeight="1">
      <c r="A6" s="135"/>
      <c r="B6" s="16"/>
      <c r="C6" s="135"/>
      <c r="D6" s="12" t="s">
        <v>8</v>
      </c>
      <c r="E6" s="310">
        <v>0.86</v>
      </c>
      <c r="F6" s="16"/>
      <c r="G6" s="135"/>
      <c r="H6" s="12"/>
      <c r="I6" s="135"/>
      <c r="J6" s="12"/>
      <c r="K6" s="323"/>
      <c r="L6" s="12"/>
      <c r="M6" s="12"/>
      <c r="N6" s="14">
        <f>C6+E6+G6+I6+K6+M6</f>
        <v>0.86</v>
      </c>
    </row>
    <row r="7" spans="1:15" ht="20.45" customHeight="1">
      <c r="A7" s="133">
        <v>4</v>
      </c>
      <c r="B7" s="6"/>
      <c r="C7" s="133"/>
      <c r="D7" s="222" t="s">
        <v>150</v>
      </c>
      <c r="E7" s="133"/>
      <c r="F7" s="15"/>
      <c r="G7" s="356"/>
      <c r="H7" s="139"/>
      <c r="I7" s="133"/>
      <c r="J7" s="139" t="s">
        <v>150</v>
      </c>
      <c r="K7" s="85"/>
      <c r="L7" s="8"/>
      <c r="M7" s="15"/>
      <c r="N7" s="10"/>
      <c r="O7" s="657" t="s">
        <v>550</v>
      </c>
    </row>
    <row r="8" spans="1:15" ht="12" customHeight="1">
      <c r="A8" s="135"/>
      <c r="B8" s="11"/>
      <c r="C8" s="135"/>
      <c r="D8" s="223" t="s">
        <v>8</v>
      </c>
      <c r="E8" s="135">
        <v>0.67</v>
      </c>
      <c r="F8" s="16"/>
      <c r="G8" s="312"/>
      <c r="H8" s="16"/>
      <c r="I8" s="135"/>
      <c r="J8" s="16" t="s">
        <v>35</v>
      </c>
      <c r="K8" s="165">
        <v>0.25</v>
      </c>
      <c r="L8" s="16"/>
      <c r="M8" s="16"/>
      <c r="N8" s="14">
        <f>K8+E8</f>
        <v>0.92</v>
      </c>
      <c r="O8" s="657"/>
    </row>
    <row r="9" spans="1:15" ht="12" customHeight="1">
      <c r="A9" s="133"/>
      <c r="B9" s="52" t="s">
        <v>155</v>
      </c>
      <c r="C9" s="133"/>
      <c r="D9" s="8"/>
      <c r="E9" s="356"/>
      <c r="F9" s="52" t="s">
        <v>155</v>
      </c>
      <c r="G9" s="356"/>
      <c r="H9" s="52"/>
      <c r="I9" s="133"/>
      <c r="J9" s="52" t="s">
        <v>155</v>
      </c>
      <c r="K9" s="85"/>
      <c r="L9" s="8"/>
      <c r="M9" s="15"/>
      <c r="N9" s="10"/>
      <c r="O9" s="657"/>
    </row>
    <row r="10" spans="1:15" ht="13.15" customHeight="1">
      <c r="A10" s="135">
        <v>5.72</v>
      </c>
      <c r="B10" s="16" t="s">
        <v>35</v>
      </c>
      <c r="C10" s="135">
        <v>0.33</v>
      </c>
      <c r="D10" s="16"/>
      <c r="E10" s="312"/>
      <c r="F10" s="16" t="s">
        <v>8</v>
      </c>
      <c r="G10" s="312">
        <v>0.66</v>
      </c>
      <c r="H10" s="16"/>
      <c r="I10" s="135"/>
      <c r="J10" s="229" t="s">
        <v>35</v>
      </c>
      <c r="K10" s="165">
        <v>0.33</v>
      </c>
      <c r="L10" s="16"/>
      <c r="M10" s="16"/>
      <c r="N10" s="14">
        <v>1.32</v>
      </c>
      <c r="O10" s="657"/>
    </row>
    <row r="11" spans="1:15" ht="23.45" customHeight="1">
      <c r="A11" s="133">
        <v>14.66</v>
      </c>
      <c r="B11" s="387" t="s">
        <v>257</v>
      </c>
      <c r="C11" s="516" t="s">
        <v>551</v>
      </c>
      <c r="D11" s="8"/>
      <c r="E11" s="356"/>
      <c r="F11" s="15"/>
      <c r="G11" s="356"/>
      <c r="H11" s="52" t="s">
        <v>257</v>
      </c>
      <c r="I11" s="133"/>
      <c r="J11" s="8"/>
      <c r="K11" s="85"/>
      <c r="L11" s="8"/>
      <c r="M11" s="15"/>
      <c r="N11" s="10"/>
      <c r="O11" s="657"/>
    </row>
    <row r="12" spans="1:15" ht="13.9" customHeight="1">
      <c r="A12" s="257"/>
      <c r="B12" s="24" t="s">
        <v>10</v>
      </c>
      <c r="C12" s="257">
        <v>0.5</v>
      </c>
      <c r="D12" s="24"/>
      <c r="E12" s="311"/>
      <c r="F12" s="24"/>
      <c r="G12" s="311"/>
      <c r="H12" s="24" t="s">
        <v>8</v>
      </c>
      <c r="I12" s="257">
        <v>2.89</v>
      </c>
      <c r="J12" s="24"/>
      <c r="K12" s="88"/>
      <c r="L12" s="24"/>
      <c r="M12" s="24"/>
      <c r="N12" s="90">
        <f>C12+E12+G12+I12+K12+M12</f>
        <v>3.39</v>
      </c>
      <c r="O12" s="657"/>
    </row>
    <row r="13" spans="1:15" ht="46.9" customHeight="1">
      <c r="A13" s="135"/>
      <c r="B13" s="284"/>
      <c r="C13" s="135"/>
      <c r="D13" s="284"/>
      <c r="E13" s="312"/>
      <c r="F13" s="284"/>
      <c r="G13" s="312"/>
      <c r="H13" s="285" t="s">
        <v>259</v>
      </c>
      <c r="I13" s="135"/>
      <c r="J13" s="284"/>
      <c r="K13" s="165"/>
      <c r="L13" s="284"/>
      <c r="M13" s="16"/>
      <c r="N13" s="14"/>
      <c r="O13" s="657"/>
    </row>
    <row r="14" spans="1:15" ht="23.25">
      <c r="A14" s="257"/>
      <c r="B14" s="52" t="s">
        <v>153</v>
      </c>
      <c r="C14" s="311"/>
      <c r="D14" s="52"/>
      <c r="E14" s="311"/>
      <c r="F14" s="52" t="s">
        <v>153</v>
      </c>
      <c r="G14" s="257"/>
      <c r="H14" s="52"/>
      <c r="I14" s="257"/>
      <c r="J14" s="52" t="s">
        <v>153</v>
      </c>
      <c r="K14" s="88"/>
      <c r="L14" s="52"/>
      <c r="M14" s="24"/>
      <c r="N14" s="90"/>
      <c r="O14" s="657"/>
    </row>
    <row r="15" spans="1:15">
      <c r="A15" s="135">
        <v>20.46</v>
      </c>
      <c r="B15" s="13" t="s">
        <v>10</v>
      </c>
      <c r="C15" s="312">
        <v>1</v>
      </c>
      <c r="D15" s="16"/>
      <c r="E15" s="312"/>
      <c r="F15" s="13" t="s">
        <v>8</v>
      </c>
      <c r="G15" s="135">
        <v>2.72</v>
      </c>
      <c r="H15" s="16"/>
      <c r="I15" s="135"/>
      <c r="J15" s="16" t="s">
        <v>154</v>
      </c>
      <c r="K15" s="165">
        <v>1</v>
      </c>
      <c r="L15" s="16"/>
      <c r="M15" s="16"/>
      <c r="N15" s="14">
        <f>C15+E15+G15+I15+K15+M15</f>
        <v>4.7200000000000006</v>
      </c>
      <c r="O15" s="657"/>
    </row>
    <row r="16" spans="1:15">
      <c r="A16" s="133"/>
      <c r="B16" s="184"/>
      <c r="C16" s="403"/>
      <c r="D16" s="400" t="s">
        <v>544</v>
      </c>
      <c r="E16" s="403"/>
      <c r="F16" s="400"/>
      <c r="G16" s="403"/>
      <c r="H16" s="400"/>
      <c r="I16" s="403"/>
      <c r="J16" s="400" t="s">
        <v>544</v>
      </c>
      <c r="K16" s="185"/>
      <c r="L16" s="400"/>
      <c r="M16" s="186"/>
      <c r="N16" s="10"/>
      <c r="O16" s="657"/>
    </row>
    <row r="17" spans="1:15" ht="41.25">
      <c r="A17" s="135">
        <v>8.66</v>
      </c>
      <c r="B17" s="134"/>
      <c r="C17" s="500"/>
      <c r="D17" s="134" t="s">
        <v>545</v>
      </c>
      <c r="E17" s="405">
        <v>1.33</v>
      </c>
      <c r="F17" s="134"/>
      <c r="G17" s="509"/>
      <c r="H17" s="134"/>
      <c r="I17" s="405"/>
      <c r="J17" s="134" t="s">
        <v>546</v>
      </c>
      <c r="K17" s="512">
        <v>0.67</v>
      </c>
      <c r="L17" s="189"/>
      <c r="M17" s="112"/>
      <c r="N17" s="14">
        <f>M17+K17+I17+G17+E17+C17</f>
        <v>2</v>
      </c>
      <c r="O17" s="657"/>
    </row>
    <row r="18" spans="1:15" ht="12" customHeight="1">
      <c r="A18" s="257"/>
      <c r="B18" s="501"/>
      <c r="C18" s="504"/>
      <c r="D18" s="502" t="s">
        <v>547</v>
      </c>
      <c r="E18" s="503"/>
      <c r="F18" s="502"/>
      <c r="G18" s="510"/>
      <c r="H18" s="502"/>
      <c r="I18" s="503"/>
      <c r="J18" s="502"/>
      <c r="K18" s="498"/>
      <c r="L18" s="190"/>
      <c r="M18" s="190"/>
      <c r="N18" s="90"/>
      <c r="O18" s="657"/>
    </row>
    <row r="19" spans="1:15" ht="10.9" customHeight="1">
      <c r="A19" s="257">
        <v>2</v>
      </c>
      <c r="B19" s="501"/>
      <c r="C19" s="504"/>
      <c r="D19" s="502" t="s">
        <v>182</v>
      </c>
      <c r="E19" s="405">
        <v>0.46</v>
      </c>
      <c r="F19" s="502"/>
      <c r="G19" s="510"/>
      <c r="H19" s="502"/>
      <c r="I19" s="405"/>
      <c r="J19" s="502"/>
      <c r="K19" s="221"/>
      <c r="L19" s="190"/>
      <c r="M19" s="190"/>
      <c r="N19" s="14">
        <f>M19+K19+I19+G19+E19+C19</f>
        <v>0.46</v>
      </c>
      <c r="O19" s="657"/>
    </row>
    <row r="20" spans="1:15" ht="13.15" customHeight="1">
      <c r="A20" s="133"/>
      <c r="B20" s="400"/>
      <c r="C20" s="403"/>
      <c r="D20" s="400"/>
      <c r="E20" s="403"/>
      <c r="F20" s="400"/>
      <c r="G20" s="403"/>
      <c r="H20" s="400"/>
      <c r="I20" s="403"/>
      <c r="J20" s="400" t="s">
        <v>548</v>
      </c>
      <c r="K20" s="185"/>
      <c r="L20" s="186"/>
      <c r="M20" s="186"/>
      <c r="N20" s="10"/>
      <c r="O20" s="657"/>
    </row>
    <row r="21" spans="1:15" ht="48" customHeight="1">
      <c r="A21" s="135">
        <v>1.08</v>
      </c>
      <c r="B21" s="112"/>
      <c r="C21" s="404"/>
      <c r="D21" s="388"/>
      <c r="E21" s="405"/>
      <c r="F21" s="112"/>
      <c r="G21" s="404"/>
      <c r="H21" s="388"/>
      <c r="I21" s="405"/>
      <c r="J21" s="388" t="s">
        <v>549</v>
      </c>
      <c r="K21" s="221">
        <v>0.25</v>
      </c>
      <c r="L21" s="112"/>
      <c r="M21" s="112"/>
      <c r="N21" s="14">
        <f>M21+K21+I21+G21+E21+C21</f>
        <v>0.25</v>
      </c>
      <c r="O21" s="657"/>
    </row>
    <row r="22" spans="1:15" ht="12.6" customHeight="1">
      <c r="A22" s="475"/>
      <c r="B22" s="61"/>
      <c r="C22" s="314"/>
      <c r="D22" s="62"/>
      <c r="E22" s="314"/>
      <c r="F22" s="61"/>
      <c r="G22" s="463"/>
      <c r="H22" s="61" t="s">
        <v>27</v>
      </c>
      <c r="I22" s="314"/>
      <c r="J22" s="62"/>
      <c r="K22" s="436"/>
      <c r="L22" s="62"/>
      <c r="M22" s="62"/>
      <c r="N22" s="436"/>
      <c r="O22" s="657"/>
    </row>
    <row r="23" spans="1:15" ht="21.6" customHeight="1">
      <c r="A23" s="430">
        <v>2.33</v>
      </c>
      <c r="B23" s="60"/>
      <c r="C23" s="315"/>
      <c r="D23" s="60"/>
      <c r="E23" s="315"/>
      <c r="F23" s="60"/>
      <c r="G23" s="308"/>
      <c r="H23" s="60" t="s">
        <v>408</v>
      </c>
      <c r="I23" s="315">
        <v>0.54</v>
      </c>
      <c r="J23" s="60"/>
      <c r="K23" s="321"/>
      <c r="L23" s="60"/>
      <c r="M23" s="60"/>
      <c r="N23" s="321">
        <f>C23+E23+G23+I23+K23+M23</f>
        <v>0.54</v>
      </c>
      <c r="O23" s="657"/>
    </row>
    <row r="24" spans="1:15" ht="12.6" customHeight="1">
      <c r="A24" s="110"/>
      <c r="B24" s="94" t="s">
        <v>552</v>
      </c>
      <c r="C24" s="110"/>
      <c r="D24" s="23"/>
      <c r="E24" s="507"/>
      <c r="F24" s="94"/>
      <c r="G24" s="110"/>
      <c r="H24" s="23" t="s">
        <v>39</v>
      </c>
      <c r="I24" s="511"/>
      <c r="J24" s="23"/>
      <c r="K24" s="513"/>
      <c r="L24" s="23"/>
      <c r="M24" s="23"/>
      <c r="N24" s="156"/>
    </row>
    <row r="25" spans="1:15" ht="12.6" customHeight="1">
      <c r="A25" s="107">
        <v>7.19</v>
      </c>
      <c r="B25" s="59" t="s">
        <v>8</v>
      </c>
      <c r="C25" s="107">
        <v>1.33</v>
      </c>
      <c r="D25" s="67"/>
      <c r="E25" s="508"/>
      <c r="F25" s="59"/>
      <c r="G25" s="107"/>
      <c r="H25" s="67" t="s">
        <v>10</v>
      </c>
      <c r="I25" s="313">
        <v>0.33</v>
      </c>
      <c r="J25" s="67"/>
      <c r="K25" s="360"/>
      <c r="L25" s="67"/>
      <c r="M25" s="67"/>
      <c r="N25" s="57">
        <f>C25+E25+G25+I25+K25</f>
        <v>1.6600000000000001</v>
      </c>
    </row>
    <row r="26" spans="1:15">
      <c r="A26" s="506"/>
      <c r="B26" s="8"/>
      <c r="C26" s="133"/>
      <c r="D26" s="202" t="s">
        <v>12</v>
      </c>
      <c r="E26" s="133"/>
      <c r="F26" s="15"/>
      <c r="G26" s="133"/>
      <c r="H26" s="8"/>
      <c r="I26" s="133"/>
      <c r="J26" s="202" t="s">
        <v>12</v>
      </c>
      <c r="K26" s="10"/>
      <c r="L26" s="8"/>
      <c r="M26" s="8"/>
      <c r="N26" s="10"/>
    </row>
    <row r="27" spans="1:15" ht="13.15" customHeight="1">
      <c r="A27" s="306">
        <v>9.1</v>
      </c>
      <c r="B27" s="12"/>
      <c r="C27" s="135"/>
      <c r="D27" s="16" t="s">
        <v>10</v>
      </c>
      <c r="E27" s="135">
        <v>0.4</v>
      </c>
      <c r="F27" s="16"/>
      <c r="G27" s="135"/>
      <c r="H27" s="12"/>
      <c r="I27" s="135"/>
      <c r="J27" s="16" t="s">
        <v>8</v>
      </c>
      <c r="K27" s="14">
        <v>1.7</v>
      </c>
      <c r="L27" s="12"/>
      <c r="M27" s="12"/>
      <c r="N27" s="14">
        <f>C27+E27+G27+I27+K27+M27</f>
        <v>2.1</v>
      </c>
    </row>
    <row r="28" spans="1:15">
      <c r="A28" s="514"/>
      <c r="B28" s="18"/>
      <c r="C28" s="505"/>
      <c r="D28" s="18"/>
      <c r="E28" s="505"/>
      <c r="F28" s="202" t="s">
        <v>13</v>
      </c>
      <c r="G28" s="257"/>
      <c r="H28" s="202"/>
      <c r="I28" s="257"/>
      <c r="J28" s="191"/>
      <c r="K28" s="90"/>
      <c r="L28" s="89"/>
      <c r="M28" s="91"/>
      <c r="N28" s="10"/>
    </row>
    <row r="29" spans="1:15" ht="19.899999999999999" customHeight="1">
      <c r="A29" s="514">
        <v>2</v>
      </c>
      <c r="B29" s="18"/>
      <c r="C29" s="505"/>
      <c r="D29" s="18"/>
      <c r="E29" s="505"/>
      <c r="F29" s="24" t="s">
        <v>14</v>
      </c>
      <c r="G29" s="257">
        <v>0.46</v>
      </c>
      <c r="H29" s="24"/>
      <c r="I29" s="257"/>
      <c r="J29" s="191"/>
      <c r="K29" s="90"/>
      <c r="L29" s="89"/>
      <c r="M29" s="91"/>
      <c r="N29" s="90">
        <f>C29+E29+G29+I29+K29+M29</f>
        <v>0.46</v>
      </c>
    </row>
    <row r="30" spans="1:15" ht="12" customHeight="1">
      <c r="A30" s="515"/>
      <c r="B30" s="27"/>
      <c r="C30" s="506"/>
      <c r="D30" s="27"/>
      <c r="E30" s="506"/>
      <c r="F30" s="27"/>
      <c r="G30" s="356"/>
      <c r="H30" s="26"/>
      <c r="I30" s="93"/>
      <c r="J30" s="202" t="s">
        <v>15</v>
      </c>
      <c r="K30" s="10"/>
      <c r="L30" s="201"/>
      <c r="M30" s="8"/>
      <c r="N30" s="10"/>
    </row>
    <row r="31" spans="1:15" ht="11.45" customHeight="1">
      <c r="A31" s="514">
        <v>3.25</v>
      </c>
      <c r="B31" s="18"/>
      <c r="C31" s="505"/>
      <c r="D31" s="18"/>
      <c r="E31" s="505"/>
      <c r="F31" s="18"/>
      <c r="G31" s="505"/>
      <c r="I31" s="101"/>
      <c r="J31" s="24" t="s">
        <v>8</v>
      </c>
      <c r="K31" s="90">
        <v>0.75</v>
      </c>
      <c r="L31" s="89"/>
      <c r="M31" s="91"/>
      <c r="N31" s="90">
        <f>K31</f>
        <v>0.75</v>
      </c>
    </row>
    <row r="32" spans="1:15">
      <c r="A32" s="464">
        <f>SUM(A3:A31)</f>
        <v>88.52</v>
      </c>
      <c r="B32" s="183" t="s">
        <v>6</v>
      </c>
      <c r="C32" s="428">
        <f>SUM(C3:C31)</f>
        <v>3.16</v>
      </c>
      <c r="D32" s="181"/>
      <c r="E32" s="464">
        <f>SUM(E3:E31)</f>
        <v>3.72</v>
      </c>
      <c r="F32" s="182"/>
      <c r="G32" s="464">
        <f>SUM(G3:G31)</f>
        <v>4.8400000000000007</v>
      </c>
      <c r="H32" s="183"/>
      <c r="I32" s="464">
        <f>SUM(I3:I31)</f>
        <v>3.7600000000000002</v>
      </c>
      <c r="J32" s="183"/>
      <c r="K32" s="428">
        <f>SUM(K3:K31)</f>
        <v>4.95</v>
      </c>
      <c r="L32" s="445"/>
      <c r="M32" s="428">
        <f>SUM(M22:M31)</f>
        <v>0</v>
      </c>
      <c r="N32" s="428">
        <f>SUM(N3:N31)</f>
        <v>20.430000000000003</v>
      </c>
    </row>
    <row r="33" spans="1:14">
      <c r="A33" s="47"/>
      <c r="B33" s="47" t="s">
        <v>16</v>
      </c>
      <c r="C33" s="47"/>
      <c r="D33" s="47"/>
      <c r="E33" s="47"/>
      <c r="F33" s="48"/>
      <c r="G33" s="47"/>
      <c r="H33" s="47"/>
      <c r="I33" s="47"/>
      <c r="J33" s="95"/>
      <c r="K33" s="47"/>
      <c r="L33" s="47"/>
      <c r="M33" s="47"/>
      <c r="N33" s="47"/>
    </row>
    <row r="34" spans="1:14">
      <c r="A34" s="47"/>
      <c r="B34" s="47" t="s">
        <v>17</v>
      </c>
      <c r="C34" s="47"/>
      <c r="D34" s="47" t="str">
        <f>B1</f>
        <v>DOLORES CARREÑO MORENO</v>
      </c>
      <c r="E34" s="47"/>
      <c r="F34" s="98">
        <v>44789</v>
      </c>
      <c r="G34" s="47"/>
      <c r="H34" s="47" t="s">
        <v>18</v>
      </c>
      <c r="I34" s="47"/>
      <c r="J34" s="95"/>
      <c r="K34" s="96">
        <f>N32*4.33</f>
        <v>88.461900000000014</v>
      </c>
      <c r="L34" s="96"/>
      <c r="M34" s="96"/>
      <c r="N34" s="47"/>
    </row>
    <row r="36" spans="1:14">
      <c r="F36" t="s">
        <v>550</v>
      </c>
    </row>
  </sheetData>
  <mergeCells count="1">
    <mergeCell ref="O7:O23"/>
  </mergeCells>
  <pageMargins left="0.11811023622047245" right="0" top="0" bottom="0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7"/>
    </sheetView>
  </sheetViews>
  <sheetFormatPr baseColWidth="10" defaultRowHeight="15"/>
  <cols>
    <col min="1" max="1" width="6.7109375" customWidth="1"/>
    <col min="2" max="2" width="18" customWidth="1"/>
    <col min="3" max="3" width="5.5703125" customWidth="1"/>
    <col min="5" max="5" width="5.140625" customWidth="1"/>
    <col min="6" max="6" width="17.5703125" customWidth="1"/>
    <col min="7" max="7" width="6" customWidth="1"/>
    <col min="8" max="8" width="18" customWidth="1"/>
    <col min="9" max="9" width="5.5703125" customWidth="1"/>
    <col min="11" max="11" width="6" customWidth="1"/>
    <col min="12" max="12" width="5.140625" customWidth="1"/>
    <col min="13" max="13" width="4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29"/>
      <c r="H3" s="23"/>
      <c r="I3" s="144"/>
      <c r="J3" s="23" t="s">
        <v>161</v>
      </c>
      <c r="K3" s="379"/>
      <c r="L3" s="441"/>
      <c r="M3" s="380"/>
      <c r="N3" s="429"/>
    </row>
    <row r="4" spans="1:14">
      <c r="A4" s="437">
        <v>4.33</v>
      </c>
      <c r="B4" s="59"/>
      <c r="C4" s="59"/>
      <c r="D4" s="59"/>
      <c r="E4" s="59"/>
      <c r="F4" s="59"/>
      <c r="G4" s="308"/>
      <c r="H4" s="59"/>
      <c r="I4" s="315"/>
      <c r="J4" s="59"/>
      <c r="K4" s="60">
        <v>1</v>
      </c>
      <c r="L4" s="60"/>
      <c r="M4" s="60"/>
      <c r="N4" s="430">
        <f>C4+E4+G4+I4+K4+M4</f>
        <v>1</v>
      </c>
    </row>
    <row r="5" spans="1:14">
      <c r="A5" s="446"/>
      <c r="B5" s="61"/>
      <c r="C5" s="54"/>
      <c r="D5" s="62"/>
      <c r="E5" s="54"/>
      <c r="F5" s="61"/>
      <c r="G5" s="463"/>
      <c r="H5" s="61" t="s">
        <v>27</v>
      </c>
      <c r="I5" s="314"/>
      <c r="J5" s="62"/>
      <c r="K5" s="62"/>
      <c r="L5" s="62"/>
      <c r="M5" s="62"/>
      <c r="N5" s="463"/>
    </row>
    <row r="6" spans="1:14" ht="14.25" customHeight="1">
      <c r="A6" s="437">
        <v>2.33</v>
      </c>
      <c r="B6" s="60"/>
      <c r="C6" s="59"/>
      <c r="D6" s="60"/>
      <c r="E6" s="59"/>
      <c r="F6" s="60"/>
      <c r="G6" s="308"/>
      <c r="H6" s="60" t="s">
        <v>408</v>
      </c>
      <c r="I6" s="315">
        <v>0.54</v>
      </c>
      <c r="J6" s="60"/>
      <c r="K6" s="60"/>
      <c r="L6" s="60"/>
      <c r="M6" s="60"/>
      <c r="N6" s="308">
        <f>C6+E6+G6+I6+K6+M6</f>
        <v>0.54</v>
      </c>
    </row>
    <row r="7" spans="1:14" ht="12.75" customHeight="1">
      <c r="A7" s="51"/>
      <c r="B7" s="94" t="s">
        <v>39</v>
      </c>
      <c r="C7" s="23"/>
      <c r="D7" s="23"/>
      <c r="E7" s="172"/>
      <c r="F7" s="94"/>
      <c r="G7" s="110"/>
      <c r="H7" s="23" t="s">
        <v>39</v>
      </c>
      <c r="I7" s="511"/>
      <c r="J7" s="23"/>
      <c r="K7" s="173"/>
      <c r="L7" s="23"/>
      <c r="M7" s="23"/>
      <c r="N7" s="110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107"/>
      <c r="H8" s="67" t="s">
        <v>10</v>
      </c>
      <c r="I8" s="313">
        <v>0.33</v>
      </c>
      <c r="J8" s="67"/>
      <c r="K8" s="82"/>
      <c r="L8" s="67"/>
      <c r="M8" s="67"/>
      <c r="N8" s="10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33"/>
      <c r="H9" s="8"/>
      <c r="I9" s="133"/>
      <c r="J9" s="202" t="s">
        <v>12</v>
      </c>
      <c r="K9" s="10"/>
      <c r="L9" s="8"/>
      <c r="M9" s="8"/>
      <c r="N9" s="133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35"/>
      <c r="H10" s="12"/>
      <c r="I10" s="135"/>
      <c r="J10" s="16" t="s">
        <v>8</v>
      </c>
      <c r="K10" s="14">
        <v>1.7</v>
      </c>
      <c r="L10" s="12"/>
      <c r="M10" s="12"/>
      <c r="N10" s="135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257"/>
      <c r="H11" s="202"/>
      <c r="I11" s="257"/>
      <c r="J11" s="191"/>
      <c r="K11" s="90"/>
      <c r="L11" s="89"/>
      <c r="M11" s="91"/>
      <c r="N11" s="133"/>
    </row>
    <row r="12" spans="1:14" ht="12.75" customHeight="1">
      <c r="A12" s="207">
        <v>2</v>
      </c>
      <c r="B12" s="18"/>
      <c r="C12" s="89"/>
      <c r="D12" s="18"/>
      <c r="E12" s="89"/>
      <c r="F12" s="24" t="s">
        <v>14</v>
      </c>
      <c r="G12" s="257">
        <v>0.46</v>
      </c>
      <c r="H12" s="24"/>
      <c r="I12" s="257"/>
      <c r="J12" s="191"/>
      <c r="K12" s="90"/>
      <c r="L12" s="89"/>
      <c r="M12" s="91"/>
      <c r="N12" s="257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356"/>
      <c r="H13" s="15"/>
      <c r="I13" s="133"/>
      <c r="J13" s="202" t="s">
        <v>15</v>
      </c>
      <c r="K13" s="10"/>
      <c r="L13" s="201"/>
      <c r="M13" s="8"/>
      <c r="N13" s="133"/>
    </row>
    <row r="14" spans="1:14">
      <c r="A14" s="207">
        <v>3.25</v>
      </c>
      <c r="B14" s="18"/>
      <c r="C14" s="89"/>
      <c r="D14" s="18"/>
      <c r="E14" s="89"/>
      <c r="F14" s="18"/>
      <c r="G14" s="505"/>
      <c r="H14" s="498"/>
      <c r="I14" s="257"/>
      <c r="J14" s="24" t="s">
        <v>8</v>
      </c>
      <c r="K14" s="90">
        <v>0.75</v>
      </c>
      <c r="L14" s="89"/>
      <c r="M14" s="91"/>
      <c r="N14" s="257">
        <f>C14+E14+G14+I14+K14+M14</f>
        <v>0.75</v>
      </c>
    </row>
    <row r="15" spans="1:14">
      <c r="A15" s="380"/>
      <c r="B15" s="499" t="s">
        <v>526</v>
      </c>
      <c r="C15" s="110"/>
      <c r="D15" s="499" t="s">
        <v>526</v>
      </c>
      <c r="E15" s="156"/>
      <c r="F15" s="499" t="s">
        <v>526</v>
      </c>
      <c r="G15" s="110"/>
      <c r="H15" s="499" t="s">
        <v>526</v>
      </c>
      <c r="I15" s="110"/>
      <c r="J15" s="499" t="s">
        <v>526</v>
      </c>
      <c r="K15" s="110"/>
      <c r="L15" s="499"/>
      <c r="M15" s="110"/>
      <c r="N15" s="110"/>
    </row>
    <row r="16" spans="1:14">
      <c r="A16" s="381">
        <v>14.2</v>
      </c>
      <c r="B16" s="59" t="s">
        <v>35</v>
      </c>
      <c r="C16" s="107">
        <v>0.33</v>
      </c>
      <c r="D16" s="59" t="s">
        <v>8</v>
      </c>
      <c r="E16" s="360">
        <v>1.96</v>
      </c>
      <c r="F16" s="59" t="s">
        <v>10</v>
      </c>
      <c r="G16" s="313">
        <v>0.33</v>
      </c>
      <c r="H16" s="59" t="s">
        <v>35</v>
      </c>
      <c r="I16" s="313">
        <v>0.33</v>
      </c>
      <c r="J16" s="67" t="s">
        <v>10</v>
      </c>
      <c r="K16" s="313">
        <v>0.33</v>
      </c>
      <c r="L16" s="67"/>
      <c r="M16" s="107"/>
      <c r="N16" s="135">
        <f>M16+K16+I16+G16+E16+C16</f>
        <v>3.2800000000000002</v>
      </c>
    </row>
    <row r="17" spans="1:14">
      <c r="A17" s="420"/>
      <c r="B17" s="52"/>
      <c r="C17" s="10"/>
      <c r="D17" s="52" t="s">
        <v>353</v>
      </c>
      <c r="E17" s="10"/>
      <c r="F17" s="52"/>
      <c r="G17" s="133"/>
      <c r="H17" s="52"/>
      <c r="I17" s="133"/>
      <c r="J17" s="52" t="s">
        <v>353</v>
      </c>
      <c r="K17" s="10"/>
      <c r="L17" s="23"/>
      <c r="M17" s="110"/>
      <c r="N17" s="110"/>
    </row>
    <row r="18" spans="1:14">
      <c r="A18" s="421">
        <v>4</v>
      </c>
      <c r="B18" s="16"/>
      <c r="C18" s="14"/>
      <c r="D18" s="12" t="s">
        <v>109</v>
      </c>
      <c r="E18" s="323">
        <v>0.59</v>
      </c>
      <c r="F18" s="16"/>
      <c r="G18" s="135"/>
      <c r="H18" s="12"/>
      <c r="I18" s="310"/>
      <c r="J18" s="12" t="s">
        <v>10</v>
      </c>
      <c r="K18" s="323">
        <v>0.33</v>
      </c>
      <c r="L18" s="59"/>
      <c r="M18" s="107"/>
      <c r="N18" s="135">
        <f>M18+K18+I18+G18+E18+C18</f>
        <v>0.91999999999999993</v>
      </c>
    </row>
    <row r="19" spans="1:14">
      <c r="A19" s="478"/>
      <c r="B19" s="1"/>
      <c r="C19" s="90"/>
      <c r="D19" s="52" t="s">
        <v>354</v>
      </c>
      <c r="E19" s="90"/>
      <c r="F19" s="52"/>
      <c r="G19" s="257"/>
      <c r="H19" s="52"/>
      <c r="I19" s="257"/>
      <c r="J19" s="52" t="s">
        <v>354</v>
      </c>
      <c r="K19" s="90"/>
      <c r="L19" s="93"/>
      <c r="M19" s="31"/>
      <c r="N19" s="335"/>
    </row>
    <row r="20" spans="1:14">
      <c r="A20" s="421">
        <v>6</v>
      </c>
      <c r="B20" s="16"/>
      <c r="C20" s="14"/>
      <c r="D20" s="12" t="s">
        <v>10</v>
      </c>
      <c r="E20" s="323">
        <v>0.33</v>
      </c>
      <c r="F20" s="16"/>
      <c r="G20" s="310"/>
      <c r="H20" s="12"/>
      <c r="I20" s="310"/>
      <c r="J20" s="12" t="s">
        <v>8</v>
      </c>
      <c r="K20" s="323">
        <v>1.05</v>
      </c>
      <c r="L20" s="101"/>
      <c r="M20" s="370"/>
      <c r="N20" s="135">
        <f>M20+K20+I20+G20+E20+C20</f>
        <v>1.3800000000000001</v>
      </c>
    </row>
    <row r="21" spans="1:14">
      <c r="A21" s="380"/>
      <c r="B21" s="66" t="s">
        <v>355</v>
      </c>
      <c r="C21" s="156"/>
      <c r="D21" s="66"/>
      <c r="E21" s="156"/>
      <c r="F21" s="497"/>
      <c r="G21" s="110"/>
      <c r="H21" s="66" t="s">
        <v>355</v>
      </c>
      <c r="I21" s="110"/>
      <c r="J21" s="66"/>
      <c r="K21" s="156"/>
      <c r="L21" s="93"/>
      <c r="M21" s="31"/>
      <c r="N21" s="335"/>
    </row>
    <row r="22" spans="1:14">
      <c r="A22" s="381">
        <v>8.75</v>
      </c>
      <c r="B22" s="67" t="s">
        <v>8</v>
      </c>
      <c r="C22" s="360">
        <v>1.01</v>
      </c>
      <c r="D22" s="67"/>
      <c r="E22" s="360"/>
      <c r="F22" s="59"/>
      <c r="G22" s="107"/>
      <c r="H22" s="67" t="s">
        <v>8</v>
      </c>
      <c r="I22" s="107">
        <v>1.01</v>
      </c>
      <c r="J22" s="67"/>
      <c r="K22" s="57"/>
      <c r="L22" s="101"/>
      <c r="M22" s="370"/>
      <c r="N22" s="135">
        <f>M22+K22+I22+G22+E22+C22</f>
        <v>2.02</v>
      </c>
    </row>
    <row r="23" spans="1:14">
      <c r="A23" s="483"/>
      <c r="B23" s="15"/>
      <c r="C23" s="10"/>
      <c r="D23" s="8"/>
      <c r="E23" s="484"/>
      <c r="F23" s="15" t="s">
        <v>528</v>
      </c>
      <c r="G23" s="356"/>
      <c r="H23" s="8"/>
      <c r="I23" s="356"/>
      <c r="J23" s="15"/>
      <c r="K23" s="10"/>
      <c r="L23" s="93"/>
      <c r="M23" s="110"/>
      <c r="N23" s="133"/>
    </row>
    <row r="24" spans="1:14" ht="14.25" customHeight="1">
      <c r="A24" s="485">
        <v>2.5</v>
      </c>
      <c r="B24" s="16"/>
      <c r="C24" s="14"/>
      <c r="D24" s="12"/>
      <c r="E24" s="310"/>
      <c r="F24" s="16" t="s">
        <v>189</v>
      </c>
      <c r="G24" s="312">
        <v>0.57999999999999996</v>
      </c>
      <c r="H24" s="12"/>
      <c r="I24" s="312"/>
      <c r="J24" s="16"/>
      <c r="K24" s="14"/>
      <c r="L24" s="101"/>
      <c r="M24" s="107"/>
      <c r="N24" s="135">
        <f>K24+I24+G24+E24+C24</f>
        <v>0.57999999999999996</v>
      </c>
    </row>
    <row r="25" spans="1:14">
      <c r="A25" s="428">
        <f>SUM(A3:A24)</f>
        <v>63.650000000000006</v>
      </c>
      <c r="B25" s="183" t="s">
        <v>6</v>
      </c>
      <c r="C25" s="428">
        <f>SUM(C3:C24)</f>
        <v>2.67</v>
      </c>
      <c r="D25" s="181"/>
      <c r="E25" s="428">
        <f>SUM(E3:E24)</f>
        <v>3.28</v>
      </c>
      <c r="F25" s="182"/>
      <c r="G25" s="428">
        <f>SUM(G3:G24)</f>
        <v>1.37</v>
      </c>
      <c r="H25" s="183"/>
      <c r="I25" s="428">
        <f>SUM(I3:I24)</f>
        <v>2.21</v>
      </c>
      <c r="J25" s="183"/>
      <c r="K25" s="428">
        <f>SUM(K3:K24)</f>
        <v>5.16</v>
      </c>
      <c r="L25" s="445"/>
      <c r="M25" s="428">
        <f>SUM(M4:M14)</f>
        <v>0</v>
      </c>
      <c r="N25" s="428">
        <f>SUM(N3:N24)</f>
        <v>14.690000000000001</v>
      </c>
    </row>
    <row r="26" spans="1:14">
      <c r="A26" s="47"/>
      <c r="B26" s="47" t="s">
        <v>16</v>
      </c>
      <c r="C26" s="47"/>
      <c r="D26" s="47"/>
      <c r="E26" s="47"/>
      <c r="F26" s="48"/>
      <c r="G26" s="47"/>
      <c r="H26" s="47"/>
      <c r="I26" s="47"/>
      <c r="J26" s="95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98" t="s">
        <v>542</v>
      </c>
      <c r="G27" s="47"/>
      <c r="H27" s="47" t="s">
        <v>18</v>
      </c>
      <c r="I27" s="47"/>
      <c r="J27" s="95"/>
      <c r="K27" s="96">
        <f>N25*4.33</f>
        <v>63.607700000000008</v>
      </c>
      <c r="L27" s="96"/>
      <c r="M27" s="96"/>
      <c r="N27" s="47"/>
    </row>
    <row r="30" spans="1:14">
      <c r="F30" t="s">
        <v>543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/>
  <cols>
    <col min="1" max="1" width="5.85546875" customWidth="1"/>
    <col min="2" max="2" width="17.85546875" customWidth="1"/>
    <col min="3" max="3" width="5.7109375" customWidth="1"/>
    <col min="5" max="5" width="5.42578125" customWidth="1"/>
    <col min="6" max="6" width="16.85546875" customWidth="1"/>
    <col min="7" max="7" width="5.5703125" customWidth="1"/>
    <col min="8" max="8" width="16.28515625" customWidth="1"/>
    <col min="9" max="9" width="5.42578125" customWidth="1"/>
    <col min="11" max="11" width="6.140625" customWidth="1"/>
    <col min="12" max="12" width="4.140625" customWidth="1"/>
    <col min="13" max="13" width="3.140625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3.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14.25" customHeight="1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379"/>
      <c r="B15" s="170" t="s">
        <v>526</v>
      </c>
      <c r="C15" s="144"/>
      <c r="D15" s="170" t="s">
        <v>526</v>
      </c>
      <c r="E15" s="137"/>
      <c r="F15" s="170" t="s">
        <v>526</v>
      </c>
      <c r="G15" s="137"/>
      <c r="H15" s="170" t="s">
        <v>526</v>
      </c>
      <c r="I15" s="144"/>
      <c r="J15" s="170" t="s">
        <v>526</v>
      </c>
      <c r="K15" s="144"/>
      <c r="L15" s="170"/>
      <c r="M15" s="144"/>
      <c r="N15" s="144"/>
    </row>
    <row r="16" spans="1:14">
      <c r="A16" s="381">
        <v>14.2</v>
      </c>
      <c r="B16" s="59" t="s">
        <v>35</v>
      </c>
      <c r="C16" s="107">
        <v>0.33</v>
      </c>
      <c r="D16" s="59" t="s">
        <v>8</v>
      </c>
      <c r="E16" s="360">
        <v>1.96</v>
      </c>
      <c r="F16" s="59" t="s">
        <v>10</v>
      </c>
      <c r="G16" s="360">
        <v>0.33</v>
      </c>
      <c r="H16" s="59" t="s">
        <v>35</v>
      </c>
      <c r="I16" s="313">
        <v>0.33</v>
      </c>
      <c r="J16" s="67" t="s">
        <v>10</v>
      </c>
      <c r="K16" s="313">
        <v>0.33</v>
      </c>
      <c r="L16" s="67"/>
      <c r="M16" s="107"/>
      <c r="N16" s="135">
        <f>M16+K16+I16+G16+E16+C16</f>
        <v>3.2800000000000002</v>
      </c>
    </row>
    <row r="17" spans="1:14">
      <c r="A17" s="420"/>
      <c r="B17" s="52"/>
      <c r="C17" s="10"/>
      <c r="D17" s="52" t="s">
        <v>353</v>
      </c>
      <c r="E17" s="10"/>
      <c r="F17" s="52"/>
      <c r="G17" s="10"/>
      <c r="H17" s="52"/>
      <c r="I17" s="10"/>
      <c r="J17" s="52" t="s">
        <v>353</v>
      </c>
      <c r="K17" s="10"/>
      <c r="L17" s="23"/>
      <c r="M17" s="110"/>
      <c r="N17" s="110"/>
    </row>
    <row r="18" spans="1:14">
      <c r="A18" s="421">
        <v>4</v>
      </c>
      <c r="B18" s="16"/>
      <c r="C18" s="14"/>
      <c r="D18" s="12" t="s">
        <v>109</v>
      </c>
      <c r="E18" s="323">
        <v>0.59</v>
      </c>
      <c r="F18" s="16"/>
      <c r="G18" s="14"/>
      <c r="H18" s="12"/>
      <c r="I18" s="323"/>
      <c r="J18" s="12" t="s">
        <v>10</v>
      </c>
      <c r="K18" s="323">
        <v>0.33</v>
      </c>
      <c r="L18" s="59"/>
      <c r="M18" s="107"/>
      <c r="N18" s="135">
        <f>M18+K18+I18+G18+E18+C18</f>
        <v>0.91999999999999993</v>
      </c>
    </row>
    <row r="19" spans="1:14">
      <c r="A19" s="478"/>
      <c r="B19" s="1"/>
      <c r="C19" s="90"/>
      <c r="D19" s="52" t="s">
        <v>354</v>
      </c>
      <c r="E19" s="90"/>
      <c r="F19" s="52"/>
      <c r="G19" s="90"/>
      <c r="H19" s="52"/>
      <c r="I19" s="90"/>
      <c r="J19" s="52" t="s">
        <v>354</v>
      </c>
      <c r="K19" s="90"/>
      <c r="L19" s="93"/>
      <c r="M19" s="31"/>
      <c r="N19" s="31"/>
    </row>
    <row r="20" spans="1:14">
      <c r="A20" s="421">
        <v>6</v>
      </c>
      <c r="B20" s="16"/>
      <c r="C20" s="14"/>
      <c r="D20" s="12" t="s">
        <v>10</v>
      </c>
      <c r="E20" s="323">
        <v>0.33</v>
      </c>
      <c r="F20" s="16"/>
      <c r="G20" s="323"/>
      <c r="H20" s="12"/>
      <c r="I20" s="323"/>
      <c r="J20" s="12" t="s">
        <v>8</v>
      </c>
      <c r="K20" s="323">
        <v>1.05</v>
      </c>
      <c r="L20" s="101"/>
      <c r="M20" s="370"/>
      <c r="N20" s="135">
        <f>M20+K20+I20+G20+E20+C20</f>
        <v>1.3800000000000001</v>
      </c>
    </row>
    <row r="21" spans="1:14">
      <c r="A21" s="380"/>
      <c r="B21" s="66" t="s">
        <v>355</v>
      </c>
      <c r="C21" s="156"/>
      <c r="D21" s="66"/>
      <c r="E21" s="156"/>
      <c r="F21" s="494"/>
      <c r="G21" s="156"/>
      <c r="H21" s="66" t="s">
        <v>355</v>
      </c>
      <c r="I21" s="156"/>
      <c r="J21" s="66"/>
      <c r="K21" s="156"/>
      <c r="L21" s="93"/>
      <c r="M21" s="31"/>
      <c r="N21" s="31"/>
    </row>
    <row r="22" spans="1:14">
      <c r="A22" s="381">
        <v>8.75</v>
      </c>
      <c r="B22" s="67" t="s">
        <v>8</v>
      </c>
      <c r="C22" s="360">
        <v>1.01</v>
      </c>
      <c r="D22" s="67"/>
      <c r="E22" s="360"/>
      <c r="F22" s="59"/>
      <c r="G22" s="57"/>
      <c r="H22" s="67" t="s">
        <v>8</v>
      </c>
      <c r="I22" s="57">
        <v>1.01</v>
      </c>
      <c r="J22" s="67"/>
      <c r="K22" s="57"/>
      <c r="L22" s="101"/>
      <c r="M22" s="370"/>
      <c r="N22" s="135">
        <f>M22+K22+I22+G22+E22+C22</f>
        <v>2.02</v>
      </c>
    </row>
    <row r="23" spans="1:14">
      <c r="A23" s="483"/>
      <c r="B23" s="15"/>
      <c r="C23" s="10"/>
      <c r="D23" s="8"/>
      <c r="E23" s="484"/>
      <c r="F23" s="15" t="s">
        <v>528</v>
      </c>
      <c r="G23" s="356"/>
      <c r="H23" s="8"/>
      <c r="I23" s="356"/>
      <c r="J23" s="15"/>
      <c r="K23" s="10"/>
      <c r="L23" s="93"/>
      <c r="M23" s="110"/>
      <c r="N23" s="133"/>
    </row>
    <row r="24" spans="1:14" ht="14.25" customHeight="1">
      <c r="A24" s="485">
        <v>2.5</v>
      </c>
      <c r="B24" s="16"/>
      <c r="C24" s="14"/>
      <c r="D24" s="12"/>
      <c r="E24" s="310"/>
      <c r="F24" s="16" t="s">
        <v>189</v>
      </c>
      <c r="G24" s="312">
        <v>0.57999999999999996</v>
      </c>
      <c r="H24" s="12"/>
      <c r="I24" s="312"/>
      <c r="J24" s="16"/>
      <c r="K24" s="14"/>
      <c r="L24" s="101"/>
      <c r="M24" s="107"/>
      <c r="N24" s="135">
        <f>K24+I24+G24+E24+C24</f>
        <v>0.57999999999999996</v>
      </c>
    </row>
    <row r="25" spans="1:14">
      <c r="A25" s="428">
        <f>SUM(A3:A24)</f>
        <v>63.319999999999993</v>
      </c>
      <c r="B25" s="183" t="s">
        <v>6</v>
      </c>
      <c r="C25" s="428">
        <f>SUM(C3:C24)</f>
        <v>2.67</v>
      </c>
      <c r="D25" s="181"/>
      <c r="E25" s="428">
        <f>SUM(E3:E24)</f>
        <v>3.28</v>
      </c>
      <c r="F25" s="182"/>
      <c r="G25" s="428">
        <f>SUM(G3:G24)</f>
        <v>1.37</v>
      </c>
      <c r="H25" s="183"/>
      <c r="I25" s="428">
        <f>SUM(I3:I24)</f>
        <v>2.13</v>
      </c>
      <c r="J25" s="183"/>
      <c r="K25" s="428">
        <f>SUM(K3:K24)</f>
        <v>5.16</v>
      </c>
      <c r="L25" s="445"/>
      <c r="M25" s="428">
        <f>SUM(M4:M14)</f>
        <v>0</v>
      </c>
      <c r="N25" s="428">
        <f>SUM(N3:N24)</f>
        <v>14.610000000000001</v>
      </c>
    </row>
    <row r="26" spans="1:14">
      <c r="A26" s="47"/>
      <c r="B26" s="47" t="s">
        <v>16</v>
      </c>
      <c r="C26" s="47"/>
      <c r="D26" s="47"/>
      <c r="E26" s="47"/>
      <c r="F26" s="48"/>
      <c r="G26" s="47"/>
      <c r="H26" s="47"/>
      <c r="I26" s="47"/>
      <c r="J26" s="95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98" t="s">
        <v>540</v>
      </c>
      <c r="G27" s="47"/>
      <c r="H27" s="47" t="s">
        <v>18</v>
      </c>
      <c r="I27" s="47"/>
      <c r="J27" s="95"/>
      <c r="K27" s="96">
        <f>N25*4.33</f>
        <v>63.261300000000006</v>
      </c>
      <c r="L27" s="96"/>
      <c r="M27" s="96"/>
      <c r="N27" s="47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41"/>
    </sheetView>
  </sheetViews>
  <sheetFormatPr baseColWidth="10" defaultRowHeight="15"/>
  <cols>
    <col min="1" max="1" width="6" customWidth="1"/>
    <col min="2" max="2" width="21.42578125" customWidth="1"/>
    <col min="3" max="3" width="4.7109375" customWidth="1"/>
    <col min="4" max="4" width="18.42578125" customWidth="1"/>
    <col min="5" max="5" width="6.140625" customWidth="1"/>
    <col min="6" max="6" width="21.5703125" customWidth="1"/>
    <col min="7" max="7" width="5.85546875" customWidth="1"/>
    <col min="8" max="8" width="20.5703125" customWidth="1"/>
    <col min="9" max="9" width="5" customWidth="1"/>
    <col min="10" max="10" width="18.140625" customWidth="1"/>
    <col min="11" max="11" width="5.5703125" customWidth="1"/>
    <col min="12" max="12" width="2.7109375" customWidth="1"/>
    <col min="13" max="13" width="2.57031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 ht="12" customHeight="1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13.5" customHeight="1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 ht="10.5" customHeight="1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3.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2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 ht="11.25" customHeight="1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 ht="13.5" customHeight="1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 ht="9.75" customHeight="1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 ht="13.5" customHeight="1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13.5" customHeight="1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379"/>
      <c r="B15" s="170" t="s">
        <v>526</v>
      </c>
      <c r="C15" s="144"/>
      <c r="D15" s="170" t="s">
        <v>526</v>
      </c>
      <c r="E15" s="137"/>
      <c r="F15" s="170" t="s">
        <v>526</v>
      </c>
      <c r="G15" s="137"/>
      <c r="H15" s="170" t="s">
        <v>526</v>
      </c>
      <c r="I15" s="144"/>
      <c r="J15" s="170" t="s">
        <v>526</v>
      </c>
      <c r="K15" s="144"/>
      <c r="L15" s="170"/>
      <c r="M15" s="144"/>
      <c r="N15" s="144"/>
    </row>
    <row r="16" spans="1:14">
      <c r="A16" s="381">
        <v>14.2</v>
      </c>
      <c r="B16" s="59" t="s">
        <v>35</v>
      </c>
      <c r="C16" s="107">
        <v>0.33</v>
      </c>
      <c r="D16" s="59" t="s">
        <v>8</v>
      </c>
      <c r="E16" s="360">
        <v>1.96</v>
      </c>
      <c r="F16" s="59" t="s">
        <v>10</v>
      </c>
      <c r="G16" s="360">
        <v>0.33</v>
      </c>
      <c r="H16" s="59" t="s">
        <v>35</v>
      </c>
      <c r="I16" s="313">
        <v>0.33</v>
      </c>
      <c r="J16" s="67" t="s">
        <v>10</v>
      </c>
      <c r="K16" s="313">
        <v>0.33</v>
      </c>
      <c r="L16" s="67"/>
      <c r="M16" s="107"/>
      <c r="N16" s="135">
        <f>M16+K16+I16+G16+E16+C16</f>
        <v>3.2800000000000002</v>
      </c>
    </row>
    <row r="17" spans="1:14">
      <c r="A17" s="420"/>
      <c r="B17" s="52"/>
      <c r="C17" s="10"/>
      <c r="D17" s="52" t="s">
        <v>353</v>
      </c>
      <c r="E17" s="10"/>
      <c r="F17" s="52"/>
      <c r="G17" s="10"/>
      <c r="H17" s="52"/>
      <c r="I17" s="10"/>
      <c r="J17" s="52" t="s">
        <v>353</v>
      </c>
      <c r="K17" s="10"/>
      <c r="L17" s="23"/>
      <c r="M17" s="110"/>
      <c r="N17" s="110"/>
    </row>
    <row r="18" spans="1:14">
      <c r="A18" s="421">
        <v>4</v>
      </c>
      <c r="B18" s="16"/>
      <c r="C18" s="14"/>
      <c r="D18" s="12" t="s">
        <v>109</v>
      </c>
      <c r="E18" s="323">
        <v>0.59</v>
      </c>
      <c r="F18" s="16"/>
      <c r="G18" s="14"/>
      <c r="H18" s="12"/>
      <c r="I18" s="323"/>
      <c r="J18" s="12" t="s">
        <v>10</v>
      </c>
      <c r="K18" s="323">
        <v>0.33</v>
      </c>
      <c r="L18" s="59"/>
      <c r="M18" s="107"/>
      <c r="N18" s="135">
        <f>M18+K18+I18+G18+E18+C18</f>
        <v>0.91999999999999993</v>
      </c>
    </row>
    <row r="19" spans="1:14">
      <c r="A19" s="478"/>
      <c r="B19" s="1"/>
      <c r="C19" s="90"/>
      <c r="D19" s="52" t="s">
        <v>354</v>
      </c>
      <c r="E19" s="90"/>
      <c r="F19" s="52"/>
      <c r="G19" s="90"/>
      <c r="H19" s="52"/>
      <c r="I19" s="90"/>
      <c r="J19" s="52" t="s">
        <v>354</v>
      </c>
      <c r="K19" s="90"/>
      <c r="L19" s="93"/>
      <c r="M19" s="31"/>
      <c r="N19" s="31"/>
    </row>
    <row r="20" spans="1:14">
      <c r="A20" s="421">
        <v>6</v>
      </c>
      <c r="B20" s="16"/>
      <c r="C20" s="14"/>
      <c r="D20" s="12" t="s">
        <v>10</v>
      </c>
      <c r="E20" s="323">
        <v>0.33</v>
      </c>
      <c r="F20" s="16"/>
      <c r="G20" s="323"/>
      <c r="H20" s="12"/>
      <c r="I20" s="323"/>
      <c r="J20" s="12" t="s">
        <v>8</v>
      </c>
      <c r="K20" s="323">
        <v>1.05</v>
      </c>
      <c r="L20" s="101"/>
      <c r="M20" s="370"/>
      <c r="N20" s="135">
        <f>M20+K20+I20+G20+E20+C20</f>
        <v>1.3800000000000001</v>
      </c>
    </row>
    <row r="21" spans="1:14" ht="11.25" customHeight="1">
      <c r="A21" s="380"/>
      <c r="B21" s="66" t="s">
        <v>355</v>
      </c>
      <c r="C21" s="156"/>
      <c r="D21" s="66"/>
      <c r="E21" s="156"/>
      <c r="F21" s="487"/>
      <c r="G21" s="156"/>
      <c r="H21" s="66" t="s">
        <v>355</v>
      </c>
      <c r="I21" s="156"/>
      <c r="J21" s="66"/>
      <c r="K21" s="156"/>
      <c r="L21" s="93"/>
      <c r="M21" s="31"/>
      <c r="N21" s="31"/>
    </row>
    <row r="22" spans="1:14">
      <c r="A22" s="381">
        <v>8.75</v>
      </c>
      <c r="B22" s="67" t="s">
        <v>8</v>
      </c>
      <c r="C22" s="360">
        <v>1.01</v>
      </c>
      <c r="D22" s="67"/>
      <c r="E22" s="360"/>
      <c r="F22" s="59"/>
      <c r="G22" s="57"/>
      <c r="H22" s="67" t="s">
        <v>8</v>
      </c>
      <c r="I22" s="57">
        <v>1.01</v>
      </c>
      <c r="J22" s="67"/>
      <c r="K22" s="57"/>
      <c r="L22" s="101"/>
      <c r="M22" s="370"/>
      <c r="N22" s="135">
        <f>M22+K22+I22+G22+E22+C22</f>
        <v>2.02</v>
      </c>
    </row>
    <row r="23" spans="1:14" ht="11.25" customHeight="1">
      <c r="A23" s="483"/>
      <c r="B23" s="15"/>
      <c r="C23" s="10"/>
      <c r="D23" s="8"/>
      <c r="E23" s="484"/>
      <c r="F23" s="15" t="s">
        <v>528</v>
      </c>
      <c r="G23" s="356"/>
      <c r="H23" s="8"/>
      <c r="I23" s="356"/>
      <c r="J23" s="15"/>
      <c r="K23" s="10"/>
      <c r="L23" s="93"/>
      <c r="M23" s="110"/>
      <c r="N23" s="133"/>
    </row>
    <row r="24" spans="1:14" ht="13.5" customHeight="1">
      <c r="A24" s="485">
        <v>2.5</v>
      </c>
      <c r="B24" s="16"/>
      <c r="C24" s="14"/>
      <c r="D24" s="12"/>
      <c r="E24" s="310"/>
      <c r="F24" s="16" t="s">
        <v>189</v>
      </c>
      <c r="G24" s="312">
        <v>0.57999999999999996</v>
      </c>
      <c r="H24" s="12"/>
      <c r="I24" s="312"/>
      <c r="J24" s="16"/>
      <c r="K24" s="14"/>
      <c r="L24" s="101"/>
      <c r="M24" s="107"/>
      <c r="N24" s="135">
        <f>K24+I24+G24+E24+C24</f>
        <v>0.57999999999999996</v>
      </c>
    </row>
    <row r="25" spans="1:14" ht="12" customHeight="1">
      <c r="A25" s="290"/>
      <c r="B25" s="292"/>
      <c r="C25" s="290"/>
      <c r="D25" s="292"/>
      <c r="E25" s="290"/>
      <c r="F25" s="291" t="s">
        <v>532</v>
      </c>
      <c r="G25" s="290"/>
      <c r="H25" s="292"/>
      <c r="I25" s="290"/>
      <c r="J25" s="292"/>
      <c r="K25" s="290"/>
      <c r="L25" s="292"/>
      <c r="M25" s="290"/>
      <c r="N25" s="290"/>
    </row>
    <row r="26" spans="1:14" ht="15.75" customHeight="1">
      <c r="A26" s="293">
        <v>2</v>
      </c>
      <c r="B26" s="294"/>
      <c r="C26" s="293"/>
      <c r="D26" s="294"/>
      <c r="E26" s="293"/>
      <c r="F26" s="495" t="s">
        <v>533</v>
      </c>
      <c r="G26" s="293">
        <v>0.46</v>
      </c>
      <c r="H26" s="294"/>
      <c r="I26" s="293"/>
      <c r="J26" s="294"/>
      <c r="K26" s="293"/>
      <c r="L26" s="294"/>
      <c r="M26" s="293"/>
      <c r="N26" s="67">
        <f>C26+E26+G26+I26+K26+M26</f>
        <v>0.46</v>
      </c>
    </row>
    <row r="27" spans="1:14" ht="12.75" customHeight="1">
      <c r="A27" s="84"/>
      <c r="B27" s="487" t="s">
        <v>534</v>
      </c>
      <c r="C27" s="25"/>
      <c r="D27" s="488"/>
      <c r="E27" s="25"/>
      <c r="F27" s="487"/>
      <c r="G27" s="25"/>
      <c r="H27" s="487" t="s">
        <v>534</v>
      </c>
      <c r="I27" s="25"/>
      <c r="J27" s="487"/>
      <c r="K27" s="25"/>
      <c r="L27" s="66"/>
      <c r="M27" s="25"/>
      <c r="N27" s="25"/>
    </row>
    <row r="28" spans="1:14" ht="13.5" customHeight="1">
      <c r="A28" s="55">
        <v>6</v>
      </c>
      <c r="B28" s="59" t="s">
        <v>8</v>
      </c>
      <c r="C28" s="67">
        <v>0.69</v>
      </c>
      <c r="D28" s="67"/>
      <c r="E28" s="82"/>
      <c r="F28" s="59"/>
      <c r="G28" s="67"/>
      <c r="H28" s="59" t="s">
        <v>8</v>
      </c>
      <c r="I28" s="67">
        <v>0.69</v>
      </c>
      <c r="J28" s="67"/>
      <c r="K28" s="67"/>
      <c r="L28" s="67"/>
      <c r="M28" s="67"/>
      <c r="N28" s="67">
        <f>C28+E28+G28+I28+K28+M28</f>
        <v>1.38</v>
      </c>
    </row>
    <row r="29" spans="1:14" ht="13.5" customHeight="1">
      <c r="A29" s="51"/>
      <c r="B29" s="94" t="s">
        <v>535</v>
      </c>
      <c r="C29" s="25"/>
      <c r="D29" s="54"/>
      <c r="E29" s="54"/>
      <c r="F29" s="487" t="s">
        <v>535</v>
      </c>
      <c r="G29" s="25"/>
      <c r="H29" s="487"/>
      <c r="I29" s="25"/>
      <c r="J29" s="487" t="s">
        <v>535</v>
      </c>
      <c r="K29" s="54"/>
      <c r="L29" s="487"/>
      <c r="M29" s="23"/>
      <c r="N29" s="23"/>
    </row>
    <row r="30" spans="1:14" ht="12.75" customHeight="1">
      <c r="A30" s="55">
        <v>5</v>
      </c>
      <c r="B30" s="58" t="s">
        <v>10</v>
      </c>
      <c r="C30" s="67">
        <v>0.25</v>
      </c>
      <c r="D30" s="59"/>
      <c r="E30" s="59"/>
      <c r="F30" s="59" t="s">
        <v>8</v>
      </c>
      <c r="G30" s="67">
        <v>0.65</v>
      </c>
      <c r="H30" s="67"/>
      <c r="I30" s="67"/>
      <c r="J30" s="58" t="s">
        <v>10</v>
      </c>
      <c r="K30" s="59">
        <v>0.25</v>
      </c>
      <c r="L30" s="59"/>
      <c r="M30" s="67"/>
      <c r="N30" s="67">
        <f>C30+E30+G30+I30+K30+M30</f>
        <v>1.1499999999999999</v>
      </c>
    </row>
    <row r="31" spans="1:14" ht="15.75" customHeight="1">
      <c r="A31" s="198"/>
      <c r="B31" s="210" t="s">
        <v>142</v>
      </c>
      <c r="C31" s="8"/>
      <c r="D31" s="489"/>
      <c r="E31" s="209"/>
      <c r="F31" s="210"/>
      <c r="G31" s="8"/>
      <c r="H31" s="210" t="s">
        <v>142</v>
      </c>
      <c r="I31" s="209"/>
      <c r="J31" s="211"/>
      <c r="K31" s="8"/>
      <c r="L31" s="210"/>
      <c r="M31" s="209"/>
      <c r="N31" s="8"/>
    </row>
    <row r="32" spans="1:14" ht="19.5" customHeight="1">
      <c r="A32" s="200">
        <v>5.3</v>
      </c>
      <c r="B32" s="490" t="s">
        <v>143</v>
      </c>
      <c r="C32" s="12">
        <v>0.47</v>
      </c>
      <c r="D32" s="151"/>
      <c r="E32" s="213"/>
      <c r="F32" s="119"/>
      <c r="G32" s="12"/>
      <c r="H32" s="151" t="s">
        <v>8</v>
      </c>
      <c r="I32" s="213">
        <v>0.75</v>
      </c>
      <c r="J32" s="119"/>
      <c r="K32" s="12"/>
      <c r="L32" s="151"/>
      <c r="M32" s="213"/>
      <c r="N32" s="91">
        <f>C32+E32+G32+I32+K32+M32</f>
        <v>1.22</v>
      </c>
    </row>
    <row r="33" spans="1:14" ht="15.75" customHeight="1">
      <c r="A33" s="491"/>
      <c r="B33" s="492"/>
      <c r="C33" s="91"/>
      <c r="D33" s="89"/>
      <c r="E33" s="458"/>
      <c r="F33" s="492"/>
      <c r="G33" s="91"/>
      <c r="H33" s="492" t="s">
        <v>536</v>
      </c>
      <c r="I33" s="91"/>
      <c r="J33" s="492"/>
      <c r="K33" s="91"/>
      <c r="L33" s="89"/>
      <c r="M33" s="458"/>
      <c r="N33" s="8"/>
    </row>
    <row r="34" spans="1:14" ht="15.75" customHeight="1">
      <c r="A34" s="491">
        <v>3.25</v>
      </c>
      <c r="B34" s="492"/>
      <c r="C34" s="91"/>
      <c r="D34" s="89"/>
      <c r="E34" s="458"/>
      <c r="F34" s="492"/>
      <c r="G34" s="91"/>
      <c r="H34" s="492" t="s">
        <v>8</v>
      </c>
      <c r="I34" s="91">
        <v>0.75</v>
      </c>
      <c r="J34" s="492"/>
      <c r="K34" s="91"/>
      <c r="L34" s="89"/>
      <c r="M34" s="458"/>
      <c r="N34" s="91">
        <f>C34+E34+G34+I34+K34</f>
        <v>0.75</v>
      </c>
    </row>
    <row r="35" spans="1:14" ht="13.5" customHeight="1">
      <c r="A35" s="335"/>
      <c r="B35" s="85" t="s">
        <v>537</v>
      </c>
      <c r="C35" s="94"/>
      <c r="D35" s="173"/>
      <c r="E35" s="298"/>
      <c r="F35" s="173"/>
      <c r="G35" s="278"/>
      <c r="H35" s="85" t="s">
        <v>537</v>
      </c>
      <c r="I35" s="23"/>
      <c r="J35" s="23"/>
      <c r="K35" s="23"/>
      <c r="L35" s="23"/>
      <c r="M35" s="23"/>
      <c r="N35" s="23"/>
    </row>
    <row r="36" spans="1:14" ht="13.5" customHeight="1">
      <c r="A36" s="409">
        <v>6.26</v>
      </c>
      <c r="B36" s="11" t="s">
        <v>8</v>
      </c>
      <c r="C36" s="59">
        <v>1</v>
      </c>
      <c r="D36" s="82"/>
      <c r="E36" s="358"/>
      <c r="F36" s="82"/>
      <c r="G36" s="73"/>
      <c r="H36" s="67" t="s">
        <v>10</v>
      </c>
      <c r="I36" s="67">
        <v>0.44</v>
      </c>
      <c r="J36" s="67"/>
      <c r="K36" s="67"/>
      <c r="L36" s="67"/>
      <c r="M36" s="67"/>
      <c r="N36" s="135">
        <f>M36+K36+I36+G36+E36+C36</f>
        <v>1.44</v>
      </c>
    </row>
    <row r="37" spans="1:14" ht="12" customHeight="1">
      <c r="A37" s="336"/>
      <c r="B37" s="86"/>
      <c r="C37" s="54"/>
      <c r="D37" s="54" t="s">
        <v>538</v>
      </c>
      <c r="E37" s="78"/>
      <c r="F37" s="83"/>
      <c r="G37" s="138"/>
      <c r="H37" s="25"/>
      <c r="I37" s="25"/>
      <c r="J37" s="54" t="s">
        <v>538</v>
      </c>
      <c r="K37" s="25"/>
      <c r="L37" s="25"/>
      <c r="M37" s="25"/>
      <c r="N37" s="257"/>
    </row>
    <row r="38" spans="1:14" ht="11.25" customHeight="1">
      <c r="A38" s="409">
        <v>5.76</v>
      </c>
      <c r="B38" s="86"/>
      <c r="C38" s="54"/>
      <c r="D38" s="83" t="s">
        <v>8</v>
      </c>
      <c r="E38" s="78">
        <v>1</v>
      </c>
      <c r="F38" s="83"/>
      <c r="G38" s="138"/>
      <c r="H38" s="25"/>
      <c r="I38" s="25"/>
      <c r="J38" s="493" t="s">
        <v>10</v>
      </c>
      <c r="K38" s="25">
        <v>0.33</v>
      </c>
      <c r="L38" s="25"/>
      <c r="M38" s="25"/>
      <c r="N38" s="135">
        <f>M38+K38+I38+G38+E38+C38</f>
        <v>1.33</v>
      </c>
    </row>
    <row r="39" spans="1:14" ht="14.25" customHeight="1">
      <c r="A39" s="428">
        <f>SUM(A3:A38)</f>
        <v>96.89</v>
      </c>
      <c r="B39" s="183" t="s">
        <v>6</v>
      </c>
      <c r="C39" s="428">
        <f>SUM(C3:C38)</f>
        <v>5.08</v>
      </c>
      <c r="D39" s="181"/>
      <c r="E39" s="428">
        <f>SUM(E3:E38)</f>
        <v>4.2799999999999994</v>
      </c>
      <c r="F39" s="182"/>
      <c r="G39" s="428">
        <f>SUM(G3:G38)</f>
        <v>2.48</v>
      </c>
      <c r="H39" s="183"/>
      <c r="I39" s="428">
        <f>SUM(I3:I38)</f>
        <v>4.7600000000000007</v>
      </c>
      <c r="J39" s="183"/>
      <c r="K39" s="428">
        <f>SUM(K4:K38)</f>
        <v>5.74</v>
      </c>
      <c r="L39" s="445"/>
      <c r="M39" s="428">
        <f>SUM(M4:M38)</f>
        <v>0</v>
      </c>
      <c r="N39" s="428">
        <f>SUM(N4:N38)</f>
        <v>22.340000000000003</v>
      </c>
    </row>
    <row r="40" spans="1:14">
      <c r="A40" s="47"/>
      <c r="B40" s="47" t="s">
        <v>16</v>
      </c>
      <c r="C40" s="47"/>
      <c r="D40" s="47"/>
      <c r="E40" s="47"/>
      <c r="F40" s="48"/>
      <c r="G40" s="47"/>
      <c r="H40" s="47"/>
      <c r="I40" s="47"/>
      <c r="J40" s="95"/>
      <c r="K40" s="47"/>
      <c r="L40" s="47"/>
      <c r="M40" s="47"/>
      <c r="N40" s="47"/>
    </row>
    <row r="41" spans="1:14">
      <c r="A41" s="47"/>
      <c r="B41" s="47" t="s">
        <v>17</v>
      </c>
      <c r="C41" s="47"/>
      <c r="D41" s="47" t="str">
        <f>B1</f>
        <v>DOLORES CARREÑO MORENO</v>
      </c>
      <c r="E41" s="47"/>
      <c r="F41" s="98" t="s">
        <v>539</v>
      </c>
      <c r="G41" s="47"/>
      <c r="H41" s="47" t="s">
        <v>18</v>
      </c>
      <c r="I41" s="47"/>
      <c r="J41" s="95"/>
      <c r="K41" s="96">
        <f>N39*4.33</f>
        <v>96.73220000000002</v>
      </c>
      <c r="L41" s="96"/>
      <c r="M41" s="96"/>
      <c r="N41" s="47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/>
  <cols>
    <col min="1" max="1" width="7.28515625" customWidth="1"/>
    <col min="2" max="2" width="13.28515625" customWidth="1"/>
    <col min="3" max="3" width="5.85546875" customWidth="1"/>
    <col min="5" max="5" width="5.5703125" customWidth="1"/>
    <col min="6" max="6" width="17.85546875" customWidth="1"/>
    <col min="7" max="7" width="5.42578125" customWidth="1"/>
    <col min="9" max="9" width="6.28515625" customWidth="1"/>
    <col min="11" max="11" width="5.28515625" customWidth="1"/>
    <col min="12" max="12" width="5.7109375" customWidth="1"/>
    <col min="13" max="13" width="4.7109375" customWidth="1"/>
    <col min="14" max="14" width="7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6.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14.25" customHeight="1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379"/>
      <c r="B15" s="170" t="s">
        <v>526</v>
      </c>
      <c r="C15" s="144"/>
      <c r="D15" s="170" t="s">
        <v>526</v>
      </c>
      <c r="E15" s="137"/>
      <c r="F15" s="170" t="s">
        <v>526</v>
      </c>
      <c r="G15" s="137"/>
      <c r="H15" s="170" t="s">
        <v>526</v>
      </c>
      <c r="I15" s="144"/>
      <c r="J15" s="170" t="s">
        <v>526</v>
      </c>
      <c r="K15" s="144"/>
      <c r="L15" s="170"/>
      <c r="M15" s="144"/>
      <c r="N15" s="144"/>
    </row>
    <row r="16" spans="1:14">
      <c r="A16" s="381">
        <v>14.2</v>
      </c>
      <c r="B16" s="59" t="s">
        <v>35</v>
      </c>
      <c r="C16" s="107">
        <v>0.33</v>
      </c>
      <c r="D16" s="59" t="s">
        <v>8</v>
      </c>
      <c r="E16" s="360">
        <v>1.96</v>
      </c>
      <c r="F16" s="59" t="s">
        <v>10</v>
      </c>
      <c r="G16" s="360">
        <v>0.33</v>
      </c>
      <c r="H16" s="59" t="s">
        <v>35</v>
      </c>
      <c r="I16" s="313">
        <v>0.33</v>
      </c>
      <c r="J16" s="67" t="s">
        <v>10</v>
      </c>
      <c r="K16" s="313">
        <v>0.33</v>
      </c>
      <c r="L16" s="67"/>
      <c r="M16" s="107"/>
      <c r="N16" s="135">
        <f>M16+K16+I16+G16+E16+C16</f>
        <v>3.2800000000000002</v>
      </c>
    </row>
    <row r="17" spans="1:14">
      <c r="A17" s="420"/>
      <c r="B17" s="52"/>
      <c r="C17" s="10"/>
      <c r="D17" s="52" t="s">
        <v>353</v>
      </c>
      <c r="E17" s="10"/>
      <c r="F17" s="52"/>
      <c r="G17" s="10"/>
      <c r="H17" s="52"/>
      <c r="I17" s="10"/>
      <c r="J17" s="52" t="s">
        <v>353</v>
      </c>
      <c r="K17" s="10"/>
      <c r="L17" s="23"/>
      <c r="M17" s="110"/>
      <c r="N17" s="110"/>
    </row>
    <row r="18" spans="1:14">
      <c r="A18" s="421">
        <v>4</v>
      </c>
      <c r="B18" s="16"/>
      <c r="C18" s="14"/>
      <c r="D18" s="12" t="s">
        <v>109</v>
      </c>
      <c r="E18" s="323">
        <v>0.59</v>
      </c>
      <c r="F18" s="16"/>
      <c r="G18" s="14"/>
      <c r="H18" s="12"/>
      <c r="I18" s="323"/>
      <c r="J18" s="12" t="s">
        <v>10</v>
      </c>
      <c r="K18" s="323">
        <v>0.33</v>
      </c>
      <c r="L18" s="59"/>
      <c r="M18" s="107"/>
      <c r="N18" s="135">
        <f>M18+K18+I18+G18+E18+C18</f>
        <v>0.91999999999999993</v>
      </c>
    </row>
    <row r="19" spans="1:14">
      <c r="A19" s="478"/>
      <c r="B19" s="1"/>
      <c r="C19" s="90"/>
      <c r="D19" s="52" t="s">
        <v>354</v>
      </c>
      <c r="E19" s="90"/>
      <c r="F19" s="52"/>
      <c r="G19" s="90"/>
      <c r="H19" s="52"/>
      <c r="I19" s="90"/>
      <c r="J19" s="52" t="s">
        <v>354</v>
      </c>
      <c r="K19" s="90"/>
      <c r="L19" s="93"/>
      <c r="M19" s="31"/>
      <c r="N19" s="31"/>
    </row>
    <row r="20" spans="1:14">
      <c r="A20" s="421">
        <v>6</v>
      </c>
      <c r="B20" s="16"/>
      <c r="C20" s="14"/>
      <c r="D20" s="12" t="s">
        <v>10</v>
      </c>
      <c r="E20" s="323">
        <v>0.33</v>
      </c>
      <c r="F20" s="16"/>
      <c r="G20" s="323"/>
      <c r="H20" s="12"/>
      <c r="I20" s="323"/>
      <c r="J20" s="12" t="s">
        <v>8</v>
      </c>
      <c r="K20" s="323">
        <v>1.05</v>
      </c>
      <c r="L20" s="101"/>
      <c r="M20" s="370"/>
      <c r="N20" s="135">
        <f>M20+K20+I20+G20+E20+C20</f>
        <v>1.3800000000000001</v>
      </c>
    </row>
    <row r="21" spans="1:14">
      <c r="A21" s="380"/>
      <c r="B21" s="66" t="s">
        <v>355</v>
      </c>
      <c r="C21" s="156"/>
      <c r="D21" s="66"/>
      <c r="E21" s="156"/>
      <c r="F21" s="496"/>
      <c r="G21" s="156"/>
      <c r="H21" s="66" t="s">
        <v>355</v>
      </c>
      <c r="I21" s="156"/>
      <c r="J21" s="66"/>
      <c r="K21" s="156"/>
      <c r="L21" s="93"/>
      <c r="M21" s="31"/>
      <c r="N21" s="31"/>
    </row>
    <row r="22" spans="1:14">
      <c r="A22" s="381">
        <v>8.75</v>
      </c>
      <c r="B22" s="67" t="s">
        <v>8</v>
      </c>
      <c r="C22" s="360">
        <v>1.01</v>
      </c>
      <c r="D22" s="67"/>
      <c r="E22" s="360"/>
      <c r="F22" s="59"/>
      <c r="G22" s="57"/>
      <c r="H22" s="67" t="s">
        <v>8</v>
      </c>
      <c r="I22" s="57">
        <v>1.01</v>
      </c>
      <c r="J22" s="67"/>
      <c r="K22" s="57"/>
      <c r="L22" s="101"/>
      <c r="M22" s="370"/>
      <c r="N22" s="135">
        <f>M22+K22+I22+G22+E22+C22</f>
        <v>2.02</v>
      </c>
    </row>
    <row r="23" spans="1:14">
      <c r="A23" s="483"/>
      <c r="B23" s="15"/>
      <c r="C23" s="10"/>
      <c r="D23" s="8"/>
      <c r="E23" s="484"/>
      <c r="F23" s="15" t="s">
        <v>528</v>
      </c>
      <c r="G23" s="356"/>
      <c r="H23" s="8"/>
      <c r="I23" s="356"/>
      <c r="J23" s="15"/>
      <c r="K23" s="10"/>
      <c r="L23" s="93"/>
      <c r="M23" s="110"/>
      <c r="N23" s="133"/>
    </row>
    <row r="24" spans="1:14" ht="13.5" customHeight="1">
      <c r="A24" s="485">
        <v>2.5</v>
      </c>
      <c r="B24" s="16"/>
      <c r="C24" s="14"/>
      <c r="D24" s="12"/>
      <c r="E24" s="310"/>
      <c r="F24" s="16" t="s">
        <v>189</v>
      </c>
      <c r="G24" s="312">
        <v>0.57999999999999996</v>
      </c>
      <c r="H24" s="12"/>
      <c r="I24" s="312"/>
      <c r="J24" s="16"/>
      <c r="K24" s="14"/>
      <c r="L24" s="101"/>
      <c r="M24" s="107"/>
      <c r="N24" s="135">
        <f>K24+I24+G24+E24+C24</f>
        <v>0.57999999999999996</v>
      </c>
    </row>
    <row r="25" spans="1:14">
      <c r="A25" s="428">
        <f>SUM(A3:A24)</f>
        <v>63.319999999999993</v>
      </c>
      <c r="B25" s="183" t="s">
        <v>6</v>
      </c>
      <c r="C25" s="428">
        <f>SUM(C3:C24)</f>
        <v>2.67</v>
      </c>
      <c r="D25" s="181"/>
      <c r="E25" s="428">
        <f>SUM(E3:E24)</f>
        <v>3.28</v>
      </c>
      <c r="F25" s="182"/>
      <c r="G25" s="428">
        <f>SUM(G3:G24)</f>
        <v>1.37</v>
      </c>
      <c r="H25" s="183"/>
      <c r="I25" s="428">
        <f>SUM(I3:I24)</f>
        <v>2.13</v>
      </c>
      <c r="J25" s="183"/>
      <c r="K25" s="428">
        <f>SUM(K3:K24)</f>
        <v>5.16</v>
      </c>
      <c r="L25" s="445"/>
      <c r="M25" s="428">
        <f>SUM(M4:M14)</f>
        <v>0</v>
      </c>
      <c r="N25" s="428">
        <f>SUM(N3:N24)</f>
        <v>14.610000000000001</v>
      </c>
    </row>
    <row r="26" spans="1:14">
      <c r="A26" s="47"/>
      <c r="B26" s="47" t="s">
        <v>16</v>
      </c>
      <c r="C26" s="47"/>
      <c r="D26" s="47"/>
      <c r="E26" s="47"/>
      <c r="F26" s="48"/>
      <c r="G26" s="47"/>
      <c r="H26" s="47"/>
      <c r="I26" s="47"/>
      <c r="J26" s="95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98" t="s">
        <v>541</v>
      </c>
      <c r="G27" s="47"/>
      <c r="H27" s="47" t="s">
        <v>18</v>
      </c>
      <c r="I27" s="47"/>
      <c r="J27" s="95"/>
      <c r="K27" s="96">
        <f>N25*4.33</f>
        <v>63.261300000000006</v>
      </c>
      <c r="L27" s="96"/>
      <c r="M27" s="96"/>
      <c r="N27" s="47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/>
  <cols>
    <col min="1" max="1" width="5.28515625" customWidth="1"/>
    <col min="2" max="2" width="14.140625" customWidth="1"/>
    <col min="3" max="3" width="5" customWidth="1"/>
    <col min="5" max="5" width="5" customWidth="1"/>
    <col min="7" max="7" width="4.7109375" customWidth="1"/>
    <col min="8" max="8" width="19.140625" customWidth="1"/>
    <col min="9" max="9" width="5.5703125" customWidth="1"/>
    <col min="11" max="11" width="4.7109375" customWidth="1"/>
    <col min="12" max="12" width="4.5703125" customWidth="1"/>
    <col min="13" max="13" width="4.7109375" customWidth="1"/>
    <col min="14" max="14" width="6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6.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5.7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>
      <c r="A17" s="379"/>
      <c r="B17" s="170" t="s">
        <v>526</v>
      </c>
      <c r="C17" s="144"/>
      <c r="D17" s="170" t="s">
        <v>526</v>
      </c>
      <c r="E17" s="137"/>
      <c r="F17" s="170" t="s">
        <v>526</v>
      </c>
      <c r="G17" s="137"/>
      <c r="H17" s="170" t="s">
        <v>526</v>
      </c>
      <c r="I17" s="144"/>
      <c r="J17" s="170" t="s">
        <v>526</v>
      </c>
      <c r="K17" s="144"/>
      <c r="L17" s="170"/>
      <c r="M17" s="144"/>
      <c r="N17" s="144"/>
    </row>
    <row r="18" spans="1:14">
      <c r="A18" s="381">
        <v>14.2</v>
      </c>
      <c r="B18" s="59" t="s">
        <v>35</v>
      </c>
      <c r="C18" s="107">
        <v>0.33</v>
      </c>
      <c r="D18" s="59" t="s">
        <v>8</v>
      </c>
      <c r="E18" s="360">
        <v>1.96</v>
      </c>
      <c r="F18" s="59" t="s">
        <v>10</v>
      </c>
      <c r="G18" s="360">
        <v>0.33</v>
      </c>
      <c r="H18" s="59" t="s">
        <v>35</v>
      </c>
      <c r="I18" s="313">
        <v>0.33</v>
      </c>
      <c r="J18" s="67" t="s">
        <v>10</v>
      </c>
      <c r="K18" s="313">
        <v>0.33</v>
      </c>
      <c r="L18" s="67"/>
      <c r="M18" s="107"/>
      <c r="N18" s="135">
        <f>M18+K18+I18+G18+E18+C18</f>
        <v>3.2800000000000002</v>
      </c>
    </row>
    <row r="19" spans="1:14">
      <c r="A19" s="420"/>
      <c r="B19" s="52"/>
      <c r="C19" s="10"/>
      <c r="D19" s="52" t="s">
        <v>353</v>
      </c>
      <c r="E19" s="10"/>
      <c r="F19" s="52"/>
      <c r="G19" s="10"/>
      <c r="H19" s="52"/>
      <c r="I19" s="10"/>
      <c r="J19" s="52" t="s">
        <v>353</v>
      </c>
      <c r="K19" s="10"/>
      <c r="L19" s="23"/>
      <c r="M19" s="110"/>
      <c r="N19" s="110"/>
    </row>
    <row r="20" spans="1:14">
      <c r="A20" s="421">
        <v>4</v>
      </c>
      <c r="B20" s="16"/>
      <c r="C20" s="14"/>
      <c r="D20" s="12" t="s">
        <v>109</v>
      </c>
      <c r="E20" s="323">
        <v>0.59</v>
      </c>
      <c r="F20" s="16"/>
      <c r="G20" s="14"/>
      <c r="H20" s="12"/>
      <c r="I20" s="323"/>
      <c r="J20" s="12" t="s">
        <v>10</v>
      </c>
      <c r="K20" s="323">
        <v>0.33</v>
      </c>
      <c r="L20" s="59"/>
      <c r="M20" s="107"/>
      <c r="N20" s="135">
        <f>M20+K20+I20+G20+E20+C20</f>
        <v>0.91999999999999993</v>
      </c>
    </row>
    <row r="21" spans="1:14">
      <c r="A21" s="478"/>
      <c r="B21" s="1"/>
      <c r="C21" s="90"/>
      <c r="D21" s="52" t="s">
        <v>354</v>
      </c>
      <c r="E21" s="90"/>
      <c r="F21" s="52"/>
      <c r="G21" s="90"/>
      <c r="H21" s="52"/>
      <c r="I21" s="90"/>
      <c r="J21" s="52" t="s">
        <v>354</v>
      </c>
      <c r="K21" s="90"/>
      <c r="L21" s="93"/>
      <c r="M21" s="31"/>
      <c r="N21" s="31"/>
    </row>
    <row r="22" spans="1:14">
      <c r="A22" s="421">
        <v>6</v>
      </c>
      <c r="B22" s="16"/>
      <c r="C22" s="14"/>
      <c r="D22" s="12" t="s">
        <v>10</v>
      </c>
      <c r="E22" s="323">
        <v>0.33</v>
      </c>
      <c r="F22" s="16"/>
      <c r="G22" s="323"/>
      <c r="H22" s="12"/>
      <c r="I22" s="323"/>
      <c r="J22" s="12" t="s">
        <v>8</v>
      </c>
      <c r="K22" s="323">
        <v>1.05</v>
      </c>
      <c r="L22" s="101"/>
      <c r="M22" s="370"/>
      <c r="N22" s="135">
        <f>M22+K22+I22+G22+E22+C22</f>
        <v>1.3800000000000001</v>
      </c>
    </row>
    <row r="23" spans="1:14">
      <c r="A23" s="380"/>
      <c r="B23" s="66" t="s">
        <v>355</v>
      </c>
      <c r="C23" s="156"/>
      <c r="D23" s="66"/>
      <c r="E23" s="156"/>
      <c r="F23" s="482"/>
      <c r="G23" s="156"/>
      <c r="H23" s="66" t="s">
        <v>355</v>
      </c>
      <c r="I23" s="156"/>
      <c r="J23" s="66"/>
      <c r="K23" s="156"/>
      <c r="L23" s="93"/>
      <c r="M23" s="31"/>
      <c r="N23" s="31"/>
    </row>
    <row r="24" spans="1:14">
      <c r="A24" s="381">
        <v>8.75</v>
      </c>
      <c r="B24" s="67" t="s">
        <v>8</v>
      </c>
      <c r="C24" s="360">
        <v>1.01</v>
      </c>
      <c r="D24" s="67"/>
      <c r="E24" s="360"/>
      <c r="F24" s="59"/>
      <c r="G24" s="57"/>
      <c r="H24" s="67" t="s">
        <v>8</v>
      </c>
      <c r="I24" s="57">
        <v>1.01</v>
      </c>
      <c r="J24" s="67"/>
      <c r="K24" s="57"/>
      <c r="L24" s="101"/>
      <c r="M24" s="370"/>
      <c r="N24" s="135">
        <f>M24+K24+I24+G24+E24+C24</f>
        <v>2.02</v>
      </c>
    </row>
    <row r="25" spans="1:14">
      <c r="A25" s="483"/>
      <c r="B25" s="15"/>
      <c r="C25" s="10"/>
      <c r="D25" s="8"/>
      <c r="E25" s="484"/>
      <c r="F25" s="15" t="s">
        <v>528</v>
      </c>
      <c r="G25" s="356"/>
      <c r="H25" s="8"/>
      <c r="I25" s="356"/>
      <c r="J25" s="15"/>
      <c r="K25" s="10"/>
      <c r="L25" s="93"/>
      <c r="M25" s="110"/>
      <c r="N25" s="133"/>
    </row>
    <row r="26" spans="1:14" ht="23.25">
      <c r="A26" s="485">
        <v>2.5</v>
      </c>
      <c r="B26" s="16"/>
      <c r="C26" s="14"/>
      <c r="D26" s="12"/>
      <c r="E26" s="310"/>
      <c r="F26" s="16" t="s">
        <v>189</v>
      </c>
      <c r="G26" s="312">
        <v>0.57999999999999996</v>
      </c>
      <c r="H26" s="12"/>
      <c r="I26" s="312"/>
      <c r="J26" s="16"/>
      <c r="K26" s="14"/>
      <c r="L26" s="101"/>
      <c r="M26" s="107"/>
      <c r="N26" s="135">
        <f>K26+I26+G26+E26+C26</f>
        <v>0.57999999999999996</v>
      </c>
    </row>
    <row r="27" spans="1:14">
      <c r="A27" s="428">
        <f>SUM(A3:A26)</f>
        <v>71.739999999999995</v>
      </c>
      <c r="B27" s="183" t="s">
        <v>6</v>
      </c>
      <c r="C27" s="428">
        <f>SUM(C3:C24)</f>
        <v>2.67</v>
      </c>
      <c r="D27" s="181"/>
      <c r="E27" s="428">
        <f>SUM(E3:E24)</f>
        <v>4.0299999999999994</v>
      </c>
      <c r="F27" s="182"/>
      <c r="G27" s="428">
        <f>SUM(G3:G26)</f>
        <v>1.37</v>
      </c>
      <c r="H27" s="183"/>
      <c r="I27" s="428">
        <f>SUM(I3:I24)</f>
        <v>2.13</v>
      </c>
      <c r="J27" s="183"/>
      <c r="K27" s="428">
        <f>SUM(K3:K24)</f>
        <v>6.3500000000000005</v>
      </c>
      <c r="L27" s="445"/>
      <c r="M27" s="428">
        <f>SUM(M4:M16)</f>
        <v>0</v>
      </c>
      <c r="N27" s="428">
        <f>SUM(N3:N26)</f>
        <v>16.55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527</v>
      </c>
      <c r="G29" s="47"/>
      <c r="H29" s="47" t="s">
        <v>18</v>
      </c>
      <c r="I29" s="47"/>
      <c r="J29" s="95"/>
      <c r="K29" s="96">
        <f>N27*4.33</f>
        <v>71.661500000000004</v>
      </c>
      <c r="L29" s="96"/>
      <c r="M29" s="96"/>
      <c r="N29" s="47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1" workbookViewId="0">
      <selection sqref="A1:N35"/>
    </sheetView>
  </sheetViews>
  <sheetFormatPr baseColWidth="10" defaultRowHeight="15"/>
  <cols>
    <col min="1" max="1" width="5.85546875" customWidth="1"/>
    <col min="2" max="2" width="14.140625" customWidth="1"/>
    <col min="3" max="3" width="5.5703125" customWidth="1"/>
    <col min="5" max="5" width="5.5703125" customWidth="1"/>
    <col min="6" max="6" width="13" customWidth="1"/>
    <col min="7" max="7" width="6" customWidth="1"/>
    <col min="8" max="8" width="18" customWidth="1"/>
    <col min="9" max="9" width="5.5703125" customWidth="1"/>
    <col min="10" max="10" width="13.140625" customWidth="1"/>
    <col min="11" max="11" width="5.7109375" customWidth="1"/>
    <col min="12" max="13" width="4.710937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6.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1.2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 ht="18" customHeight="1">
      <c r="A17" s="144"/>
      <c r="B17" s="482" t="s">
        <v>67</v>
      </c>
      <c r="C17" s="481"/>
      <c r="D17" s="54"/>
      <c r="E17" s="138"/>
      <c r="F17" s="482"/>
      <c r="G17" s="137"/>
      <c r="H17" s="482" t="s">
        <v>67</v>
      </c>
      <c r="I17" s="137"/>
      <c r="J17" s="54"/>
      <c r="K17" s="137"/>
      <c r="L17" s="25"/>
      <c r="M17" s="25"/>
      <c r="N17" s="144"/>
    </row>
    <row r="18" spans="1:14" ht="18" customHeight="1">
      <c r="A18" s="107">
        <v>7</v>
      </c>
      <c r="B18" s="67" t="s">
        <v>8</v>
      </c>
      <c r="C18" s="107">
        <v>0.81</v>
      </c>
      <c r="D18" s="59"/>
      <c r="E18" s="73"/>
      <c r="F18" s="59"/>
      <c r="G18" s="57"/>
      <c r="H18" s="67" t="s">
        <v>8</v>
      </c>
      <c r="I18" s="57">
        <v>0.8</v>
      </c>
      <c r="J18" s="59"/>
      <c r="K18" s="57"/>
      <c r="L18" s="59"/>
      <c r="M18" s="67"/>
      <c r="N18" s="107">
        <f>C18+E18+G18+I18+K18+M18</f>
        <v>1.61</v>
      </c>
    </row>
    <row r="19" spans="1:14" ht="18" customHeight="1">
      <c r="A19" s="110"/>
      <c r="B19" s="482" t="s">
        <v>71</v>
      </c>
      <c r="C19" s="144"/>
      <c r="D19" s="482"/>
      <c r="E19" s="138"/>
      <c r="F19" s="482" t="s">
        <v>71</v>
      </c>
      <c r="G19" s="137"/>
      <c r="H19" s="25"/>
      <c r="I19" s="137"/>
      <c r="J19" s="482" t="s">
        <v>71</v>
      </c>
      <c r="K19" s="156"/>
      <c r="L19" s="23"/>
      <c r="M19" s="23"/>
      <c r="N19" s="110"/>
    </row>
    <row r="20" spans="1:14" ht="18" customHeight="1">
      <c r="A20" s="107">
        <v>5.67</v>
      </c>
      <c r="B20" s="58" t="s">
        <v>8</v>
      </c>
      <c r="C20" s="107">
        <v>0.81</v>
      </c>
      <c r="D20" s="58"/>
      <c r="E20" s="73"/>
      <c r="F20" s="58" t="s">
        <v>10</v>
      </c>
      <c r="G20" s="57">
        <v>0.25</v>
      </c>
      <c r="H20" s="67"/>
      <c r="I20" s="57"/>
      <c r="J20" s="58" t="s">
        <v>10</v>
      </c>
      <c r="K20" s="57">
        <v>0.25</v>
      </c>
      <c r="L20" s="59"/>
      <c r="M20" s="67"/>
      <c r="N20" s="107">
        <f>C20+E20+G20+I20+K20+M20</f>
        <v>1.31</v>
      </c>
    </row>
    <row r="21" spans="1:14" ht="18" customHeight="1">
      <c r="A21" s="110"/>
      <c r="B21" s="482" t="s">
        <v>72</v>
      </c>
      <c r="C21" s="144"/>
      <c r="D21" s="482"/>
      <c r="E21" s="138"/>
      <c r="F21" s="482" t="s">
        <v>72</v>
      </c>
      <c r="G21" s="137"/>
      <c r="H21" s="25"/>
      <c r="I21" s="137"/>
      <c r="J21" s="482" t="s">
        <v>72</v>
      </c>
      <c r="K21" s="156"/>
      <c r="L21" s="23"/>
      <c r="M21" s="23"/>
      <c r="N21" s="110"/>
    </row>
    <row r="22" spans="1:14" ht="18" customHeight="1">
      <c r="A22" s="107">
        <v>5.68</v>
      </c>
      <c r="B22" s="58" t="s">
        <v>10</v>
      </c>
      <c r="C22" s="107">
        <v>0.25</v>
      </c>
      <c r="D22" s="58"/>
      <c r="E22" s="73"/>
      <c r="F22" s="58" t="s">
        <v>8</v>
      </c>
      <c r="G22" s="57">
        <v>0.81</v>
      </c>
      <c r="H22" s="67"/>
      <c r="I22" s="57"/>
      <c r="J22" s="58" t="s">
        <v>10</v>
      </c>
      <c r="K22" s="57">
        <v>0.25</v>
      </c>
      <c r="L22" s="59"/>
      <c r="M22" s="67"/>
      <c r="N22" s="107">
        <f>C22+E22+G22+I22+K22+M22</f>
        <v>1.31</v>
      </c>
    </row>
    <row r="23" spans="1:14" ht="18" customHeight="1">
      <c r="A23" s="379"/>
      <c r="B23" s="170" t="s">
        <v>526</v>
      </c>
      <c r="C23" s="144"/>
      <c r="D23" s="170" t="s">
        <v>526</v>
      </c>
      <c r="E23" s="137"/>
      <c r="F23" s="170" t="s">
        <v>526</v>
      </c>
      <c r="G23" s="137"/>
      <c r="H23" s="170" t="s">
        <v>526</v>
      </c>
      <c r="I23" s="144"/>
      <c r="J23" s="170" t="s">
        <v>526</v>
      </c>
      <c r="K23" s="144"/>
      <c r="L23" s="170"/>
      <c r="M23" s="144"/>
      <c r="N23" s="144"/>
    </row>
    <row r="24" spans="1:14" ht="18" customHeight="1">
      <c r="A24" s="381">
        <v>14.2</v>
      </c>
      <c r="B24" s="59" t="s">
        <v>35</v>
      </c>
      <c r="C24" s="107">
        <v>0.33</v>
      </c>
      <c r="D24" s="59" t="s">
        <v>8</v>
      </c>
      <c r="E24" s="360">
        <v>1.96</v>
      </c>
      <c r="F24" s="59" t="s">
        <v>10</v>
      </c>
      <c r="G24" s="360">
        <v>0.33</v>
      </c>
      <c r="H24" s="59" t="s">
        <v>35</v>
      </c>
      <c r="I24" s="313">
        <v>0.33</v>
      </c>
      <c r="J24" s="67" t="s">
        <v>10</v>
      </c>
      <c r="K24" s="313">
        <v>0.33</v>
      </c>
      <c r="L24" s="67"/>
      <c r="M24" s="107"/>
      <c r="N24" s="135">
        <f>M24+K24+I24+G24+E24+C24</f>
        <v>3.2800000000000002</v>
      </c>
    </row>
    <row r="25" spans="1:14" ht="18" customHeight="1">
      <c r="A25" s="420"/>
      <c r="B25" s="52"/>
      <c r="C25" s="10"/>
      <c r="D25" s="52" t="s">
        <v>353</v>
      </c>
      <c r="E25" s="10"/>
      <c r="F25" s="52"/>
      <c r="G25" s="10"/>
      <c r="H25" s="52"/>
      <c r="I25" s="10"/>
      <c r="J25" s="52" t="s">
        <v>353</v>
      </c>
      <c r="K25" s="10"/>
      <c r="L25" s="23"/>
      <c r="M25" s="110"/>
      <c r="N25" s="110"/>
    </row>
    <row r="26" spans="1:14" ht="18" customHeight="1">
      <c r="A26" s="421">
        <v>4</v>
      </c>
      <c r="B26" s="16"/>
      <c r="C26" s="14"/>
      <c r="D26" s="12" t="s">
        <v>109</v>
      </c>
      <c r="E26" s="323">
        <v>0.59</v>
      </c>
      <c r="F26" s="16"/>
      <c r="G26" s="14"/>
      <c r="H26" s="12"/>
      <c r="I26" s="323"/>
      <c r="J26" s="12" t="s">
        <v>10</v>
      </c>
      <c r="K26" s="323">
        <v>0.33</v>
      </c>
      <c r="L26" s="59"/>
      <c r="M26" s="107"/>
      <c r="N26" s="135">
        <f>M26+K26+I26+G26+E26+C26</f>
        <v>0.91999999999999993</v>
      </c>
    </row>
    <row r="27" spans="1:14" ht="18" customHeight="1">
      <c r="A27" s="478"/>
      <c r="B27" s="1"/>
      <c r="C27" s="90"/>
      <c r="D27" s="52" t="s">
        <v>354</v>
      </c>
      <c r="E27" s="90"/>
      <c r="F27" s="52"/>
      <c r="G27" s="90"/>
      <c r="H27" s="52"/>
      <c r="I27" s="90"/>
      <c r="J27" s="52" t="s">
        <v>354</v>
      </c>
      <c r="K27" s="90"/>
      <c r="L27" s="93"/>
      <c r="M27" s="31"/>
      <c r="N27" s="31"/>
    </row>
    <row r="28" spans="1:14" ht="18" customHeight="1">
      <c r="A28" s="421">
        <v>6</v>
      </c>
      <c r="B28" s="16"/>
      <c r="C28" s="14"/>
      <c r="D28" s="12" t="s">
        <v>10</v>
      </c>
      <c r="E28" s="323">
        <v>0.33</v>
      </c>
      <c r="F28" s="16"/>
      <c r="G28" s="323"/>
      <c r="H28" s="12"/>
      <c r="I28" s="323"/>
      <c r="J28" s="12" t="s">
        <v>8</v>
      </c>
      <c r="K28" s="323">
        <v>1.05</v>
      </c>
      <c r="L28" s="101"/>
      <c r="M28" s="370"/>
      <c r="N28" s="135">
        <f>M28+K28+I28+G28+E28+C28</f>
        <v>1.3800000000000001</v>
      </c>
    </row>
    <row r="29" spans="1:14" ht="18" customHeight="1">
      <c r="A29" s="380"/>
      <c r="B29" s="66" t="s">
        <v>355</v>
      </c>
      <c r="C29" s="156"/>
      <c r="D29" s="66"/>
      <c r="E29" s="156"/>
      <c r="F29" s="482"/>
      <c r="G29" s="156"/>
      <c r="H29" s="66" t="s">
        <v>355</v>
      </c>
      <c r="I29" s="156"/>
      <c r="J29" s="66"/>
      <c r="K29" s="156"/>
      <c r="L29" s="93"/>
      <c r="M29" s="31"/>
      <c r="N29" s="31"/>
    </row>
    <row r="30" spans="1:14" ht="18" customHeight="1">
      <c r="A30" s="381">
        <v>8.75</v>
      </c>
      <c r="B30" s="67" t="s">
        <v>8</v>
      </c>
      <c r="C30" s="360">
        <v>1.01</v>
      </c>
      <c r="D30" s="67"/>
      <c r="E30" s="360"/>
      <c r="F30" s="59"/>
      <c r="G30" s="57"/>
      <c r="H30" s="67" t="s">
        <v>8</v>
      </c>
      <c r="I30" s="57">
        <v>1.01</v>
      </c>
      <c r="J30" s="67"/>
      <c r="K30" s="57"/>
      <c r="L30" s="101"/>
      <c r="M30" s="370"/>
      <c r="N30" s="135">
        <f>M30+K30+I30+G30+E30+C30</f>
        <v>2.02</v>
      </c>
    </row>
    <row r="31" spans="1:14" ht="18" customHeight="1">
      <c r="A31" s="483"/>
      <c r="B31" s="15"/>
      <c r="C31" s="10"/>
      <c r="D31" s="8"/>
      <c r="E31" s="484"/>
      <c r="F31" s="15" t="s">
        <v>528</v>
      </c>
      <c r="G31" s="356"/>
      <c r="H31" s="8"/>
      <c r="I31" s="356"/>
      <c r="J31" s="15"/>
      <c r="K31" s="10"/>
      <c r="L31" s="93"/>
      <c r="M31" s="110"/>
      <c r="N31" s="133"/>
    </row>
    <row r="32" spans="1:14" ht="18" customHeight="1">
      <c r="A32" s="485">
        <v>2.5</v>
      </c>
      <c r="B32" s="16"/>
      <c r="C32" s="14"/>
      <c r="D32" s="12"/>
      <c r="E32" s="310"/>
      <c r="F32" s="16" t="s">
        <v>189</v>
      </c>
      <c r="G32" s="312">
        <v>0.57999999999999996</v>
      </c>
      <c r="H32" s="12"/>
      <c r="I32" s="312"/>
      <c r="J32" s="16"/>
      <c r="K32" s="14"/>
      <c r="L32" s="101"/>
      <c r="M32" s="107"/>
      <c r="N32" s="135">
        <f>K32+I32+G32+E32+C32</f>
        <v>0.57999999999999996</v>
      </c>
    </row>
    <row r="33" spans="1:14" ht="18" customHeight="1">
      <c r="A33" s="428">
        <f>SUM(A3:A32)</f>
        <v>90.09</v>
      </c>
      <c r="B33" s="183" t="s">
        <v>6</v>
      </c>
      <c r="C33" s="428">
        <f>SUM(C3:C32)</f>
        <v>4.54</v>
      </c>
      <c r="D33" s="181"/>
      <c r="E33" s="428">
        <f>SUM(E3:E32)</f>
        <v>4.0299999999999994</v>
      </c>
      <c r="F33" s="182"/>
      <c r="G33" s="428">
        <f>SUM(G3:G32)</f>
        <v>2.4300000000000002</v>
      </c>
      <c r="H33" s="183"/>
      <c r="I33" s="428">
        <f>SUM(I3:I32)</f>
        <v>2.93</v>
      </c>
      <c r="J33" s="183"/>
      <c r="K33" s="428">
        <f>SUM(K4:K32)</f>
        <v>6.8500000000000005</v>
      </c>
      <c r="L33" s="445"/>
      <c r="M33" s="428">
        <f>SUM(M4:M32)</f>
        <v>0</v>
      </c>
      <c r="N33" s="428">
        <f>SUM(N4:N32)</f>
        <v>20.78</v>
      </c>
    </row>
    <row r="34" spans="1:14" ht="18" customHeight="1">
      <c r="A34" s="47"/>
      <c r="B34" s="47" t="s">
        <v>16</v>
      </c>
      <c r="C34" s="47"/>
      <c r="D34" s="47"/>
      <c r="E34" s="47"/>
      <c r="F34" s="48"/>
      <c r="G34" s="47"/>
      <c r="H34" s="47"/>
      <c r="I34" s="47"/>
      <c r="J34" s="95"/>
      <c r="K34" s="47"/>
      <c r="L34" s="47"/>
      <c r="M34" s="47"/>
      <c r="N34" s="47"/>
    </row>
    <row r="35" spans="1:14" ht="18" customHeight="1">
      <c r="A35" s="47"/>
      <c r="B35" s="47" t="s">
        <v>17</v>
      </c>
      <c r="C35" s="47"/>
      <c r="D35" s="47" t="str">
        <f>B1</f>
        <v>DOLORES CARREÑO MORENO</v>
      </c>
      <c r="E35" s="47"/>
      <c r="F35" s="98" t="s">
        <v>531</v>
      </c>
      <c r="G35" s="47"/>
      <c r="H35" s="47" t="s">
        <v>18</v>
      </c>
      <c r="I35" s="47"/>
      <c r="J35" s="95"/>
      <c r="K35" s="96">
        <f>N33*4.33</f>
        <v>89.977400000000003</v>
      </c>
      <c r="L35" s="96"/>
      <c r="M35" s="96"/>
      <c r="N35" s="47"/>
    </row>
    <row r="36" spans="1:14" ht="18" customHeight="1"/>
    <row r="37" spans="1:14" ht="18" customHeight="1">
      <c r="F37" t="s">
        <v>525</v>
      </c>
    </row>
    <row r="38" spans="1:14" ht="18" customHeight="1">
      <c r="F38" t="s">
        <v>530</v>
      </c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sqref="A1:N25"/>
    </sheetView>
  </sheetViews>
  <sheetFormatPr baseColWidth="10" defaultRowHeight="15"/>
  <cols>
    <col min="1" max="1" width="6.28515625" customWidth="1"/>
    <col min="2" max="2" width="13.42578125" customWidth="1"/>
    <col min="3" max="3" width="6.42578125" customWidth="1"/>
    <col min="5" max="5" width="4.85546875" customWidth="1"/>
    <col min="6" max="6" width="15" customWidth="1"/>
    <col min="7" max="7" width="4.7109375" customWidth="1"/>
    <col min="8" max="8" width="13.42578125" customWidth="1"/>
    <col min="9" max="9" width="5.5703125" customWidth="1"/>
    <col min="10" max="10" width="12.85546875" customWidth="1"/>
    <col min="11" max="11" width="6.42578125" customWidth="1"/>
    <col min="12" max="12" width="6.28515625" customWidth="1"/>
    <col min="13" max="13" width="5.1406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8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 ht="16.5" customHeight="1">
      <c r="A17" s="144"/>
      <c r="B17" s="486" t="s">
        <v>67</v>
      </c>
      <c r="C17" s="481"/>
      <c r="D17" s="54"/>
      <c r="E17" s="138"/>
      <c r="F17" s="486"/>
      <c r="G17" s="137"/>
      <c r="H17" s="486" t="s">
        <v>67</v>
      </c>
      <c r="I17" s="137"/>
      <c r="J17" s="54"/>
      <c r="K17" s="137"/>
      <c r="L17" s="25"/>
      <c r="M17" s="25"/>
      <c r="N17" s="110"/>
    </row>
    <row r="18" spans="1:14">
      <c r="A18" s="107">
        <v>7</v>
      </c>
      <c r="B18" s="67" t="s">
        <v>8</v>
      </c>
      <c r="C18" s="107">
        <v>0.81</v>
      </c>
      <c r="D18" s="59"/>
      <c r="E18" s="73"/>
      <c r="F18" s="59"/>
      <c r="G18" s="57"/>
      <c r="H18" s="67" t="s">
        <v>8</v>
      </c>
      <c r="I18" s="57">
        <v>0.8</v>
      </c>
      <c r="J18" s="59"/>
      <c r="K18" s="57"/>
      <c r="L18" s="59"/>
      <c r="M18" s="67"/>
      <c r="N18" s="107">
        <f>C18+E18+G18+I18+K18+M18</f>
        <v>1.61</v>
      </c>
    </row>
    <row r="19" spans="1:14" ht="15.75" customHeight="1">
      <c r="A19" s="110"/>
      <c r="B19" s="486" t="s">
        <v>71</v>
      </c>
      <c r="C19" s="144"/>
      <c r="D19" s="486"/>
      <c r="E19" s="138"/>
      <c r="F19" s="486" t="s">
        <v>71</v>
      </c>
      <c r="G19" s="137"/>
      <c r="H19" s="25"/>
      <c r="I19" s="137"/>
      <c r="J19" s="486" t="s">
        <v>71</v>
      </c>
      <c r="K19" s="156"/>
      <c r="L19" s="23"/>
      <c r="M19" s="23"/>
      <c r="N19" s="110"/>
    </row>
    <row r="20" spans="1:14">
      <c r="A20" s="107">
        <v>5.67</v>
      </c>
      <c r="B20" s="58" t="s">
        <v>8</v>
      </c>
      <c r="C20" s="107">
        <v>0.81</v>
      </c>
      <c r="D20" s="58"/>
      <c r="E20" s="73"/>
      <c r="F20" s="58" t="s">
        <v>10</v>
      </c>
      <c r="G20" s="57">
        <v>0.25</v>
      </c>
      <c r="H20" s="67"/>
      <c r="I20" s="57"/>
      <c r="J20" s="58" t="s">
        <v>10</v>
      </c>
      <c r="K20" s="57">
        <v>0.25</v>
      </c>
      <c r="L20" s="59"/>
      <c r="M20" s="67"/>
      <c r="N20" s="107">
        <f>C20+E20+G20+I20+K20+M20</f>
        <v>1.31</v>
      </c>
    </row>
    <row r="21" spans="1:14" ht="13.5" customHeight="1">
      <c r="A21" s="110"/>
      <c r="B21" s="486" t="s">
        <v>72</v>
      </c>
      <c r="C21" s="144"/>
      <c r="D21" s="486"/>
      <c r="E21" s="138"/>
      <c r="F21" s="486" t="s">
        <v>72</v>
      </c>
      <c r="G21" s="137"/>
      <c r="H21" s="25"/>
      <c r="I21" s="137"/>
      <c r="J21" s="486" t="s">
        <v>72</v>
      </c>
      <c r="K21" s="156"/>
      <c r="L21" s="23"/>
      <c r="M21" s="23"/>
      <c r="N21" s="110"/>
    </row>
    <row r="22" spans="1:14">
      <c r="A22" s="107">
        <v>5.68</v>
      </c>
      <c r="B22" s="58" t="s">
        <v>10</v>
      </c>
      <c r="C22" s="107">
        <v>0.25</v>
      </c>
      <c r="D22" s="58"/>
      <c r="E22" s="73"/>
      <c r="F22" s="58" t="s">
        <v>8</v>
      </c>
      <c r="G22" s="57">
        <v>0.81</v>
      </c>
      <c r="H22" s="67"/>
      <c r="I22" s="57"/>
      <c r="J22" s="58" t="s">
        <v>10</v>
      </c>
      <c r="K22" s="57">
        <v>0.25</v>
      </c>
      <c r="L22" s="59"/>
      <c r="M22" s="67"/>
      <c r="N22" s="107">
        <f>C22+E22+G22+I22+K22+M22</f>
        <v>1.31</v>
      </c>
    </row>
    <row r="23" spans="1:14">
      <c r="A23" s="428">
        <f>SUM(A3:A22)</f>
        <v>54.64</v>
      </c>
      <c r="B23" s="183" t="s">
        <v>6</v>
      </c>
      <c r="C23" s="428">
        <f>SUM(C3:C22)</f>
        <v>3.2</v>
      </c>
      <c r="D23" s="181"/>
      <c r="E23" s="428">
        <f>SUM(E3:E22)</f>
        <v>1.1499999999999999</v>
      </c>
      <c r="F23" s="182"/>
      <c r="G23" s="428">
        <f>SUM(G3:G22)</f>
        <v>1.52</v>
      </c>
      <c r="H23" s="183"/>
      <c r="I23" s="428">
        <f>SUM(I3:I22)</f>
        <v>1.59</v>
      </c>
      <c r="J23" s="183"/>
      <c r="K23" s="428">
        <f>SUM(K3:K22)</f>
        <v>5.1400000000000006</v>
      </c>
      <c r="L23" s="445"/>
      <c r="M23" s="428">
        <f>SUM(M4:M16)</f>
        <v>0</v>
      </c>
      <c r="N23" s="428">
        <f>SUM(N3:N22)</f>
        <v>12.600000000000001</v>
      </c>
    </row>
    <row r="24" spans="1:14">
      <c r="A24" s="47"/>
      <c r="B24" s="47" t="s">
        <v>16</v>
      </c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 t="s">
        <v>17</v>
      </c>
      <c r="C25" s="47"/>
      <c r="D25" s="47" t="str">
        <f>B1</f>
        <v>DOLORES CARREÑO MORENO</v>
      </c>
      <c r="E25" s="47"/>
      <c r="F25" s="98" t="s">
        <v>529</v>
      </c>
      <c r="G25" s="47"/>
      <c r="H25" s="47" t="s">
        <v>18</v>
      </c>
      <c r="I25" s="47"/>
      <c r="J25" s="95"/>
      <c r="K25" s="96">
        <f>N23*4.33</f>
        <v>54.558000000000007</v>
      </c>
      <c r="L25" s="96"/>
      <c r="M25" s="96"/>
      <c r="N25" s="47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W13" sqref="W13"/>
    </sheetView>
  </sheetViews>
  <sheetFormatPr baseColWidth="10" defaultRowHeight="15"/>
  <cols>
    <col min="1" max="1" width="8.42578125" customWidth="1"/>
    <col min="3" max="3" width="7.5703125" customWidth="1"/>
    <col min="5" max="5" width="6.42578125" customWidth="1"/>
    <col min="6" max="6" width="9.140625" customWidth="1"/>
    <col min="7" max="7" width="7.42578125" customWidth="1"/>
    <col min="8" max="8" width="16.28515625" customWidth="1"/>
    <col min="9" max="9" width="6.7109375" customWidth="1"/>
    <col min="11" max="11" width="6.42578125" customWidth="1"/>
    <col min="12" max="12" width="7.28515625" customWidth="1"/>
    <col min="13" max="13" width="5.85546875" customWidth="1"/>
    <col min="14" max="14" width="7.8554687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 ht="36.75">
      <c r="A11" s="422"/>
      <c r="B11" s="15"/>
      <c r="C11" s="85"/>
      <c r="D11" s="15"/>
      <c r="E11" s="85"/>
      <c r="F11" s="15"/>
      <c r="G11" s="185"/>
      <c r="H11" s="173" t="s">
        <v>612</v>
      </c>
      <c r="I11" s="356"/>
      <c r="J11" s="15"/>
      <c r="K11" s="403"/>
      <c r="L11" s="186"/>
      <c r="M11" s="186"/>
      <c r="N11" s="433"/>
    </row>
    <row r="12" spans="1:14" ht="90" customHeight="1">
      <c r="A12" s="424">
        <v>2</v>
      </c>
      <c r="B12" s="16"/>
      <c r="C12" s="165"/>
      <c r="D12" s="16"/>
      <c r="E12" s="165"/>
      <c r="F12" s="16"/>
      <c r="G12" s="188"/>
      <c r="H12" s="16" t="s">
        <v>613</v>
      </c>
      <c r="I12" s="312">
        <v>0.46</v>
      </c>
      <c r="J12" s="16"/>
      <c r="K12" s="404"/>
      <c r="L12" s="112"/>
      <c r="M12" s="112"/>
      <c r="N12" s="434">
        <v>0.46</v>
      </c>
    </row>
    <row r="13" spans="1:14" ht="27.75" customHeight="1">
      <c r="A13" s="422"/>
      <c r="B13" s="15"/>
      <c r="C13" s="85"/>
      <c r="D13" s="15"/>
      <c r="E13" s="85"/>
      <c r="F13" s="15"/>
      <c r="G13" s="185"/>
      <c r="H13" s="173" t="s">
        <v>615</v>
      </c>
      <c r="I13" s="356"/>
      <c r="J13" s="15"/>
      <c r="K13" s="403"/>
      <c r="L13" s="186"/>
      <c r="M13" s="186"/>
      <c r="N13" s="433"/>
    </row>
    <row r="14" spans="1:14" ht="12" customHeight="1">
      <c r="A14" s="424">
        <v>0.66</v>
      </c>
      <c r="B14" s="16"/>
      <c r="C14" s="165"/>
      <c r="D14" s="16"/>
      <c r="E14" s="165"/>
      <c r="F14" s="16"/>
      <c r="G14" s="188"/>
      <c r="H14" s="16" t="s">
        <v>614</v>
      </c>
      <c r="I14" s="621">
        <v>0.15</v>
      </c>
      <c r="J14" s="16"/>
      <c r="K14" s="404"/>
      <c r="L14" s="112"/>
      <c r="M14" s="112"/>
      <c r="N14" s="434">
        <v>0.15</v>
      </c>
    </row>
    <row r="15" spans="1:14" ht="28.5" customHeight="1">
      <c r="A15" s="422"/>
      <c r="B15" s="15"/>
      <c r="C15" s="85"/>
      <c r="D15" s="15"/>
      <c r="E15" s="85"/>
      <c r="F15" s="15"/>
      <c r="G15" s="185"/>
      <c r="H15" s="202" t="s">
        <v>616</v>
      </c>
      <c r="I15" s="622"/>
      <c r="J15" s="15"/>
      <c r="K15" s="403"/>
      <c r="L15" s="186"/>
      <c r="M15" s="186"/>
      <c r="N15" s="433"/>
    </row>
    <row r="16" spans="1:14" ht="19.5" customHeight="1">
      <c r="A16" s="424">
        <v>1.5</v>
      </c>
      <c r="B16" s="16"/>
      <c r="C16" s="165"/>
      <c r="D16" s="16"/>
      <c r="E16" s="165"/>
      <c r="F16" s="16"/>
      <c r="G16" s="188"/>
      <c r="H16" s="16" t="s">
        <v>614</v>
      </c>
      <c r="I16" s="621">
        <v>0.35</v>
      </c>
      <c r="J16" s="16"/>
      <c r="K16" s="404"/>
      <c r="L16" s="112"/>
      <c r="M16" s="112"/>
      <c r="N16" s="434">
        <v>0.35</v>
      </c>
    </row>
    <row r="17" spans="1:14">
      <c r="A17" s="546">
        <f>SUM(A3:A16)</f>
        <v>27.109999999999996</v>
      </c>
      <c r="B17" s="11"/>
      <c r="C17" s="14">
        <f>SUM(C3:C10)</f>
        <v>1.33</v>
      </c>
      <c r="D17" s="11"/>
      <c r="E17" s="14">
        <f>SUM(E3:E10)</f>
        <v>0.4</v>
      </c>
      <c r="F17" s="11"/>
      <c r="G17" s="14">
        <f>SUM(G3:G10)</f>
        <v>0</v>
      </c>
      <c r="H17" s="135"/>
      <c r="I17" s="135">
        <f>SUM(I3:I16)</f>
        <v>1.83</v>
      </c>
      <c r="J17" s="135"/>
      <c r="K17" s="135">
        <f>SUM(K3:K10)</f>
        <v>2.7</v>
      </c>
      <c r="L17" s="135"/>
      <c r="M17" s="135"/>
      <c r="N17" s="135">
        <f>SUM(N3:N16)</f>
        <v>6.2600000000000007</v>
      </c>
    </row>
    <row r="18" spans="1:14">
      <c r="A18" s="1"/>
      <c r="B18" s="1"/>
      <c r="C18" s="1" t="s">
        <v>16</v>
      </c>
      <c r="D18" s="1"/>
      <c r="E18" s="1"/>
      <c r="F18" s="3"/>
      <c r="G18" s="1"/>
      <c r="H18" s="1"/>
      <c r="I18" s="1"/>
      <c r="J18" s="43"/>
      <c r="K18" s="1"/>
      <c r="L18" s="1"/>
      <c r="M18" s="1"/>
      <c r="N18" s="1"/>
    </row>
    <row r="19" spans="1:14">
      <c r="A19" s="1"/>
      <c r="B19" s="1"/>
      <c r="C19" s="1" t="s">
        <v>17</v>
      </c>
      <c r="D19" s="1"/>
      <c r="E19" s="237"/>
      <c r="F19" s="236">
        <v>44973</v>
      </c>
      <c r="G19" s="1"/>
      <c r="H19" s="1" t="s">
        <v>18</v>
      </c>
      <c r="I19" s="1"/>
      <c r="J19" s="43"/>
      <c r="K19" s="46"/>
      <c r="L19" s="46"/>
      <c r="M19" s="46">
        <f>N17*4.33</f>
        <v>27.105800000000002</v>
      </c>
      <c r="N19" s="1"/>
    </row>
    <row r="20" spans="1:14">
      <c r="A20" s="1"/>
      <c r="B20" s="1"/>
      <c r="C20" s="1" t="s">
        <v>19</v>
      </c>
      <c r="D20" s="1"/>
      <c r="E20" s="1"/>
      <c r="F20" s="655"/>
      <c r="G20" s="655"/>
      <c r="H20" s="655"/>
      <c r="I20" s="166"/>
      <c r="J20" s="1"/>
      <c r="K20" s="1"/>
      <c r="L20" s="1"/>
      <c r="M20" s="1"/>
      <c r="N20" s="1"/>
    </row>
  </sheetData>
  <mergeCells count="1">
    <mergeCell ref="F20:H20"/>
  </mergeCell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workbookViewId="0">
      <selection sqref="A1:N39"/>
    </sheetView>
  </sheetViews>
  <sheetFormatPr baseColWidth="10" defaultRowHeight="15"/>
  <cols>
    <col min="1" max="1" width="5.42578125" customWidth="1"/>
    <col min="2" max="2" width="13.7109375" customWidth="1"/>
    <col min="3" max="3" width="5.85546875" customWidth="1"/>
    <col min="4" max="4" width="19.85546875" customWidth="1"/>
    <col min="5" max="5" width="5.28515625" customWidth="1"/>
    <col min="6" max="6" width="21.42578125" customWidth="1"/>
    <col min="7" max="7" width="4.5703125" customWidth="1"/>
    <col min="8" max="8" width="26.140625" customWidth="1"/>
    <col min="9" max="9" width="4.5703125" customWidth="1"/>
    <col min="10" max="10" width="18.85546875" customWidth="1"/>
    <col min="11" max="11" width="5.42578125" customWidth="1"/>
    <col min="12" max="12" width="3.42578125" customWidth="1"/>
    <col min="13" max="13" width="2.85546875" customWidth="1"/>
    <col min="14" max="14" width="6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14.25" customHeight="1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>
      <c r="A17" s="84"/>
      <c r="B17" s="479" t="s">
        <v>197</v>
      </c>
      <c r="C17" s="25"/>
      <c r="D17" s="66"/>
      <c r="E17" s="25"/>
      <c r="F17" s="479"/>
      <c r="G17" s="25"/>
      <c r="H17" s="479" t="s">
        <v>197</v>
      </c>
      <c r="I17" s="54"/>
      <c r="J17" s="479"/>
      <c r="K17" s="25"/>
      <c r="L17" s="66"/>
      <c r="M17" s="25"/>
      <c r="N17" s="25"/>
    </row>
    <row r="18" spans="1:14" ht="26.25" customHeight="1">
      <c r="A18" s="55">
        <v>7.32</v>
      </c>
      <c r="B18" s="67" t="s">
        <v>8</v>
      </c>
      <c r="C18" s="67">
        <v>1.36</v>
      </c>
      <c r="D18" s="67"/>
      <c r="E18" s="82"/>
      <c r="F18" s="59"/>
      <c r="G18" s="67"/>
      <c r="H18" s="60" t="s">
        <v>198</v>
      </c>
      <c r="I18" s="67">
        <v>0.33</v>
      </c>
      <c r="J18" s="67"/>
      <c r="K18" s="67"/>
      <c r="L18" s="67"/>
      <c r="M18" s="67"/>
      <c r="N18" s="67">
        <f>C18+E18+G18+I18+K18+M18</f>
        <v>1.6900000000000002</v>
      </c>
    </row>
    <row r="19" spans="1:14">
      <c r="A19" s="51"/>
      <c r="B19" s="23"/>
      <c r="C19" s="23"/>
      <c r="D19" s="23" t="s">
        <v>199</v>
      </c>
      <c r="E19" s="94"/>
      <c r="F19" s="94"/>
      <c r="G19" s="94"/>
      <c r="H19" s="23"/>
      <c r="I19" s="23"/>
      <c r="J19" s="23"/>
      <c r="K19" s="23"/>
      <c r="L19" s="23"/>
      <c r="M19" s="23"/>
      <c r="N19" s="23"/>
    </row>
    <row r="20" spans="1:14">
      <c r="A20" s="55">
        <v>5</v>
      </c>
      <c r="B20" s="67"/>
      <c r="C20" s="67"/>
      <c r="D20" s="59" t="s">
        <v>8</v>
      </c>
      <c r="E20" s="59">
        <v>1.1499999999999999</v>
      </c>
      <c r="F20" s="59"/>
      <c r="G20" s="67"/>
      <c r="H20" s="67"/>
      <c r="I20" s="67"/>
      <c r="J20" s="67"/>
      <c r="K20" s="67"/>
      <c r="L20" s="59"/>
      <c r="M20" s="67"/>
      <c r="N20" s="67">
        <f>C20+E20+G20+I20+K20+M20</f>
        <v>1.1499999999999999</v>
      </c>
    </row>
    <row r="21" spans="1:14" ht="11.25" customHeight="1">
      <c r="A21" s="51"/>
      <c r="B21" s="479"/>
      <c r="C21" s="25"/>
      <c r="D21" s="54" t="s">
        <v>200</v>
      </c>
      <c r="E21" s="54"/>
      <c r="F21" s="479"/>
      <c r="G21" s="25"/>
      <c r="H21" s="479"/>
      <c r="I21" s="25"/>
      <c r="J21" s="54" t="s">
        <v>200</v>
      </c>
      <c r="K21" s="23"/>
      <c r="L21" s="23"/>
      <c r="M21" s="23"/>
      <c r="N21" s="23"/>
    </row>
    <row r="22" spans="1:14">
      <c r="A22" s="55">
        <v>5.33</v>
      </c>
      <c r="B22" s="67"/>
      <c r="C22" s="67"/>
      <c r="D22" s="59" t="s">
        <v>35</v>
      </c>
      <c r="E22" s="59">
        <v>0.25</v>
      </c>
      <c r="F22" s="59"/>
      <c r="G22" s="67"/>
      <c r="H22" s="67"/>
      <c r="I22" s="67"/>
      <c r="J22" s="59" t="s">
        <v>8</v>
      </c>
      <c r="K22" s="67">
        <v>0.98</v>
      </c>
      <c r="L22" s="59"/>
      <c r="M22" s="67"/>
      <c r="N22" s="67">
        <f>C22+E22+G22+I22+K22+M22</f>
        <v>1.23</v>
      </c>
    </row>
    <row r="23" spans="1:14" ht="12" customHeight="1">
      <c r="A23" s="51"/>
      <c r="B23" s="479"/>
      <c r="C23" s="25"/>
      <c r="D23" s="479" t="s">
        <v>205</v>
      </c>
      <c r="E23" s="25"/>
      <c r="F23" s="54"/>
      <c r="G23" s="25"/>
      <c r="H23" s="479"/>
      <c r="I23" s="25"/>
      <c r="J23" s="479"/>
      <c r="K23" s="23"/>
      <c r="L23" s="23"/>
      <c r="M23" s="23"/>
      <c r="N23" s="23"/>
    </row>
    <row r="24" spans="1:14">
      <c r="A24" s="55">
        <v>4</v>
      </c>
      <c r="B24" s="58"/>
      <c r="C24" s="67"/>
      <c r="D24" s="67" t="s">
        <v>8</v>
      </c>
      <c r="E24" s="67">
        <v>0.92</v>
      </c>
      <c r="F24" s="59"/>
      <c r="G24" s="67"/>
      <c r="H24" s="67"/>
      <c r="I24" s="67"/>
      <c r="J24" s="59"/>
      <c r="K24" s="67"/>
      <c r="L24" s="59"/>
      <c r="M24" s="67"/>
      <c r="N24" s="67">
        <f>C24+E24+G24+I24+K24+M24</f>
        <v>0.92</v>
      </c>
    </row>
    <row r="25" spans="1:14" ht="14.25" customHeight="1">
      <c r="A25" s="51"/>
      <c r="B25" s="23"/>
      <c r="C25" s="133"/>
      <c r="D25" s="94"/>
      <c r="E25" s="94"/>
      <c r="F25" s="94" t="s">
        <v>206</v>
      </c>
      <c r="G25" s="156"/>
      <c r="H25" s="23"/>
      <c r="I25" s="23"/>
      <c r="J25" s="94"/>
      <c r="K25" s="23"/>
      <c r="L25" s="94"/>
      <c r="M25" s="23"/>
      <c r="N25" s="137"/>
    </row>
    <row r="26" spans="1:14">
      <c r="A26" s="84">
        <v>3</v>
      </c>
      <c r="B26" s="25"/>
      <c r="C26" s="257"/>
      <c r="D26" s="54"/>
      <c r="E26" s="54"/>
      <c r="F26" s="54" t="s">
        <v>207</v>
      </c>
      <c r="G26" s="137">
        <v>0.69</v>
      </c>
      <c r="H26" s="25"/>
      <c r="I26" s="25"/>
      <c r="J26" s="54"/>
      <c r="K26" s="25"/>
      <c r="L26" s="54"/>
      <c r="N26" s="25">
        <f>C26+E26+G26+I26+K26</f>
        <v>0.69</v>
      </c>
    </row>
    <row r="27" spans="1:14" ht="12.75" customHeight="1">
      <c r="A27" s="51"/>
      <c r="B27" s="258"/>
      <c r="C27" s="8"/>
      <c r="D27" s="239"/>
      <c r="E27" s="23"/>
      <c r="F27" s="259" t="s">
        <v>208</v>
      </c>
      <c r="G27" s="260"/>
      <c r="H27" s="259"/>
      <c r="I27" s="260"/>
      <c r="J27" s="178"/>
      <c r="K27" s="23"/>
      <c r="L27" s="23"/>
      <c r="M27" s="258"/>
      <c r="N27" s="23"/>
    </row>
    <row r="28" spans="1:14" ht="25.5" customHeight="1">
      <c r="A28" s="55">
        <v>2.5</v>
      </c>
      <c r="B28" s="67"/>
      <c r="C28" s="261"/>
      <c r="D28" s="67"/>
      <c r="E28" s="82"/>
      <c r="F28" s="262" t="s">
        <v>209</v>
      </c>
      <c r="G28" s="263">
        <v>0.56999999999999995</v>
      </c>
      <c r="H28" s="262"/>
      <c r="I28" s="263"/>
      <c r="J28" s="67"/>
      <c r="K28" s="67"/>
      <c r="L28" s="67"/>
      <c r="M28" s="264"/>
      <c r="N28" s="67">
        <f>C28+E28+G28+I28+K28</f>
        <v>0.56999999999999995</v>
      </c>
    </row>
    <row r="29" spans="1:14" ht="13.5" customHeight="1">
      <c r="A29" s="144"/>
      <c r="B29" s="480" t="s">
        <v>67</v>
      </c>
      <c r="C29" s="481"/>
      <c r="D29" s="54"/>
      <c r="E29" s="138"/>
      <c r="F29" s="480"/>
      <c r="G29" s="137"/>
      <c r="H29" s="480" t="s">
        <v>67</v>
      </c>
      <c r="I29" s="137"/>
      <c r="J29" s="54"/>
      <c r="K29" s="137"/>
      <c r="L29" s="25"/>
      <c r="M29" s="25"/>
      <c r="N29" s="144"/>
    </row>
    <row r="30" spans="1:14" ht="25.5" customHeight="1">
      <c r="A30" s="107">
        <v>7</v>
      </c>
      <c r="B30" s="67" t="s">
        <v>8</v>
      </c>
      <c r="C30" s="107">
        <v>0.81</v>
      </c>
      <c r="D30" s="59"/>
      <c r="E30" s="73"/>
      <c r="F30" s="59"/>
      <c r="G30" s="57"/>
      <c r="H30" s="67" t="s">
        <v>8</v>
      </c>
      <c r="I30" s="57">
        <v>0.8</v>
      </c>
      <c r="J30" s="59"/>
      <c r="K30" s="57"/>
      <c r="L30" s="59"/>
      <c r="M30" s="67"/>
      <c r="N30" s="107">
        <f>C30+E30+G30+I30+K30+M30</f>
        <v>1.61</v>
      </c>
    </row>
    <row r="31" spans="1:14" ht="13.5" customHeight="1">
      <c r="A31" s="110"/>
      <c r="B31" s="480" t="s">
        <v>71</v>
      </c>
      <c r="C31" s="144"/>
      <c r="D31" s="480"/>
      <c r="E31" s="138"/>
      <c r="F31" s="480" t="s">
        <v>71</v>
      </c>
      <c r="G31" s="137"/>
      <c r="H31" s="25"/>
      <c r="I31" s="137"/>
      <c r="J31" s="480" t="s">
        <v>71</v>
      </c>
      <c r="K31" s="156"/>
      <c r="L31" s="23"/>
      <c r="M31" s="23"/>
      <c r="N31" s="110"/>
    </row>
    <row r="32" spans="1:14" ht="15" customHeight="1">
      <c r="A32" s="107">
        <v>5.67</v>
      </c>
      <c r="B32" s="58" t="s">
        <v>8</v>
      </c>
      <c r="C32" s="107">
        <v>0.81</v>
      </c>
      <c r="D32" s="58"/>
      <c r="E32" s="73"/>
      <c r="F32" s="58" t="s">
        <v>10</v>
      </c>
      <c r="G32" s="57">
        <v>0.25</v>
      </c>
      <c r="H32" s="67"/>
      <c r="I32" s="57"/>
      <c r="J32" s="58" t="s">
        <v>10</v>
      </c>
      <c r="K32" s="57">
        <v>0.25</v>
      </c>
      <c r="L32" s="59"/>
      <c r="M32" s="67"/>
      <c r="N32" s="107">
        <f>C32+E32+G32+I32+K32+M32</f>
        <v>1.31</v>
      </c>
    </row>
    <row r="33" spans="1:14" ht="11.25" customHeight="1">
      <c r="A33" s="110"/>
      <c r="B33" s="480" t="s">
        <v>72</v>
      </c>
      <c r="C33" s="144"/>
      <c r="D33" s="480"/>
      <c r="E33" s="138"/>
      <c r="F33" s="480" t="s">
        <v>72</v>
      </c>
      <c r="G33" s="137"/>
      <c r="H33" s="25"/>
      <c r="I33" s="137"/>
      <c r="J33" s="480" t="s">
        <v>72</v>
      </c>
      <c r="K33" s="156"/>
      <c r="L33" s="23"/>
      <c r="M33" s="23"/>
      <c r="N33" s="110"/>
    </row>
    <row r="34" spans="1:14" ht="10.5" customHeight="1">
      <c r="A34" s="107">
        <v>5.68</v>
      </c>
      <c r="B34" s="58" t="s">
        <v>10</v>
      </c>
      <c r="C34" s="107">
        <v>0.25</v>
      </c>
      <c r="D34" s="58"/>
      <c r="E34" s="73"/>
      <c r="F34" s="58" t="s">
        <v>8</v>
      </c>
      <c r="G34" s="57">
        <v>0.81</v>
      </c>
      <c r="H34" s="67"/>
      <c r="I34" s="57"/>
      <c r="J34" s="58" t="s">
        <v>10</v>
      </c>
      <c r="K34" s="57">
        <v>0.25</v>
      </c>
      <c r="L34" s="59"/>
      <c r="M34" s="67"/>
      <c r="N34" s="107">
        <f>C34+E34+G34+I34+K34+M34</f>
        <v>1.31</v>
      </c>
    </row>
    <row r="35" spans="1:14">
      <c r="A35" s="428">
        <f>SUM(A3:A34)</f>
        <v>81.789999999999992</v>
      </c>
      <c r="B35" s="183" t="s">
        <v>6</v>
      </c>
      <c r="C35" s="428">
        <f>SUM(C3:C34)</f>
        <v>4.5600000000000005</v>
      </c>
      <c r="D35" s="181"/>
      <c r="E35" s="428">
        <f>SUM(E3:E34)</f>
        <v>3.4699999999999998</v>
      </c>
      <c r="F35" s="182"/>
      <c r="G35" s="428">
        <f>SUM(G3:G34)</f>
        <v>2.78</v>
      </c>
      <c r="H35" s="183"/>
      <c r="I35" s="428">
        <f>SUM(I3:I34)</f>
        <v>1.9200000000000002</v>
      </c>
      <c r="J35" s="183"/>
      <c r="K35" s="428">
        <f>SUM(K3:K34)</f>
        <v>6.120000000000001</v>
      </c>
      <c r="L35" s="445"/>
      <c r="M35" s="428">
        <f>SUM(M4:M28)</f>
        <v>0</v>
      </c>
      <c r="N35" s="428">
        <f>SUM(N3:N34)</f>
        <v>18.849999999999998</v>
      </c>
    </row>
    <row r="36" spans="1:14">
      <c r="A36" s="47"/>
      <c r="B36" s="47" t="s">
        <v>16</v>
      </c>
      <c r="C36" s="47"/>
      <c r="D36" s="47"/>
      <c r="E36" s="47"/>
      <c r="F36" s="48"/>
      <c r="G36" s="47"/>
      <c r="H36" s="47"/>
      <c r="I36" s="47"/>
      <c r="J36" s="95"/>
      <c r="K36" s="47"/>
      <c r="L36" s="47"/>
      <c r="M36" s="47"/>
      <c r="N36" s="47"/>
    </row>
    <row r="37" spans="1:14">
      <c r="A37" s="47"/>
      <c r="B37" s="47" t="s">
        <v>17</v>
      </c>
      <c r="C37" s="47"/>
      <c r="D37" s="47" t="str">
        <f>B1</f>
        <v>DOLORES CARREÑO MORENO</v>
      </c>
      <c r="E37" s="47"/>
      <c r="F37" s="98" t="s">
        <v>524</v>
      </c>
      <c r="G37" s="47"/>
      <c r="H37" s="47" t="s">
        <v>18</v>
      </c>
      <c r="I37" s="47"/>
      <c r="J37" s="95"/>
      <c r="K37" s="96">
        <f>N35*4.33</f>
        <v>81.620499999999993</v>
      </c>
      <c r="L37" s="96"/>
      <c r="M37" s="96"/>
      <c r="N37" s="47"/>
    </row>
    <row r="38" spans="1:14">
      <c r="F38" t="s">
        <v>523</v>
      </c>
    </row>
    <row r="39" spans="1:14">
      <c r="F39" t="s">
        <v>525</v>
      </c>
    </row>
  </sheetData>
  <pageMargins left="0" right="0" top="0" bottom="0" header="0" footer="0"/>
  <pageSetup paperSize="9" orientation="landscape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/>
  <cols>
    <col min="1" max="1" width="6.28515625" customWidth="1"/>
    <col min="2" max="2" width="13.42578125" customWidth="1"/>
    <col min="3" max="3" width="6.140625" customWidth="1"/>
    <col min="4" max="4" width="15.85546875" customWidth="1"/>
    <col min="5" max="5" width="5.28515625" customWidth="1"/>
    <col min="7" max="7" width="6.140625" customWidth="1"/>
    <col min="8" max="8" width="15.140625" customWidth="1"/>
    <col min="9" max="9" width="4.7109375" customWidth="1"/>
    <col min="10" max="10" width="15.42578125" customWidth="1"/>
    <col min="11" max="11" width="6" customWidth="1"/>
    <col min="12" max="12" width="3.5703125" customWidth="1"/>
    <col min="13" max="13" width="5.14062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 ht="24.75">
      <c r="A17" s="51"/>
      <c r="B17" s="477" t="s">
        <v>242</v>
      </c>
      <c r="C17" s="23"/>
      <c r="D17" s="477" t="s">
        <v>242</v>
      </c>
      <c r="E17" s="23"/>
      <c r="F17" s="477" t="s">
        <v>242</v>
      </c>
      <c r="G17" s="156"/>
      <c r="H17" s="477" t="s">
        <v>242</v>
      </c>
      <c r="I17" s="278"/>
      <c r="J17" s="477" t="s">
        <v>242</v>
      </c>
      <c r="K17" s="23"/>
      <c r="L17" s="66"/>
      <c r="M17" s="23"/>
      <c r="N17" s="156"/>
    </row>
    <row r="18" spans="1:14" ht="36.75">
      <c r="A18" s="55">
        <v>40</v>
      </c>
      <c r="B18" s="58" t="s">
        <v>243</v>
      </c>
      <c r="C18" s="67">
        <v>1.85</v>
      </c>
      <c r="D18" s="157" t="s">
        <v>244</v>
      </c>
      <c r="E18" s="82">
        <v>1.84</v>
      </c>
      <c r="F18" s="157" t="s">
        <v>243</v>
      </c>
      <c r="G18" s="57">
        <v>1.85</v>
      </c>
      <c r="H18" s="157" t="s">
        <v>244</v>
      </c>
      <c r="I18" s="57">
        <v>1.84</v>
      </c>
      <c r="J18" s="157" t="s">
        <v>243</v>
      </c>
      <c r="K18" s="67">
        <v>1.85</v>
      </c>
      <c r="L18" s="67"/>
      <c r="M18" s="67"/>
      <c r="N18" s="57">
        <f>C18+E18+G18+I18+K18+M18</f>
        <v>9.23</v>
      </c>
    </row>
    <row r="19" spans="1:14">
      <c r="A19" s="428">
        <f>SUM(A3:A18)</f>
        <v>76.289999999999992</v>
      </c>
      <c r="B19" s="183" t="s">
        <v>6</v>
      </c>
      <c r="C19" s="428">
        <f>SUM(C3:C18)</f>
        <v>3.18</v>
      </c>
      <c r="D19" s="181"/>
      <c r="E19" s="428">
        <f>SUM(E3:E18)</f>
        <v>2.99</v>
      </c>
      <c r="F19" s="182"/>
      <c r="G19" s="428">
        <f>SUM(G3:G18)</f>
        <v>2.31</v>
      </c>
      <c r="H19" s="183"/>
      <c r="I19" s="428">
        <f>SUM(I3:I18)</f>
        <v>2.63</v>
      </c>
      <c r="J19" s="183"/>
      <c r="K19" s="428">
        <f>SUM(K3:K18)</f>
        <v>6.49</v>
      </c>
      <c r="L19" s="445"/>
      <c r="M19" s="428">
        <f>SUM(M4:M16)</f>
        <v>0</v>
      </c>
      <c r="N19" s="428">
        <f>SUM(N3:N18)</f>
        <v>17.600000000000001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519</v>
      </c>
      <c r="G21" s="47"/>
      <c r="H21" s="47" t="s">
        <v>18</v>
      </c>
      <c r="I21" s="47"/>
      <c r="J21" s="95"/>
      <c r="K21" s="96">
        <f>N19*4.33</f>
        <v>76.208000000000013</v>
      </c>
      <c r="L21" s="96"/>
      <c r="M21" s="96"/>
      <c r="N21" s="47"/>
    </row>
    <row r="23" spans="1:14">
      <c r="F23" t="s">
        <v>520</v>
      </c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/>
  <cols>
    <col min="1" max="1" width="7" customWidth="1"/>
    <col min="3" max="3" width="7.28515625" customWidth="1"/>
    <col min="5" max="5" width="7.140625" customWidth="1"/>
    <col min="7" max="7" width="6.42578125" customWidth="1"/>
    <col min="8" max="8" width="17.7109375" customWidth="1"/>
    <col min="9" max="9" width="6" customWidth="1"/>
    <col min="11" max="11" width="6.7109375" customWidth="1"/>
    <col min="12" max="12" width="7.42578125" customWidth="1"/>
    <col min="13" max="13" width="5.28515625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24.75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>
      <c r="A17" s="425">
        <f>SUM(A3:A16)</f>
        <v>36.29</v>
      </c>
      <c r="B17" s="183" t="s">
        <v>6</v>
      </c>
      <c r="C17" s="428">
        <f>SUM(C3:C16)</f>
        <v>1.33</v>
      </c>
      <c r="D17" s="181"/>
      <c r="E17" s="428">
        <f>SUM(E3:E16)</f>
        <v>1.1499999999999999</v>
      </c>
      <c r="F17" s="182"/>
      <c r="G17" s="428">
        <f>SUM(G3:G16)</f>
        <v>0.46</v>
      </c>
      <c r="H17" s="183"/>
      <c r="I17" s="428">
        <f>SUM(I3:I16)</f>
        <v>0.79</v>
      </c>
      <c r="J17" s="183"/>
      <c r="K17" s="428">
        <f>SUM(K3:K16)</f>
        <v>4.6400000000000006</v>
      </c>
      <c r="L17" s="445"/>
      <c r="M17" s="428">
        <f>SUM(M4:M16)</f>
        <v>0</v>
      </c>
      <c r="N17" s="428">
        <f>SUM(N3:N16)</f>
        <v>8.370000000000001</v>
      </c>
    </row>
    <row r="18" spans="1:14">
      <c r="A18" s="47"/>
      <c r="B18" s="47" t="s">
        <v>16</v>
      </c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47" t="s">
        <v>17</v>
      </c>
      <c r="C19" s="47"/>
      <c r="D19" s="47" t="str">
        <f>B1</f>
        <v>DOLORES CARREÑO MORENO</v>
      </c>
      <c r="E19" s="47"/>
      <c r="F19" s="98" t="s">
        <v>522</v>
      </c>
      <c r="G19" s="47"/>
      <c r="H19" s="47" t="s">
        <v>18</v>
      </c>
      <c r="I19" s="47"/>
      <c r="J19" s="95"/>
      <c r="K19" s="96">
        <f>N17*4.33</f>
        <v>36.242100000000008</v>
      </c>
      <c r="L19" s="96"/>
      <c r="M19" s="96"/>
      <c r="N19" s="47"/>
    </row>
    <row r="21" spans="1:14">
      <c r="F21" t="s">
        <v>518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6" workbookViewId="0">
      <selection sqref="A1:N27"/>
    </sheetView>
  </sheetViews>
  <sheetFormatPr baseColWidth="10" defaultRowHeight="15"/>
  <cols>
    <col min="1" max="1" width="7.140625" customWidth="1"/>
    <col min="2" max="2" width="13.5703125" customWidth="1"/>
    <col min="3" max="3" width="6.5703125" customWidth="1"/>
    <col min="4" max="4" width="14.5703125" customWidth="1"/>
    <col min="5" max="5" width="5.5703125" customWidth="1"/>
    <col min="7" max="7" width="5" customWidth="1"/>
    <col min="8" max="8" width="12.140625" customWidth="1"/>
    <col min="9" max="9" width="5.7109375" customWidth="1"/>
    <col min="11" max="13" width="5.5703125" customWidth="1"/>
    <col min="14" max="14" width="6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23.25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>
      <c r="A17" s="420"/>
      <c r="B17" s="52"/>
      <c r="C17" s="10"/>
      <c r="D17" s="52" t="s">
        <v>353</v>
      </c>
      <c r="E17" s="10"/>
      <c r="F17" s="52"/>
      <c r="G17" s="10"/>
      <c r="H17" s="52"/>
      <c r="I17" s="10"/>
      <c r="J17" s="52" t="s">
        <v>353</v>
      </c>
      <c r="K17" s="10"/>
      <c r="L17" s="23"/>
      <c r="M17" s="110"/>
      <c r="N17" s="110"/>
    </row>
    <row r="18" spans="1:14">
      <c r="A18" s="421">
        <v>4</v>
      </c>
      <c r="B18" s="16"/>
      <c r="C18" s="14"/>
      <c r="D18" s="12" t="s">
        <v>109</v>
      </c>
      <c r="E18" s="323">
        <v>0.59</v>
      </c>
      <c r="F18" s="16"/>
      <c r="G18" s="14"/>
      <c r="H18" s="12"/>
      <c r="I18" s="323"/>
      <c r="J18" s="12" t="s">
        <v>10</v>
      </c>
      <c r="K18" s="323">
        <v>0.33</v>
      </c>
      <c r="L18" s="59"/>
      <c r="M18" s="107"/>
      <c r="N18" s="135">
        <f>M18+K18+I18+G18+E18+C18</f>
        <v>0.91999999999999993</v>
      </c>
    </row>
    <row r="19" spans="1:14">
      <c r="A19" s="478"/>
      <c r="B19" s="1"/>
      <c r="C19" s="90"/>
      <c r="D19" s="52" t="s">
        <v>354</v>
      </c>
      <c r="E19" s="90"/>
      <c r="F19" s="52"/>
      <c r="G19" s="90"/>
      <c r="H19" s="52"/>
      <c r="I19" s="90"/>
      <c r="J19" s="52" t="s">
        <v>354</v>
      </c>
      <c r="K19" s="90"/>
      <c r="L19" s="93"/>
      <c r="M19" s="31"/>
      <c r="N19" s="31"/>
    </row>
    <row r="20" spans="1:14">
      <c r="A20" s="421">
        <v>6</v>
      </c>
      <c r="B20" s="16"/>
      <c r="C20" s="14"/>
      <c r="D20" s="12" t="s">
        <v>10</v>
      </c>
      <c r="E20" s="323">
        <v>0.33</v>
      </c>
      <c r="F20" s="16"/>
      <c r="G20" s="323"/>
      <c r="H20" s="12"/>
      <c r="I20" s="323"/>
      <c r="J20" s="12" t="s">
        <v>8</v>
      </c>
      <c r="K20" s="323">
        <v>1.05</v>
      </c>
      <c r="L20" s="101"/>
      <c r="M20" s="370"/>
      <c r="N20" s="135">
        <f>M20+K20+I20+G20+E20+C20</f>
        <v>1.3800000000000001</v>
      </c>
    </row>
    <row r="21" spans="1:14">
      <c r="A21" s="380"/>
      <c r="B21" s="66" t="s">
        <v>355</v>
      </c>
      <c r="C21" s="156"/>
      <c r="D21" s="66"/>
      <c r="E21" s="156"/>
      <c r="F21" s="476"/>
      <c r="G21" s="156"/>
      <c r="H21" s="66" t="s">
        <v>355</v>
      </c>
      <c r="I21" s="156"/>
      <c r="J21" s="66"/>
      <c r="K21" s="156"/>
      <c r="L21" s="93"/>
      <c r="M21" s="31"/>
      <c r="N21" s="31"/>
    </row>
    <row r="22" spans="1:14">
      <c r="A22" s="381">
        <v>8.75</v>
      </c>
      <c r="B22" s="67" t="s">
        <v>8</v>
      </c>
      <c r="C22" s="360">
        <v>1.01</v>
      </c>
      <c r="D22" s="67"/>
      <c r="E22" s="360"/>
      <c r="F22" s="59"/>
      <c r="G22" s="57"/>
      <c r="H22" s="67" t="s">
        <v>8</v>
      </c>
      <c r="I22" s="57">
        <v>1.01</v>
      </c>
      <c r="J22" s="67"/>
      <c r="K22" s="57"/>
      <c r="L22" s="101"/>
      <c r="M22" s="370"/>
      <c r="N22" s="135">
        <f>M22+K22+I22+G22+E22+C22</f>
        <v>2.02</v>
      </c>
    </row>
    <row r="23" spans="1:14">
      <c r="A23" s="425">
        <f>SUM(A3:A22)</f>
        <v>55.04</v>
      </c>
      <c r="B23" s="183" t="s">
        <v>6</v>
      </c>
      <c r="C23" s="428">
        <f>SUM(C3:C22)</f>
        <v>2.34</v>
      </c>
      <c r="D23" s="181"/>
      <c r="E23" s="428">
        <f>SUM(E3:E22)</f>
        <v>2.0699999999999998</v>
      </c>
      <c r="F23" s="182"/>
      <c r="G23" s="428">
        <f>SUM(G3:G22)</f>
        <v>0.46</v>
      </c>
      <c r="H23" s="183"/>
      <c r="I23" s="428">
        <f>SUM(I3:I22)</f>
        <v>1.8</v>
      </c>
      <c r="J23" s="183"/>
      <c r="K23" s="428">
        <f>SUM(K3:K22)</f>
        <v>6.0200000000000005</v>
      </c>
      <c r="L23" s="445"/>
      <c r="M23" s="428">
        <f>SUM(M4:M16)</f>
        <v>0</v>
      </c>
      <c r="N23" s="428">
        <f>SUM(N3:N22)</f>
        <v>12.690000000000001</v>
      </c>
    </row>
    <row r="24" spans="1:14">
      <c r="A24" s="47"/>
      <c r="B24" s="47" t="s">
        <v>16</v>
      </c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 t="s">
        <v>17</v>
      </c>
      <c r="C25" s="47"/>
      <c r="D25" s="47" t="str">
        <f>B1</f>
        <v>DOLORES CARREÑO MORENO</v>
      </c>
      <c r="E25" s="47"/>
      <c r="F25" s="98" t="s">
        <v>517</v>
      </c>
      <c r="G25" s="47"/>
      <c r="H25" s="47" t="s">
        <v>18</v>
      </c>
      <c r="I25" s="47"/>
      <c r="J25" s="95"/>
      <c r="K25" s="96">
        <f>N23*4.33</f>
        <v>54.947700000000005</v>
      </c>
      <c r="L25" s="96"/>
      <c r="M25" s="96"/>
      <c r="N25" s="47"/>
    </row>
    <row r="27" spans="1:14">
      <c r="F27" t="s">
        <v>518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sqref="A1:N21"/>
    </sheetView>
  </sheetViews>
  <sheetFormatPr baseColWidth="10" defaultRowHeight="15"/>
  <cols>
    <col min="1" max="1" width="7.28515625" customWidth="1"/>
    <col min="2" max="2" width="13" customWidth="1"/>
    <col min="3" max="3" width="5.85546875" customWidth="1"/>
    <col min="5" max="5" width="6" customWidth="1"/>
    <col min="6" max="6" width="18.140625" customWidth="1"/>
    <col min="7" max="7" width="6.7109375" customWidth="1"/>
    <col min="9" max="9" width="6" customWidth="1"/>
    <col min="11" max="11" width="6.28515625" customWidth="1"/>
    <col min="12" max="12" width="5.85546875" customWidth="1"/>
    <col min="13" max="13" width="5.5703125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5.7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>
      <c r="A17" s="425">
        <f>SUM(A3:A16)</f>
        <v>36.29</v>
      </c>
      <c r="B17" s="183" t="s">
        <v>6</v>
      </c>
      <c r="C17" s="428">
        <f>SUM(C3:C16)</f>
        <v>1.33</v>
      </c>
      <c r="D17" s="181"/>
      <c r="E17" s="428">
        <f>SUM(E3:E16)</f>
        <v>1.1499999999999999</v>
      </c>
      <c r="F17" s="182"/>
      <c r="G17" s="428">
        <f>SUM(G3:G16)</f>
        <v>0.46</v>
      </c>
      <c r="H17" s="183"/>
      <c r="I17" s="428">
        <f>SUM(I3:I16)</f>
        <v>0.79</v>
      </c>
      <c r="J17" s="183"/>
      <c r="K17" s="428">
        <f>SUM(K3:K16)</f>
        <v>4.6400000000000006</v>
      </c>
      <c r="L17" s="445"/>
      <c r="M17" s="428">
        <f>SUM(M4:M16)</f>
        <v>0</v>
      </c>
      <c r="N17" s="428">
        <f>SUM(N3:N16)</f>
        <v>8.370000000000001</v>
      </c>
    </row>
    <row r="18" spans="1:14">
      <c r="A18" s="47"/>
      <c r="B18" s="47" t="s">
        <v>16</v>
      </c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47" t="s">
        <v>17</v>
      </c>
      <c r="C19" s="47"/>
      <c r="D19" s="47" t="str">
        <f>B1</f>
        <v>DOLORES CARREÑO MORENO</v>
      </c>
      <c r="E19" s="47"/>
      <c r="F19" s="98" t="s">
        <v>521</v>
      </c>
      <c r="G19" s="47"/>
      <c r="H19" s="47" t="s">
        <v>18</v>
      </c>
      <c r="I19" s="47"/>
      <c r="J19" s="95"/>
      <c r="K19" s="96">
        <f>N17*4.33</f>
        <v>36.242100000000008</v>
      </c>
      <c r="L19" s="96"/>
      <c r="M19" s="96"/>
      <c r="N19" s="47"/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22" workbookViewId="0">
      <selection sqref="A1:N30"/>
    </sheetView>
  </sheetViews>
  <sheetFormatPr baseColWidth="10" defaultRowHeight="15"/>
  <cols>
    <col min="1" max="1" width="6.85546875" customWidth="1"/>
    <col min="2" max="2" width="16.5703125" customWidth="1"/>
    <col min="3" max="3" width="5.85546875" customWidth="1"/>
    <col min="5" max="5" width="5.5703125" customWidth="1"/>
    <col min="6" max="6" width="16.7109375" customWidth="1"/>
    <col min="7" max="7" width="5.7109375" customWidth="1"/>
    <col min="8" max="8" width="18.42578125" customWidth="1"/>
    <col min="9" max="9" width="6" customWidth="1"/>
    <col min="11" max="11" width="4.7109375" customWidth="1"/>
    <col min="12" max="12" width="4.28515625" customWidth="1"/>
    <col min="13" max="13" width="3.28515625" customWidth="1"/>
    <col min="14" max="14" width="6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.7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7.2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 ht="15" customHeight="1">
      <c r="A11" s="207"/>
      <c r="B11" s="18"/>
      <c r="C11" s="89"/>
      <c r="D11" s="18"/>
      <c r="E11" s="89"/>
      <c r="F11" s="202" t="s">
        <v>13</v>
      </c>
      <c r="G11" s="91"/>
      <c r="H11" s="202"/>
      <c r="I11" s="91"/>
      <c r="J11" s="191"/>
      <c r="K11" s="90"/>
      <c r="L11" s="89"/>
      <c r="M11" s="91"/>
      <c r="N11" s="8"/>
    </row>
    <row r="12" spans="1:14" ht="15" customHeight="1">
      <c r="A12" s="207">
        <v>2</v>
      </c>
      <c r="B12" s="18"/>
      <c r="C12" s="89"/>
      <c r="D12" s="18"/>
      <c r="E12" s="89"/>
      <c r="F12" s="24" t="s">
        <v>14</v>
      </c>
      <c r="G12" s="91">
        <v>0.46</v>
      </c>
      <c r="H12" s="24"/>
      <c r="I12" s="91"/>
      <c r="J12" s="191"/>
      <c r="K12" s="90"/>
      <c r="L12" s="89"/>
      <c r="M12" s="91"/>
      <c r="N12" s="91">
        <f>C12+E12+G12+I12+K12+M12</f>
        <v>0.46</v>
      </c>
    </row>
    <row r="13" spans="1:14">
      <c r="A13" s="204"/>
      <c r="B13" s="27"/>
      <c r="C13" s="201"/>
      <c r="D13" s="27"/>
      <c r="E13" s="201"/>
      <c r="F13" s="27"/>
      <c r="G13" s="85"/>
      <c r="H13" s="15"/>
      <c r="I13" s="8"/>
      <c r="J13" s="202" t="s">
        <v>15</v>
      </c>
      <c r="K13" s="10"/>
      <c r="L13" s="201"/>
      <c r="M13" s="8"/>
      <c r="N13" s="8"/>
    </row>
    <row r="14" spans="1:14">
      <c r="A14" s="205">
        <v>3.25</v>
      </c>
      <c r="B14" s="206"/>
      <c r="C14" s="151"/>
      <c r="D14" s="206"/>
      <c r="E14" s="151"/>
      <c r="F14" s="206"/>
      <c r="G14" s="206"/>
      <c r="H14" s="221"/>
      <c r="I14" s="12"/>
      <c r="J14" s="24" t="s">
        <v>8</v>
      </c>
      <c r="K14" s="14">
        <v>0.75</v>
      </c>
      <c r="L14" s="151"/>
      <c r="M14" s="12"/>
      <c r="N14" s="91">
        <f>C14+E14+G14+I14+K14+M14</f>
        <v>0.75</v>
      </c>
    </row>
    <row r="15" spans="1:14">
      <c r="A15" s="198"/>
      <c r="B15" s="120"/>
      <c r="C15" s="208"/>
      <c r="D15" s="208" t="s">
        <v>299</v>
      </c>
      <c r="E15" s="209"/>
      <c r="F15" s="210"/>
      <c r="G15" s="10"/>
      <c r="H15" s="27"/>
      <c r="I15" s="8"/>
      <c r="J15" s="211" t="s">
        <v>299</v>
      </c>
      <c r="K15" s="10"/>
      <c r="L15" s="210"/>
      <c r="M15" s="209"/>
      <c r="N15" s="133"/>
    </row>
    <row r="16" spans="1:14">
      <c r="A16" s="200">
        <v>8.42</v>
      </c>
      <c r="B16" s="126"/>
      <c r="C16" s="212"/>
      <c r="D16" s="206" t="s">
        <v>300</v>
      </c>
      <c r="E16" s="213">
        <v>0.75</v>
      </c>
      <c r="F16" s="119"/>
      <c r="G16" s="14"/>
      <c r="H16" s="206"/>
      <c r="I16" s="12"/>
      <c r="J16" s="119" t="s">
        <v>109</v>
      </c>
      <c r="K16" s="14">
        <v>1.19</v>
      </c>
      <c r="L16" s="206"/>
      <c r="M16" s="213"/>
      <c r="N16" s="91">
        <f>C16+E16+G16+I16+K16+M16</f>
        <v>1.94</v>
      </c>
    </row>
    <row r="17" spans="1:14" ht="15.75" customHeight="1">
      <c r="A17" s="51"/>
      <c r="B17" s="24" t="s">
        <v>509</v>
      </c>
      <c r="C17" s="133"/>
      <c r="D17" s="8"/>
      <c r="E17" s="471"/>
      <c r="F17" s="15"/>
      <c r="G17" s="133"/>
      <c r="H17" s="52" t="s">
        <v>510</v>
      </c>
      <c r="I17" s="133"/>
      <c r="J17" s="8"/>
      <c r="K17" s="133"/>
      <c r="L17" s="8"/>
      <c r="M17" s="8"/>
      <c r="N17" s="133"/>
    </row>
    <row r="18" spans="1:14" ht="19.5" customHeight="1">
      <c r="A18" s="55">
        <v>8.26</v>
      </c>
      <c r="B18" s="16" t="s">
        <v>10</v>
      </c>
      <c r="C18" s="135">
        <v>0.33</v>
      </c>
      <c r="D18" s="12"/>
      <c r="E18" s="472"/>
      <c r="F18" s="16"/>
      <c r="G18" s="135"/>
      <c r="H18" s="364" t="s">
        <v>511</v>
      </c>
      <c r="I18" s="135">
        <v>1.57</v>
      </c>
      <c r="J18" s="12"/>
      <c r="K18" s="135"/>
      <c r="L18" s="12"/>
      <c r="M18" s="12"/>
      <c r="N18" s="135">
        <f>C18+E18+G18+I18+K18+M18</f>
        <v>1.9000000000000001</v>
      </c>
    </row>
    <row r="19" spans="1:14" ht="13.5" customHeight="1">
      <c r="A19" s="84"/>
      <c r="B19" s="24" t="s">
        <v>512</v>
      </c>
      <c r="C19" s="257"/>
      <c r="D19" s="91"/>
      <c r="E19" s="473"/>
      <c r="F19" s="24"/>
      <c r="G19" s="257"/>
      <c r="H19" s="24" t="s">
        <v>512</v>
      </c>
      <c r="I19" s="257"/>
      <c r="J19" s="91"/>
      <c r="K19" s="257"/>
      <c r="L19" s="91"/>
      <c r="M19" s="91"/>
      <c r="N19" s="257"/>
    </row>
    <row r="20" spans="1:14" ht="23.25" customHeight="1">
      <c r="A20" s="55">
        <v>5.51</v>
      </c>
      <c r="B20" s="16" t="s">
        <v>513</v>
      </c>
      <c r="C20" s="135">
        <v>0.87</v>
      </c>
      <c r="D20" s="12"/>
      <c r="E20" s="472"/>
      <c r="F20" s="16"/>
      <c r="G20" s="135"/>
      <c r="H20" s="364" t="s">
        <v>35</v>
      </c>
      <c r="I20" s="135">
        <v>0.4</v>
      </c>
      <c r="J20" s="12"/>
      <c r="K20" s="135"/>
      <c r="L20" s="12"/>
      <c r="M20" s="12"/>
      <c r="N20" s="135">
        <f>C20+E20+G20+I20+K20+M20</f>
        <v>1.27</v>
      </c>
    </row>
    <row r="21" spans="1:14">
      <c r="A21" s="51"/>
      <c r="B21" s="380" t="s">
        <v>66</v>
      </c>
      <c r="C21" s="380"/>
      <c r="D21" s="380"/>
      <c r="E21" s="63"/>
      <c r="F21" s="63" t="s">
        <v>66</v>
      </c>
      <c r="G21" s="63"/>
      <c r="H21" s="380"/>
      <c r="I21" s="380"/>
      <c r="J21" s="380" t="s">
        <v>66</v>
      </c>
      <c r="K21" s="380"/>
      <c r="L21" s="380"/>
      <c r="M21" s="380"/>
      <c r="N21" s="429"/>
    </row>
    <row r="22" spans="1:14" ht="18">
      <c r="A22" s="55">
        <v>8</v>
      </c>
      <c r="B22" s="365" t="s">
        <v>180</v>
      </c>
      <c r="C22" s="381">
        <v>0.48</v>
      </c>
      <c r="D22" s="60"/>
      <c r="E22" s="60"/>
      <c r="F22" s="416" t="s">
        <v>8</v>
      </c>
      <c r="G22" s="381">
        <v>1.1100000000000001</v>
      </c>
      <c r="H22" s="381"/>
      <c r="I22" s="381"/>
      <c r="J22" s="381" t="s">
        <v>10</v>
      </c>
      <c r="K22" s="381">
        <v>0.25</v>
      </c>
      <c r="L22" s="60"/>
      <c r="M22" s="381"/>
      <c r="N22" s="430">
        <f>C22+E22+G22+I22+K22+M22</f>
        <v>1.84</v>
      </c>
    </row>
    <row r="23" spans="1:14">
      <c r="A23" s="51"/>
      <c r="B23" s="62" t="s">
        <v>68</v>
      </c>
      <c r="C23" s="379"/>
      <c r="D23" s="62"/>
      <c r="E23" s="62"/>
      <c r="F23" s="62"/>
      <c r="G23" s="379"/>
      <c r="H23" s="61" t="s">
        <v>68</v>
      </c>
      <c r="I23" s="379"/>
      <c r="J23" s="62"/>
      <c r="K23" s="380"/>
      <c r="L23" s="380"/>
      <c r="M23" s="380"/>
      <c r="N23" s="429"/>
    </row>
    <row r="24" spans="1:14" ht="26.25" customHeight="1">
      <c r="A24" s="84">
        <v>7.58</v>
      </c>
      <c r="B24" s="474" t="s">
        <v>514</v>
      </c>
      <c r="C24" s="379">
        <v>0.75</v>
      </c>
      <c r="D24" s="62"/>
      <c r="E24" s="62"/>
      <c r="F24" s="62"/>
      <c r="G24" s="379"/>
      <c r="H24" s="62" t="s">
        <v>109</v>
      </c>
      <c r="I24" s="379">
        <v>1</v>
      </c>
      <c r="J24" s="62"/>
      <c r="K24" s="379"/>
      <c r="L24" s="62"/>
      <c r="M24" s="379"/>
      <c r="N24" s="475">
        <f>C24+E24+G24+I24+K24+M24</f>
        <v>1.75</v>
      </c>
    </row>
    <row r="25" spans="1:14" ht="13.5" customHeight="1">
      <c r="A25" s="51"/>
      <c r="B25" s="63"/>
      <c r="C25" s="380"/>
      <c r="D25" s="63"/>
      <c r="E25" s="63"/>
      <c r="F25" s="63"/>
      <c r="G25" s="380"/>
      <c r="H25" s="241" t="s">
        <v>183</v>
      </c>
      <c r="I25" s="380"/>
      <c r="J25" s="241"/>
      <c r="K25" s="380"/>
      <c r="L25" s="63"/>
      <c r="M25" s="380"/>
      <c r="N25" s="429"/>
    </row>
    <row r="26" spans="1:14">
      <c r="A26" s="55">
        <v>1</v>
      </c>
      <c r="B26" s="60"/>
      <c r="C26" s="381"/>
      <c r="D26" s="60"/>
      <c r="E26" s="60"/>
      <c r="F26" s="60"/>
      <c r="G26" s="381"/>
      <c r="H26" s="242" t="s">
        <v>184</v>
      </c>
      <c r="I26" s="381">
        <v>0.23</v>
      </c>
      <c r="J26" s="242"/>
      <c r="K26" s="381"/>
      <c r="L26" s="60"/>
      <c r="M26" s="381"/>
      <c r="N26" s="430">
        <f>C26+E26+G26+I26+K26+M26</f>
        <v>0.23</v>
      </c>
    </row>
    <row r="27" spans="1:14">
      <c r="A27" s="425">
        <f>SUM(A3:A26)</f>
        <v>66.64</v>
      </c>
      <c r="B27" s="183" t="s">
        <v>6</v>
      </c>
      <c r="C27" s="428">
        <f>SUM(C3:C26)</f>
        <v>3.7600000000000002</v>
      </c>
      <c r="D27" s="181"/>
      <c r="E27" s="428">
        <f>SUM(E3:E26)</f>
        <v>1.1499999999999999</v>
      </c>
      <c r="F27" s="182"/>
      <c r="G27" s="428">
        <f>SUM(G3:G26)</f>
        <v>1.57</v>
      </c>
      <c r="H27" s="183"/>
      <c r="I27" s="428">
        <f>SUM(I3:I26)</f>
        <v>3.99</v>
      </c>
      <c r="J27" s="183"/>
      <c r="K27" s="428">
        <f>SUM(K4:K26)</f>
        <v>4.8900000000000006</v>
      </c>
      <c r="L27" s="445"/>
      <c r="M27" s="428">
        <f>SUM(M4:M26)</f>
        <v>0</v>
      </c>
      <c r="N27" s="428">
        <f>SUM(N4:N26)</f>
        <v>15.360000000000001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516</v>
      </c>
      <c r="G29" s="47"/>
      <c r="H29" s="47" t="s">
        <v>18</v>
      </c>
      <c r="I29" s="47"/>
      <c r="J29" s="95"/>
      <c r="K29" s="96">
        <f>N27*4.33</f>
        <v>66.508800000000008</v>
      </c>
      <c r="L29" s="96"/>
      <c r="M29" s="96"/>
      <c r="N29" s="47"/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activeCell="Q29" sqref="Q29"/>
    </sheetView>
  </sheetViews>
  <sheetFormatPr baseColWidth="10" defaultRowHeight="15"/>
  <cols>
    <col min="1" max="1" width="7" customWidth="1"/>
    <col min="2" max="2" width="21.140625" customWidth="1"/>
    <col min="3" max="3" width="4.5703125" customWidth="1"/>
    <col min="4" max="4" width="13.5703125" customWidth="1"/>
    <col min="5" max="5" width="4.140625" customWidth="1"/>
    <col min="6" max="6" width="17" customWidth="1"/>
    <col min="7" max="7" width="5.140625" customWidth="1"/>
    <col min="8" max="8" width="19.28515625" customWidth="1"/>
    <col min="9" max="9" width="6.42578125" customWidth="1"/>
    <col min="11" max="11" width="5.5703125" customWidth="1"/>
    <col min="12" max="12" width="4.42578125" customWidth="1"/>
    <col min="13" max="13" width="4.8554687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6.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4.2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198"/>
      <c r="B11" s="199" t="s">
        <v>9</v>
      </c>
      <c r="C11" s="8"/>
      <c r="D11" s="9"/>
      <c r="E11" s="8"/>
      <c r="F11" s="7"/>
      <c r="G11" s="10"/>
      <c r="H11" s="199" t="s">
        <v>9</v>
      </c>
      <c r="I11" s="15"/>
      <c r="J11" s="7"/>
      <c r="K11" s="10"/>
      <c r="L11" s="8"/>
      <c r="M11" s="8"/>
      <c r="N11" s="8"/>
    </row>
    <row r="12" spans="1:14">
      <c r="A12" s="200">
        <v>5.07</v>
      </c>
      <c r="B12" s="12" t="s">
        <v>10</v>
      </c>
      <c r="C12" s="12">
        <v>0.25</v>
      </c>
      <c r="D12" s="12"/>
      <c r="E12" s="13"/>
      <c r="F12" s="16"/>
      <c r="G12" s="14"/>
      <c r="H12" s="12" t="s">
        <v>8</v>
      </c>
      <c r="I12" s="12">
        <v>0.92</v>
      </c>
      <c r="J12" s="12"/>
      <c r="K12" s="14"/>
      <c r="L12" s="12"/>
      <c r="M12" s="12"/>
      <c r="N12" s="12">
        <f>C12+E12+G12+I12+K12+M12</f>
        <v>1.17</v>
      </c>
    </row>
    <row r="13" spans="1:14">
      <c r="A13" s="207"/>
      <c r="B13" s="18"/>
      <c r="C13" s="89"/>
      <c r="D13" s="18"/>
      <c r="E13" s="89"/>
      <c r="F13" s="202" t="s">
        <v>13</v>
      </c>
      <c r="G13" s="91"/>
      <c r="H13" s="202"/>
      <c r="I13" s="91"/>
      <c r="J13" s="191"/>
      <c r="K13" s="90"/>
      <c r="L13" s="89"/>
      <c r="M13" s="91"/>
      <c r="N13" s="8"/>
    </row>
    <row r="14" spans="1:14" ht="12" customHeight="1">
      <c r="A14" s="207">
        <v>2</v>
      </c>
      <c r="B14" s="18"/>
      <c r="C14" s="89"/>
      <c r="D14" s="18"/>
      <c r="E14" s="89"/>
      <c r="F14" s="24" t="s">
        <v>14</v>
      </c>
      <c r="G14" s="91">
        <v>0.46</v>
      </c>
      <c r="H14" s="24"/>
      <c r="I14" s="91"/>
      <c r="J14" s="191"/>
      <c r="K14" s="90"/>
      <c r="L14" s="89"/>
      <c r="M14" s="91"/>
      <c r="N14" s="91">
        <f>C14+E14+G14+I14+K14+M14</f>
        <v>0.46</v>
      </c>
    </row>
    <row r="15" spans="1:14">
      <c r="A15" s="204"/>
      <c r="B15" s="27"/>
      <c r="C15" s="201"/>
      <c r="D15" s="27"/>
      <c r="E15" s="201"/>
      <c r="F15" s="27"/>
      <c r="G15" s="85"/>
      <c r="H15" s="15"/>
      <c r="I15" s="8"/>
      <c r="J15" s="202" t="s">
        <v>15</v>
      </c>
      <c r="K15" s="10"/>
      <c r="L15" s="201"/>
      <c r="M15" s="8"/>
      <c r="N15" s="8"/>
    </row>
    <row r="16" spans="1:14">
      <c r="A16" s="205">
        <v>3.25</v>
      </c>
      <c r="B16" s="206"/>
      <c r="C16" s="151"/>
      <c r="D16" s="206"/>
      <c r="E16" s="151"/>
      <c r="F16" s="206"/>
      <c r="G16" s="206"/>
      <c r="H16" s="221"/>
      <c r="I16" s="12"/>
      <c r="J16" s="24" t="s">
        <v>8</v>
      </c>
      <c r="K16" s="14">
        <v>0.75</v>
      </c>
      <c r="L16" s="151"/>
      <c r="M16" s="12"/>
      <c r="N16" s="91">
        <f>C16+E16+G16+I16+K16+M16</f>
        <v>0.75</v>
      </c>
    </row>
    <row r="17" spans="1:14">
      <c r="A17" s="198"/>
      <c r="B17" s="120"/>
      <c r="C17" s="208"/>
      <c r="D17" s="208" t="s">
        <v>299</v>
      </c>
      <c r="E17" s="209"/>
      <c r="F17" s="210"/>
      <c r="G17" s="10"/>
      <c r="H17" s="27"/>
      <c r="I17" s="8"/>
      <c r="J17" s="211" t="s">
        <v>299</v>
      </c>
      <c r="K17" s="10"/>
      <c r="L17" s="210"/>
      <c r="M17" s="209"/>
      <c r="N17" s="133"/>
    </row>
    <row r="18" spans="1:14">
      <c r="A18" s="200">
        <v>8.42</v>
      </c>
      <c r="B18" s="126"/>
      <c r="C18" s="212"/>
      <c r="D18" s="206" t="s">
        <v>300</v>
      </c>
      <c r="E18" s="213">
        <v>0.75</v>
      </c>
      <c r="F18" s="119"/>
      <c r="G18" s="14"/>
      <c r="H18" s="206"/>
      <c r="I18" s="12"/>
      <c r="J18" s="119" t="s">
        <v>109</v>
      </c>
      <c r="K18" s="14">
        <v>1.19</v>
      </c>
      <c r="L18" s="206"/>
      <c r="M18" s="213"/>
      <c r="N18" s="91">
        <f>C18+E18+G18+I18+K18+M18</f>
        <v>1.94</v>
      </c>
    </row>
    <row r="19" spans="1:14" ht="12.75" customHeight="1">
      <c r="A19" s="51"/>
      <c r="B19" s="24" t="s">
        <v>509</v>
      </c>
      <c r="C19" s="133"/>
      <c r="D19" s="8"/>
      <c r="E19" s="471"/>
      <c r="F19" s="15"/>
      <c r="G19" s="133"/>
      <c r="H19" s="52" t="s">
        <v>510</v>
      </c>
      <c r="I19" s="133"/>
      <c r="J19" s="8"/>
      <c r="K19" s="133"/>
      <c r="L19" s="8"/>
      <c r="M19" s="8"/>
      <c r="N19" s="133"/>
    </row>
    <row r="20" spans="1:14" ht="21" customHeight="1">
      <c r="A20" s="55">
        <v>8.26</v>
      </c>
      <c r="B20" s="16" t="s">
        <v>10</v>
      </c>
      <c r="C20" s="135">
        <v>0.33</v>
      </c>
      <c r="D20" s="12"/>
      <c r="E20" s="472"/>
      <c r="F20" s="16"/>
      <c r="G20" s="135"/>
      <c r="H20" s="364" t="s">
        <v>511</v>
      </c>
      <c r="I20" s="135">
        <v>1.57</v>
      </c>
      <c r="J20" s="12"/>
      <c r="K20" s="135"/>
      <c r="L20" s="12"/>
      <c r="M20" s="12"/>
      <c r="N20" s="135">
        <f>C20+E20+G20+I20+K20+M20</f>
        <v>1.9000000000000001</v>
      </c>
    </row>
    <row r="21" spans="1:14" ht="13.5" customHeight="1">
      <c r="A21" s="84"/>
      <c r="B21" s="24" t="s">
        <v>512</v>
      </c>
      <c r="C21" s="257"/>
      <c r="D21" s="91"/>
      <c r="E21" s="473"/>
      <c r="F21" s="24"/>
      <c r="G21" s="257"/>
      <c r="H21" s="24" t="s">
        <v>512</v>
      </c>
      <c r="I21" s="257"/>
      <c r="J21" s="91"/>
      <c r="K21" s="257"/>
      <c r="L21" s="91"/>
      <c r="M21" s="91"/>
      <c r="N21" s="257"/>
    </row>
    <row r="22" spans="1:14" ht="18" customHeight="1">
      <c r="A22" s="55">
        <v>5.51</v>
      </c>
      <c r="B22" s="16" t="s">
        <v>513</v>
      </c>
      <c r="C22" s="135">
        <v>0.87</v>
      </c>
      <c r="D22" s="12"/>
      <c r="E22" s="472"/>
      <c r="F22" s="16"/>
      <c r="G22" s="135"/>
      <c r="H22" s="364" t="s">
        <v>35</v>
      </c>
      <c r="I22" s="135">
        <v>0.4</v>
      </c>
      <c r="J22" s="12"/>
      <c r="K22" s="135"/>
      <c r="L22" s="12"/>
      <c r="M22" s="12"/>
      <c r="N22" s="135">
        <f>C22+E22+G22+I22+K22+M22</f>
        <v>1.27</v>
      </c>
    </row>
    <row r="23" spans="1:14">
      <c r="A23" s="51"/>
      <c r="B23" s="380" t="s">
        <v>66</v>
      </c>
      <c r="C23" s="380"/>
      <c r="D23" s="380"/>
      <c r="E23" s="63"/>
      <c r="F23" s="63" t="s">
        <v>66</v>
      </c>
      <c r="G23" s="63"/>
      <c r="H23" s="380"/>
      <c r="I23" s="380"/>
      <c r="J23" s="380" t="s">
        <v>66</v>
      </c>
      <c r="K23" s="380"/>
      <c r="L23" s="380"/>
      <c r="M23" s="380"/>
      <c r="N23" s="429"/>
    </row>
    <row r="24" spans="1:14" ht="18">
      <c r="A24" s="55">
        <v>8</v>
      </c>
      <c r="B24" s="365" t="s">
        <v>180</v>
      </c>
      <c r="C24" s="381">
        <v>0.48</v>
      </c>
      <c r="D24" s="60"/>
      <c r="E24" s="60"/>
      <c r="F24" s="416" t="s">
        <v>8</v>
      </c>
      <c r="G24" s="381">
        <v>1.1100000000000001</v>
      </c>
      <c r="H24" s="381"/>
      <c r="I24" s="381"/>
      <c r="J24" s="381" t="s">
        <v>10</v>
      </c>
      <c r="K24" s="381">
        <v>0.25</v>
      </c>
      <c r="L24" s="60"/>
      <c r="M24" s="381"/>
      <c r="N24" s="430">
        <f>C24+E24+G24+I24+K24+M24</f>
        <v>1.84</v>
      </c>
    </row>
    <row r="25" spans="1:14">
      <c r="A25" s="51"/>
      <c r="B25" s="62" t="s">
        <v>68</v>
      </c>
      <c r="C25" s="379"/>
      <c r="D25" s="62"/>
      <c r="E25" s="62"/>
      <c r="F25" s="62"/>
      <c r="G25" s="379"/>
      <c r="H25" s="61" t="s">
        <v>68</v>
      </c>
      <c r="I25" s="379"/>
      <c r="J25" s="62"/>
      <c r="K25" s="380"/>
      <c r="L25" s="380"/>
      <c r="M25" s="380"/>
      <c r="N25" s="429"/>
    </row>
    <row r="26" spans="1:14" ht="21.75" customHeight="1">
      <c r="A26" s="84">
        <v>7.58</v>
      </c>
      <c r="B26" s="474" t="s">
        <v>514</v>
      </c>
      <c r="C26" s="379">
        <v>0.75</v>
      </c>
      <c r="D26" s="62"/>
      <c r="E26" s="62"/>
      <c r="F26" s="62"/>
      <c r="G26" s="379"/>
      <c r="H26" s="62" t="s">
        <v>109</v>
      </c>
      <c r="I26" s="379">
        <v>1</v>
      </c>
      <c r="J26" s="62"/>
      <c r="K26" s="379"/>
      <c r="L26" s="62"/>
      <c r="M26" s="379"/>
      <c r="N26" s="475">
        <f>C26+E26+G26+I26+K26+M26</f>
        <v>1.75</v>
      </c>
    </row>
    <row r="27" spans="1:14">
      <c r="A27" s="51"/>
      <c r="B27" s="63"/>
      <c r="C27" s="380"/>
      <c r="D27" s="63"/>
      <c r="E27" s="63"/>
      <c r="F27" s="63"/>
      <c r="G27" s="380"/>
      <c r="H27" s="241" t="s">
        <v>183</v>
      </c>
      <c r="I27" s="380"/>
      <c r="J27" s="241"/>
      <c r="K27" s="380"/>
      <c r="L27" s="63"/>
      <c r="M27" s="380"/>
      <c r="N27" s="429"/>
    </row>
    <row r="28" spans="1:14">
      <c r="A28" s="55">
        <v>1</v>
      </c>
      <c r="B28" s="60"/>
      <c r="C28" s="381"/>
      <c r="D28" s="60"/>
      <c r="E28" s="60"/>
      <c r="F28" s="60"/>
      <c r="G28" s="381"/>
      <c r="H28" s="242" t="s">
        <v>184</v>
      </c>
      <c r="I28" s="381">
        <v>0.23</v>
      </c>
      <c r="J28" s="242"/>
      <c r="K28" s="381"/>
      <c r="L28" s="60"/>
      <c r="M28" s="381"/>
      <c r="N28" s="430">
        <f>C28+E28+G28+I28+K28+M28</f>
        <v>0.23</v>
      </c>
    </row>
    <row r="29" spans="1:14">
      <c r="A29" s="425">
        <f>SUM(A3:A28)</f>
        <v>71.709999999999994</v>
      </c>
      <c r="B29" s="183" t="s">
        <v>6</v>
      </c>
      <c r="C29" s="428">
        <f>SUM(C3:C28)</f>
        <v>4.01</v>
      </c>
      <c r="D29" s="181"/>
      <c r="E29" s="428">
        <f>SUM(E3:E28)</f>
        <v>1.1499999999999999</v>
      </c>
      <c r="F29" s="182"/>
      <c r="G29" s="428">
        <f>SUM(G3:G28)</f>
        <v>1.57</v>
      </c>
      <c r="H29" s="183"/>
      <c r="I29" s="428">
        <f>SUM(I3:I28)</f>
        <v>4.91</v>
      </c>
      <c r="J29" s="183"/>
      <c r="K29" s="428">
        <f>SUM(K3:K28)</f>
        <v>4.8900000000000006</v>
      </c>
      <c r="L29" s="445"/>
      <c r="M29" s="428">
        <f>SUM(M4:M6)</f>
        <v>0</v>
      </c>
      <c r="N29" s="428">
        <f>SUM(N3:N28)</f>
        <v>16.53</v>
      </c>
    </row>
    <row r="30" spans="1:14">
      <c r="A30" s="47"/>
      <c r="B30" s="47" t="s">
        <v>16</v>
      </c>
      <c r="C30" s="47"/>
      <c r="D30" s="47"/>
      <c r="E30" s="47"/>
      <c r="F30" s="48"/>
      <c r="G30" s="47"/>
      <c r="H30" s="47"/>
      <c r="I30" s="47"/>
      <c r="J30" s="95"/>
      <c r="K30" s="47"/>
      <c r="L30" s="47"/>
      <c r="M30" s="47"/>
      <c r="N30" s="47"/>
    </row>
    <row r="31" spans="1:14">
      <c r="A31" s="47"/>
      <c r="B31" s="47" t="s">
        <v>17</v>
      </c>
      <c r="C31" s="47"/>
      <c r="D31" s="47" t="str">
        <f>B1</f>
        <v>DOLORES CARREÑO MORENO</v>
      </c>
      <c r="E31" s="47"/>
      <c r="F31" s="98" t="s">
        <v>508</v>
      </c>
      <c r="G31" s="47"/>
      <c r="H31" s="47" t="s">
        <v>18</v>
      </c>
      <c r="I31" s="47"/>
      <c r="J31" s="95"/>
      <c r="K31" s="96">
        <f>N29*4.33</f>
        <v>71.5749</v>
      </c>
      <c r="L31" s="96"/>
      <c r="M31" s="96"/>
      <c r="N31" s="47"/>
    </row>
    <row r="33" spans="6:6">
      <c r="F33" t="s">
        <v>515</v>
      </c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P27" sqref="P27"/>
    </sheetView>
  </sheetViews>
  <sheetFormatPr baseColWidth="10" defaultRowHeight="15"/>
  <cols>
    <col min="1" max="1" width="7.5703125" customWidth="1"/>
    <col min="2" max="2" width="13" customWidth="1"/>
    <col min="3" max="3" width="6.28515625" customWidth="1"/>
    <col min="5" max="5" width="5.85546875" customWidth="1"/>
    <col min="6" max="6" width="17.28515625" customWidth="1"/>
    <col min="7" max="7" width="5.85546875" customWidth="1"/>
    <col min="8" max="8" width="18.5703125" customWidth="1"/>
    <col min="9" max="9" width="4.42578125" customWidth="1"/>
    <col min="11" max="12" width="6" customWidth="1"/>
    <col min="13" max="13" width="5.8554687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2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3.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198"/>
      <c r="B11" s="199" t="s">
        <v>9</v>
      </c>
      <c r="C11" s="8"/>
      <c r="D11" s="9"/>
      <c r="E11" s="8"/>
      <c r="F11" s="7"/>
      <c r="G11" s="10"/>
      <c r="H11" s="199" t="s">
        <v>9</v>
      </c>
      <c r="I11" s="15"/>
      <c r="J11" s="7"/>
      <c r="K11" s="10"/>
      <c r="L11" s="8"/>
      <c r="M11" s="8"/>
      <c r="N11" s="8"/>
    </row>
    <row r="12" spans="1:14">
      <c r="A12" s="200">
        <v>5.07</v>
      </c>
      <c r="B12" s="12" t="s">
        <v>10</v>
      </c>
      <c r="C12" s="12">
        <v>0.25</v>
      </c>
      <c r="D12" s="12"/>
      <c r="E12" s="13"/>
      <c r="F12" s="16"/>
      <c r="G12" s="14"/>
      <c r="H12" s="12" t="s">
        <v>8</v>
      </c>
      <c r="I12" s="12">
        <v>0.92</v>
      </c>
      <c r="J12" s="12"/>
      <c r="K12" s="14"/>
      <c r="L12" s="12"/>
      <c r="M12" s="12"/>
      <c r="N12" s="12">
        <f>C12+E12+G12+I12+K12+M12</f>
        <v>1.17</v>
      </c>
    </row>
    <row r="13" spans="1:14">
      <c r="A13" s="207"/>
      <c r="B13" s="18"/>
      <c r="C13" s="89"/>
      <c r="D13" s="18"/>
      <c r="E13" s="89"/>
      <c r="F13" s="202" t="s">
        <v>13</v>
      </c>
      <c r="G13" s="91"/>
      <c r="H13" s="202"/>
      <c r="I13" s="91"/>
      <c r="J13" s="191"/>
      <c r="K13" s="90"/>
      <c r="L13" s="89"/>
      <c r="M13" s="91"/>
      <c r="N13" s="8"/>
    </row>
    <row r="14" spans="1:14" ht="12" customHeight="1">
      <c r="A14" s="207">
        <v>2</v>
      </c>
      <c r="B14" s="18"/>
      <c r="C14" s="89"/>
      <c r="D14" s="18"/>
      <c r="E14" s="89"/>
      <c r="F14" s="24" t="s">
        <v>14</v>
      </c>
      <c r="G14" s="91">
        <v>0.46</v>
      </c>
      <c r="H14" s="24"/>
      <c r="I14" s="91"/>
      <c r="J14" s="191"/>
      <c r="K14" s="90"/>
      <c r="L14" s="89"/>
      <c r="M14" s="91"/>
      <c r="N14" s="91">
        <f>C14+E14+G14+I14+K14+M14</f>
        <v>0.46</v>
      </c>
    </row>
    <row r="15" spans="1:14">
      <c r="A15" s="204"/>
      <c r="B15" s="27"/>
      <c r="C15" s="201"/>
      <c r="D15" s="27"/>
      <c r="E15" s="201"/>
      <c r="F15" s="27"/>
      <c r="G15" s="85"/>
      <c r="H15" s="15"/>
      <c r="I15" s="8"/>
      <c r="J15" s="202" t="s">
        <v>15</v>
      </c>
      <c r="K15" s="10"/>
      <c r="L15" s="201"/>
      <c r="M15" s="8"/>
      <c r="N15" s="8"/>
    </row>
    <row r="16" spans="1:14">
      <c r="A16" s="205">
        <v>3.25</v>
      </c>
      <c r="B16" s="206"/>
      <c r="C16" s="151"/>
      <c r="D16" s="206"/>
      <c r="E16" s="151"/>
      <c r="F16" s="206"/>
      <c r="G16" s="206"/>
      <c r="H16" s="221"/>
      <c r="I16" s="12"/>
      <c r="J16" s="24" t="s">
        <v>8</v>
      </c>
      <c r="K16" s="14">
        <v>0.75</v>
      </c>
      <c r="L16" s="151"/>
      <c r="M16" s="12"/>
      <c r="N16" s="91">
        <f>C16+E16+G16+I16+K16+M16</f>
        <v>0.75</v>
      </c>
    </row>
    <row r="17" spans="1:14">
      <c r="A17" s="198"/>
      <c r="B17" s="120"/>
      <c r="C17" s="208"/>
      <c r="D17" s="208" t="s">
        <v>299</v>
      </c>
      <c r="E17" s="209"/>
      <c r="F17" s="210"/>
      <c r="G17" s="10"/>
      <c r="H17" s="27"/>
      <c r="I17" s="8"/>
      <c r="J17" s="211" t="s">
        <v>299</v>
      </c>
      <c r="K17" s="10"/>
      <c r="L17" s="210"/>
      <c r="M17" s="209"/>
      <c r="N17" s="133"/>
    </row>
    <row r="18" spans="1:14">
      <c r="A18" s="200">
        <v>8.42</v>
      </c>
      <c r="B18" s="126"/>
      <c r="C18" s="212"/>
      <c r="D18" s="206" t="s">
        <v>300</v>
      </c>
      <c r="E18" s="213">
        <v>0.75</v>
      </c>
      <c r="F18" s="119"/>
      <c r="G18" s="14"/>
      <c r="H18" s="206"/>
      <c r="I18" s="12"/>
      <c r="J18" s="119" t="s">
        <v>109</v>
      </c>
      <c r="K18" s="14">
        <v>1.19</v>
      </c>
      <c r="L18" s="206"/>
      <c r="M18" s="213"/>
      <c r="N18" s="91">
        <f>C18+E18+G18+I18+K18+M18</f>
        <v>1.94</v>
      </c>
    </row>
    <row r="19" spans="1:14">
      <c r="A19" s="425">
        <f>SUM(A3:A18)</f>
        <v>41.36</v>
      </c>
      <c r="B19" s="183" t="s">
        <v>6</v>
      </c>
      <c r="C19" s="428">
        <f>SUM(C3:C18)</f>
        <v>1.58</v>
      </c>
      <c r="D19" s="181"/>
      <c r="E19" s="428">
        <f>SUM(E3:E18)</f>
        <v>1.1499999999999999</v>
      </c>
      <c r="F19" s="182"/>
      <c r="G19" s="428">
        <f>SUM(G3:G18)</f>
        <v>0.46</v>
      </c>
      <c r="H19" s="183"/>
      <c r="I19" s="428">
        <f>SUM(I3:I18)</f>
        <v>1.71</v>
      </c>
      <c r="J19" s="183"/>
      <c r="K19" s="428">
        <f>SUM(K3:K18)</f>
        <v>4.6400000000000006</v>
      </c>
      <c r="L19" s="445"/>
      <c r="M19" s="428">
        <f>SUM(M4:M6)</f>
        <v>0</v>
      </c>
      <c r="N19" s="428">
        <f>SUM(N3:N18)</f>
        <v>9.5400000000000009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507</v>
      </c>
      <c r="G21" s="47"/>
      <c r="H21" s="47" t="s">
        <v>18</v>
      </c>
      <c r="I21" s="47"/>
      <c r="J21" s="95"/>
      <c r="K21" s="96">
        <f>N19*4.33</f>
        <v>41.308200000000006</v>
      </c>
      <c r="L21" s="96"/>
      <c r="M21" s="96"/>
      <c r="N21" s="47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29"/>
    </sheetView>
  </sheetViews>
  <sheetFormatPr baseColWidth="10" defaultRowHeight="15"/>
  <cols>
    <col min="1" max="1" width="7.7109375" customWidth="1"/>
    <col min="2" max="2" width="13.5703125" customWidth="1"/>
    <col min="3" max="3" width="5.140625" customWidth="1"/>
    <col min="5" max="5" width="5.85546875" customWidth="1"/>
    <col min="6" max="6" width="17.42578125" customWidth="1"/>
    <col min="7" max="7" width="6.140625" customWidth="1"/>
    <col min="8" max="8" width="17.7109375" customWidth="1"/>
    <col min="9" max="9" width="6.28515625" customWidth="1"/>
    <col min="11" max="11" width="6" customWidth="1"/>
    <col min="12" max="12" width="7.85546875" customWidth="1"/>
    <col min="13" max="13" width="6.42578125" customWidth="1"/>
    <col min="14" max="14" width="6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5.75" customHeight="1">
      <c r="A7" s="51"/>
      <c r="B7" s="94" t="s">
        <v>39</v>
      </c>
      <c r="C7" s="23"/>
      <c r="D7" s="23"/>
      <c r="E7" s="172"/>
      <c r="F7" s="94"/>
      <c r="G7" s="23"/>
      <c r="H7" s="23" t="s">
        <v>39</v>
      </c>
      <c r="I7" s="173"/>
      <c r="J7" s="23"/>
      <c r="K7" s="173"/>
      <c r="L7" s="23"/>
      <c r="M7" s="23"/>
      <c r="N7" s="23"/>
    </row>
    <row r="8" spans="1:14" ht="15.75" customHeight="1">
      <c r="A8" s="55">
        <v>7.19</v>
      </c>
      <c r="B8" s="59" t="s">
        <v>8</v>
      </c>
      <c r="C8" s="67">
        <v>1.33</v>
      </c>
      <c r="D8" s="67"/>
      <c r="E8" s="174"/>
      <c r="F8" s="59"/>
      <c r="G8" s="67"/>
      <c r="H8" s="67" t="s">
        <v>10</v>
      </c>
      <c r="I8" s="82">
        <v>0.33</v>
      </c>
      <c r="J8" s="67"/>
      <c r="K8" s="82"/>
      <c r="L8" s="67"/>
      <c r="M8" s="67"/>
      <c r="N8" s="67">
        <f>C8+E8+G8+I8+K8</f>
        <v>1.6600000000000001</v>
      </c>
    </row>
    <row r="9" spans="1:14" ht="15.75" customHeight="1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 ht="15.75" customHeight="1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 ht="15.75" customHeight="1">
      <c r="A11" s="198"/>
      <c r="B11" s="199" t="s">
        <v>9</v>
      </c>
      <c r="C11" s="8"/>
      <c r="D11" s="9"/>
      <c r="E11" s="8"/>
      <c r="F11" s="7"/>
      <c r="G11" s="10"/>
      <c r="H11" s="199" t="s">
        <v>9</v>
      </c>
      <c r="I11" s="15"/>
      <c r="J11" s="7"/>
      <c r="K11" s="10"/>
      <c r="L11" s="8"/>
      <c r="M11" s="8"/>
      <c r="N11" s="8"/>
    </row>
    <row r="12" spans="1:14" ht="15.75" customHeight="1">
      <c r="A12" s="200">
        <v>5.07</v>
      </c>
      <c r="B12" s="12" t="s">
        <v>10</v>
      </c>
      <c r="C12" s="12">
        <v>0.25</v>
      </c>
      <c r="D12" s="12"/>
      <c r="E12" s="13"/>
      <c r="F12" s="16"/>
      <c r="G12" s="14"/>
      <c r="H12" s="12" t="s">
        <v>8</v>
      </c>
      <c r="I12" s="12">
        <v>0.92</v>
      </c>
      <c r="J12" s="12"/>
      <c r="K12" s="14"/>
      <c r="L12" s="12"/>
      <c r="M12" s="12"/>
      <c r="N12" s="12">
        <f>C12+E12+G12+I12+K12+M12</f>
        <v>1.17</v>
      </c>
    </row>
    <row r="13" spans="1:14" ht="15.75" customHeight="1">
      <c r="A13" s="207"/>
      <c r="B13" s="18"/>
      <c r="C13" s="89"/>
      <c r="D13" s="18"/>
      <c r="E13" s="89"/>
      <c r="F13" s="202" t="s">
        <v>13</v>
      </c>
      <c r="G13" s="91"/>
      <c r="H13" s="202"/>
      <c r="I13" s="91"/>
      <c r="J13" s="191"/>
      <c r="K13" s="90"/>
      <c r="L13" s="89"/>
      <c r="M13" s="91"/>
      <c r="N13" s="8"/>
    </row>
    <row r="14" spans="1:14" ht="15.75" customHeight="1">
      <c r="A14" s="207">
        <v>2</v>
      </c>
      <c r="B14" s="18"/>
      <c r="C14" s="89"/>
      <c r="D14" s="18"/>
      <c r="E14" s="89"/>
      <c r="F14" s="24" t="s">
        <v>14</v>
      </c>
      <c r="G14" s="91">
        <v>0.46</v>
      </c>
      <c r="H14" s="24"/>
      <c r="I14" s="91"/>
      <c r="J14" s="191"/>
      <c r="K14" s="90"/>
      <c r="L14" s="89"/>
      <c r="M14" s="91"/>
      <c r="N14" s="91">
        <f>C14+E14+G14+I14+K14+M14</f>
        <v>0.46</v>
      </c>
    </row>
    <row r="15" spans="1:14" ht="15.75" customHeight="1">
      <c r="A15" s="204"/>
      <c r="B15" s="27"/>
      <c r="C15" s="201"/>
      <c r="D15" s="27"/>
      <c r="E15" s="201"/>
      <c r="F15" s="27"/>
      <c r="G15" s="85"/>
      <c r="H15" s="15"/>
      <c r="I15" s="8"/>
      <c r="J15" s="202" t="s">
        <v>15</v>
      </c>
      <c r="K15" s="10"/>
      <c r="L15" s="201"/>
      <c r="M15" s="8"/>
      <c r="N15" s="8"/>
    </row>
    <row r="16" spans="1:14" ht="15.75" customHeight="1">
      <c r="A16" s="205">
        <v>3.25</v>
      </c>
      <c r="B16" s="206"/>
      <c r="C16" s="151"/>
      <c r="D16" s="206"/>
      <c r="E16" s="151"/>
      <c r="F16" s="206"/>
      <c r="G16" s="206"/>
      <c r="H16" s="221"/>
      <c r="I16" s="12"/>
      <c r="J16" s="24" t="s">
        <v>8</v>
      </c>
      <c r="K16" s="14">
        <v>0.75</v>
      </c>
      <c r="L16" s="151"/>
      <c r="M16" s="12"/>
      <c r="N16" s="91">
        <f>C16+E16+G16+I16+K16+M16</f>
        <v>0.75</v>
      </c>
    </row>
    <row r="17" spans="1:14" ht="15.75" customHeight="1">
      <c r="A17" s="198"/>
      <c r="B17" s="120"/>
      <c r="C17" s="208"/>
      <c r="D17" s="208" t="s">
        <v>299</v>
      </c>
      <c r="E17" s="209"/>
      <c r="F17" s="210"/>
      <c r="G17" s="10"/>
      <c r="H17" s="27"/>
      <c r="I17" s="8"/>
      <c r="J17" s="211" t="s">
        <v>299</v>
      </c>
      <c r="K17" s="10"/>
      <c r="L17" s="210"/>
      <c r="M17" s="209"/>
      <c r="N17" s="133"/>
    </row>
    <row r="18" spans="1:14" ht="15.75" customHeight="1">
      <c r="A18" s="200">
        <v>8.42</v>
      </c>
      <c r="B18" s="126"/>
      <c r="C18" s="212"/>
      <c r="D18" s="206" t="s">
        <v>300</v>
      </c>
      <c r="E18" s="213">
        <v>0.75</v>
      </c>
      <c r="F18" s="119"/>
      <c r="G18" s="14"/>
      <c r="H18" s="206"/>
      <c r="I18" s="12"/>
      <c r="J18" s="119" t="s">
        <v>109</v>
      </c>
      <c r="K18" s="14">
        <v>1.19</v>
      </c>
      <c r="L18" s="206"/>
      <c r="M18" s="213"/>
      <c r="N18" s="91">
        <f>C18+E18+G18+I18+K18+M18</f>
        <v>1.94</v>
      </c>
    </row>
    <row r="19" spans="1:14" ht="15.75" customHeight="1">
      <c r="A19" s="51"/>
      <c r="B19" s="470" t="s">
        <v>342</v>
      </c>
      <c r="C19" s="25"/>
      <c r="D19" s="470" t="s">
        <v>342</v>
      </c>
      <c r="E19" s="54"/>
      <c r="F19" s="470" t="s">
        <v>342</v>
      </c>
      <c r="G19" s="25"/>
      <c r="H19" s="470" t="s">
        <v>342</v>
      </c>
      <c r="I19" s="25"/>
      <c r="J19" s="470" t="s">
        <v>342</v>
      </c>
      <c r="K19" s="156"/>
      <c r="L19" s="23"/>
      <c r="M19" s="23"/>
      <c r="N19" s="23"/>
    </row>
    <row r="20" spans="1:14" ht="15.75" customHeight="1">
      <c r="A20" s="55">
        <v>10</v>
      </c>
      <c r="B20" s="67" t="s">
        <v>10</v>
      </c>
      <c r="C20" s="67">
        <v>0.33</v>
      </c>
      <c r="D20" s="67" t="s">
        <v>10</v>
      </c>
      <c r="E20" s="67">
        <v>0.33</v>
      </c>
      <c r="F20" s="59" t="s">
        <v>10</v>
      </c>
      <c r="G20" s="67">
        <v>0.33</v>
      </c>
      <c r="H20" s="67" t="s">
        <v>10</v>
      </c>
      <c r="I20" s="67">
        <v>0.33</v>
      </c>
      <c r="J20" s="59" t="s">
        <v>8</v>
      </c>
      <c r="K20" s="57">
        <v>0.99</v>
      </c>
      <c r="L20" s="59"/>
      <c r="M20" s="67"/>
      <c r="N20" s="67">
        <f>C20+E20+G20+I20+K20+M20</f>
        <v>2.31</v>
      </c>
    </row>
    <row r="21" spans="1:14" ht="15.75" customHeight="1">
      <c r="A21" s="69"/>
      <c r="B21" s="268" t="s">
        <v>389</v>
      </c>
      <c r="C21" s="23"/>
      <c r="D21" s="268" t="s">
        <v>389</v>
      </c>
      <c r="E21" s="94"/>
      <c r="F21" s="268" t="s">
        <v>389</v>
      </c>
      <c r="G21" s="94"/>
      <c r="H21" s="268" t="s">
        <v>389</v>
      </c>
      <c r="I21" s="94"/>
      <c r="J21" s="268" t="s">
        <v>389</v>
      </c>
      <c r="K21" s="278"/>
      <c r="L21" s="94"/>
      <c r="M21" s="23"/>
      <c r="N21" s="23"/>
    </row>
    <row r="22" spans="1:14" ht="15.75" customHeight="1">
      <c r="A22" s="70">
        <v>13.75</v>
      </c>
      <c r="B22" s="58" t="s">
        <v>10</v>
      </c>
      <c r="C22" s="67">
        <v>0.33</v>
      </c>
      <c r="D22" s="58" t="s">
        <v>10</v>
      </c>
      <c r="E22" s="59">
        <v>0.33</v>
      </c>
      <c r="F22" s="58" t="s">
        <v>10</v>
      </c>
      <c r="G22" s="59">
        <v>0.33</v>
      </c>
      <c r="H22" s="58" t="s">
        <v>8</v>
      </c>
      <c r="I22" s="59">
        <v>1.85</v>
      </c>
      <c r="J22" s="58" t="s">
        <v>10</v>
      </c>
      <c r="K22" s="73">
        <v>0.33</v>
      </c>
      <c r="L22" s="59"/>
      <c r="M22" s="67"/>
      <c r="N22" s="67">
        <f>K22+I22+G22+E22+C22</f>
        <v>3.1700000000000004</v>
      </c>
    </row>
    <row r="23" spans="1:14" ht="15.75" customHeight="1">
      <c r="A23" s="51"/>
      <c r="B23" s="52" t="s">
        <v>48</v>
      </c>
      <c r="C23" s="30"/>
      <c r="D23" s="42"/>
      <c r="E23" s="30"/>
      <c r="F23" s="42" t="s">
        <v>48</v>
      </c>
      <c r="G23" s="30"/>
      <c r="H23" s="42"/>
      <c r="I23" s="30"/>
      <c r="J23" s="109" t="s">
        <v>48</v>
      </c>
      <c r="K23" s="30"/>
      <c r="L23" s="252"/>
      <c r="M23" s="23"/>
      <c r="N23" s="23"/>
    </row>
    <row r="24" spans="1:14" ht="15.75" customHeight="1">
      <c r="A24" s="55">
        <v>7.36</v>
      </c>
      <c r="B24" s="16" t="s">
        <v>10</v>
      </c>
      <c r="C24" s="105">
        <v>0.33</v>
      </c>
      <c r="D24" s="102"/>
      <c r="E24" s="103"/>
      <c r="F24" s="104" t="s">
        <v>8</v>
      </c>
      <c r="G24" s="105">
        <v>1.03</v>
      </c>
      <c r="H24" s="104"/>
      <c r="I24" s="105"/>
      <c r="J24" s="106" t="s">
        <v>10</v>
      </c>
      <c r="K24" s="105">
        <v>0.33</v>
      </c>
      <c r="L24" s="105"/>
      <c r="M24" s="67"/>
      <c r="N24" s="67">
        <f>C24+E24+G24+I24+K24+M24</f>
        <v>1.6900000000000002</v>
      </c>
    </row>
    <row r="25" spans="1:14" ht="15.75" customHeight="1">
      <c r="A25" s="93"/>
      <c r="B25" s="120"/>
      <c r="C25" s="348"/>
      <c r="D25" s="122" t="s">
        <v>49</v>
      </c>
      <c r="E25" s="123"/>
      <c r="F25" s="124"/>
      <c r="G25" s="125"/>
      <c r="H25" s="29"/>
      <c r="I25" s="30"/>
      <c r="J25" s="118" t="s">
        <v>50</v>
      </c>
      <c r="K25" s="30"/>
      <c r="L25" s="30"/>
      <c r="M25" s="23"/>
      <c r="N25" s="110"/>
    </row>
    <row r="26" spans="1:14" ht="15.75" customHeight="1">
      <c r="A26" s="101">
        <v>5.76</v>
      </c>
      <c r="B26" s="126"/>
      <c r="C26" s="349"/>
      <c r="D26" s="111" t="s">
        <v>8</v>
      </c>
      <c r="E26" s="128">
        <v>1</v>
      </c>
      <c r="F26" s="129"/>
      <c r="G26" s="130"/>
      <c r="H26" s="111"/>
      <c r="I26" s="105"/>
      <c r="J26" s="119" t="s">
        <v>10</v>
      </c>
      <c r="K26" s="105">
        <v>0.33</v>
      </c>
      <c r="L26" s="105"/>
      <c r="M26" s="67"/>
      <c r="N26" s="107">
        <f t="shared" ref="N26" si="0">C26+E26+G26+I26+K26</f>
        <v>1.33</v>
      </c>
    </row>
    <row r="27" spans="1:14">
      <c r="A27" s="425">
        <f>SUM(A3:A26)</f>
        <v>78.23</v>
      </c>
      <c r="B27" s="183" t="s">
        <v>6</v>
      </c>
      <c r="C27" s="428">
        <f>SUM(C3:C26)</f>
        <v>2.5700000000000003</v>
      </c>
      <c r="D27" s="181"/>
      <c r="E27" s="428">
        <f>SUM(E3:E26)</f>
        <v>2.81</v>
      </c>
      <c r="F27" s="182"/>
      <c r="G27" s="428">
        <f>SUM(G3:G26)</f>
        <v>2.1500000000000004</v>
      </c>
      <c r="H27" s="183"/>
      <c r="I27" s="428">
        <f>SUM(I3:I26)</f>
        <v>3.89</v>
      </c>
      <c r="J27" s="183"/>
      <c r="K27" s="428">
        <f>SUM(K3:K26)</f>
        <v>6.620000000000001</v>
      </c>
      <c r="L27" s="445"/>
      <c r="M27" s="428">
        <f>SUM(M4:M6)</f>
        <v>0</v>
      </c>
      <c r="N27" s="428">
        <f>SUM(N3:N26)</f>
        <v>18.04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506</v>
      </c>
      <c r="G29" s="47"/>
      <c r="H29" s="47" t="s">
        <v>18</v>
      </c>
      <c r="I29" s="47"/>
      <c r="J29" s="95"/>
      <c r="K29" s="96">
        <f>N27*4.33</f>
        <v>78.113199999999992</v>
      </c>
      <c r="L29" s="96"/>
      <c r="M29" s="96"/>
      <c r="N29" s="47"/>
    </row>
    <row r="32" spans="1:14">
      <c r="F32" t="s">
        <v>504</v>
      </c>
    </row>
    <row r="33" spans="6:6">
      <c r="F33" t="s">
        <v>505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2" workbookViewId="0">
      <selection activeCell="F42" sqref="F42"/>
    </sheetView>
  </sheetViews>
  <sheetFormatPr baseColWidth="10" defaultRowHeight="15"/>
  <cols>
    <col min="1" max="1" width="7.85546875" customWidth="1"/>
    <col min="2" max="2" width="13.5703125" customWidth="1"/>
    <col min="3" max="3" width="6.140625" customWidth="1"/>
    <col min="4" max="4" width="13.42578125" customWidth="1"/>
    <col min="5" max="5" width="6.7109375" customWidth="1"/>
    <col min="6" max="6" width="19" customWidth="1"/>
    <col min="7" max="7" width="6.85546875" customWidth="1"/>
    <col min="8" max="8" width="19.5703125" customWidth="1"/>
    <col min="9" max="9" width="6.140625" customWidth="1"/>
    <col min="10" max="10" width="17.140625" customWidth="1"/>
    <col min="11" max="11" width="5.85546875" customWidth="1"/>
    <col min="12" max="12" width="7.7109375" customWidth="1"/>
    <col min="13" max="13" width="6.5703125" customWidth="1"/>
    <col min="14" max="14" width="7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.7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4.25" customHeight="1">
      <c r="A7" s="6"/>
      <c r="B7" s="7" t="s">
        <v>490</v>
      </c>
      <c r="C7" s="10"/>
      <c r="D7" s="9"/>
      <c r="E7" s="10"/>
      <c r="F7" s="7" t="s">
        <v>490</v>
      </c>
      <c r="G7" s="10"/>
      <c r="H7" s="7"/>
      <c r="I7" s="85"/>
      <c r="J7" s="7" t="s">
        <v>490</v>
      </c>
      <c r="K7" s="10"/>
      <c r="L7" s="8"/>
      <c r="M7" s="8"/>
      <c r="N7" s="10"/>
    </row>
    <row r="8" spans="1:14">
      <c r="A8" s="11">
        <v>5.65</v>
      </c>
      <c r="B8" s="16" t="s">
        <v>8</v>
      </c>
      <c r="C8" s="14">
        <v>0.7</v>
      </c>
      <c r="D8" s="12"/>
      <c r="E8" s="323"/>
      <c r="F8" s="16" t="s">
        <v>35</v>
      </c>
      <c r="G8" s="14">
        <v>0.3</v>
      </c>
      <c r="H8" s="12"/>
      <c r="I8" s="14"/>
      <c r="J8" s="12" t="s">
        <v>35</v>
      </c>
      <c r="K8" s="14">
        <v>0.3</v>
      </c>
      <c r="L8" s="12"/>
      <c r="M8" s="12"/>
      <c r="N8" s="14">
        <f>C8+E8+G8+I8+K8+M8</f>
        <v>1.3</v>
      </c>
    </row>
    <row r="9" spans="1:14">
      <c r="A9" s="6"/>
      <c r="B9" s="301" t="s">
        <v>491</v>
      </c>
      <c r="C9" s="90"/>
      <c r="D9" s="24"/>
      <c r="E9" s="88"/>
      <c r="F9" s="301"/>
      <c r="G9" s="90"/>
      <c r="H9" s="301"/>
      <c r="I9" s="90"/>
      <c r="J9" s="301"/>
      <c r="K9" s="90"/>
      <c r="L9" s="24"/>
      <c r="M9" s="91"/>
      <c r="N9" s="90"/>
    </row>
    <row r="10" spans="1:14">
      <c r="A10" s="86">
        <v>2.93</v>
      </c>
      <c r="B10" s="301" t="s">
        <v>8</v>
      </c>
      <c r="C10" s="90">
        <v>0.67</v>
      </c>
      <c r="D10" s="24"/>
      <c r="E10" s="88"/>
      <c r="F10" s="301"/>
      <c r="G10" s="90"/>
      <c r="H10" s="301"/>
      <c r="I10" s="90"/>
      <c r="J10" s="301"/>
      <c r="K10" s="90"/>
      <c r="L10" s="24"/>
      <c r="M10" s="91"/>
      <c r="N10" s="90">
        <f>C10</f>
        <v>0.67</v>
      </c>
    </row>
    <row r="11" spans="1:14">
      <c r="A11" s="6"/>
      <c r="B11" s="15"/>
      <c r="C11" s="10"/>
      <c r="D11" s="15" t="s">
        <v>40</v>
      </c>
      <c r="E11" s="85"/>
      <c r="F11" s="15"/>
      <c r="G11" s="85"/>
      <c r="H11" s="15"/>
      <c r="I11" s="10"/>
      <c r="J11" s="15" t="s">
        <v>40</v>
      </c>
      <c r="K11" s="10"/>
      <c r="L11" s="15"/>
      <c r="M11" s="10"/>
      <c r="N11" s="10"/>
    </row>
    <row r="12" spans="1:14">
      <c r="A12" s="86">
        <v>4.5</v>
      </c>
      <c r="B12" s="24"/>
      <c r="C12" s="90"/>
      <c r="D12" s="87" t="s">
        <v>10</v>
      </c>
      <c r="E12" s="88">
        <v>0.25</v>
      </c>
      <c r="F12" s="24"/>
      <c r="G12" s="88"/>
      <c r="H12" s="12"/>
      <c r="I12" s="14"/>
      <c r="J12" s="89" t="s">
        <v>8</v>
      </c>
      <c r="K12" s="90">
        <v>0.79</v>
      </c>
      <c r="L12" s="89"/>
      <c r="M12" s="90"/>
      <c r="N12" s="90">
        <f>C12+E12+G12+I12+K12</f>
        <v>1.04</v>
      </c>
    </row>
    <row r="13" spans="1:14" ht="14.25" customHeight="1">
      <c r="A13" s="195"/>
      <c r="B13" s="15"/>
      <c r="C13" s="10"/>
      <c r="D13" s="15" t="s">
        <v>492</v>
      </c>
      <c r="E13" s="10"/>
      <c r="F13" s="15"/>
      <c r="G13" s="85"/>
      <c r="H13" s="15"/>
      <c r="I13" s="10"/>
      <c r="J13" s="15" t="s">
        <v>492</v>
      </c>
      <c r="K13" s="10"/>
      <c r="L13" s="8"/>
      <c r="M13" s="10"/>
      <c r="N13" s="10"/>
    </row>
    <row r="14" spans="1:14">
      <c r="A14" s="197">
        <v>5.04</v>
      </c>
      <c r="B14" s="16"/>
      <c r="C14" s="14"/>
      <c r="D14" s="16" t="s">
        <v>10</v>
      </c>
      <c r="E14" s="14">
        <v>0.41</v>
      </c>
      <c r="F14" s="16"/>
      <c r="G14" s="165"/>
      <c r="H14" s="16"/>
      <c r="I14" s="14"/>
      <c r="J14" s="16" t="s">
        <v>8</v>
      </c>
      <c r="K14" s="14">
        <v>0.75</v>
      </c>
      <c r="L14" s="12"/>
      <c r="M14" s="14"/>
      <c r="N14" s="14">
        <f>C14+E14+G14+I14+K14+M14</f>
        <v>1.1599999999999999</v>
      </c>
    </row>
    <row r="15" spans="1:14">
      <c r="A15" s="6"/>
      <c r="B15" s="52"/>
      <c r="C15" s="8"/>
      <c r="D15" s="68" t="s">
        <v>493</v>
      </c>
      <c r="E15" s="10"/>
      <c r="F15" s="52"/>
      <c r="G15" s="10"/>
      <c r="H15" s="52"/>
      <c r="I15" s="15"/>
      <c r="J15" s="52" t="s">
        <v>493</v>
      </c>
      <c r="K15" s="10"/>
      <c r="L15" s="8"/>
      <c r="M15" s="8"/>
      <c r="N15" s="8"/>
    </row>
    <row r="16" spans="1:14">
      <c r="A16" s="11">
        <v>6.5</v>
      </c>
      <c r="B16" s="12"/>
      <c r="C16" s="12"/>
      <c r="D16" s="12" t="s">
        <v>8</v>
      </c>
      <c r="E16" s="323">
        <v>0.75</v>
      </c>
      <c r="F16" s="16"/>
      <c r="G16" s="14"/>
      <c r="H16" s="12"/>
      <c r="I16" s="12"/>
      <c r="J16" s="12" t="s">
        <v>8</v>
      </c>
      <c r="K16" s="323">
        <v>0.75</v>
      </c>
      <c r="L16" s="12"/>
      <c r="M16" s="12"/>
      <c r="N16" s="135">
        <f>C16+E16+G16+I16+K16+M16</f>
        <v>1.5</v>
      </c>
    </row>
    <row r="17" spans="1:14">
      <c r="A17" s="302"/>
      <c r="B17" s="302"/>
      <c r="C17" s="302"/>
      <c r="D17" s="302" t="s">
        <v>494</v>
      </c>
      <c r="E17" s="327"/>
      <c r="F17" s="329"/>
      <c r="G17" s="302"/>
      <c r="H17" s="302"/>
      <c r="I17" s="302"/>
      <c r="J17" s="302"/>
      <c r="K17" s="327"/>
      <c r="L17" s="327"/>
      <c r="M17" s="9"/>
      <c r="N17" s="257"/>
    </row>
    <row r="18" spans="1:14">
      <c r="A18" s="467">
        <v>2</v>
      </c>
      <c r="B18" s="467"/>
      <c r="C18" s="467"/>
      <c r="D18" s="467" t="s">
        <v>495</v>
      </c>
      <c r="E18" s="468">
        <v>0.46</v>
      </c>
      <c r="F18" s="469"/>
      <c r="G18" s="467"/>
      <c r="H18" s="467"/>
      <c r="I18" s="467"/>
      <c r="J18" s="467"/>
      <c r="K18" s="468"/>
      <c r="L18" s="468"/>
      <c r="M18" s="9"/>
      <c r="N18" s="257">
        <f>C18+E18+G18+I18+K18+M18</f>
        <v>0.46</v>
      </c>
    </row>
    <row r="19" spans="1:14" ht="15.75" customHeight="1">
      <c r="A19" s="51"/>
      <c r="B19" s="94" t="s">
        <v>39</v>
      </c>
      <c r="C19" s="23"/>
      <c r="D19" s="23"/>
      <c r="E19" s="172"/>
      <c r="F19" s="94"/>
      <c r="G19" s="23"/>
      <c r="H19" s="23" t="s">
        <v>39</v>
      </c>
      <c r="I19" s="173"/>
      <c r="J19" s="23"/>
      <c r="K19" s="173"/>
      <c r="L19" s="23"/>
      <c r="M19" s="23"/>
      <c r="N19" s="23"/>
    </row>
    <row r="20" spans="1:14">
      <c r="A20" s="55">
        <v>7.19</v>
      </c>
      <c r="B20" s="59" t="s">
        <v>8</v>
      </c>
      <c r="C20" s="67">
        <v>1.33</v>
      </c>
      <c r="D20" s="67"/>
      <c r="E20" s="174"/>
      <c r="F20" s="59"/>
      <c r="G20" s="67"/>
      <c r="H20" s="67" t="s">
        <v>10</v>
      </c>
      <c r="I20" s="82">
        <v>0.33</v>
      </c>
      <c r="J20" s="67"/>
      <c r="K20" s="82"/>
      <c r="L20" s="67"/>
      <c r="M20" s="67"/>
      <c r="N20" s="67">
        <f>C20+E20+G20+I20+K20</f>
        <v>1.6600000000000001</v>
      </c>
    </row>
    <row r="21" spans="1:14">
      <c r="A21" s="198"/>
      <c r="B21" s="8"/>
      <c r="C21" s="8"/>
      <c r="D21" s="202" t="s">
        <v>12</v>
      </c>
      <c r="E21" s="8"/>
      <c r="F21" s="15"/>
      <c r="G21" s="10"/>
      <c r="H21" s="8"/>
      <c r="I21" s="8"/>
      <c r="J21" s="202" t="s">
        <v>12</v>
      </c>
      <c r="K21" s="10"/>
      <c r="L21" s="8"/>
      <c r="M21" s="8"/>
      <c r="N21" s="8"/>
    </row>
    <row r="22" spans="1:14">
      <c r="A22" s="200">
        <v>9.1</v>
      </c>
      <c r="B22" s="12"/>
      <c r="C22" s="12"/>
      <c r="D22" s="16" t="s">
        <v>10</v>
      </c>
      <c r="E22" s="12">
        <v>0.4</v>
      </c>
      <c r="F22" s="16"/>
      <c r="G22" s="14"/>
      <c r="H22" s="12"/>
      <c r="I22" s="12"/>
      <c r="J22" s="16" t="s">
        <v>8</v>
      </c>
      <c r="K22" s="14">
        <v>1.7</v>
      </c>
      <c r="L22" s="12"/>
      <c r="M22" s="12"/>
      <c r="N22" s="12">
        <f>C22+E22+G22+I22+K22+M22</f>
        <v>2.1</v>
      </c>
    </row>
    <row r="23" spans="1:14">
      <c r="A23" s="198"/>
      <c r="B23" s="199" t="s">
        <v>9</v>
      </c>
      <c r="C23" s="8"/>
      <c r="D23" s="9"/>
      <c r="E23" s="8"/>
      <c r="F23" s="7"/>
      <c r="G23" s="10"/>
      <c r="H23" s="199" t="s">
        <v>9</v>
      </c>
      <c r="I23" s="15"/>
      <c r="J23" s="7"/>
      <c r="K23" s="10"/>
      <c r="L23" s="8"/>
      <c r="M23" s="8"/>
      <c r="N23" s="8"/>
    </row>
    <row r="24" spans="1:14">
      <c r="A24" s="200">
        <v>5.07</v>
      </c>
      <c r="B24" s="12" t="s">
        <v>10</v>
      </c>
      <c r="C24" s="12">
        <v>0.25</v>
      </c>
      <c r="D24" s="12"/>
      <c r="E24" s="13"/>
      <c r="F24" s="16"/>
      <c r="G24" s="14"/>
      <c r="H24" s="12" t="s">
        <v>8</v>
      </c>
      <c r="I24" s="12">
        <v>0.92</v>
      </c>
      <c r="J24" s="12"/>
      <c r="K24" s="14"/>
      <c r="L24" s="12"/>
      <c r="M24" s="12"/>
      <c r="N24" s="12">
        <f>C24+E24+G24+I24+K24+M24</f>
        <v>1.17</v>
      </c>
    </row>
    <row r="25" spans="1:14">
      <c r="A25" s="207"/>
      <c r="B25" s="18"/>
      <c r="C25" s="89"/>
      <c r="D25" s="18"/>
      <c r="E25" s="89"/>
      <c r="F25" s="202" t="s">
        <v>13</v>
      </c>
      <c r="G25" s="91"/>
      <c r="H25" s="202"/>
      <c r="I25" s="91"/>
      <c r="J25" s="191"/>
      <c r="K25" s="90"/>
      <c r="L25" s="89"/>
      <c r="M25" s="91"/>
      <c r="N25" s="8"/>
    </row>
    <row r="26" spans="1:14" ht="12" customHeight="1">
      <c r="A26" s="207">
        <v>2</v>
      </c>
      <c r="B26" s="18"/>
      <c r="C26" s="89"/>
      <c r="D26" s="18"/>
      <c r="E26" s="89"/>
      <c r="F26" s="24" t="s">
        <v>14</v>
      </c>
      <c r="G26" s="91">
        <v>0.46</v>
      </c>
      <c r="H26" s="24"/>
      <c r="I26" s="91"/>
      <c r="J26" s="191"/>
      <c r="K26" s="90"/>
      <c r="L26" s="89"/>
      <c r="M26" s="91"/>
      <c r="N26" s="91">
        <f>C26+E26+G26+I26+K26+M26</f>
        <v>0.46</v>
      </c>
    </row>
    <row r="27" spans="1:14">
      <c r="A27" s="204"/>
      <c r="B27" s="27"/>
      <c r="C27" s="201"/>
      <c r="D27" s="27"/>
      <c r="E27" s="201"/>
      <c r="F27" s="27"/>
      <c r="G27" s="85"/>
      <c r="H27" s="15"/>
      <c r="I27" s="8"/>
      <c r="J27" s="202" t="s">
        <v>15</v>
      </c>
      <c r="K27" s="10"/>
      <c r="L27" s="201"/>
      <c r="M27" s="8"/>
      <c r="N27" s="8"/>
    </row>
    <row r="28" spans="1:14">
      <c r="A28" s="205">
        <v>3.25</v>
      </c>
      <c r="B28" s="206"/>
      <c r="C28" s="151"/>
      <c r="D28" s="206"/>
      <c r="E28" s="151"/>
      <c r="F28" s="206"/>
      <c r="G28" s="206"/>
      <c r="H28" s="221"/>
      <c r="I28" s="12"/>
      <c r="J28" s="24" t="s">
        <v>8</v>
      </c>
      <c r="K28" s="14">
        <v>0.75</v>
      </c>
      <c r="L28" s="151"/>
      <c r="M28" s="12"/>
      <c r="N28" s="91">
        <f>C28+E28+G28+I28+K28+M28</f>
        <v>0.75</v>
      </c>
    </row>
    <row r="29" spans="1:14">
      <c r="A29" s="198"/>
      <c r="B29" s="120"/>
      <c r="C29" s="208"/>
      <c r="D29" s="208" t="s">
        <v>299</v>
      </c>
      <c r="E29" s="209"/>
      <c r="F29" s="210"/>
      <c r="G29" s="10"/>
      <c r="H29" s="27"/>
      <c r="I29" s="8"/>
      <c r="J29" s="211" t="s">
        <v>299</v>
      </c>
      <c r="K29" s="10"/>
      <c r="L29" s="210"/>
      <c r="M29" s="209"/>
      <c r="N29" s="133"/>
    </row>
    <row r="30" spans="1:14">
      <c r="A30" s="200">
        <v>8.42</v>
      </c>
      <c r="B30" s="126"/>
      <c r="C30" s="212"/>
      <c r="D30" s="206" t="s">
        <v>300</v>
      </c>
      <c r="E30" s="213">
        <v>0.75</v>
      </c>
      <c r="F30" s="119"/>
      <c r="G30" s="14"/>
      <c r="H30" s="206"/>
      <c r="I30" s="12"/>
      <c r="J30" s="119" t="s">
        <v>109</v>
      </c>
      <c r="K30" s="14">
        <v>1.19</v>
      </c>
      <c r="L30" s="206"/>
      <c r="M30" s="213"/>
      <c r="N30" s="91">
        <f>C30+E30+G30+I30+K30+M30</f>
        <v>1.94</v>
      </c>
    </row>
    <row r="31" spans="1:14">
      <c r="A31" s="425">
        <f>SUM(A3:A30)</f>
        <v>67.98</v>
      </c>
      <c r="B31" s="183" t="s">
        <v>6</v>
      </c>
      <c r="C31" s="428">
        <f>SUM(C3:C30)</f>
        <v>2.95</v>
      </c>
      <c r="D31" s="181"/>
      <c r="E31" s="428">
        <f>SUM(E3:E30)</f>
        <v>3.02</v>
      </c>
      <c r="F31" s="182"/>
      <c r="G31" s="428">
        <f>SUM(G3:G30)</f>
        <v>0.76</v>
      </c>
      <c r="H31" s="183"/>
      <c r="I31" s="428">
        <f>SUM(I3:I30)</f>
        <v>1.71</v>
      </c>
      <c r="J31" s="183"/>
      <c r="K31" s="428">
        <f>SUM(K3:K30)</f>
        <v>7.23</v>
      </c>
      <c r="L31" s="445"/>
      <c r="M31" s="428">
        <f>SUM(M4:M6)</f>
        <v>0</v>
      </c>
      <c r="N31" s="428">
        <f>SUM(N3:N30)</f>
        <v>15.67</v>
      </c>
    </row>
    <row r="32" spans="1:14">
      <c r="A32" s="47"/>
      <c r="B32" s="47" t="s">
        <v>16</v>
      </c>
      <c r="C32" s="47"/>
      <c r="D32" s="47"/>
      <c r="E32" s="47"/>
      <c r="F32" s="48"/>
      <c r="G32" s="47"/>
      <c r="H32" s="47"/>
      <c r="I32" s="47"/>
      <c r="J32" s="95"/>
      <c r="K32" s="47"/>
      <c r="L32" s="47"/>
      <c r="M32" s="47"/>
      <c r="N32" s="47"/>
    </row>
    <row r="33" spans="1:14">
      <c r="A33" s="47"/>
      <c r="B33" s="47" t="s">
        <v>17</v>
      </c>
      <c r="C33" s="47"/>
      <c r="D33" s="47" t="str">
        <f>B1</f>
        <v>DOLORES CARREÑO MORENO</v>
      </c>
      <c r="E33" s="47"/>
      <c r="F33" s="98" t="s">
        <v>503</v>
      </c>
      <c r="G33" s="47"/>
      <c r="H33" s="47" t="s">
        <v>18</v>
      </c>
      <c r="I33" s="47"/>
      <c r="J33" s="95"/>
      <c r="K33" s="96">
        <f>N31*4.33</f>
        <v>67.851100000000002</v>
      </c>
      <c r="L33" s="96"/>
      <c r="M33" s="96"/>
      <c r="N33" s="47"/>
    </row>
    <row r="36" spans="1:14">
      <c r="E36" t="s">
        <v>500</v>
      </c>
    </row>
    <row r="37" spans="1:14">
      <c r="E37" t="s">
        <v>501</v>
      </c>
    </row>
  </sheetData>
  <pageMargins left="0" right="0" top="0" bottom="0" header="0" footer="0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4" workbookViewId="0">
      <selection sqref="A1:N30"/>
    </sheetView>
  </sheetViews>
  <sheetFormatPr baseColWidth="10" defaultRowHeight="15"/>
  <cols>
    <col min="1" max="1" width="7.5703125" customWidth="1"/>
    <col min="2" max="2" width="13.5703125" customWidth="1"/>
    <col min="3" max="3" width="7.28515625" customWidth="1"/>
    <col min="4" max="4" width="15.140625" customWidth="1"/>
    <col min="5" max="5" width="7.42578125" customWidth="1"/>
    <col min="7" max="7" width="6.85546875" customWidth="1"/>
    <col min="9" max="9" width="7.85546875" customWidth="1"/>
    <col min="11" max="11" width="7.42578125" customWidth="1"/>
    <col min="12" max="12" width="6.7109375" customWidth="1"/>
    <col min="13" max="13" width="5.7109375" customWidth="1"/>
    <col min="14" max="14" width="9.5703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257">
        <v>4.33</v>
      </c>
      <c r="B11" s="620"/>
      <c r="C11" s="257"/>
      <c r="D11" s="620"/>
      <c r="E11" s="257"/>
      <c r="F11" s="620" t="s">
        <v>148</v>
      </c>
      <c r="G11" s="257"/>
      <c r="H11" s="620"/>
      <c r="I11" s="257"/>
      <c r="J11" s="620"/>
      <c r="K11" s="257"/>
      <c r="L11" s="620"/>
      <c r="M11" s="91"/>
      <c r="N11" s="257"/>
    </row>
    <row r="12" spans="1:14">
      <c r="A12" s="135"/>
      <c r="B12" s="16"/>
      <c r="C12" s="135"/>
      <c r="D12" s="12"/>
      <c r="E12" s="310"/>
      <c r="F12" s="16" t="s">
        <v>8</v>
      </c>
      <c r="G12" s="135">
        <v>1</v>
      </c>
      <c r="H12" s="16"/>
      <c r="I12" s="135"/>
      <c r="J12" s="12"/>
      <c r="K12" s="135"/>
      <c r="L12" s="12"/>
      <c r="M12" s="12"/>
      <c r="N12" s="135">
        <f>C12+E12+G12+I12+K12+M12</f>
        <v>1</v>
      </c>
    </row>
    <row r="13" spans="1:14">
      <c r="A13" s="133">
        <v>3.74</v>
      </c>
      <c r="B13" s="222"/>
      <c r="C13" s="133"/>
      <c r="D13" s="152" t="s">
        <v>149</v>
      </c>
      <c r="E13" s="133"/>
      <c r="F13" s="139"/>
      <c r="G13" s="133"/>
      <c r="H13" s="139"/>
      <c r="I13" s="356"/>
      <c r="J13" s="139"/>
      <c r="K13" s="133"/>
      <c r="L13" s="152"/>
      <c r="M13" s="8"/>
      <c r="N13" s="133"/>
    </row>
    <row r="14" spans="1:14">
      <c r="A14" s="135"/>
      <c r="B14" s="16"/>
      <c r="C14" s="135"/>
      <c r="D14" s="12" t="s">
        <v>8</v>
      </c>
      <c r="E14" s="310">
        <v>0.86</v>
      </c>
      <c r="F14" s="16"/>
      <c r="G14" s="135"/>
      <c r="H14" s="12"/>
      <c r="I14" s="135"/>
      <c r="J14" s="12"/>
      <c r="K14" s="310"/>
      <c r="L14" s="12"/>
      <c r="M14" s="12"/>
      <c r="N14" s="135">
        <f>C14+E14+G14+I14+K14+M14</f>
        <v>0.86</v>
      </c>
    </row>
    <row r="15" spans="1:14" ht="23.25">
      <c r="A15" s="133">
        <v>4</v>
      </c>
      <c r="B15" s="6"/>
      <c r="C15" s="133"/>
      <c r="D15" s="222" t="s">
        <v>150</v>
      </c>
      <c r="E15" s="133"/>
      <c r="F15" s="15"/>
      <c r="G15" s="356"/>
      <c r="H15" s="139"/>
      <c r="I15" s="133"/>
      <c r="J15" s="139" t="s">
        <v>150</v>
      </c>
      <c r="K15" s="356"/>
      <c r="L15" s="8"/>
      <c r="M15" s="15"/>
      <c r="N15" s="133"/>
    </row>
    <row r="16" spans="1:14">
      <c r="A16" s="135"/>
      <c r="B16" s="11"/>
      <c r="C16" s="135"/>
      <c r="D16" s="223" t="s">
        <v>8</v>
      </c>
      <c r="E16" s="135">
        <v>0.67</v>
      </c>
      <c r="F16" s="16"/>
      <c r="G16" s="312"/>
      <c r="H16" s="16"/>
      <c r="I16" s="135"/>
      <c r="J16" s="16" t="s">
        <v>35</v>
      </c>
      <c r="K16" s="312">
        <v>0.25</v>
      </c>
      <c r="L16" s="16"/>
      <c r="M16" s="16"/>
      <c r="N16" s="135">
        <f>K16+E16</f>
        <v>0.92</v>
      </c>
    </row>
    <row r="17" spans="1:14">
      <c r="A17" s="133">
        <v>9.76</v>
      </c>
      <c r="B17" s="620" t="s">
        <v>151</v>
      </c>
      <c r="C17" s="133"/>
      <c r="D17" s="8"/>
      <c r="E17" s="356"/>
      <c r="F17" s="620" t="s">
        <v>151</v>
      </c>
      <c r="G17" s="356"/>
      <c r="H17" s="620"/>
      <c r="I17" s="133"/>
      <c r="J17" s="620" t="s">
        <v>151</v>
      </c>
      <c r="K17" s="356"/>
      <c r="L17" s="8"/>
      <c r="M17" s="15"/>
      <c r="N17" s="133"/>
    </row>
    <row r="18" spans="1:14" ht="26.25">
      <c r="A18" s="135"/>
      <c r="B18" s="16" t="s">
        <v>8</v>
      </c>
      <c r="C18" s="135">
        <v>0.5</v>
      </c>
      <c r="D18" s="16"/>
      <c r="E18" s="312"/>
      <c r="F18" s="16" t="s">
        <v>35</v>
      </c>
      <c r="G18" s="312">
        <v>0.33</v>
      </c>
      <c r="H18" s="16"/>
      <c r="I18" s="135"/>
      <c r="J18" s="229" t="s">
        <v>152</v>
      </c>
      <c r="K18" s="312">
        <v>1.42</v>
      </c>
      <c r="L18" s="16"/>
      <c r="M18" s="16"/>
      <c r="N18" s="135">
        <f>C18+E18+G18+I18+K18+M18</f>
        <v>2.25</v>
      </c>
    </row>
    <row r="19" spans="1:14">
      <c r="A19" s="133"/>
      <c r="B19" s="24" t="s">
        <v>155</v>
      </c>
      <c r="C19" s="311"/>
      <c r="D19" s="24"/>
      <c r="E19" s="356"/>
      <c r="F19" s="24" t="s">
        <v>155</v>
      </c>
      <c r="G19" s="257"/>
      <c r="H19" s="24"/>
      <c r="I19" s="257"/>
      <c r="J19" s="24" t="s">
        <v>155</v>
      </c>
      <c r="K19" s="311"/>
      <c r="L19" s="15"/>
      <c r="M19" s="15"/>
      <c r="N19" s="257"/>
    </row>
    <row r="20" spans="1:14">
      <c r="A20" s="257">
        <v>5.72</v>
      </c>
      <c r="B20" s="24" t="s">
        <v>35</v>
      </c>
      <c r="C20" s="311">
        <v>0.33</v>
      </c>
      <c r="D20" s="16"/>
      <c r="E20" s="312"/>
      <c r="F20" s="24" t="s">
        <v>8</v>
      </c>
      <c r="G20" s="257">
        <v>0.66</v>
      </c>
      <c r="H20" s="24"/>
      <c r="I20" s="257"/>
      <c r="J20" s="24" t="s">
        <v>35</v>
      </c>
      <c r="K20" s="311">
        <v>0.33</v>
      </c>
      <c r="L20" s="24"/>
      <c r="M20" s="24"/>
      <c r="N20" s="257">
        <f>K20+G20+C20</f>
        <v>1.32</v>
      </c>
    </row>
    <row r="21" spans="1:14">
      <c r="A21" s="133"/>
      <c r="B21" s="139"/>
      <c r="C21" s="133"/>
      <c r="D21" s="93"/>
      <c r="E21" s="260"/>
      <c r="F21" s="8"/>
      <c r="G21" s="356"/>
      <c r="H21" s="8" t="s">
        <v>302</v>
      </c>
      <c r="I21" s="356"/>
      <c r="J21" s="139"/>
      <c r="K21" s="133"/>
      <c r="L21" s="8"/>
      <c r="M21" s="8"/>
      <c r="N21" s="133"/>
    </row>
    <row r="22" spans="1:14">
      <c r="A22" s="135">
        <v>3</v>
      </c>
      <c r="B22" s="12"/>
      <c r="C22" s="135"/>
      <c r="D22" s="101"/>
      <c r="E22" s="619"/>
      <c r="F22" s="12"/>
      <c r="G22" s="135"/>
      <c r="H22" s="12" t="s">
        <v>8</v>
      </c>
      <c r="I22" s="135">
        <v>0.69</v>
      </c>
      <c r="J22" s="16"/>
      <c r="K22" s="135"/>
      <c r="L22" s="12"/>
      <c r="M22" s="12"/>
      <c r="N22" s="135">
        <f>I22</f>
        <v>0.69</v>
      </c>
    </row>
    <row r="23" spans="1:14">
      <c r="A23" s="133"/>
      <c r="B23" s="8"/>
      <c r="C23" s="133"/>
      <c r="D23" s="8" t="s">
        <v>156</v>
      </c>
      <c r="E23" s="133"/>
      <c r="F23" s="8"/>
      <c r="G23" s="133"/>
      <c r="H23" s="8"/>
      <c r="I23" s="133"/>
      <c r="J23" s="15"/>
      <c r="K23" s="133"/>
      <c r="L23" s="186"/>
      <c r="M23" s="8"/>
      <c r="N23" s="133"/>
    </row>
    <row r="24" spans="1:14" ht="24.75">
      <c r="A24" s="135">
        <v>3.25</v>
      </c>
      <c r="B24" s="12"/>
      <c r="C24" s="135"/>
      <c r="D24" s="388" t="s">
        <v>157</v>
      </c>
      <c r="E24" s="135">
        <v>0.75</v>
      </c>
      <c r="F24" s="12"/>
      <c r="G24" s="135"/>
      <c r="H24" s="112"/>
      <c r="I24" s="135"/>
      <c r="J24" s="16"/>
      <c r="K24" s="135"/>
      <c r="L24" s="112"/>
      <c r="M24" s="12"/>
      <c r="N24" s="135">
        <f>M24+K24+I24+G24+E24+C24</f>
        <v>0.75</v>
      </c>
    </row>
    <row r="25" spans="1:14" ht="23.25">
      <c r="A25" s="133"/>
      <c r="B25" s="15" t="s">
        <v>609</v>
      </c>
      <c r="C25" s="133"/>
      <c r="D25" s="15" t="s">
        <v>609</v>
      </c>
      <c r="E25" s="133"/>
      <c r="F25" s="15" t="s">
        <v>609</v>
      </c>
      <c r="G25" s="133"/>
      <c r="H25" s="15" t="s">
        <v>609</v>
      </c>
      <c r="I25" s="133"/>
      <c r="J25" s="15" t="s">
        <v>609</v>
      </c>
      <c r="K25" s="133"/>
      <c r="L25" s="186"/>
      <c r="M25" s="8"/>
      <c r="N25" s="133"/>
    </row>
    <row r="26" spans="1:14">
      <c r="A26" s="135">
        <v>36</v>
      </c>
      <c r="B26" s="12" t="s">
        <v>610</v>
      </c>
      <c r="C26" s="135">
        <v>1.6</v>
      </c>
      <c r="D26" s="388"/>
      <c r="E26" s="135">
        <v>1.6</v>
      </c>
      <c r="F26" s="12"/>
      <c r="G26" s="135">
        <v>1.7</v>
      </c>
      <c r="H26" s="112"/>
      <c r="I26" s="135">
        <v>1.61</v>
      </c>
      <c r="J26" s="16"/>
      <c r="K26" s="135">
        <v>1.8</v>
      </c>
      <c r="L26" s="112"/>
      <c r="M26" s="12"/>
      <c r="N26" s="135">
        <v>8.31</v>
      </c>
    </row>
    <row r="27" spans="1:14">
      <c r="A27" s="546">
        <f>SUM(A3:A26)</f>
        <v>92.75</v>
      </c>
      <c r="B27" s="11"/>
      <c r="C27" s="14">
        <f>SUM(C3:C26)</f>
        <v>3.7600000000000002</v>
      </c>
      <c r="D27" s="11"/>
      <c r="E27" s="14">
        <f>SUM(E3:E26)</f>
        <v>4.28</v>
      </c>
      <c r="F27" s="11"/>
      <c r="G27" s="14">
        <f>SUM(G3:G26)</f>
        <v>3.6900000000000004</v>
      </c>
      <c r="H27" s="135"/>
      <c r="I27" s="135">
        <f>SUM(I3:I26)</f>
        <v>3.17</v>
      </c>
      <c r="J27" s="135"/>
      <c r="K27" s="135">
        <f>SUM(K3:K26)</f>
        <v>6.5</v>
      </c>
      <c r="L27" s="135"/>
      <c r="M27" s="135"/>
      <c r="N27" s="135">
        <f>SUM(N3:N26)</f>
        <v>21.400000000000002</v>
      </c>
    </row>
    <row r="28" spans="1:14">
      <c r="A28" s="1"/>
      <c r="B28" s="1"/>
      <c r="C28" s="1" t="s">
        <v>16</v>
      </c>
      <c r="D28" s="1"/>
      <c r="E28" s="1"/>
      <c r="F28" s="3"/>
      <c r="G28" s="1"/>
      <c r="H28" s="1"/>
      <c r="I28" s="1"/>
      <c r="J28" s="43"/>
      <c r="K28" s="1"/>
      <c r="L28" s="1"/>
      <c r="M28" s="1"/>
      <c r="N28" s="1"/>
    </row>
    <row r="29" spans="1:14">
      <c r="A29" s="1"/>
      <c r="B29" s="1"/>
      <c r="C29" s="1" t="s">
        <v>17</v>
      </c>
      <c r="D29" s="1"/>
      <c r="E29" s="237"/>
      <c r="F29" s="236">
        <v>44963</v>
      </c>
      <c r="G29" s="1"/>
      <c r="H29" s="1" t="s">
        <v>18</v>
      </c>
      <c r="I29" s="1"/>
      <c r="J29" s="43"/>
      <c r="K29" s="46"/>
      <c r="L29" s="46"/>
      <c r="M29" s="46">
        <f>N27*4.33</f>
        <v>92.662000000000006</v>
      </c>
      <c r="N29" s="1"/>
    </row>
    <row r="30" spans="1:14">
      <c r="A30" s="1"/>
      <c r="B30" s="1"/>
      <c r="C30" s="1" t="s">
        <v>19</v>
      </c>
      <c r="D30" s="1"/>
      <c r="E30" s="1"/>
      <c r="F30" s="655"/>
      <c r="G30" s="655"/>
      <c r="H30" s="655"/>
      <c r="I30" s="166"/>
      <c r="J30" s="1"/>
      <c r="K30" s="1"/>
      <c r="L30" s="1"/>
      <c r="M30" s="1"/>
      <c r="N30" s="1"/>
    </row>
    <row r="32" spans="1:14">
      <c r="F32" t="s">
        <v>611</v>
      </c>
    </row>
  </sheetData>
  <mergeCells count="1">
    <mergeCell ref="F30:H30"/>
  </mergeCells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N27" sqref="N27"/>
    </sheetView>
  </sheetViews>
  <sheetFormatPr baseColWidth="10" defaultRowHeight="15"/>
  <cols>
    <col min="1" max="1" width="7.42578125" customWidth="1"/>
    <col min="2" max="2" width="12.7109375" customWidth="1"/>
    <col min="3" max="3" width="5.28515625" customWidth="1"/>
    <col min="4" max="4" width="13.7109375" customWidth="1"/>
    <col min="5" max="5" width="5.7109375" customWidth="1"/>
    <col min="6" max="6" width="12.42578125" customWidth="1"/>
    <col min="7" max="7" width="5.5703125" customWidth="1"/>
    <col min="8" max="8" width="18.5703125" customWidth="1"/>
    <col min="9" max="9" width="5.42578125" customWidth="1"/>
    <col min="10" max="10" width="14.7109375" customWidth="1"/>
    <col min="11" max="11" width="4.5703125" customWidth="1"/>
    <col min="12" max="12" width="6.5703125" customWidth="1"/>
    <col min="13" max="13" width="6.14062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51"/>
      <c r="B7" s="466" t="s">
        <v>342</v>
      </c>
      <c r="C7" s="25"/>
      <c r="D7" s="466" t="s">
        <v>342</v>
      </c>
      <c r="E7" s="54"/>
      <c r="F7" s="466" t="s">
        <v>342</v>
      </c>
      <c r="G7" s="25"/>
      <c r="H7" s="466" t="s">
        <v>342</v>
      </c>
      <c r="I7" s="25"/>
      <c r="J7" s="466" t="s">
        <v>342</v>
      </c>
      <c r="K7" s="156"/>
      <c r="L7" s="23"/>
      <c r="M7" s="23"/>
      <c r="N7" s="23"/>
    </row>
    <row r="8" spans="1:14">
      <c r="A8" s="55">
        <v>10</v>
      </c>
      <c r="B8" s="67" t="s">
        <v>10</v>
      </c>
      <c r="C8" s="67">
        <v>0.33</v>
      </c>
      <c r="D8" s="67" t="s">
        <v>10</v>
      </c>
      <c r="E8" s="67">
        <v>0.33</v>
      </c>
      <c r="F8" s="59" t="s">
        <v>10</v>
      </c>
      <c r="G8" s="67">
        <v>0.33</v>
      </c>
      <c r="H8" s="67" t="s">
        <v>10</v>
      </c>
      <c r="I8" s="67">
        <v>0.33</v>
      </c>
      <c r="J8" s="59" t="s">
        <v>8</v>
      </c>
      <c r="K8" s="57">
        <v>0.99</v>
      </c>
      <c r="L8" s="59"/>
      <c r="M8" s="67"/>
      <c r="N8" s="67">
        <f>C8+E8+G8+I8+K8+M8</f>
        <v>2.31</v>
      </c>
    </row>
    <row r="9" spans="1:14">
      <c r="A9" s="69"/>
      <c r="B9" s="268" t="s">
        <v>389</v>
      </c>
      <c r="C9" s="23"/>
      <c r="D9" s="268" t="s">
        <v>389</v>
      </c>
      <c r="E9" s="94"/>
      <c r="F9" s="268" t="s">
        <v>389</v>
      </c>
      <c r="G9" s="94"/>
      <c r="H9" s="268" t="s">
        <v>389</v>
      </c>
      <c r="I9" s="94"/>
      <c r="J9" s="268" t="s">
        <v>389</v>
      </c>
      <c r="K9" s="278"/>
      <c r="L9" s="94"/>
      <c r="M9" s="23"/>
      <c r="N9" s="23"/>
    </row>
    <row r="10" spans="1:14">
      <c r="A10" s="70">
        <v>13.75</v>
      </c>
      <c r="B10" s="58" t="s">
        <v>10</v>
      </c>
      <c r="C10" s="67">
        <v>0.33</v>
      </c>
      <c r="D10" s="58" t="s">
        <v>10</v>
      </c>
      <c r="E10" s="59">
        <v>0.33</v>
      </c>
      <c r="F10" s="58" t="s">
        <v>10</v>
      </c>
      <c r="G10" s="59">
        <v>0.33</v>
      </c>
      <c r="H10" s="58" t="s">
        <v>8</v>
      </c>
      <c r="I10" s="59">
        <v>1.85</v>
      </c>
      <c r="J10" s="58" t="s">
        <v>10</v>
      </c>
      <c r="K10" s="73">
        <v>0.33</v>
      </c>
      <c r="L10" s="59"/>
      <c r="M10" s="67"/>
      <c r="N10" s="67">
        <f>K10+I10+G10+E10+C10</f>
        <v>3.1700000000000004</v>
      </c>
    </row>
    <row r="11" spans="1:14" ht="14.25" customHeight="1">
      <c r="A11" s="51"/>
      <c r="B11" s="54" t="s">
        <v>39</v>
      </c>
      <c r="C11" s="25"/>
      <c r="D11" s="25"/>
      <c r="E11" s="220"/>
      <c r="F11" s="54"/>
      <c r="G11" s="25"/>
      <c r="H11" s="25" t="s">
        <v>39</v>
      </c>
      <c r="I11" s="83"/>
      <c r="J11" s="25"/>
      <c r="K11" s="83"/>
      <c r="L11" s="25"/>
      <c r="M11" s="25"/>
      <c r="N11" s="25"/>
    </row>
    <row r="12" spans="1:14">
      <c r="A12" s="84">
        <v>7.19</v>
      </c>
      <c r="B12" s="54" t="s">
        <v>8</v>
      </c>
      <c r="C12" s="25">
        <v>1.33</v>
      </c>
      <c r="D12" s="25"/>
      <c r="E12" s="220"/>
      <c r="F12" s="54"/>
      <c r="G12" s="25"/>
      <c r="H12" s="25" t="s">
        <v>10</v>
      </c>
      <c r="I12" s="83">
        <v>0.33</v>
      </c>
      <c r="J12" s="25"/>
      <c r="K12" s="83"/>
      <c r="L12" s="25"/>
      <c r="M12" s="25"/>
      <c r="N12" s="25">
        <f>C12+E12+G12+I12+K12</f>
        <v>1.6600000000000001</v>
      </c>
    </row>
    <row r="13" spans="1:14">
      <c r="A13" s="198"/>
      <c r="B13" s="391" t="s">
        <v>9</v>
      </c>
      <c r="C13" s="8"/>
      <c r="D13" s="152"/>
      <c r="E13" s="8"/>
      <c r="F13" s="139"/>
      <c r="G13" s="10"/>
      <c r="H13" s="391" t="s">
        <v>9</v>
      </c>
      <c r="I13" s="15"/>
      <c r="J13" s="139"/>
      <c r="K13" s="10"/>
      <c r="L13" s="8"/>
      <c r="M13" s="8"/>
      <c r="N13" s="8"/>
    </row>
    <row r="14" spans="1:14">
      <c r="A14" s="200">
        <v>5.07</v>
      </c>
      <c r="B14" s="12" t="s">
        <v>10</v>
      </c>
      <c r="C14" s="12">
        <v>0.25</v>
      </c>
      <c r="D14" s="12"/>
      <c r="E14" s="13"/>
      <c r="F14" s="16"/>
      <c r="G14" s="14"/>
      <c r="H14" s="12" t="s">
        <v>8</v>
      </c>
      <c r="I14" s="12">
        <v>0.92</v>
      </c>
      <c r="J14" s="12"/>
      <c r="K14" s="14"/>
      <c r="L14" s="12"/>
      <c r="M14" s="12"/>
      <c r="N14" s="12">
        <f>C14+E14+G14+I14+K14+M14</f>
        <v>1.17</v>
      </c>
    </row>
    <row r="15" spans="1:14" ht="16.5" customHeight="1">
      <c r="A15" s="6"/>
      <c r="B15" s="7" t="s">
        <v>490</v>
      </c>
      <c r="C15" s="10"/>
      <c r="D15" s="9"/>
      <c r="E15" s="10"/>
      <c r="F15" s="7" t="s">
        <v>490</v>
      </c>
      <c r="G15" s="10"/>
      <c r="H15" s="7"/>
      <c r="I15" s="85"/>
      <c r="J15" s="7" t="s">
        <v>490</v>
      </c>
      <c r="K15" s="10"/>
      <c r="L15" s="8"/>
      <c r="M15" s="8"/>
      <c r="N15" s="10"/>
    </row>
    <row r="16" spans="1:14">
      <c r="A16" s="11">
        <v>5.65</v>
      </c>
      <c r="B16" s="16" t="s">
        <v>8</v>
      </c>
      <c r="C16" s="14">
        <v>0.7</v>
      </c>
      <c r="D16" s="12"/>
      <c r="E16" s="323"/>
      <c r="F16" s="16" t="s">
        <v>35</v>
      </c>
      <c r="G16" s="14">
        <v>0.3</v>
      </c>
      <c r="H16" s="12"/>
      <c r="I16" s="14"/>
      <c r="J16" s="12" t="s">
        <v>35</v>
      </c>
      <c r="K16" s="14">
        <v>0.3</v>
      </c>
      <c r="L16" s="12"/>
      <c r="M16" s="12"/>
      <c r="N16" s="14">
        <f>C16+E16+G16+I16+K16+M16</f>
        <v>1.3</v>
      </c>
    </row>
    <row r="17" spans="1:14">
      <c r="A17" s="6"/>
      <c r="B17" s="301" t="s">
        <v>491</v>
      </c>
      <c r="C17" s="90"/>
      <c r="D17" s="24"/>
      <c r="E17" s="88"/>
      <c r="F17" s="301"/>
      <c r="G17" s="90"/>
      <c r="H17" s="301"/>
      <c r="I17" s="90"/>
      <c r="J17" s="301"/>
      <c r="K17" s="90"/>
      <c r="L17" s="24"/>
      <c r="M17" s="91"/>
      <c r="N17" s="90"/>
    </row>
    <row r="18" spans="1:14">
      <c r="A18" s="86">
        <v>2.93</v>
      </c>
      <c r="B18" s="301" t="s">
        <v>8</v>
      </c>
      <c r="C18" s="90">
        <v>0.67</v>
      </c>
      <c r="D18" s="24"/>
      <c r="E18" s="88"/>
      <c r="F18" s="301"/>
      <c r="G18" s="90"/>
      <c r="H18" s="301"/>
      <c r="I18" s="90"/>
      <c r="J18" s="301"/>
      <c r="K18" s="90"/>
      <c r="L18" s="24"/>
      <c r="M18" s="91"/>
      <c r="N18" s="90">
        <f>C18</f>
        <v>0.67</v>
      </c>
    </row>
    <row r="19" spans="1:14">
      <c r="A19" s="6"/>
      <c r="B19" s="15"/>
      <c r="C19" s="10"/>
      <c r="D19" s="15" t="s">
        <v>40</v>
      </c>
      <c r="E19" s="85"/>
      <c r="F19" s="15"/>
      <c r="G19" s="85"/>
      <c r="H19" s="15"/>
      <c r="I19" s="10"/>
      <c r="J19" s="15" t="s">
        <v>40</v>
      </c>
      <c r="K19" s="10"/>
      <c r="L19" s="15"/>
      <c r="M19" s="10"/>
      <c r="N19" s="10"/>
    </row>
    <row r="20" spans="1:14">
      <c r="A20" s="86">
        <v>4.5</v>
      </c>
      <c r="B20" s="24"/>
      <c r="C20" s="90"/>
      <c r="D20" s="87" t="s">
        <v>10</v>
      </c>
      <c r="E20" s="88">
        <v>0.25</v>
      </c>
      <c r="F20" s="24"/>
      <c r="G20" s="88"/>
      <c r="H20" s="12"/>
      <c r="I20" s="14"/>
      <c r="J20" s="89" t="s">
        <v>8</v>
      </c>
      <c r="K20" s="90">
        <v>0.79</v>
      </c>
      <c r="L20" s="89"/>
      <c r="M20" s="90"/>
      <c r="N20" s="90">
        <f>C20+E20+G20+I20+K20</f>
        <v>1.04</v>
      </c>
    </row>
    <row r="21" spans="1:14" ht="14.25" customHeight="1">
      <c r="A21" s="195"/>
      <c r="B21" s="15"/>
      <c r="C21" s="10"/>
      <c r="D21" s="15" t="s">
        <v>492</v>
      </c>
      <c r="E21" s="10"/>
      <c r="F21" s="15"/>
      <c r="G21" s="85"/>
      <c r="H21" s="15"/>
      <c r="I21" s="10"/>
      <c r="J21" s="15" t="s">
        <v>492</v>
      </c>
      <c r="K21" s="10"/>
      <c r="L21" s="8"/>
      <c r="M21" s="10"/>
      <c r="N21" s="10"/>
    </row>
    <row r="22" spans="1:14">
      <c r="A22" s="197">
        <v>5.04</v>
      </c>
      <c r="B22" s="16"/>
      <c r="C22" s="14"/>
      <c r="D22" s="16" t="s">
        <v>10</v>
      </c>
      <c r="E22" s="14">
        <v>0.41</v>
      </c>
      <c r="F22" s="16"/>
      <c r="G22" s="165"/>
      <c r="H22" s="16"/>
      <c r="I22" s="14"/>
      <c r="J22" s="16" t="s">
        <v>8</v>
      </c>
      <c r="K22" s="14">
        <v>0.75</v>
      </c>
      <c r="L22" s="12"/>
      <c r="M22" s="14"/>
      <c r="N22" s="14">
        <f>C22+E22+G22+I22+K22+M22</f>
        <v>1.1599999999999999</v>
      </c>
    </row>
    <row r="23" spans="1:14">
      <c r="A23" s="6"/>
      <c r="B23" s="52"/>
      <c r="C23" s="8"/>
      <c r="D23" s="68" t="s">
        <v>493</v>
      </c>
      <c r="E23" s="10"/>
      <c r="F23" s="52"/>
      <c r="G23" s="10"/>
      <c r="H23" s="52"/>
      <c r="I23" s="15"/>
      <c r="J23" s="52" t="s">
        <v>493</v>
      </c>
      <c r="K23" s="10"/>
      <c r="L23" s="8"/>
      <c r="M23" s="8"/>
      <c r="N23" s="8"/>
    </row>
    <row r="24" spans="1:14">
      <c r="A24" s="11">
        <v>6.5</v>
      </c>
      <c r="B24" s="12"/>
      <c r="C24" s="12"/>
      <c r="D24" s="12" t="s">
        <v>8</v>
      </c>
      <c r="E24" s="323">
        <v>0.75</v>
      </c>
      <c r="F24" s="16"/>
      <c r="G24" s="14"/>
      <c r="H24" s="12"/>
      <c r="I24" s="12"/>
      <c r="J24" s="12" t="s">
        <v>8</v>
      </c>
      <c r="K24" s="323">
        <v>0.75</v>
      </c>
      <c r="L24" s="12"/>
      <c r="M24" s="12"/>
      <c r="N24" s="135">
        <f>C24+E24+G24+I24+K24+M24</f>
        <v>1.5</v>
      </c>
    </row>
    <row r="25" spans="1:14">
      <c r="A25" s="302"/>
      <c r="B25" s="302"/>
      <c r="C25" s="302"/>
      <c r="D25" s="302" t="s">
        <v>494</v>
      </c>
      <c r="E25" s="327"/>
      <c r="F25" s="329"/>
      <c r="G25" s="302"/>
      <c r="H25" s="302"/>
      <c r="I25" s="302"/>
      <c r="J25" s="302"/>
      <c r="K25" s="327"/>
      <c r="L25" s="327"/>
      <c r="M25" s="9"/>
      <c r="N25" s="257"/>
    </row>
    <row r="26" spans="1:14">
      <c r="A26" s="303">
        <v>2</v>
      </c>
      <c r="B26" s="303"/>
      <c r="C26" s="303"/>
      <c r="D26" s="303" t="s">
        <v>495</v>
      </c>
      <c r="E26" s="331">
        <v>0.46</v>
      </c>
      <c r="F26" s="333"/>
      <c r="G26" s="303"/>
      <c r="H26" s="303"/>
      <c r="I26" s="303"/>
      <c r="J26" s="303"/>
      <c r="K26" s="331"/>
      <c r="L26" s="331"/>
      <c r="M26" s="9"/>
      <c r="N26" s="135">
        <f>C26+E26+G26+I26+K26+M26</f>
        <v>0.46</v>
      </c>
    </row>
    <row r="27" spans="1:14">
      <c r="A27" s="425">
        <f>SUM(A3:A26)</f>
        <v>68.959999999999994</v>
      </c>
      <c r="B27" s="183" t="s">
        <v>6</v>
      </c>
      <c r="C27" s="428">
        <f>SUM(C3:C26)</f>
        <v>3.6100000000000003</v>
      </c>
      <c r="D27" s="181"/>
      <c r="E27" s="428">
        <f>SUM(E3:E26)</f>
        <v>2.5300000000000002</v>
      </c>
      <c r="F27" s="182"/>
      <c r="G27" s="428">
        <f>SUM(G3:G26)</f>
        <v>0.96</v>
      </c>
      <c r="H27" s="183"/>
      <c r="I27" s="428">
        <f>SUM(I3:I26)</f>
        <v>3.89</v>
      </c>
      <c r="J27" s="183"/>
      <c r="K27" s="428">
        <f>SUM(K3:K26)</f>
        <v>4.91</v>
      </c>
      <c r="L27" s="445"/>
      <c r="M27" s="428">
        <f>SUM(M4:M14)</f>
        <v>0</v>
      </c>
      <c r="N27" s="428">
        <f>SUM(N3:N26)</f>
        <v>15.900000000000002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497</v>
      </c>
      <c r="G29" s="47"/>
      <c r="H29" s="47" t="s">
        <v>18</v>
      </c>
      <c r="I29" s="47"/>
      <c r="J29" s="95"/>
      <c r="K29" s="96">
        <f>N27*4.33</f>
        <v>68.847000000000008</v>
      </c>
      <c r="L29" s="96"/>
      <c r="M29" s="96"/>
      <c r="N29" s="47"/>
    </row>
    <row r="31" spans="1:14">
      <c r="H31" t="s">
        <v>498</v>
      </c>
    </row>
    <row r="32" spans="1:14">
      <c r="H32" t="s">
        <v>499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activeCell="N27" sqref="N27"/>
    </sheetView>
  </sheetViews>
  <sheetFormatPr baseColWidth="10" defaultRowHeight="15"/>
  <cols>
    <col min="1" max="1" width="6" customWidth="1"/>
    <col min="2" max="2" width="14.140625" customWidth="1"/>
    <col min="3" max="3" width="5.42578125" customWidth="1"/>
    <col min="4" max="4" width="16" customWidth="1"/>
    <col min="5" max="5" width="5.42578125" customWidth="1"/>
    <col min="6" max="6" width="15.28515625" customWidth="1"/>
    <col min="7" max="7" width="5.140625" customWidth="1"/>
    <col min="8" max="8" width="19.28515625" customWidth="1"/>
    <col min="9" max="9" width="5" customWidth="1"/>
    <col min="10" max="10" width="16" customWidth="1"/>
    <col min="11" max="11" width="5.5703125" customWidth="1"/>
    <col min="12" max="12" width="6.28515625" customWidth="1"/>
    <col min="13" max="13" width="4.85546875" customWidth="1"/>
    <col min="14" max="14" width="6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51"/>
      <c r="B7" s="465" t="s">
        <v>342</v>
      </c>
      <c r="C7" s="25"/>
      <c r="D7" s="465" t="s">
        <v>342</v>
      </c>
      <c r="E7" s="54"/>
      <c r="F7" s="465" t="s">
        <v>342</v>
      </c>
      <c r="G7" s="25"/>
      <c r="H7" s="465" t="s">
        <v>342</v>
      </c>
      <c r="I7" s="25"/>
      <c r="J7" s="465" t="s">
        <v>342</v>
      </c>
      <c r="K7" s="156"/>
      <c r="L7" s="23"/>
      <c r="M7" s="23"/>
      <c r="N7" s="23"/>
    </row>
    <row r="8" spans="1:14">
      <c r="A8" s="55">
        <v>10</v>
      </c>
      <c r="B8" s="67" t="s">
        <v>10</v>
      </c>
      <c r="C8" s="67">
        <v>0.33</v>
      </c>
      <c r="D8" s="67" t="s">
        <v>10</v>
      </c>
      <c r="E8" s="67">
        <v>0.33</v>
      </c>
      <c r="F8" s="59" t="s">
        <v>10</v>
      </c>
      <c r="G8" s="67">
        <v>0.33</v>
      </c>
      <c r="H8" s="67" t="s">
        <v>10</v>
      </c>
      <c r="I8" s="67">
        <v>0.33</v>
      </c>
      <c r="J8" s="59" t="s">
        <v>8</v>
      </c>
      <c r="K8" s="57">
        <v>0.99</v>
      </c>
      <c r="L8" s="59"/>
      <c r="M8" s="67"/>
      <c r="N8" s="67">
        <f>C8+E8+G8+I8+K8+M8</f>
        <v>2.31</v>
      </c>
    </row>
    <row r="9" spans="1:14">
      <c r="A9" s="69"/>
      <c r="B9" s="268" t="s">
        <v>389</v>
      </c>
      <c r="C9" s="23"/>
      <c r="D9" s="268" t="s">
        <v>389</v>
      </c>
      <c r="E9" s="94"/>
      <c r="F9" s="268" t="s">
        <v>389</v>
      </c>
      <c r="G9" s="94"/>
      <c r="H9" s="268" t="s">
        <v>389</v>
      </c>
      <c r="I9" s="94"/>
      <c r="J9" s="268" t="s">
        <v>389</v>
      </c>
      <c r="K9" s="278"/>
      <c r="L9" s="94"/>
      <c r="M9" s="23"/>
      <c r="N9" s="23"/>
    </row>
    <row r="10" spans="1:14">
      <c r="A10" s="70">
        <v>13.75</v>
      </c>
      <c r="B10" s="58" t="s">
        <v>10</v>
      </c>
      <c r="C10" s="67">
        <v>0.33</v>
      </c>
      <c r="D10" s="58" t="s">
        <v>10</v>
      </c>
      <c r="E10" s="59">
        <v>0.33</v>
      </c>
      <c r="F10" s="58" t="s">
        <v>10</v>
      </c>
      <c r="G10" s="59">
        <v>0.33</v>
      </c>
      <c r="H10" s="58" t="s">
        <v>8</v>
      </c>
      <c r="I10" s="59">
        <v>1.85</v>
      </c>
      <c r="J10" s="58" t="s">
        <v>10</v>
      </c>
      <c r="K10" s="73">
        <v>0.33</v>
      </c>
      <c r="L10" s="59"/>
      <c r="M10" s="67"/>
      <c r="N10" s="67">
        <f>K10+I10+G10+E10+C10</f>
        <v>3.1700000000000004</v>
      </c>
    </row>
    <row r="11" spans="1:14">
      <c r="A11" s="51"/>
      <c r="B11" s="52" t="s">
        <v>48</v>
      </c>
      <c r="C11" s="30"/>
      <c r="D11" s="42"/>
      <c r="E11" s="30"/>
      <c r="F11" s="42" t="s">
        <v>48</v>
      </c>
      <c r="G11" s="30"/>
      <c r="H11" s="42"/>
      <c r="I11" s="30"/>
      <c r="J11" s="109" t="s">
        <v>48</v>
      </c>
      <c r="K11" s="30"/>
      <c r="L11" s="252"/>
      <c r="M11" s="23"/>
      <c r="N11" s="23"/>
    </row>
    <row r="12" spans="1:14">
      <c r="A12" s="55">
        <v>7.36</v>
      </c>
      <c r="B12" s="16" t="s">
        <v>10</v>
      </c>
      <c r="C12" s="105">
        <v>0.33</v>
      </c>
      <c r="D12" s="102"/>
      <c r="E12" s="103"/>
      <c r="F12" s="104" t="s">
        <v>8</v>
      </c>
      <c r="G12" s="105">
        <v>1.03</v>
      </c>
      <c r="H12" s="104"/>
      <c r="I12" s="105"/>
      <c r="J12" s="106" t="s">
        <v>10</v>
      </c>
      <c r="K12" s="105">
        <v>0.33</v>
      </c>
      <c r="L12" s="105"/>
      <c r="M12" s="67"/>
      <c r="N12" s="67">
        <f>C12+E12+G12+I12+K12+M12</f>
        <v>1.6900000000000002</v>
      </c>
    </row>
    <row r="13" spans="1:14">
      <c r="A13" s="93"/>
      <c r="B13" s="120"/>
      <c r="C13" s="348"/>
      <c r="D13" s="122" t="s">
        <v>49</v>
      </c>
      <c r="E13" s="123"/>
      <c r="F13" s="124"/>
      <c r="G13" s="125"/>
      <c r="H13" s="29"/>
      <c r="I13" s="30"/>
      <c r="J13" s="118" t="s">
        <v>50</v>
      </c>
      <c r="K13" s="30"/>
      <c r="L13" s="30"/>
      <c r="M13" s="23"/>
      <c r="N13" s="110"/>
    </row>
    <row r="14" spans="1:14">
      <c r="A14" s="101">
        <v>5.76</v>
      </c>
      <c r="B14" s="126"/>
      <c r="C14" s="349"/>
      <c r="D14" s="111" t="s">
        <v>8</v>
      </c>
      <c r="E14" s="128">
        <v>1</v>
      </c>
      <c r="F14" s="129"/>
      <c r="G14" s="130"/>
      <c r="H14" s="111"/>
      <c r="I14" s="105"/>
      <c r="J14" s="119" t="s">
        <v>10</v>
      </c>
      <c r="K14" s="105">
        <v>0.33</v>
      </c>
      <c r="L14" s="105"/>
      <c r="M14" s="67"/>
      <c r="N14" s="107">
        <f t="shared" ref="N14" si="0">C14+E14+G14+I14+K14</f>
        <v>1.33</v>
      </c>
    </row>
    <row r="15" spans="1:14">
      <c r="A15" s="6"/>
      <c r="B15" s="7" t="s">
        <v>490</v>
      </c>
      <c r="C15" s="10"/>
      <c r="D15" s="9"/>
      <c r="E15" s="10"/>
      <c r="F15" s="7" t="s">
        <v>490</v>
      </c>
      <c r="G15" s="10"/>
      <c r="H15" s="7"/>
      <c r="I15" s="85"/>
      <c r="J15" s="7" t="s">
        <v>490</v>
      </c>
      <c r="K15" s="10"/>
      <c r="L15" s="8"/>
      <c r="M15" s="8"/>
      <c r="N15" s="10"/>
    </row>
    <row r="16" spans="1:14">
      <c r="A16" s="11">
        <v>5.65</v>
      </c>
      <c r="B16" s="16" t="s">
        <v>8</v>
      </c>
      <c r="C16" s="14">
        <v>0.7</v>
      </c>
      <c r="D16" s="12"/>
      <c r="E16" s="323"/>
      <c r="F16" s="16" t="s">
        <v>35</v>
      </c>
      <c r="G16" s="14">
        <v>0.3</v>
      </c>
      <c r="H16" s="12"/>
      <c r="I16" s="14"/>
      <c r="J16" s="12" t="s">
        <v>35</v>
      </c>
      <c r="K16" s="14">
        <v>0.3</v>
      </c>
      <c r="L16" s="12"/>
      <c r="M16" s="12"/>
      <c r="N16" s="14">
        <f>C16+E16+G16+I16+K16+M16</f>
        <v>1.3</v>
      </c>
    </row>
    <row r="17" spans="1:14">
      <c r="A17" s="6"/>
      <c r="B17" s="301" t="s">
        <v>491</v>
      </c>
      <c r="C17" s="90"/>
      <c r="D17" s="24"/>
      <c r="E17" s="88"/>
      <c r="F17" s="301"/>
      <c r="G17" s="90"/>
      <c r="H17" s="301"/>
      <c r="I17" s="90"/>
      <c r="J17" s="301"/>
      <c r="K17" s="90"/>
      <c r="L17" s="24"/>
      <c r="M17" s="91"/>
      <c r="N17" s="90"/>
    </row>
    <row r="18" spans="1:14">
      <c r="A18" s="86">
        <v>2.93</v>
      </c>
      <c r="B18" s="301" t="s">
        <v>8</v>
      </c>
      <c r="C18" s="90">
        <v>0.67</v>
      </c>
      <c r="D18" s="24"/>
      <c r="E18" s="88"/>
      <c r="F18" s="301"/>
      <c r="G18" s="90"/>
      <c r="H18" s="301"/>
      <c r="I18" s="90"/>
      <c r="J18" s="301"/>
      <c r="K18" s="90"/>
      <c r="L18" s="24"/>
      <c r="M18" s="91"/>
      <c r="N18" s="90">
        <f>C18</f>
        <v>0.67</v>
      </c>
    </row>
    <row r="19" spans="1:14">
      <c r="A19" s="6"/>
      <c r="B19" s="15"/>
      <c r="C19" s="10"/>
      <c r="D19" s="15" t="s">
        <v>40</v>
      </c>
      <c r="E19" s="85"/>
      <c r="F19" s="15"/>
      <c r="G19" s="85"/>
      <c r="H19" s="15"/>
      <c r="I19" s="10"/>
      <c r="J19" s="15" t="s">
        <v>40</v>
      </c>
      <c r="K19" s="10"/>
      <c r="L19" s="15"/>
      <c r="M19" s="10"/>
      <c r="N19" s="10"/>
    </row>
    <row r="20" spans="1:14">
      <c r="A20" s="86">
        <v>4.5</v>
      </c>
      <c r="B20" s="24"/>
      <c r="C20" s="90"/>
      <c r="D20" s="87" t="s">
        <v>10</v>
      </c>
      <c r="E20" s="88">
        <v>0.25</v>
      </c>
      <c r="F20" s="24"/>
      <c r="G20" s="88"/>
      <c r="H20" s="12"/>
      <c r="I20" s="14"/>
      <c r="J20" s="89" t="s">
        <v>8</v>
      </c>
      <c r="K20" s="90">
        <v>0.79</v>
      </c>
      <c r="L20" s="89"/>
      <c r="M20" s="90"/>
      <c r="N20" s="90">
        <f>C20+E20+G20+I20+K20</f>
        <v>1.04</v>
      </c>
    </row>
    <row r="21" spans="1:14">
      <c r="A21" s="195"/>
      <c r="B21" s="15"/>
      <c r="C21" s="10"/>
      <c r="D21" s="15" t="s">
        <v>492</v>
      </c>
      <c r="E21" s="10"/>
      <c r="F21" s="15"/>
      <c r="G21" s="85"/>
      <c r="H21" s="15"/>
      <c r="I21" s="10"/>
      <c r="J21" s="15" t="s">
        <v>492</v>
      </c>
      <c r="K21" s="10"/>
      <c r="L21" s="8"/>
      <c r="M21" s="10"/>
      <c r="N21" s="10"/>
    </row>
    <row r="22" spans="1:14">
      <c r="A22" s="197">
        <v>5.04</v>
      </c>
      <c r="B22" s="16"/>
      <c r="C22" s="14"/>
      <c r="D22" s="16" t="s">
        <v>10</v>
      </c>
      <c r="E22" s="14">
        <v>0.41</v>
      </c>
      <c r="F22" s="16"/>
      <c r="G22" s="165"/>
      <c r="H22" s="16"/>
      <c r="I22" s="14"/>
      <c r="J22" s="16" t="s">
        <v>8</v>
      </c>
      <c r="K22" s="14">
        <v>0.75</v>
      </c>
      <c r="L22" s="12"/>
      <c r="M22" s="14"/>
      <c r="N22" s="14">
        <f>C22+E22+G22+I22+K22+M22</f>
        <v>1.1599999999999999</v>
      </c>
    </row>
    <row r="23" spans="1:14">
      <c r="A23" s="6"/>
      <c r="B23" s="52"/>
      <c r="C23" s="8"/>
      <c r="D23" s="68" t="s">
        <v>493</v>
      </c>
      <c r="E23" s="10"/>
      <c r="F23" s="52"/>
      <c r="G23" s="10"/>
      <c r="H23" s="52"/>
      <c r="I23" s="15"/>
      <c r="J23" s="52" t="s">
        <v>493</v>
      </c>
      <c r="K23" s="10"/>
      <c r="L23" s="8"/>
      <c r="M23" s="8"/>
      <c r="N23" s="8"/>
    </row>
    <row r="24" spans="1:14">
      <c r="A24" s="11">
        <v>6.5</v>
      </c>
      <c r="B24" s="12"/>
      <c r="C24" s="12"/>
      <c r="D24" s="12" t="s">
        <v>8</v>
      </c>
      <c r="E24" s="323">
        <v>0.75</v>
      </c>
      <c r="F24" s="16"/>
      <c r="G24" s="14"/>
      <c r="H24" s="12"/>
      <c r="I24" s="12"/>
      <c r="J24" s="12" t="s">
        <v>8</v>
      </c>
      <c r="K24" s="323">
        <v>0.75</v>
      </c>
      <c r="L24" s="12"/>
      <c r="M24" s="12"/>
      <c r="N24" s="135">
        <f>C24+E24+G24+I24+K24+M24</f>
        <v>1.5</v>
      </c>
    </row>
    <row r="25" spans="1:14">
      <c r="A25" s="302"/>
      <c r="B25" s="302"/>
      <c r="C25" s="302"/>
      <c r="D25" s="302" t="s">
        <v>494</v>
      </c>
      <c r="E25" s="327"/>
      <c r="F25" s="329"/>
      <c r="G25" s="302"/>
      <c r="H25" s="302"/>
      <c r="I25" s="302"/>
      <c r="J25" s="302"/>
      <c r="K25" s="327"/>
      <c r="L25" s="327"/>
      <c r="M25" s="9"/>
      <c r="N25" s="257"/>
    </row>
    <row r="26" spans="1:14">
      <c r="A26" s="303">
        <v>2</v>
      </c>
      <c r="B26" s="303"/>
      <c r="C26" s="303"/>
      <c r="D26" s="303" t="s">
        <v>495</v>
      </c>
      <c r="E26" s="331">
        <v>0.46</v>
      </c>
      <c r="F26" s="333"/>
      <c r="G26" s="303"/>
      <c r="H26" s="303"/>
      <c r="I26" s="303"/>
      <c r="J26" s="303"/>
      <c r="K26" s="331"/>
      <c r="L26" s="331"/>
      <c r="M26" s="9"/>
      <c r="N26" s="135">
        <f>C26+E26+G26+I26+K26+M26</f>
        <v>0.46</v>
      </c>
    </row>
    <row r="27" spans="1:14">
      <c r="A27" s="425">
        <f>SUM(A3:A26)</f>
        <v>69.819999999999993</v>
      </c>
      <c r="B27" s="183" t="s">
        <v>6</v>
      </c>
      <c r="C27" s="428">
        <f>SUM(C3:C26)</f>
        <v>2.36</v>
      </c>
      <c r="D27" s="181"/>
      <c r="E27" s="428">
        <f>SUM(E3:E26)</f>
        <v>3.5300000000000002</v>
      </c>
      <c r="F27" s="182"/>
      <c r="G27" s="428">
        <f>SUM(G3:G26)</f>
        <v>1.99</v>
      </c>
      <c r="H27" s="183"/>
      <c r="I27" s="428">
        <f>SUM(I3:I26)</f>
        <v>2.64</v>
      </c>
      <c r="J27" s="183"/>
      <c r="K27" s="428">
        <f>SUM(K3:K26)</f>
        <v>5.57</v>
      </c>
      <c r="L27" s="445"/>
      <c r="M27" s="428">
        <f>SUM(M4:M14)</f>
        <v>0</v>
      </c>
      <c r="N27" s="428">
        <f>SUM(N3:N26)</f>
        <v>16.090000000000003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488</v>
      </c>
      <c r="G29" s="47"/>
      <c r="H29" s="47" t="s">
        <v>18</v>
      </c>
      <c r="I29" s="47"/>
      <c r="J29" s="95"/>
      <c r="K29" s="96">
        <f>N27*4.33</f>
        <v>69.66970000000002</v>
      </c>
      <c r="L29" s="96"/>
      <c r="M29" s="96"/>
      <c r="N29" s="47"/>
    </row>
    <row r="33" spans="6:6">
      <c r="F33" t="s">
        <v>489</v>
      </c>
    </row>
    <row r="34" spans="6:6">
      <c r="F34" t="s">
        <v>496</v>
      </c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19" sqref="N19"/>
    </sheetView>
  </sheetViews>
  <sheetFormatPr baseColWidth="10" defaultRowHeight="15"/>
  <cols>
    <col min="1" max="1" width="5.7109375" customWidth="1"/>
    <col min="3" max="3" width="5.85546875" customWidth="1"/>
    <col min="5" max="5" width="5.28515625" customWidth="1"/>
    <col min="8" max="8" width="20.42578125" customWidth="1"/>
    <col min="9" max="9" width="4.7109375" customWidth="1"/>
    <col min="11" max="11" width="4.7109375" customWidth="1"/>
    <col min="12" max="12" width="5.42578125" customWidth="1"/>
    <col min="13" max="13" width="5.28515625" customWidth="1"/>
    <col min="14" max="14" width="5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7.2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84"/>
      <c r="B7" s="25" t="s">
        <v>478</v>
      </c>
      <c r="C7" s="144"/>
      <c r="D7" s="25"/>
      <c r="E7" s="83"/>
      <c r="F7" s="54"/>
      <c r="G7" s="137"/>
      <c r="H7" s="136" t="s">
        <v>479</v>
      </c>
      <c r="I7" s="314"/>
      <c r="K7" s="336"/>
      <c r="L7" s="25"/>
      <c r="M7" s="25"/>
      <c r="N7" s="93"/>
    </row>
    <row r="8" spans="1:14">
      <c r="A8" s="55">
        <v>8.01</v>
      </c>
      <c r="B8" s="67" t="s">
        <v>10</v>
      </c>
      <c r="C8" s="107">
        <v>0.33</v>
      </c>
      <c r="D8" s="67"/>
      <c r="E8" s="82"/>
      <c r="F8" s="59"/>
      <c r="G8" s="57"/>
      <c r="H8" s="58" t="s">
        <v>8</v>
      </c>
      <c r="I8" s="315">
        <v>1.52</v>
      </c>
      <c r="J8" s="264"/>
      <c r="K8" s="409"/>
      <c r="L8" s="67"/>
      <c r="M8" s="67"/>
      <c r="N8" s="141">
        <f>I8+C8</f>
        <v>1.85</v>
      </c>
    </row>
    <row r="9" spans="1:14">
      <c r="A9" s="84"/>
      <c r="B9" s="25" t="s">
        <v>480</v>
      </c>
      <c r="C9" s="144"/>
      <c r="D9" s="25"/>
      <c r="E9" s="83"/>
      <c r="F9" s="54"/>
      <c r="G9" s="137"/>
      <c r="H9" s="136" t="s">
        <v>480</v>
      </c>
      <c r="I9" s="314"/>
      <c r="K9" s="336"/>
      <c r="L9" s="25"/>
      <c r="M9" s="25"/>
      <c r="N9" s="93"/>
    </row>
    <row r="10" spans="1:14">
      <c r="A10" s="55">
        <v>8.01</v>
      </c>
      <c r="B10" s="67" t="s">
        <v>10</v>
      </c>
      <c r="C10" s="107">
        <v>0.33</v>
      </c>
      <c r="D10" s="67"/>
      <c r="E10" s="82"/>
      <c r="F10" s="59"/>
      <c r="G10" s="57"/>
      <c r="H10" s="58" t="s">
        <v>8</v>
      </c>
      <c r="I10" s="315">
        <v>1.52</v>
      </c>
      <c r="J10" s="264"/>
      <c r="K10" s="409"/>
      <c r="L10" s="67"/>
      <c r="M10" s="67"/>
      <c r="N10" s="101">
        <f>C10+E10+G10+I10+K10</f>
        <v>1.85</v>
      </c>
    </row>
    <row r="11" spans="1:14" ht="13.5" customHeight="1">
      <c r="A11" s="84"/>
      <c r="B11" s="25"/>
      <c r="C11" s="144"/>
      <c r="D11" s="25"/>
      <c r="E11" s="83"/>
      <c r="F11" s="54"/>
      <c r="G11" s="137"/>
      <c r="H11" s="301" t="s">
        <v>481</v>
      </c>
      <c r="I11" s="336"/>
      <c r="J11" s="301"/>
      <c r="K11" s="336"/>
      <c r="L11" s="25"/>
      <c r="M11" s="25"/>
      <c r="N11" s="93"/>
    </row>
    <row r="12" spans="1:14" ht="12.75" customHeight="1">
      <c r="A12" s="55">
        <v>3</v>
      </c>
      <c r="B12" s="67"/>
      <c r="C12" s="107"/>
      <c r="D12" s="67"/>
      <c r="E12" s="82"/>
      <c r="F12" s="59"/>
      <c r="G12" s="57"/>
      <c r="H12" s="56" t="s">
        <v>482</v>
      </c>
      <c r="I12" s="135">
        <v>0.69</v>
      </c>
      <c r="J12" s="56"/>
      <c r="K12" s="135"/>
      <c r="L12" s="67"/>
      <c r="M12" s="67"/>
      <c r="N12" s="141">
        <f>C12+E12+G12+I12+K12</f>
        <v>0.69</v>
      </c>
    </row>
    <row r="13" spans="1:14" ht="14.25" customHeight="1">
      <c r="A13" s="84"/>
      <c r="B13" s="25"/>
      <c r="C13" s="144"/>
      <c r="D13" s="25"/>
      <c r="E13" s="83"/>
      <c r="F13" s="54"/>
      <c r="G13" s="137"/>
      <c r="H13" s="301" t="s">
        <v>483</v>
      </c>
      <c r="I13" s="314"/>
      <c r="J13" s="136"/>
      <c r="K13" s="336"/>
      <c r="L13" s="25"/>
      <c r="M13" s="25"/>
      <c r="N13" s="93"/>
    </row>
    <row r="14" spans="1:14">
      <c r="A14" s="84">
        <v>1</v>
      </c>
      <c r="B14" s="25"/>
      <c r="C14" s="144"/>
      <c r="D14" s="25"/>
      <c r="E14" s="83"/>
      <c r="F14" s="54"/>
      <c r="G14" s="137"/>
      <c r="H14" s="301" t="s">
        <v>298</v>
      </c>
      <c r="I14" s="314">
        <v>0.23</v>
      </c>
      <c r="J14" s="136"/>
      <c r="K14" s="336"/>
      <c r="L14" s="25"/>
      <c r="M14" s="25"/>
      <c r="N14" s="141">
        <f>C14+E14+G14+I14+K14</f>
        <v>0.23</v>
      </c>
    </row>
    <row r="15" spans="1:14">
      <c r="A15" s="198"/>
      <c r="B15" s="391" t="s">
        <v>9</v>
      </c>
      <c r="C15" s="8"/>
      <c r="D15" s="152"/>
      <c r="E15" s="8"/>
      <c r="F15" s="139"/>
      <c r="G15" s="10"/>
      <c r="H15" s="391" t="s">
        <v>9</v>
      </c>
      <c r="I15" s="15"/>
      <c r="J15" s="139"/>
      <c r="K15" s="10"/>
      <c r="L15" s="8"/>
      <c r="M15" s="8"/>
      <c r="N15" s="8"/>
    </row>
    <row r="16" spans="1:14">
      <c r="A16" s="200">
        <v>5.07</v>
      </c>
      <c r="B16" s="12" t="s">
        <v>10</v>
      </c>
      <c r="C16" s="12">
        <v>0.25</v>
      </c>
      <c r="D16" s="12"/>
      <c r="E16" s="13"/>
      <c r="F16" s="16"/>
      <c r="G16" s="14"/>
      <c r="H16" s="12" t="s">
        <v>8</v>
      </c>
      <c r="I16" s="12">
        <v>0.92</v>
      </c>
      <c r="J16" s="12"/>
      <c r="K16" s="14"/>
      <c r="L16" s="12"/>
      <c r="M16" s="12"/>
      <c r="N16" s="12">
        <f>C16+E16+G16+I16+K16+M16</f>
        <v>1.17</v>
      </c>
    </row>
    <row r="17" spans="1:14">
      <c r="A17" s="198"/>
      <c r="B17" s="8"/>
      <c r="C17" s="8"/>
      <c r="D17" s="202" t="s">
        <v>12</v>
      </c>
      <c r="E17" s="8"/>
      <c r="F17" s="15"/>
      <c r="G17" s="10"/>
      <c r="H17" s="8"/>
      <c r="I17" s="8"/>
      <c r="J17" s="202" t="s">
        <v>12</v>
      </c>
      <c r="K17" s="10"/>
      <c r="L17" s="8"/>
      <c r="M17" s="8"/>
      <c r="N17" s="8"/>
    </row>
    <row r="18" spans="1:14">
      <c r="A18" s="200">
        <v>9.1</v>
      </c>
      <c r="B18" s="12"/>
      <c r="C18" s="12"/>
      <c r="D18" s="16" t="s">
        <v>10</v>
      </c>
      <c r="E18" s="12">
        <v>0.4</v>
      </c>
      <c r="F18" s="16"/>
      <c r="G18" s="14"/>
      <c r="H18" s="12"/>
      <c r="I18" s="12"/>
      <c r="J18" s="16" t="s">
        <v>8</v>
      </c>
      <c r="K18" s="14">
        <v>1.7</v>
      </c>
      <c r="L18" s="12"/>
      <c r="M18" s="12"/>
      <c r="N18" s="12">
        <f>C18+E18+G18+I18+K18+M18</f>
        <v>2.1</v>
      </c>
    </row>
    <row r="19" spans="1:14">
      <c r="A19" s="425">
        <f>SUM(A3:A18)</f>
        <v>40.520000000000003</v>
      </c>
      <c r="B19" s="183" t="s">
        <v>6</v>
      </c>
      <c r="C19" s="428">
        <f>SUM(C3:C18)</f>
        <v>0.91</v>
      </c>
      <c r="D19" s="181"/>
      <c r="E19" s="428">
        <f>SUM(E3:E18)</f>
        <v>0.4</v>
      </c>
      <c r="F19" s="182"/>
      <c r="G19" s="428">
        <f>SUM(G3:G18)</f>
        <v>0</v>
      </c>
      <c r="H19" s="183"/>
      <c r="I19" s="428">
        <f>SUM(I3:I18)</f>
        <v>5.34</v>
      </c>
      <c r="J19" s="183"/>
      <c r="K19" s="428">
        <f>SUM(K3:K18)</f>
        <v>2.7</v>
      </c>
      <c r="L19" s="445"/>
      <c r="M19" s="425">
        <f>SUM(M4:M14)</f>
        <v>0</v>
      </c>
      <c r="N19" s="428">
        <f>SUM(N3:N18)</f>
        <v>9.35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487</v>
      </c>
      <c r="G21" s="47"/>
      <c r="H21" s="47" t="s">
        <v>18</v>
      </c>
      <c r="I21" s="47"/>
      <c r="J21" s="95"/>
      <c r="K21" s="96">
        <f>N19*4.33</f>
        <v>40.485500000000002</v>
      </c>
      <c r="L21" s="96"/>
      <c r="M21" s="96"/>
      <c r="N21" s="47"/>
    </row>
    <row r="24" spans="1:14">
      <c r="F24" t="s">
        <v>485</v>
      </c>
    </row>
    <row r="25" spans="1:14">
      <c r="F25" t="s">
        <v>486</v>
      </c>
    </row>
  </sheetData>
  <pageMargins left="0.7" right="0.7" top="0.75" bottom="0.75" header="0.3" footer="0.3"/>
  <pageSetup paperSize="11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P15" sqref="P15"/>
    </sheetView>
  </sheetViews>
  <sheetFormatPr baseColWidth="10" defaultRowHeight="15"/>
  <cols>
    <col min="1" max="1" width="7.140625" customWidth="1"/>
    <col min="3" max="3" width="6.7109375" customWidth="1"/>
    <col min="5" max="5" width="7.140625" customWidth="1"/>
    <col min="7" max="7" width="5.28515625" customWidth="1"/>
    <col min="8" max="8" width="18" customWidth="1"/>
    <col min="9" max="9" width="5.85546875" customWidth="1"/>
    <col min="11" max="11" width="6.140625" customWidth="1"/>
    <col min="12" max="12" width="4.85546875" customWidth="1"/>
    <col min="13" max="13" width="5.140625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5.7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5.75" customHeight="1">
      <c r="A7" s="84"/>
      <c r="B7" s="25" t="s">
        <v>478</v>
      </c>
      <c r="C7" s="144"/>
      <c r="D7" s="25"/>
      <c r="E7" s="83"/>
      <c r="F7" s="54"/>
      <c r="G7" s="137"/>
      <c r="H7" s="136" t="s">
        <v>479</v>
      </c>
      <c r="I7" s="314"/>
      <c r="K7" s="336"/>
      <c r="L7" s="25"/>
      <c r="M7" s="25"/>
      <c r="N7" s="93"/>
    </row>
    <row r="8" spans="1:14" ht="15.75" customHeight="1">
      <c r="A8" s="55">
        <v>8.01</v>
      </c>
      <c r="B8" s="67" t="s">
        <v>10</v>
      </c>
      <c r="C8" s="107">
        <v>0.33</v>
      </c>
      <c r="D8" s="67"/>
      <c r="E8" s="82"/>
      <c r="F8" s="59"/>
      <c r="G8" s="57"/>
      <c r="H8" s="58" t="s">
        <v>8</v>
      </c>
      <c r="I8" s="315">
        <v>1.52</v>
      </c>
      <c r="J8" s="264"/>
      <c r="K8" s="409"/>
      <c r="L8" s="67"/>
      <c r="M8" s="67"/>
      <c r="N8" s="141">
        <f>I8+C8</f>
        <v>1.85</v>
      </c>
    </row>
    <row r="9" spans="1:14" ht="15.75" customHeight="1">
      <c r="A9" s="84"/>
      <c r="B9" s="25" t="s">
        <v>480</v>
      </c>
      <c r="C9" s="144"/>
      <c r="D9" s="25"/>
      <c r="E9" s="83"/>
      <c r="F9" s="54"/>
      <c r="G9" s="137"/>
      <c r="H9" s="136" t="s">
        <v>480</v>
      </c>
      <c r="I9" s="314"/>
      <c r="K9" s="336"/>
      <c r="L9" s="25"/>
      <c r="M9" s="25"/>
      <c r="N9" s="93"/>
    </row>
    <row r="10" spans="1:14" ht="15.75" customHeight="1">
      <c r="A10" s="55">
        <v>8.01</v>
      </c>
      <c r="B10" s="67" t="s">
        <v>10</v>
      </c>
      <c r="C10" s="107">
        <v>0.33</v>
      </c>
      <c r="D10" s="67"/>
      <c r="E10" s="82"/>
      <c r="F10" s="59"/>
      <c r="G10" s="57"/>
      <c r="H10" s="58" t="s">
        <v>8</v>
      </c>
      <c r="I10" s="315">
        <v>1.52</v>
      </c>
      <c r="J10" s="264"/>
      <c r="K10" s="409"/>
      <c r="L10" s="67"/>
      <c r="M10" s="67"/>
      <c r="N10" s="101">
        <f>C10+E10+G10+I10+K10</f>
        <v>1.85</v>
      </c>
    </row>
    <row r="11" spans="1:14">
      <c r="A11" s="84"/>
      <c r="B11" s="25"/>
      <c r="C11" s="144"/>
      <c r="D11" s="25"/>
      <c r="E11" s="83"/>
      <c r="F11" s="54"/>
      <c r="G11" s="137"/>
      <c r="H11" s="301" t="s">
        <v>481</v>
      </c>
      <c r="I11" s="336"/>
      <c r="J11" s="301"/>
      <c r="K11" s="336"/>
      <c r="L11" s="25"/>
      <c r="M11" s="25"/>
      <c r="N11" s="93"/>
    </row>
    <row r="12" spans="1:14">
      <c r="A12" s="55">
        <v>3</v>
      </c>
      <c r="B12" s="67"/>
      <c r="C12" s="107"/>
      <c r="D12" s="67"/>
      <c r="E12" s="82"/>
      <c r="F12" s="59"/>
      <c r="G12" s="57"/>
      <c r="H12" s="56" t="s">
        <v>482</v>
      </c>
      <c r="I12" s="135">
        <v>0.69</v>
      </c>
      <c r="J12" s="56"/>
      <c r="K12" s="135"/>
      <c r="L12" s="67"/>
      <c r="M12" s="67"/>
      <c r="N12" s="141">
        <f>C12+E12+G12+I12+K12</f>
        <v>0.69</v>
      </c>
    </row>
    <row r="13" spans="1:14">
      <c r="A13" s="84"/>
      <c r="B13" s="25"/>
      <c r="C13" s="144"/>
      <c r="D13" s="25"/>
      <c r="E13" s="83"/>
      <c r="F13" s="54"/>
      <c r="G13" s="137"/>
      <c r="H13" s="301" t="s">
        <v>483</v>
      </c>
      <c r="I13" s="314"/>
      <c r="J13" s="136"/>
      <c r="K13" s="336"/>
      <c r="L13" s="25"/>
      <c r="M13" s="25"/>
      <c r="N13" s="93"/>
    </row>
    <row r="14" spans="1:14">
      <c r="A14" s="84">
        <v>1</v>
      </c>
      <c r="B14" s="25"/>
      <c r="C14" s="144"/>
      <c r="D14" s="25"/>
      <c r="E14" s="83"/>
      <c r="F14" s="54"/>
      <c r="G14" s="137"/>
      <c r="H14" s="301" t="s">
        <v>298</v>
      </c>
      <c r="I14" s="314">
        <v>0.23</v>
      </c>
      <c r="J14" s="136"/>
      <c r="K14" s="336"/>
      <c r="L14" s="25"/>
      <c r="M14" s="25"/>
      <c r="N14" s="101">
        <f>C14+E14+G14+I14+K14</f>
        <v>0.23</v>
      </c>
    </row>
    <row r="15" spans="1:14">
      <c r="A15" s="425">
        <f>SUM(A3:A14)</f>
        <v>26.35</v>
      </c>
      <c r="B15" s="183" t="s">
        <v>6</v>
      </c>
      <c r="C15" s="428">
        <f>SUM(C3:C14)</f>
        <v>0.66</v>
      </c>
      <c r="D15" s="181"/>
      <c r="E15" s="428">
        <f>SUM(E3:E14)</f>
        <v>0</v>
      </c>
      <c r="F15" s="182"/>
      <c r="G15" s="428">
        <f>SUM(G3:G14)</f>
        <v>0</v>
      </c>
      <c r="H15" s="183"/>
      <c r="I15" s="428">
        <f>SUM(I3:I14)</f>
        <v>4.42</v>
      </c>
      <c r="J15" s="183"/>
      <c r="K15" s="428">
        <f>SUM(K4:K14)</f>
        <v>1</v>
      </c>
      <c r="L15" s="445"/>
      <c r="M15" s="425">
        <f>SUM(M4:M14)</f>
        <v>0</v>
      </c>
      <c r="N15" s="428">
        <f>SUM(N4:N14)</f>
        <v>6.08</v>
      </c>
    </row>
    <row r="16" spans="1:14">
      <c r="A16" s="47"/>
      <c r="B16" s="47" t="s">
        <v>16</v>
      </c>
      <c r="C16" s="47"/>
      <c r="D16" s="47"/>
      <c r="E16" s="47"/>
      <c r="F16" s="48"/>
      <c r="G16" s="47"/>
      <c r="H16" s="47"/>
      <c r="I16" s="47"/>
      <c r="J16" s="95"/>
      <c r="K16" s="47"/>
      <c r="L16" s="47"/>
      <c r="M16" s="47"/>
      <c r="N16" s="47"/>
    </row>
    <row r="17" spans="1:14">
      <c r="A17" s="47"/>
      <c r="B17" s="47" t="s">
        <v>17</v>
      </c>
      <c r="C17" s="47"/>
      <c r="D17" s="47" t="str">
        <f>B1</f>
        <v>DOLORES CARREÑO MORENO</v>
      </c>
      <c r="E17" s="47"/>
      <c r="F17" s="98" t="s">
        <v>484</v>
      </c>
      <c r="G17" s="47"/>
      <c r="H17" s="47" t="s">
        <v>18</v>
      </c>
      <c r="I17" s="47"/>
      <c r="J17" s="95"/>
      <c r="K17" s="96">
        <f>N15*4.33</f>
        <v>26.3264</v>
      </c>
      <c r="L17" s="96"/>
      <c r="M17" s="96"/>
      <c r="N17" s="47"/>
    </row>
    <row r="20" spans="1:14">
      <c r="F20" t="s">
        <v>485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G13" sqref="G13"/>
    </sheetView>
  </sheetViews>
  <sheetFormatPr baseColWidth="10" defaultRowHeight="15"/>
  <cols>
    <col min="1" max="1" width="9.28515625" customWidth="1"/>
    <col min="3" max="3" width="8.140625" customWidth="1"/>
    <col min="5" max="5" width="6.85546875" customWidth="1"/>
    <col min="7" max="7" width="6.42578125" customWidth="1"/>
    <col min="8" max="8" width="18.28515625" customWidth="1"/>
    <col min="9" max="9" width="6.28515625" customWidth="1"/>
    <col min="11" max="11" width="4.85546875" customWidth="1"/>
    <col min="12" max="12" width="5.42578125" customWidth="1"/>
    <col min="13" max="13" width="5" customWidth="1"/>
    <col min="14" max="14" width="7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4.2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425">
        <f>SUM(A3:A6)</f>
        <v>6.33</v>
      </c>
      <c r="B7" s="183" t="s">
        <v>6</v>
      </c>
      <c r="C7" s="428">
        <f>SUM(C3:C6)</f>
        <v>0</v>
      </c>
      <c r="D7" s="181"/>
      <c r="E7" s="428">
        <f>SUM(E3:E6)</f>
        <v>0</v>
      </c>
      <c r="F7" s="182"/>
      <c r="G7" s="428">
        <f>SUM(G3:G6)</f>
        <v>0</v>
      </c>
      <c r="H7" s="183"/>
      <c r="I7" s="428">
        <f>SUM(I3:I6)</f>
        <v>0.46</v>
      </c>
      <c r="J7" s="183"/>
      <c r="K7" s="428">
        <f>SUM(K3:K6)</f>
        <v>1</v>
      </c>
      <c r="L7" s="445"/>
      <c r="M7" s="425">
        <f>SUM(M4:M6)</f>
        <v>0</v>
      </c>
      <c r="N7" s="428">
        <f>SUM(N3:N6)</f>
        <v>1.46</v>
      </c>
    </row>
    <row r="8" spans="1:14">
      <c r="A8" s="47"/>
      <c r="B8" s="47" t="s">
        <v>16</v>
      </c>
      <c r="C8" s="47"/>
      <c r="D8" s="47"/>
      <c r="E8" s="47"/>
      <c r="F8" s="48"/>
      <c r="G8" s="47"/>
      <c r="H8" s="47"/>
      <c r="I8" s="47"/>
      <c r="J8" s="95"/>
      <c r="K8" s="47"/>
      <c r="L8" s="47"/>
      <c r="M8" s="47"/>
      <c r="N8" s="47"/>
    </row>
    <row r="9" spans="1:14">
      <c r="A9" s="47"/>
      <c r="B9" s="47" t="s">
        <v>17</v>
      </c>
      <c r="C9" s="47"/>
      <c r="D9" s="47" t="str">
        <f>B1</f>
        <v>DOLORES CARREÑO MORENO</v>
      </c>
      <c r="E9" s="47"/>
      <c r="F9" s="98" t="s">
        <v>477</v>
      </c>
      <c r="G9" s="47"/>
      <c r="H9" s="47" t="s">
        <v>18</v>
      </c>
      <c r="I9" s="47"/>
      <c r="J9" s="95"/>
      <c r="K9" s="96">
        <f>N7*4.33</f>
        <v>6.3217999999999996</v>
      </c>
      <c r="L9" s="96"/>
      <c r="M9" s="96"/>
      <c r="N9" s="47"/>
    </row>
    <row r="12" spans="1:14">
      <c r="G12" t="s">
        <v>502</v>
      </c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5" workbookViewId="0">
      <selection activeCell="N27" sqref="N27"/>
    </sheetView>
  </sheetViews>
  <sheetFormatPr baseColWidth="10" defaultRowHeight="15"/>
  <cols>
    <col min="1" max="1" width="5.85546875" customWidth="1"/>
    <col min="2" max="2" width="19.42578125" customWidth="1"/>
    <col min="3" max="3" width="4.7109375" customWidth="1"/>
    <col min="4" max="4" width="17.85546875" customWidth="1"/>
    <col min="5" max="5" width="4.5703125" customWidth="1"/>
    <col min="7" max="7" width="4.7109375" customWidth="1"/>
    <col min="8" max="8" width="23.28515625" customWidth="1"/>
    <col min="9" max="9" width="4.5703125" customWidth="1"/>
    <col min="10" max="10" width="17.28515625" customWidth="1"/>
    <col min="11" max="11" width="5" customWidth="1"/>
    <col min="12" max="12" width="3.28515625" customWidth="1"/>
    <col min="13" max="13" width="3.8554687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3.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6">
        <v>4.33</v>
      </c>
      <c r="B7" s="52"/>
      <c r="C7" s="8"/>
      <c r="D7" s="52"/>
      <c r="E7" s="8"/>
      <c r="F7" s="52" t="s">
        <v>148</v>
      </c>
      <c r="G7" s="8"/>
      <c r="H7" s="52"/>
      <c r="I7" s="8"/>
      <c r="J7" s="52"/>
      <c r="K7" s="8"/>
      <c r="L7" s="52"/>
      <c r="M7" s="8"/>
      <c r="N7" s="8"/>
    </row>
    <row r="8" spans="1:14">
      <c r="A8" s="11"/>
      <c r="B8" s="16"/>
      <c r="C8" s="12"/>
      <c r="D8" s="12"/>
      <c r="E8" s="13"/>
      <c r="F8" s="16" t="s">
        <v>8</v>
      </c>
      <c r="G8" s="12">
        <v>1</v>
      </c>
      <c r="H8" s="16"/>
      <c r="I8" s="12"/>
      <c r="J8" s="12"/>
      <c r="K8" s="12"/>
      <c r="L8" s="12"/>
      <c r="M8" s="12"/>
      <c r="N8" s="12">
        <f>C8+E8+G8+I8+K8+M8</f>
        <v>1</v>
      </c>
    </row>
    <row r="9" spans="1:14">
      <c r="A9" s="6">
        <v>6</v>
      </c>
      <c r="B9" s="222"/>
      <c r="C9" s="8"/>
      <c r="D9" s="152" t="s">
        <v>149</v>
      </c>
      <c r="E9" s="8"/>
      <c r="F9" s="139"/>
      <c r="G9" s="8"/>
      <c r="H9" s="139"/>
      <c r="I9" s="15"/>
      <c r="J9" s="139" t="s">
        <v>149</v>
      </c>
      <c r="K9" s="8"/>
      <c r="L9" s="152"/>
      <c r="M9" s="8"/>
      <c r="N9" s="8"/>
    </row>
    <row r="10" spans="1:14">
      <c r="A10" s="11"/>
      <c r="B10" s="16"/>
      <c r="C10" s="12"/>
      <c r="D10" s="12" t="s">
        <v>8</v>
      </c>
      <c r="E10" s="13">
        <v>0.69</v>
      </c>
      <c r="F10" s="16"/>
      <c r="G10" s="12"/>
      <c r="H10" s="12"/>
      <c r="I10" s="12"/>
      <c r="J10" s="12" t="s">
        <v>8</v>
      </c>
      <c r="K10" s="13">
        <v>0.69</v>
      </c>
      <c r="L10" s="12"/>
      <c r="M10" s="12"/>
      <c r="N10" s="12">
        <f>C10+E10+G10+I10+K10+M10</f>
        <v>1.38</v>
      </c>
    </row>
    <row r="11" spans="1:14" ht="12.75" customHeight="1">
      <c r="A11" s="6">
        <v>4</v>
      </c>
      <c r="B11" s="6"/>
      <c r="C11" s="6"/>
      <c r="D11" s="222" t="s">
        <v>150</v>
      </c>
      <c r="E11" s="8"/>
      <c r="F11" s="15"/>
      <c r="G11" s="15"/>
      <c r="H11" s="139"/>
      <c r="I11" s="8"/>
      <c r="J11" s="139" t="s">
        <v>150</v>
      </c>
      <c r="K11" s="15"/>
      <c r="L11" s="8"/>
      <c r="M11" s="15"/>
      <c r="N11" s="8"/>
    </row>
    <row r="12" spans="1:14" ht="12" customHeight="1">
      <c r="A12" s="11"/>
      <c r="B12" s="11"/>
      <c r="C12" s="11"/>
      <c r="D12" s="223" t="s">
        <v>8</v>
      </c>
      <c r="E12" s="12">
        <v>0.67</v>
      </c>
      <c r="F12" s="16"/>
      <c r="G12" s="16"/>
      <c r="H12" s="16"/>
      <c r="I12" s="12"/>
      <c r="J12" s="16" t="s">
        <v>35</v>
      </c>
      <c r="K12" s="16">
        <v>0.25</v>
      </c>
      <c r="L12" s="16"/>
      <c r="M12" s="16"/>
      <c r="N12" s="12">
        <f>K12+E12</f>
        <v>0.92</v>
      </c>
    </row>
    <row r="13" spans="1:14">
      <c r="A13" s="6">
        <v>9.01</v>
      </c>
      <c r="B13" s="52" t="s">
        <v>151</v>
      </c>
      <c r="C13" s="8"/>
      <c r="D13" s="8"/>
      <c r="E13" s="15"/>
      <c r="F13" s="52" t="s">
        <v>151</v>
      </c>
      <c r="G13" s="15"/>
      <c r="H13" s="52"/>
      <c r="I13" s="8"/>
      <c r="J13" s="52" t="s">
        <v>151</v>
      </c>
      <c r="K13" s="15"/>
      <c r="L13" s="8"/>
      <c r="M13" s="15"/>
      <c r="N13" s="8"/>
    </row>
    <row r="14" spans="1:14" ht="23.25" customHeight="1">
      <c r="A14" s="11"/>
      <c r="B14" s="16" t="s">
        <v>8</v>
      </c>
      <c r="C14" s="12">
        <v>0.5</v>
      </c>
      <c r="D14" s="16"/>
      <c r="E14" s="16"/>
      <c r="F14" s="16" t="s">
        <v>35</v>
      </c>
      <c r="G14" s="16">
        <v>0.33</v>
      </c>
      <c r="H14" s="16"/>
      <c r="I14" s="12"/>
      <c r="J14" s="16" t="s">
        <v>152</v>
      </c>
      <c r="K14" s="16">
        <v>1.25</v>
      </c>
      <c r="L14" s="16"/>
      <c r="M14" s="16"/>
      <c r="N14" s="12">
        <f>C14+E14+G14+I14+K14+M14</f>
        <v>2.08</v>
      </c>
    </row>
    <row r="15" spans="1:14">
      <c r="A15" s="6"/>
      <c r="B15" s="8"/>
      <c r="C15" s="8"/>
      <c r="D15" s="8" t="s">
        <v>156</v>
      </c>
      <c r="E15" s="8"/>
      <c r="F15" s="8"/>
      <c r="G15" s="8"/>
      <c r="H15" s="8"/>
      <c r="I15" s="8"/>
      <c r="J15" s="15"/>
      <c r="K15" s="10"/>
      <c r="L15" s="186"/>
      <c r="M15" s="8"/>
      <c r="N15" s="8"/>
    </row>
    <row r="16" spans="1:14" ht="27" customHeight="1">
      <c r="A16" s="11">
        <v>3.25</v>
      </c>
      <c r="B16" s="12"/>
      <c r="C16" s="12"/>
      <c r="D16" s="388" t="s">
        <v>157</v>
      </c>
      <c r="E16" s="12">
        <v>0.75</v>
      </c>
      <c r="F16" s="12"/>
      <c r="G16" s="12"/>
      <c r="H16" s="112"/>
      <c r="I16" s="12"/>
      <c r="J16" s="16"/>
      <c r="K16" s="14"/>
      <c r="L16" s="112"/>
      <c r="M16" s="12"/>
      <c r="N16" s="12">
        <f>M16+K16+I16+G16+E16+C16</f>
        <v>0.75</v>
      </c>
    </row>
    <row r="17" spans="1:14">
      <c r="A17" s="6"/>
      <c r="B17" s="24" t="s">
        <v>155</v>
      </c>
      <c r="C17" s="24"/>
      <c r="D17" s="24"/>
      <c r="E17" s="15"/>
      <c r="F17" s="24" t="s">
        <v>155</v>
      </c>
      <c r="G17" s="91"/>
      <c r="H17" s="24"/>
      <c r="I17" s="91"/>
      <c r="J17" s="24" t="s">
        <v>155</v>
      </c>
      <c r="K17" s="24"/>
      <c r="L17" s="15"/>
      <c r="M17" s="15"/>
      <c r="N17" s="91"/>
    </row>
    <row r="18" spans="1:14">
      <c r="A18" s="86">
        <v>5.72</v>
      </c>
      <c r="B18" s="24" t="s">
        <v>35</v>
      </c>
      <c r="C18" s="24">
        <v>0.33</v>
      </c>
      <c r="D18" s="24"/>
      <c r="E18" s="24"/>
      <c r="F18" s="24" t="s">
        <v>8</v>
      </c>
      <c r="G18" s="91">
        <v>0.66</v>
      </c>
      <c r="H18" s="24"/>
      <c r="I18" s="91"/>
      <c r="J18" s="24" t="s">
        <v>35</v>
      </c>
      <c r="K18" s="24">
        <v>0.33</v>
      </c>
      <c r="L18" s="24"/>
      <c r="M18" s="24"/>
      <c r="N18" s="91">
        <f>K18+G18+C18</f>
        <v>1.32</v>
      </c>
    </row>
    <row r="19" spans="1:14" ht="22.5" customHeight="1">
      <c r="A19" s="6">
        <v>14.66</v>
      </c>
      <c r="B19" s="139" t="s">
        <v>257</v>
      </c>
      <c r="C19" s="283" t="s">
        <v>258</v>
      </c>
      <c r="D19" s="8"/>
      <c r="E19" s="15"/>
      <c r="F19" s="15"/>
      <c r="G19" s="15"/>
      <c r="H19" s="139" t="s">
        <v>257</v>
      </c>
      <c r="I19" s="8"/>
      <c r="J19" s="8"/>
      <c r="K19" s="15"/>
      <c r="L19" s="8"/>
      <c r="M19" s="15"/>
      <c r="N19" s="8"/>
    </row>
    <row r="20" spans="1:14">
      <c r="A20" s="86"/>
      <c r="B20" s="24" t="s">
        <v>10</v>
      </c>
      <c r="C20" s="91">
        <v>0.5</v>
      </c>
      <c r="D20" s="24"/>
      <c r="E20" s="24"/>
      <c r="F20" s="24"/>
      <c r="G20" s="24"/>
      <c r="H20" s="24" t="s">
        <v>8</v>
      </c>
      <c r="I20" s="91">
        <v>2.89</v>
      </c>
      <c r="J20" s="24"/>
      <c r="K20" s="24"/>
      <c r="L20" s="24"/>
      <c r="M20" s="24"/>
      <c r="N20" s="91">
        <f>C20+E20+G20+I20+K20+M20</f>
        <v>3.39</v>
      </c>
    </row>
    <row r="21" spans="1:14" ht="33.75" customHeight="1">
      <c r="A21" s="11"/>
      <c r="B21" s="284"/>
      <c r="C21" s="12"/>
      <c r="D21" s="284"/>
      <c r="E21" s="16"/>
      <c r="F21" s="284"/>
      <c r="G21" s="16"/>
      <c r="H21" s="285" t="s">
        <v>259</v>
      </c>
      <c r="I21" s="12"/>
      <c r="J21" s="284"/>
      <c r="K21" s="16"/>
      <c r="L21" s="284"/>
      <c r="M21" s="16"/>
      <c r="N21" s="12"/>
    </row>
    <row r="22" spans="1:14" ht="12.75" customHeight="1">
      <c r="A22" s="6"/>
      <c r="B22" s="24"/>
      <c r="C22" s="24"/>
      <c r="D22" s="24"/>
      <c r="E22" s="7"/>
      <c r="F22" s="24"/>
      <c r="G22" s="91"/>
      <c r="H22" s="24" t="s">
        <v>375</v>
      </c>
      <c r="I22" s="91"/>
      <c r="J22" s="24"/>
      <c r="K22" s="24"/>
      <c r="L22" s="24"/>
      <c r="M22" s="24"/>
      <c r="N22" s="91"/>
    </row>
    <row r="23" spans="1:14">
      <c r="A23" s="86"/>
      <c r="B23" s="24"/>
      <c r="C23" s="24"/>
      <c r="D23" s="24"/>
      <c r="E23" s="7"/>
      <c r="F23" s="24"/>
      <c r="G23" s="91"/>
      <c r="H23" s="24" t="s">
        <v>376</v>
      </c>
      <c r="I23" s="91"/>
      <c r="J23" s="24"/>
      <c r="K23" s="24"/>
      <c r="L23" s="24"/>
      <c r="M23" s="24"/>
      <c r="N23" s="91"/>
    </row>
    <row r="24" spans="1:14" ht="28.5" customHeight="1">
      <c r="A24" s="11">
        <v>7.66</v>
      </c>
      <c r="B24" s="16"/>
      <c r="C24" s="16"/>
      <c r="D24" s="16"/>
      <c r="E24" s="284"/>
      <c r="F24" s="16"/>
      <c r="G24" s="12"/>
      <c r="H24" s="364" t="s">
        <v>259</v>
      </c>
      <c r="I24" s="12">
        <v>1.77</v>
      </c>
      <c r="J24" s="16"/>
      <c r="K24" s="16"/>
      <c r="L24" s="16"/>
      <c r="M24" s="16"/>
      <c r="N24" s="12">
        <f>I24</f>
        <v>1.77</v>
      </c>
    </row>
    <row r="25" spans="1:14">
      <c r="A25" s="6"/>
      <c r="B25" s="8" t="s">
        <v>472</v>
      </c>
      <c r="C25" s="8"/>
      <c r="D25" s="8"/>
      <c r="E25" s="8"/>
      <c r="F25" s="8"/>
      <c r="G25" s="8"/>
      <c r="H25" s="8"/>
      <c r="I25" s="8"/>
      <c r="J25" s="15" t="s">
        <v>473</v>
      </c>
      <c r="K25" s="10"/>
      <c r="L25" s="8"/>
      <c r="M25" s="8"/>
      <c r="N25" s="8"/>
    </row>
    <row r="26" spans="1:14">
      <c r="A26" s="11">
        <v>10.09</v>
      </c>
      <c r="B26" s="12" t="s">
        <v>474</v>
      </c>
      <c r="C26" s="12">
        <v>0.5</v>
      </c>
      <c r="D26" s="12"/>
      <c r="E26" s="12"/>
      <c r="F26" s="12"/>
      <c r="G26" s="12"/>
      <c r="H26" s="12"/>
      <c r="I26" s="12"/>
      <c r="J26" s="16" t="s">
        <v>8</v>
      </c>
      <c r="K26" s="14">
        <v>1.83</v>
      </c>
      <c r="L26" s="112"/>
      <c r="M26" s="12"/>
      <c r="N26" s="12">
        <f>M26+K26+I26+G26+E26+C26</f>
        <v>2.33</v>
      </c>
    </row>
    <row r="27" spans="1:14">
      <c r="A27" s="425">
        <f>SUM(A3:A26)</f>
        <v>71.05</v>
      </c>
      <c r="B27" s="183" t="s">
        <v>6</v>
      </c>
      <c r="C27" s="428">
        <f>SUM(C3:C26)</f>
        <v>1.83</v>
      </c>
      <c r="D27" s="181"/>
      <c r="E27" s="428">
        <f>SUM(E3:E26)</f>
        <v>2.11</v>
      </c>
      <c r="F27" s="182"/>
      <c r="G27" s="428">
        <f>SUM(G3:G26)</f>
        <v>1.9900000000000002</v>
      </c>
      <c r="H27" s="183"/>
      <c r="I27" s="428">
        <f>SUM(I3:I26)</f>
        <v>5.12</v>
      </c>
      <c r="J27" s="183"/>
      <c r="K27" s="428">
        <f>SUM(K3:K26)</f>
        <v>5.35</v>
      </c>
      <c r="L27" s="445"/>
      <c r="M27" s="425">
        <f>SUM(M4:M26)</f>
        <v>0</v>
      </c>
      <c r="N27" s="428">
        <f>SUM(N3:N26)</f>
        <v>16.399999999999999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475</v>
      </c>
      <c r="G29" s="47"/>
      <c r="H29" s="47" t="s">
        <v>18</v>
      </c>
      <c r="I29" s="47"/>
      <c r="J29" s="95"/>
      <c r="K29" s="96">
        <f>N27*4.33</f>
        <v>71.012</v>
      </c>
      <c r="L29" s="96"/>
      <c r="M29" s="96"/>
      <c r="N29" s="47"/>
    </row>
    <row r="31" spans="1:14">
      <c r="F31" t="s">
        <v>476</v>
      </c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5" workbookViewId="0">
      <selection activeCell="P32" sqref="P32"/>
    </sheetView>
  </sheetViews>
  <sheetFormatPr baseColWidth="10" defaultRowHeight="15"/>
  <cols>
    <col min="1" max="1" width="6.7109375" customWidth="1"/>
    <col min="2" max="2" width="17.140625" customWidth="1"/>
    <col min="3" max="3" width="6.85546875" customWidth="1"/>
    <col min="4" max="4" width="16.85546875" customWidth="1"/>
    <col min="5" max="5" width="6.5703125" customWidth="1"/>
    <col min="7" max="7" width="5.7109375" customWidth="1"/>
    <col min="8" max="8" width="22.5703125" customWidth="1"/>
    <col min="9" max="9" width="6.42578125" customWidth="1"/>
    <col min="10" max="10" width="17.42578125" customWidth="1"/>
    <col min="11" max="11" width="5.42578125" customWidth="1"/>
    <col min="12" max="12" width="7.7109375" customWidth="1"/>
    <col min="13" max="13" width="6.4257812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198"/>
      <c r="B7" s="199" t="s">
        <v>9</v>
      </c>
      <c r="C7" s="8"/>
      <c r="D7" s="9"/>
      <c r="E7" s="8"/>
      <c r="F7" s="7"/>
      <c r="G7" s="10"/>
      <c r="H7" s="199" t="s">
        <v>9</v>
      </c>
      <c r="I7" s="15"/>
      <c r="J7" s="7"/>
      <c r="K7" s="10"/>
      <c r="L7" s="8"/>
      <c r="M7" s="8"/>
      <c r="N7" s="8"/>
    </row>
    <row r="8" spans="1:14">
      <c r="A8" s="200">
        <v>5.07</v>
      </c>
      <c r="B8" s="12" t="s">
        <v>10</v>
      </c>
      <c r="C8" s="12">
        <v>0.25</v>
      </c>
      <c r="D8" s="12"/>
      <c r="E8" s="13"/>
      <c r="F8" s="16"/>
      <c r="G8" s="14"/>
      <c r="H8" s="12" t="s">
        <v>8</v>
      </c>
      <c r="I8" s="12">
        <v>0.92</v>
      </c>
      <c r="J8" s="12"/>
      <c r="K8" s="14"/>
      <c r="L8" s="12"/>
      <c r="M8" s="12"/>
      <c r="N8" s="12">
        <f>C8+E8+G8+I8+K8+M8</f>
        <v>1.17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6">
        <v>4.33</v>
      </c>
      <c r="B11" s="52"/>
      <c r="C11" s="8"/>
      <c r="D11" s="52"/>
      <c r="E11" s="8"/>
      <c r="F11" s="52" t="s">
        <v>148</v>
      </c>
      <c r="G11" s="8"/>
      <c r="H11" s="52"/>
      <c r="I11" s="8"/>
      <c r="J11" s="52"/>
      <c r="K11" s="8"/>
      <c r="L11" s="52"/>
      <c r="M11" s="8"/>
      <c r="N11" s="8"/>
    </row>
    <row r="12" spans="1:14">
      <c r="A12" s="11"/>
      <c r="B12" s="16"/>
      <c r="C12" s="12"/>
      <c r="D12" s="12"/>
      <c r="E12" s="13"/>
      <c r="F12" s="16" t="s">
        <v>8</v>
      </c>
      <c r="G12" s="12">
        <v>1</v>
      </c>
      <c r="H12" s="16"/>
      <c r="I12" s="12"/>
      <c r="J12" s="12"/>
      <c r="K12" s="12"/>
      <c r="L12" s="12"/>
      <c r="M12" s="12"/>
      <c r="N12" s="12">
        <f>C12+E12+G12+I12+K12+M12</f>
        <v>1</v>
      </c>
    </row>
    <row r="13" spans="1:14">
      <c r="A13" s="6">
        <v>6</v>
      </c>
      <c r="B13" s="222"/>
      <c r="C13" s="8"/>
      <c r="D13" s="152" t="s">
        <v>149</v>
      </c>
      <c r="E13" s="8"/>
      <c r="F13" s="139"/>
      <c r="G13" s="8"/>
      <c r="H13" s="139"/>
      <c r="I13" s="15"/>
      <c r="J13" s="139" t="s">
        <v>149</v>
      </c>
      <c r="K13" s="8"/>
      <c r="L13" s="152"/>
      <c r="M13" s="8"/>
      <c r="N13" s="8"/>
    </row>
    <row r="14" spans="1:14">
      <c r="A14" s="11"/>
      <c r="B14" s="16"/>
      <c r="C14" s="12"/>
      <c r="D14" s="12" t="s">
        <v>8</v>
      </c>
      <c r="E14" s="13">
        <v>0.69</v>
      </c>
      <c r="F14" s="16"/>
      <c r="G14" s="12"/>
      <c r="H14" s="12"/>
      <c r="I14" s="12"/>
      <c r="J14" s="12" t="s">
        <v>8</v>
      </c>
      <c r="K14" s="13">
        <v>0.69</v>
      </c>
      <c r="L14" s="12"/>
      <c r="M14" s="12"/>
      <c r="N14" s="12">
        <f>C14+E14+G14+I14+K14+M14</f>
        <v>1.38</v>
      </c>
    </row>
    <row r="15" spans="1:14" ht="10.5" customHeight="1">
      <c r="A15" s="6">
        <v>4</v>
      </c>
      <c r="B15" s="6"/>
      <c r="C15" s="6"/>
      <c r="D15" s="222" t="s">
        <v>150</v>
      </c>
      <c r="E15" s="8"/>
      <c r="F15" s="15"/>
      <c r="G15" s="15"/>
      <c r="H15" s="139"/>
      <c r="I15" s="8"/>
      <c r="J15" s="139" t="s">
        <v>150</v>
      </c>
      <c r="K15" s="15"/>
      <c r="L15" s="8"/>
      <c r="M15" s="15"/>
      <c r="N15" s="8"/>
    </row>
    <row r="16" spans="1:14">
      <c r="A16" s="11"/>
      <c r="B16" s="11"/>
      <c r="C16" s="11"/>
      <c r="D16" s="223" t="s">
        <v>8</v>
      </c>
      <c r="E16" s="12">
        <v>0.67</v>
      </c>
      <c r="F16" s="16"/>
      <c r="G16" s="16"/>
      <c r="H16" s="16"/>
      <c r="I16" s="12"/>
      <c r="J16" s="16" t="s">
        <v>35</v>
      </c>
      <c r="K16" s="16">
        <v>0.25</v>
      </c>
      <c r="L16" s="16"/>
      <c r="M16" s="16"/>
      <c r="N16" s="12">
        <f>K16+E16</f>
        <v>0.92</v>
      </c>
    </row>
    <row r="17" spans="1:14">
      <c r="A17" s="6">
        <v>9.01</v>
      </c>
      <c r="B17" s="52" t="s">
        <v>151</v>
      </c>
      <c r="C17" s="8"/>
      <c r="D17" s="8"/>
      <c r="E17" s="15"/>
      <c r="F17" s="52" t="s">
        <v>151</v>
      </c>
      <c r="G17" s="15"/>
      <c r="H17" s="52"/>
      <c r="I17" s="8"/>
      <c r="J17" s="52" t="s">
        <v>151</v>
      </c>
      <c r="K17" s="15"/>
      <c r="L17" s="8"/>
      <c r="M17" s="15"/>
      <c r="N17" s="8"/>
    </row>
    <row r="18" spans="1:14" ht="27" customHeight="1">
      <c r="A18" s="11"/>
      <c r="B18" s="16" t="s">
        <v>8</v>
      </c>
      <c r="C18" s="12">
        <v>0.5</v>
      </c>
      <c r="D18" s="16"/>
      <c r="E18" s="16"/>
      <c r="F18" s="16" t="s">
        <v>35</v>
      </c>
      <c r="G18" s="16">
        <v>0.33</v>
      </c>
      <c r="H18" s="16"/>
      <c r="I18" s="12"/>
      <c r="J18" s="16" t="s">
        <v>152</v>
      </c>
      <c r="K18" s="16">
        <v>1.25</v>
      </c>
      <c r="L18" s="16"/>
      <c r="M18" s="16"/>
      <c r="N18" s="12">
        <f>C18+E18+G18+I18+K18+M18</f>
        <v>2.08</v>
      </c>
    </row>
    <row r="19" spans="1:14">
      <c r="A19" s="6"/>
      <c r="B19" s="8"/>
      <c r="C19" s="8"/>
      <c r="D19" s="8" t="s">
        <v>156</v>
      </c>
      <c r="E19" s="8"/>
      <c r="F19" s="8"/>
      <c r="G19" s="8"/>
      <c r="H19" s="8"/>
      <c r="I19" s="8"/>
      <c r="J19" s="15"/>
      <c r="K19" s="10"/>
      <c r="L19" s="186"/>
      <c r="M19" s="8"/>
      <c r="N19" s="8"/>
    </row>
    <row r="20" spans="1:14" ht="24.75" customHeight="1">
      <c r="A20" s="11">
        <v>3.25</v>
      </c>
      <c r="B20" s="12"/>
      <c r="C20" s="12"/>
      <c r="D20" s="388" t="s">
        <v>157</v>
      </c>
      <c r="E20" s="12">
        <v>0.75</v>
      </c>
      <c r="F20" s="12"/>
      <c r="G20" s="12"/>
      <c r="H20" s="112"/>
      <c r="I20" s="12"/>
      <c r="J20" s="16"/>
      <c r="K20" s="14"/>
      <c r="L20" s="112"/>
      <c r="M20" s="12"/>
      <c r="N20" s="12">
        <f>M20+K20+I20+G20+E20+C20</f>
        <v>0.75</v>
      </c>
    </row>
    <row r="21" spans="1:14">
      <c r="A21" s="6"/>
      <c r="B21" s="24" t="s">
        <v>155</v>
      </c>
      <c r="C21" s="24"/>
      <c r="D21" s="24"/>
      <c r="E21" s="15"/>
      <c r="F21" s="24" t="s">
        <v>155</v>
      </c>
      <c r="G21" s="91"/>
      <c r="H21" s="24"/>
      <c r="I21" s="91"/>
      <c r="J21" s="24" t="s">
        <v>155</v>
      </c>
      <c r="K21" s="24"/>
      <c r="L21" s="15"/>
      <c r="M21" s="15"/>
      <c r="N21" s="91"/>
    </row>
    <row r="22" spans="1:14">
      <c r="A22" s="86">
        <v>5.72</v>
      </c>
      <c r="B22" s="24" t="s">
        <v>35</v>
      </c>
      <c r="C22" s="24">
        <v>0.33</v>
      </c>
      <c r="D22" s="24"/>
      <c r="E22" s="24"/>
      <c r="F22" s="24" t="s">
        <v>8</v>
      </c>
      <c r="G22" s="91">
        <v>0.66</v>
      </c>
      <c r="H22" s="24"/>
      <c r="I22" s="91"/>
      <c r="J22" s="24" t="s">
        <v>35</v>
      </c>
      <c r="K22" s="24">
        <v>0.33</v>
      </c>
      <c r="L22" s="24"/>
      <c r="M22" s="24"/>
      <c r="N22" s="91">
        <f>K22+G22+C22</f>
        <v>1.32</v>
      </c>
    </row>
    <row r="23" spans="1:14" ht="24" customHeight="1">
      <c r="A23" s="6">
        <v>14.66</v>
      </c>
      <c r="B23" s="139" t="s">
        <v>257</v>
      </c>
      <c r="C23" s="283" t="s">
        <v>258</v>
      </c>
      <c r="D23" s="8"/>
      <c r="E23" s="15"/>
      <c r="F23" s="15"/>
      <c r="G23" s="15"/>
      <c r="H23" s="139" t="s">
        <v>257</v>
      </c>
      <c r="I23" s="8"/>
      <c r="J23" s="8"/>
      <c r="K23" s="15"/>
      <c r="L23" s="8"/>
      <c r="M23" s="15"/>
      <c r="N23" s="8"/>
    </row>
    <row r="24" spans="1:14">
      <c r="A24" s="86"/>
      <c r="B24" s="24" t="s">
        <v>10</v>
      </c>
      <c r="C24" s="91">
        <v>0.5</v>
      </c>
      <c r="D24" s="24"/>
      <c r="E24" s="24"/>
      <c r="F24" s="24"/>
      <c r="G24" s="24"/>
      <c r="H24" s="24" t="s">
        <v>8</v>
      </c>
      <c r="I24" s="91">
        <v>2.89</v>
      </c>
      <c r="J24" s="24"/>
      <c r="K24" s="24"/>
      <c r="L24" s="24"/>
      <c r="M24" s="24"/>
      <c r="N24" s="91">
        <f>C24+E24+G24+I24+K24+M24</f>
        <v>3.39</v>
      </c>
    </row>
    <row r="25" spans="1:14" ht="30" customHeight="1">
      <c r="A25" s="11"/>
      <c r="B25" s="284"/>
      <c r="C25" s="12"/>
      <c r="D25" s="284"/>
      <c r="E25" s="16"/>
      <c r="F25" s="284"/>
      <c r="G25" s="16"/>
      <c r="H25" s="285" t="s">
        <v>259</v>
      </c>
      <c r="I25" s="12"/>
      <c r="J25" s="284"/>
      <c r="K25" s="16"/>
      <c r="L25" s="284"/>
      <c r="M25" s="16"/>
      <c r="N25" s="12"/>
    </row>
    <row r="26" spans="1:14" ht="12.75" customHeight="1">
      <c r="A26" s="6"/>
      <c r="B26" s="24"/>
      <c r="C26" s="24"/>
      <c r="D26" s="24"/>
      <c r="E26" s="7"/>
      <c r="F26" s="24"/>
      <c r="G26" s="91"/>
      <c r="H26" s="24" t="s">
        <v>375</v>
      </c>
      <c r="I26" s="91"/>
      <c r="J26" s="24"/>
      <c r="K26" s="24"/>
      <c r="L26" s="24"/>
      <c r="M26" s="24"/>
      <c r="N26" s="91"/>
    </row>
    <row r="27" spans="1:14">
      <c r="A27" s="86"/>
      <c r="B27" s="24"/>
      <c r="C27" s="24"/>
      <c r="D27" s="24"/>
      <c r="E27" s="7"/>
      <c r="F27" s="24"/>
      <c r="G27" s="91"/>
      <c r="H27" s="24" t="s">
        <v>376</v>
      </c>
      <c r="I27" s="91"/>
      <c r="J27" s="24"/>
      <c r="K27" s="24"/>
      <c r="L27" s="24"/>
      <c r="M27" s="24"/>
      <c r="N27" s="91"/>
    </row>
    <row r="28" spans="1:14" ht="30" customHeight="1">
      <c r="A28" s="11">
        <v>7.66</v>
      </c>
      <c r="B28" s="16"/>
      <c r="C28" s="16"/>
      <c r="D28" s="16"/>
      <c r="E28" s="284"/>
      <c r="F28" s="16"/>
      <c r="G28" s="12"/>
      <c r="H28" s="364" t="s">
        <v>259</v>
      </c>
      <c r="I28" s="12">
        <v>1.77</v>
      </c>
      <c r="J28" s="16"/>
      <c r="K28" s="16"/>
      <c r="L28" s="16"/>
      <c r="M28" s="16"/>
      <c r="N28" s="12">
        <f>I28</f>
        <v>1.77</v>
      </c>
    </row>
    <row r="29" spans="1:14" ht="15" customHeight="1">
      <c r="A29" s="6"/>
      <c r="B29" s="8" t="s">
        <v>472</v>
      </c>
      <c r="C29" s="8"/>
      <c r="D29" s="8"/>
      <c r="E29" s="8"/>
      <c r="F29" s="8"/>
      <c r="G29" s="8"/>
      <c r="H29" s="8"/>
      <c r="I29" s="8"/>
      <c r="J29" s="15" t="s">
        <v>473</v>
      </c>
      <c r="K29" s="10"/>
      <c r="L29" s="8"/>
      <c r="M29" s="8"/>
      <c r="N29" s="8"/>
    </row>
    <row r="30" spans="1:14" ht="18.75" customHeight="1">
      <c r="A30" s="11">
        <v>10.09</v>
      </c>
      <c r="B30" s="12" t="s">
        <v>474</v>
      </c>
      <c r="C30" s="12">
        <v>0.5</v>
      </c>
      <c r="D30" s="12"/>
      <c r="E30" s="12"/>
      <c r="F30" s="12"/>
      <c r="G30" s="12"/>
      <c r="H30" s="12"/>
      <c r="I30" s="12"/>
      <c r="J30" s="16" t="s">
        <v>8</v>
      </c>
      <c r="K30" s="14">
        <v>1.83</v>
      </c>
      <c r="L30" s="112"/>
      <c r="M30" s="12"/>
      <c r="N30" s="12">
        <f>M30+K30+I30+G30+E30+C30</f>
        <v>2.33</v>
      </c>
    </row>
    <row r="31" spans="1:14">
      <c r="A31" s="425">
        <f>SUM(A3:A30)</f>
        <v>85.22</v>
      </c>
      <c r="B31" s="183" t="s">
        <v>6</v>
      </c>
      <c r="C31" s="428">
        <f>SUM(C3:C30)</f>
        <v>2.08</v>
      </c>
      <c r="D31" s="181"/>
      <c r="E31" s="428">
        <f>SUM(E3:E30)</f>
        <v>2.5099999999999998</v>
      </c>
      <c r="F31" s="182"/>
      <c r="G31" s="428">
        <f>SUM(G3:G30)</f>
        <v>1.9900000000000002</v>
      </c>
      <c r="H31" s="183"/>
      <c r="I31" s="428">
        <f>SUM(I3:I30)</f>
        <v>6.0400000000000009</v>
      </c>
      <c r="J31" s="183"/>
      <c r="K31" s="428">
        <f>SUM(K3:K30)</f>
        <v>7.0500000000000007</v>
      </c>
      <c r="L31" s="445"/>
      <c r="M31" s="425">
        <f>SUM(M4:M30)</f>
        <v>0</v>
      </c>
      <c r="N31" s="428">
        <f>SUM(N3:N30)</f>
        <v>19.670000000000002</v>
      </c>
    </row>
    <row r="32" spans="1:14">
      <c r="A32" s="47"/>
      <c r="B32" s="47" t="s">
        <v>16</v>
      </c>
      <c r="C32" s="47"/>
      <c r="D32" s="47"/>
      <c r="E32" s="47"/>
      <c r="F32" s="48"/>
      <c r="G32" s="47"/>
      <c r="H32" s="47"/>
      <c r="I32" s="47"/>
      <c r="J32" s="95"/>
      <c r="K32" s="47"/>
      <c r="L32" s="47"/>
      <c r="M32" s="47"/>
      <c r="N32" s="47"/>
    </row>
    <row r="33" spans="1:14">
      <c r="A33" s="47"/>
      <c r="B33" s="47" t="s">
        <v>17</v>
      </c>
      <c r="C33" s="47"/>
      <c r="D33" s="47" t="str">
        <f>B1</f>
        <v>DOLORES CARREÑO MORENO</v>
      </c>
      <c r="E33" s="47"/>
      <c r="F33" s="98" t="s">
        <v>470</v>
      </c>
      <c r="G33" s="47"/>
      <c r="H33" s="47" t="s">
        <v>18</v>
      </c>
      <c r="I33" s="47"/>
      <c r="J33" s="95"/>
      <c r="K33" s="96">
        <f>N31*4.33</f>
        <v>85.17110000000001</v>
      </c>
      <c r="L33" s="96"/>
      <c r="M33" s="96"/>
      <c r="N33" s="47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30"/>
    </sheetView>
  </sheetViews>
  <sheetFormatPr baseColWidth="10" defaultRowHeight="15"/>
  <cols>
    <col min="1" max="1" width="6.85546875" customWidth="1"/>
    <col min="2" max="2" width="14.7109375" customWidth="1"/>
    <col min="3" max="3" width="6" customWidth="1"/>
    <col min="4" max="4" width="17.140625" customWidth="1"/>
    <col min="5" max="5" width="5.28515625" customWidth="1"/>
    <col min="6" max="6" width="9" customWidth="1"/>
    <col min="7" max="7" width="5" customWidth="1"/>
    <col min="8" max="8" width="20.7109375" customWidth="1"/>
    <col min="9" max="9" width="6.140625" customWidth="1"/>
    <col min="10" max="10" width="16.85546875" customWidth="1"/>
    <col min="11" max="11" width="6.5703125" customWidth="1"/>
    <col min="12" max="12" width="5.140625" customWidth="1"/>
    <col min="13" max="13" width="3.85546875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 ht="24.75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446"/>
      <c r="L3" s="441"/>
      <c r="M3" s="380"/>
      <c r="N3" s="429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321">
        <v>1</v>
      </c>
      <c r="L4" s="60"/>
      <c r="M4" s="60"/>
      <c r="N4" s="430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436"/>
      <c r="L5" s="62"/>
      <c r="M5" s="62"/>
      <c r="N5" s="463"/>
    </row>
    <row r="6" spans="1:14" ht="12.7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321"/>
      <c r="L6" s="60"/>
      <c r="M6" s="60"/>
      <c r="N6" s="308">
        <f>C6+E6+G6+I6+K6+M6</f>
        <v>0.46</v>
      </c>
    </row>
    <row r="7" spans="1:14" ht="12.75" customHeight="1">
      <c r="A7" s="198"/>
      <c r="B7" s="199" t="s">
        <v>9</v>
      </c>
      <c r="C7" s="8"/>
      <c r="D7" s="9"/>
      <c r="E7" s="8"/>
      <c r="F7" s="7"/>
      <c r="G7" s="10"/>
      <c r="H7" s="199" t="s">
        <v>9</v>
      </c>
      <c r="I7" s="15"/>
      <c r="J7" s="7"/>
      <c r="K7" s="10"/>
      <c r="L7" s="8"/>
      <c r="M7" s="8"/>
      <c r="N7" s="133"/>
    </row>
    <row r="8" spans="1:14" ht="13.5" customHeight="1">
      <c r="A8" s="200">
        <v>5.07</v>
      </c>
      <c r="B8" s="12" t="s">
        <v>10</v>
      </c>
      <c r="C8" s="12">
        <v>0.25</v>
      </c>
      <c r="D8" s="12"/>
      <c r="E8" s="13"/>
      <c r="F8" s="16"/>
      <c r="G8" s="14"/>
      <c r="H8" s="12" t="s">
        <v>8</v>
      </c>
      <c r="I8" s="12">
        <v>0.92</v>
      </c>
      <c r="J8" s="12"/>
      <c r="K8" s="14"/>
      <c r="L8" s="12"/>
      <c r="M8" s="12"/>
      <c r="N8" s="135">
        <f>C8+E8+G8+I8+K8+M8</f>
        <v>1.17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133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35">
        <f>C10+E10+G10+I10+K10+M10</f>
        <v>2.1</v>
      </c>
    </row>
    <row r="11" spans="1:14">
      <c r="A11" s="6">
        <v>4.33</v>
      </c>
      <c r="B11" s="52"/>
      <c r="C11" s="8"/>
      <c r="D11" s="52"/>
      <c r="E11" s="8"/>
      <c r="F11" s="52" t="s">
        <v>148</v>
      </c>
      <c r="G11" s="8"/>
      <c r="H11" s="52"/>
      <c r="I11" s="8"/>
      <c r="J11" s="52"/>
      <c r="K11" s="10"/>
      <c r="L11" s="52"/>
      <c r="M11" s="8"/>
      <c r="N11" s="133"/>
    </row>
    <row r="12" spans="1:14">
      <c r="A12" s="11"/>
      <c r="B12" s="16"/>
      <c r="C12" s="12"/>
      <c r="D12" s="12"/>
      <c r="E12" s="13"/>
      <c r="F12" s="16" t="s">
        <v>8</v>
      </c>
      <c r="G12" s="12">
        <v>1</v>
      </c>
      <c r="H12" s="16"/>
      <c r="I12" s="12"/>
      <c r="J12" s="12"/>
      <c r="K12" s="14"/>
      <c r="L12" s="12"/>
      <c r="M12" s="12"/>
      <c r="N12" s="135">
        <f>C12+E12+G12+I12+K12+M12</f>
        <v>1</v>
      </c>
    </row>
    <row r="13" spans="1:14">
      <c r="A13" s="6">
        <v>6</v>
      </c>
      <c r="B13" s="222"/>
      <c r="C13" s="8"/>
      <c r="D13" s="152" t="s">
        <v>149</v>
      </c>
      <c r="E13" s="8"/>
      <c r="F13" s="139"/>
      <c r="G13" s="8"/>
      <c r="H13" s="139"/>
      <c r="I13" s="15"/>
      <c r="J13" s="139" t="s">
        <v>149</v>
      </c>
      <c r="K13" s="10"/>
      <c r="L13" s="152"/>
      <c r="M13" s="8"/>
      <c r="N13" s="133"/>
    </row>
    <row r="14" spans="1:14">
      <c r="A14" s="11"/>
      <c r="B14" s="16"/>
      <c r="C14" s="12"/>
      <c r="D14" s="12" t="s">
        <v>8</v>
      </c>
      <c r="E14" s="13">
        <v>0.69</v>
      </c>
      <c r="F14" s="16"/>
      <c r="G14" s="12"/>
      <c r="H14" s="12"/>
      <c r="I14" s="12"/>
      <c r="J14" s="12" t="s">
        <v>8</v>
      </c>
      <c r="K14" s="323">
        <v>0.69</v>
      </c>
      <c r="L14" s="12"/>
      <c r="M14" s="12"/>
      <c r="N14" s="135">
        <f>C14+E14+G14+I14+K14+M14</f>
        <v>1.38</v>
      </c>
    </row>
    <row r="15" spans="1:14" ht="14.25" customHeight="1">
      <c r="A15" s="6">
        <v>4</v>
      </c>
      <c r="B15" s="6"/>
      <c r="C15" s="6"/>
      <c r="D15" s="222" t="s">
        <v>150</v>
      </c>
      <c r="E15" s="8"/>
      <c r="F15" s="15"/>
      <c r="G15" s="15"/>
      <c r="H15" s="139"/>
      <c r="I15" s="8"/>
      <c r="J15" s="139" t="s">
        <v>150</v>
      </c>
      <c r="K15" s="85"/>
      <c r="L15" s="8"/>
      <c r="M15" s="15"/>
      <c r="N15" s="133"/>
    </row>
    <row r="16" spans="1:14">
      <c r="A16" s="11"/>
      <c r="B16" s="11"/>
      <c r="C16" s="11"/>
      <c r="D16" s="223" t="s">
        <v>8</v>
      </c>
      <c r="E16" s="12">
        <v>0.67</v>
      </c>
      <c r="F16" s="16"/>
      <c r="G16" s="16"/>
      <c r="H16" s="16"/>
      <c r="I16" s="12"/>
      <c r="J16" s="16" t="s">
        <v>35</v>
      </c>
      <c r="K16" s="165">
        <v>0.25</v>
      </c>
      <c r="L16" s="16"/>
      <c r="M16" s="16"/>
      <c r="N16" s="135">
        <f>K16+E16</f>
        <v>0.92</v>
      </c>
    </row>
    <row r="17" spans="1:14">
      <c r="A17" s="6">
        <v>9.01</v>
      </c>
      <c r="B17" s="52" t="s">
        <v>151</v>
      </c>
      <c r="C17" s="8"/>
      <c r="D17" s="8"/>
      <c r="E17" s="15"/>
      <c r="F17" s="52" t="s">
        <v>151</v>
      </c>
      <c r="G17" s="15"/>
      <c r="H17" s="52"/>
      <c r="I17" s="8"/>
      <c r="J17" s="52" t="s">
        <v>151</v>
      </c>
      <c r="K17" s="85"/>
      <c r="L17" s="8"/>
      <c r="M17" s="15"/>
      <c r="N17" s="133"/>
    </row>
    <row r="18" spans="1:14" ht="21" customHeight="1">
      <c r="A18" s="11"/>
      <c r="B18" s="16" t="s">
        <v>8</v>
      </c>
      <c r="C18" s="12">
        <v>0.5</v>
      </c>
      <c r="D18" s="16"/>
      <c r="E18" s="16"/>
      <c r="F18" s="16" t="s">
        <v>35</v>
      </c>
      <c r="G18" s="16">
        <v>0.33</v>
      </c>
      <c r="H18" s="16"/>
      <c r="I18" s="12"/>
      <c r="J18" s="16" t="s">
        <v>152</v>
      </c>
      <c r="K18" s="165">
        <v>1.25</v>
      </c>
      <c r="L18" s="16"/>
      <c r="M18" s="16"/>
      <c r="N18" s="135">
        <f>C18+E18+G18+I18+K18+M18</f>
        <v>2.08</v>
      </c>
    </row>
    <row r="19" spans="1:14">
      <c r="A19" s="6"/>
      <c r="B19" s="8"/>
      <c r="C19" s="8"/>
      <c r="D19" s="8" t="s">
        <v>156</v>
      </c>
      <c r="E19" s="8"/>
      <c r="F19" s="8"/>
      <c r="G19" s="8"/>
      <c r="H19" s="8"/>
      <c r="I19" s="8"/>
      <c r="J19" s="15"/>
      <c r="K19" s="10"/>
      <c r="L19" s="186"/>
      <c r="M19" s="8"/>
      <c r="N19" s="133"/>
    </row>
    <row r="20" spans="1:14" ht="29.25" customHeight="1">
      <c r="A20" s="11">
        <v>3.25</v>
      </c>
      <c r="B20" s="12"/>
      <c r="C20" s="12"/>
      <c r="D20" s="388" t="s">
        <v>157</v>
      </c>
      <c r="E20" s="12">
        <v>0.75</v>
      </c>
      <c r="F20" s="12"/>
      <c r="G20" s="12"/>
      <c r="H20" s="112"/>
      <c r="I20" s="12"/>
      <c r="J20" s="16"/>
      <c r="K20" s="14"/>
      <c r="L20" s="112"/>
      <c r="M20" s="12"/>
      <c r="N20" s="135">
        <f>M20+K20+I20+G20+E20+C20</f>
        <v>0.75</v>
      </c>
    </row>
    <row r="21" spans="1:14" ht="23.25">
      <c r="A21" s="6"/>
      <c r="B21" s="24" t="s">
        <v>155</v>
      </c>
      <c r="C21" s="24"/>
      <c r="D21" s="24"/>
      <c r="E21" s="15"/>
      <c r="F21" s="24" t="s">
        <v>155</v>
      </c>
      <c r="G21" s="91"/>
      <c r="H21" s="24"/>
      <c r="I21" s="91"/>
      <c r="J21" s="24" t="s">
        <v>155</v>
      </c>
      <c r="K21" s="88"/>
      <c r="L21" s="15"/>
      <c r="M21" s="15"/>
      <c r="N21" s="257"/>
    </row>
    <row r="22" spans="1:14">
      <c r="A22" s="86">
        <v>5.72</v>
      </c>
      <c r="B22" s="24" t="s">
        <v>35</v>
      </c>
      <c r="C22" s="24">
        <v>0.33</v>
      </c>
      <c r="D22" s="24"/>
      <c r="E22" s="24"/>
      <c r="F22" s="24" t="s">
        <v>8</v>
      </c>
      <c r="G22" s="91">
        <v>0.66</v>
      </c>
      <c r="H22" s="24"/>
      <c r="I22" s="91"/>
      <c r="J22" s="24" t="s">
        <v>35</v>
      </c>
      <c r="K22" s="88">
        <v>0.33</v>
      </c>
      <c r="L22" s="24"/>
      <c r="M22" s="24"/>
      <c r="N22" s="257">
        <f>K22+G22+C22</f>
        <v>1.32</v>
      </c>
    </row>
    <row r="23" spans="1:14" ht="14.25" customHeight="1">
      <c r="A23" s="6"/>
      <c r="B23" s="15"/>
      <c r="C23" s="15"/>
      <c r="D23" s="15"/>
      <c r="E23" s="139"/>
      <c r="F23" s="15"/>
      <c r="G23" s="8"/>
      <c r="H23" s="15" t="s">
        <v>375</v>
      </c>
      <c r="I23" s="8"/>
      <c r="J23" s="15"/>
      <c r="K23" s="85"/>
      <c r="L23" s="15"/>
      <c r="M23" s="15"/>
      <c r="N23" s="133"/>
    </row>
    <row r="24" spans="1:14">
      <c r="A24" s="86"/>
      <c r="B24" s="24"/>
      <c r="C24" s="24"/>
      <c r="D24" s="24"/>
      <c r="E24" s="7"/>
      <c r="F24" s="24"/>
      <c r="G24" s="91"/>
      <c r="H24" s="24" t="s">
        <v>376</v>
      </c>
      <c r="I24" s="91"/>
      <c r="J24" s="24"/>
      <c r="K24" s="88"/>
      <c r="L24" s="24"/>
      <c r="M24" s="24"/>
      <c r="N24" s="257"/>
    </row>
    <row r="25" spans="1:14" ht="19.5" customHeight="1">
      <c r="A25" s="11">
        <v>7.66</v>
      </c>
      <c r="B25" s="16"/>
      <c r="C25" s="16"/>
      <c r="D25" s="16"/>
      <c r="E25" s="284"/>
      <c r="F25" s="16"/>
      <c r="G25" s="12"/>
      <c r="H25" s="364" t="s">
        <v>259</v>
      </c>
      <c r="I25" s="12">
        <v>1.77</v>
      </c>
      <c r="J25" s="16"/>
      <c r="K25" s="165"/>
      <c r="L25" s="16"/>
      <c r="M25" s="16"/>
      <c r="N25" s="135">
        <f>I25</f>
        <v>1.77</v>
      </c>
    </row>
    <row r="26" spans="1:14" ht="19.5" customHeight="1">
      <c r="A26" s="6"/>
      <c r="B26" s="8" t="s">
        <v>472</v>
      </c>
      <c r="C26" s="8"/>
      <c r="D26" s="8"/>
      <c r="E26" s="8"/>
      <c r="F26" s="8"/>
      <c r="G26" s="8"/>
      <c r="H26" s="8"/>
      <c r="I26" s="8"/>
      <c r="J26" s="15" t="s">
        <v>473</v>
      </c>
      <c r="K26" s="10"/>
      <c r="L26" s="8"/>
      <c r="M26" s="8"/>
      <c r="N26" s="133"/>
    </row>
    <row r="27" spans="1:14" ht="19.5" customHeight="1">
      <c r="A27" s="11">
        <v>10.09</v>
      </c>
      <c r="B27" s="12" t="s">
        <v>474</v>
      </c>
      <c r="C27" s="12">
        <v>0.5</v>
      </c>
      <c r="D27" s="12"/>
      <c r="E27" s="12"/>
      <c r="F27" s="12"/>
      <c r="G27" s="12"/>
      <c r="H27" s="12"/>
      <c r="I27" s="12"/>
      <c r="J27" s="16" t="s">
        <v>8</v>
      </c>
      <c r="K27" s="14">
        <v>1.83</v>
      </c>
      <c r="L27" s="112"/>
      <c r="M27" s="12"/>
      <c r="N27" s="135">
        <f>M27+K27+I27+G27+E27+C27</f>
        <v>2.33</v>
      </c>
    </row>
    <row r="28" spans="1:14">
      <c r="A28" s="425">
        <f>SUM(A3:A27)</f>
        <v>70.56</v>
      </c>
      <c r="B28" s="183" t="s">
        <v>6</v>
      </c>
      <c r="C28" s="428">
        <f>SUM(C3:C27)</f>
        <v>1.58</v>
      </c>
      <c r="D28" s="181"/>
      <c r="E28" s="428">
        <f>SUM(E3:E27)</f>
        <v>2.5099999999999998</v>
      </c>
      <c r="F28" s="182"/>
      <c r="G28" s="428">
        <f>SUM(G3:G27)</f>
        <v>1.9900000000000002</v>
      </c>
      <c r="H28" s="183"/>
      <c r="I28" s="428">
        <f>SUM(I3:I27)</f>
        <v>3.1500000000000004</v>
      </c>
      <c r="J28" s="183"/>
      <c r="K28" s="428">
        <f>SUM(K4:K27)</f>
        <v>7.0500000000000007</v>
      </c>
      <c r="L28" s="445"/>
      <c r="M28" s="425">
        <f>SUM(M4:M27)</f>
        <v>0</v>
      </c>
      <c r="N28" s="464">
        <f>SUM(N4:N27)</f>
        <v>16.28</v>
      </c>
    </row>
    <row r="29" spans="1:14">
      <c r="A29" s="47"/>
      <c r="B29" s="47" t="s">
        <v>16</v>
      </c>
      <c r="C29" s="47"/>
      <c r="D29" s="47"/>
      <c r="E29" s="47"/>
      <c r="F29" s="48"/>
      <c r="G29" s="47"/>
      <c r="H29" s="47"/>
      <c r="I29" s="47"/>
      <c r="J29" s="95"/>
      <c r="K29" s="47"/>
      <c r="L29" s="47"/>
      <c r="M29" s="47"/>
      <c r="N29" s="47"/>
    </row>
    <row r="30" spans="1:14">
      <c r="A30" s="47"/>
      <c r="B30" s="47" t="s">
        <v>17</v>
      </c>
      <c r="C30" s="47"/>
      <c r="D30" s="47" t="str">
        <f>B1</f>
        <v>DOLORES CARREÑO MORENO</v>
      </c>
      <c r="E30" s="47"/>
      <c r="F30" s="98" t="s">
        <v>469</v>
      </c>
      <c r="G30" s="47"/>
      <c r="H30" s="47" t="s">
        <v>18</v>
      </c>
      <c r="I30" s="47"/>
      <c r="J30" s="95"/>
      <c r="K30" s="96">
        <f>N28*4.33</f>
        <v>70.492400000000004</v>
      </c>
      <c r="L30" s="96"/>
      <c r="M30" s="96"/>
      <c r="N30" s="47"/>
    </row>
  </sheetData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O11" sqref="O11"/>
    </sheetView>
  </sheetViews>
  <sheetFormatPr baseColWidth="10" defaultRowHeight="15"/>
  <cols>
    <col min="1" max="1" width="7.5703125" customWidth="1"/>
    <col min="2" max="2" width="13.42578125" customWidth="1"/>
    <col min="3" max="3" width="6.7109375" customWidth="1"/>
    <col min="4" max="4" width="18.140625" customWidth="1"/>
    <col min="5" max="5" width="5.7109375" customWidth="1"/>
    <col min="6" max="6" width="13.140625" customWidth="1"/>
    <col min="7" max="7" width="6.5703125" customWidth="1"/>
    <col min="8" max="8" width="17.85546875" customWidth="1"/>
    <col min="9" max="9" width="5.140625" customWidth="1"/>
    <col min="10" max="10" width="17.5703125" customWidth="1"/>
    <col min="11" max="11" width="6.5703125" customWidth="1"/>
    <col min="12" max="12" width="2.85546875" customWidth="1"/>
    <col min="13" max="13" width="4.7109375" customWidth="1"/>
    <col min="14" max="14" width="4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29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0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463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308">
        <f>C6+E6+G6+I6+K6+M6</f>
        <v>0.46</v>
      </c>
    </row>
    <row r="7" spans="1:14">
      <c r="A7" s="198"/>
      <c r="B7" s="199" t="s">
        <v>9</v>
      </c>
      <c r="C7" s="8"/>
      <c r="D7" s="9"/>
      <c r="E7" s="8"/>
      <c r="F7" s="7"/>
      <c r="G7" s="10"/>
      <c r="H7" s="199" t="s">
        <v>9</v>
      </c>
      <c r="I7" s="15"/>
      <c r="J7" s="7"/>
      <c r="K7" s="10"/>
      <c r="L7" s="8"/>
      <c r="M7" s="8"/>
      <c r="N7" s="133"/>
    </row>
    <row r="8" spans="1:14">
      <c r="A8" s="200">
        <v>5.07</v>
      </c>
      <c r="B8" s="12" t="s">
        <v>10</v>
      </c>
      <c r="C8" s="12">
        <v>0.25</v>
      </c>
      <c r="D8" s="12"/>
      <c r="E8" s="13"/>
      <c r="F8" s="16"/>
      <c r="G8" s="14"/>
      <c r="H8" s="12" t="s">
        <v>8</v>
      </c>
      <c r="I8" s="12">
        <v>0.92</v>
      </c>
      <c r="J8" s="12"/>
      <c r="K8" s="14"/>
      <c r="L8" s="12"/>
      <c r="M8" s="12"/>
      <c r="N8" s="135">
        <f>C8+E8+G8+I8+K8+M8</f>
        <v>1.17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133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35">
        <f>C10+E10+G10+I10+K10+M10</f>
        <v>2.1</v>
      </c>
    </row>
    <row r="11" spans="1:14">
      <c r="A11" s="51"/>
      <c r="B11" s="178" t="s">
        <v>465</v>
      </c>
      <c r="C11" s="156"/>
      <c r="D11" s="268" t="s">
        <v>465</v>
      </c>
      <c r="E11" s="156"/>
      <c r="F11" s="268" t="s">
        <v>465</v>
      </c>
      <c r="G11" s="156"/>
      <c r="H11" s="268" t="s">
        <v>465</v>
      </c>
      <c r="I11" s="156"/>
      <c r="J11" s="268" t="s">
        <v>465</v>
      </c>
      <c r="K11" s="110"/>
      <c r="L11" s="94"/>
      <c r="M11" s="23"/>
      <c r="N11" s="110"/>
    </row>
    <row r="12" spans="1:14">
      <c r="A12" s="55">
        <v>20.68</v>
      </c>
      <c r="B12" s="157" t="s">
        <v>8</v>
      </c>
      <c r="C12" s="57">
        <v>2</v>
      </c>
      <c r="D12" s="58" t="s">
        <v>10</v>
      </c>
      <c r="E12" s="57">
        <v>0.75</v>
      </c>
      <c r="F12" s="58" t="s">
        <v>10</v>
      </c>
      <c r="G12" s="57">
        <v>0.63</v>
      </c>
      <c r="H12" s="58" t="s">
        <v>10</v>
      </c>
      <c r="I12" s="57">
        <v>0.64</v>
      </c>
      <c r="J12" s="58" t="s">
        <v>10</v>
      </c>
      <c r="K12" s="107">
        <v>0.75</v>
      </c>
      <c r="L12" s="59"/>
      <c r="M12" s="67"/>
      <c r="N12" s="107">
        <f>K12+I12+G12+E12+C12</f>
        <v>4.7699999999999996</v>
      </c>
    </row>
    <row r="13" spans="1:14" ht="12.75" customHeight="1">
      <c r="A13" s="51"/>
      <c r="B13" s="61"/>
      <c r="C13" s="436"/>
      <c r="D13" s="62" t="s">
        <v>466</v>
      </c>
      <c r="E13" s="138"/>
      <c r="F13" s="62"/>
      <c r="G13" s="436"/>
      <c r="H13" s="61"/>
      <c r="I13" s="436"/>
      <c r="J13" s="62" t="s">
        <v>466</v>
      </c>
      <c r="K13" s="307"/>
      <c r="L13" s="63"/>
      <c r="M13" s="63"/>
      <c r="N13" s="307"/>
    </row>
    <row r="14" spans="1:14">
      <c r="A14" s="55">
        <v>5</v>
      </c>
      <c r="B14" s="242"/>
      <c r="C14" s="321"/>
      <c r="D14" s="60" t="s">
        <v>8</v>
      </c>
      <c r="E14" s="73">
        <v>0.9</v>
      </c>
      <c r="F14" s="60"/>
      <c r="G14" s="321"/>
      <c r="H14" s="60"/>
      <c r="I14" s="321"/>
      <c r="J14" s="60" t="s">
        <v>10</v>
      </c>
      <c r="K14" s="308">
        <v>0.25</v>
      </c>
      <c r="L14" s="60"/>
      <c r="M14" s="60"/>
      <c r="N14" s="308">
        <f>C14+E14+G14+I14+K14+M14</f>
        <v>1.1499999999999999</v>
      </c>
    </row>
    <row r="15" spans="1:14">
      <c r="A15" s="6">
        <v>4.33</v>
      </c>
      <c r="B15" s="52"/>
      <c r="C15" s="8"/>
      <c r="D15" s="52"/>
      <c r="E15" s="8"/>
      <c r="F15" s="52" t="s">
        <v>148</v>
      </c>
      <c r="G15" s="8"/>
      <c r="H15" s="52"/>
      <c r="I15" s="8"/>
      <c r="J15" s="52"/>
      <c r="K15" s="8"/>
      <c r="L15" s="52"/>
      <c r="M15" s="8"/>
      <c r="N15" s="133"/>
    </row>
    <row r="16" spans="1:14">
      <c r="A16" s="11"/>
      <c r="B16" s="16"/>
      <c r="C16" s="12"/>
      <c r="D16" s="12"/>
      <c r="E16" s="13"/>
      <c r="F16" s="16" t="s">
        <v>8</v>
      </c>
      <c r="G16" s="12">
        <v>1</v>
      </c>
      <c r="H16" s="16"/>
      <c r="I16" s="12"/>
      <c r="J16" s="12"/>
      <c r="K16" s="12"/>
      <c r="L16" s="12"/>
      <c r="M16" s="12"/>
      <c r="N16" s="135">
        <f>C16+E16+G16+I16+K16+M16</f>
        <v>1</v>
      </c>
    </row>
    <row r="17" spans="1:14">
      <c r="A17" s="6">
        <v>6</v>
      </c>
      <c r="B17" s="222"/>
      <c r="C17" s="8"/>
      <c r="D17" s="152" t="s">
        <v>149</v>
      </c>
      <c r="E17" s="8"/>
      <c r="F17" s="139"/>
      <c r="G17" s="8"/>
      <c r="H17" s="139"/>
      <c r="I17" s="15"/>
      <c r="J17" s="139" t="s">
        <v>149</v>
      </c>
      <c r="K17" s="8"/>
      <c r="L17" s="152"/>
      <c r="M17" s="8"/>
      <c r="N17" s="133"/>
    </row>
    <row r="18" spans="1:14">
      <c r="A18" s="11"/>
      <c r="B18" s="16"/>
      <c r="C18" s="12"/>
      <c r="D18" s="12" t="s">
        <v>8</v>
      </c>
      <c r="E18" s="13">
        <v>0.69</v>
      </c>
      <c r="F18" s="16"/>
      <c r="G18" s="12"/>
      <c r="H18" s="12"/>
      <c r="I18" s="12"/>
      <c r="J18" s="12" t="s">
        <v>8</v>
      </c>
      <c r="K18" s="13">
        <v>0.69</v>
      </c>
      <c r="L18" s="12"/>
      <c r="M18" s="12"/>
      <c r="N18" s="135">
        <f>C18+E18+G18+I18+K18+M18</f>
        <v>1.38</v>
      </c>
    </row>
    <row r="19" spans="1:14">
      <c r="A19" s="6">
        <v>4</v>
      </c>
      <c r="B19" s="6"/>
      <c r="C19" s="6"/>
      <c r="D19" s="222" t="s">
        <v>150</v>
      </c>
      <c r="E19" s="8"/>
      <c r="F19" s="15"/>
      <c r="G19" s="15"/>
      <c r="H19" s="139"/>
      <c r="I19" s="8"/>
      <c r="J19" s="139" t="s">
        <v>150</v>
      </c>
      <c r="K19" s="15"/>
      <c r="L19" s="8"/>
      <c r="M19" s="15"/>
      <c r="N19" s="133"/>
    </row>
    <row r="20" spans="1:14">
      <c r="A20" s="11"/>
      <c r="B20" s="11"/>
      <c r="C20" s="11"/>
      <c r="D20" s="223" t="s">
        <v>8</v>
      </c>
      <c r="E20" s="12">
        <v>0.67</v>
      </c>
      <c r="F20" s="16"/>
      <c r="G20" s="16"/>
      <c r="H20" s="16"/>
      <c r="I20" s="12"/>
      <c r="J20" s="16" t="s">
        <v>35</v>
      </c>
      <c r="K20" s="16">
        <v>0.25</v>
      </c>
      <c r="L20" s="16"/>
      <c r="M20" s="16"/>
      <c r="N20" s="135">
        <f>K20+E20</f>
        <v>0.92</v>
      </c>
    </row>
    <row r="21" spans="1:14">
      <c r="A21" s="6">
        <v>9.01</v>
      </c>
      <c r="B21" s="52" t="s">
        <v>151</v>
      </c>
      <c r="C21" s="8"/>
      <c r="D21" s="8"/>
      <c r="E21" s="15"/>
      <c r="F21" s="52" t="s">
        <v>151</v>
      </c>
      <c r="G21" s="15"/>
      <c r="H21" s="52"/>
      <c r="I21" s="8"/>
      <c r="J21" s="52" t="s">
        <v>151</v>
      </c>
      <c r="K21" s="15"/>
      <c r="L21" s="8"/>
      <c r="M21" s="15"/>
      <c r="N21" s="133"/>
    </row>
    <row r="22" spans="1:14" ht="23.25">
      <c r="A22" s="11"/>
      <c r="B22" s="16" t="s">
        <v>8</v>
      </c>
      <c r="C22" s="12">
        <v>0.5</v>
      </c>
      <c r="D22" s="16"/>
      <c r="E22" s="16"/>
      <c r="F22" s="16" t="s">
        <v>35</v>
      </c>
      <c r="G22" s="16">
        <v>0.33</v>
      </c>
      <c r="H22" s="16"/>
      <c r="I22" s="12"/>
      <c r="J22" s="16" t="s">
        <v>152</v>
      </c>
      <c r="K22" s="16">
        <v>1.25</v>
      </c>
      <c r="L22" s="16"/>
      <c r="M22" s="16"/>
      <c r="N22" s="135">
        <f>C22+E22+G22+I22+K22+M22</f>
        <v>2.08</v>
      </c>
    </row>
    <row r="23" spans="1:14">
      <c r="A23" s="6"/>
      <c r="B23" s="8"/>
      <c r="C23" s="8"/>
      <c r="D23" s="8" t="s">
        <v>156</v>
      </c>
      <c r="E23" s="8"/>
      <c r="F23" s="8"/>
      <c r="G23" s="8"/>
      <c r="H23" s="8"/>
      <c r="I23" s="8"/>
      <c r="J23" s="15"/>
      <c r="K23" s="10"/>
      <c r="L23" s="186"/>
      <c r="M23" s="8"/>
      <c r="N23" s="133"/>
    </row>
    <row r="24" spans="1:14" ht="24.75">
      <c r="A24" s="11">
        <v>3.25</v>
      </c>
      <c r="B24" s="12"/>
      <c r="C24" s="12"/>
      <c r="D24" s="388" t="s">
        <v>157</v>
      </c>
      <c r="E24" s="12">
        <v>0.75</v>
      </c>
      <c r="F24" s="12"/>
      <c r="G24" s="12"/>
      <c r="H24" s="112"/>
      <c r="I24" s="12"/>
      <c r="J24" s="16"/>
      <c r="K24" s="14"/>
      <c r="L24" s="112"/>
      <c r="M24" s="12"/>
      <c r="N24" s="135">
        <f>M24+K24+I24+G24+E24+C24</f>
        <v>0.75</v>
      </c>
    </row>
    <row r="25" spans="1:14">
      <c r="A25" s="425">
        <f>SUM(A3:A24)</f>
        <v>72.77</v>
      </c>
      <c r="B25" s="183" t="s">
        <v>6</v>
      </c>
      <c r="C25" s="428">
        <f>SUM(C3:C24)</f>
        <v>2.75</v>
      </c>
      <c r="D25" s="181"/>
      <c r="E25" s="428">
        <f>SUM(E3:E24)</f>
        <v>4.16</v>
      </c>
      <c r="F25" s="182"/>
      <c r="G25" s="428">
        <f>SUM(G3:G24)</f>
        <v>1.96</v>
      </c>
      <c r="H25" s="183"/>
      <c r="I25" s="428">
        <f>SUM(I3:I24)</f>
        <v>2.02</v>
      </c>
      <c r="J25" s="183"/>
      <c r="K25" s="428">
        <f>SUM(K3:K24)</f>
        <v>5.8900000000000006</v>
      </c>
      <c r="L25" s="445"/>
      <c r="M25" s="425">
        <f>SUM(M4:M14)</f>
        <v>0</v>
      </c>
      <c r="N25" s="464">
        <f>SUM(N3:N24)</f>
        <v>16.78</v>
      </c>
    </row>
    <row r="26" spans="1:14">
      <c r="A26" s="47"/>
      <c r="B26" s="47" t="s">
        <v>16</v>
      </c>
      <c r="C26" s="47"/>
      <c r="D26" s="47"/>
      <c r="E26" s="47"/>
      <c r="F26" s="48"/>
      <c r="G26" s="47"/>
      <c r="H26" s="47"/>
      <c r="I26" s="47"/>
      <c r="J26" s="95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98" t="s">
        <v>471</v>
      </c>
      <c r="G27" s="47"/>
      <c r="H27" s="47" t="s">
        <v>18</v>
      </c>
      <c r="I27" s="47"/>
      <c r="J27" s="95"/>
      <c r="K27" s="96">
        <f>N25*4.33</f>
        <v>72.65740000000001</v>
      </c>
      <c r="L27" s="96"/>
      <c r="M27" s="96"/>
      <c r="N27" s="47"/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sqref="A1:N25"/>
    </sheetView>
  </sheetViews>
  <sheetFormatPr baseColWidth="10" defaultRowHeight="15"/>
  <cols>
    <col min="1" max="1" width="7.42578125" customWidth="1"/>
    <col min="2" max="2" width="14.5703125" customWidth="1"/>
    <col min="3" max="3" width="5" customWidth="1"/>
    <col min="4" max="4" width="17.7109375" customWidth="1"/>
    <col min="5" max="5" width="5.28515625" customWidth="1"/>
    <col min="6" max="6" width="14.7109375" customWidth="1"/>
    <col min="7" max="7" width="5.85546875" customWidth="1"/>
    <col min="8" max="8" width="16.7109375" customWidth="1"/>
    <col min="9" max="9" width="6.140625" customWidth="1"/>
    <col min="10" max="10" width="17.28515625" customWidth="1"/>
    <col min="11" max="11" width="5.85546875" customWidth="1"/>
    <col min="12" max="12" width="5.5703125" customWidth="1"/>
    <col min="13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198"/>
      <c r="B7" s="199" t="s">
        <v>9</v>
      </c>
      <c r="C7" s="8"/>
      <c r="D7" s="9"/>
      <c r="E7" s="8"/>
      <c r="F7" s="7"/>
      <c r="G7" s="10"/>
      <c r="H7" s="199" t="s">
        <v>9</v>
      </c>
      <c r="I7" s="15"/>
      <c r="J7" s="7"/>
      <c r="K7" s="10"/>
      <c r="L7" s="8"/>
      <c r="M7" s="8"/>
      <c r="N7" s="8"/>
    </row>
    <row r="8" spans="1:14">
      <c r="A8" s="200">
        <v>5.07</v>
      </c>
      <c r="B8" s="12" t="s">
        <v>10</v>
      </c>
      <c r="C8" s="12">
        <v>0.25</v>
      </c>
      <c r="D8" s="12"/>
      <c r="E8" s="13"/>
      <c r="F8" s="16"/>
      <c r="G8" s="14"/>
      <c r="H8" s="12" t="s">
        <v>8</v>
      </c>
      <c r="I8" s="12">
        <v>0.92</v>
      </c>
      <c r="J8" s="12"/>
      <c r="K8" s="14"/>
      <c r="L8" s="12"/>
      <c r="M8" s="12"/>
      <c r="N8" s="12">
        <f>C8+E8+G8+I8+K8+M8</f>
        <v>1.17</v>
      </c>
    </row>
    <row r="9" spans="1:14">
      <c r="A9" s="198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10"/>
      <c r="L9" s="8"/>
      <c r="M9" s="8"/>
      <c r="N9" s="8"/>
    </row>
    <row r="10" spans="1:14">
      <c r="A10" s="200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4">
        <v>1.7</v>
      </c>
      <c r="L10" s="12"/>
      <c r="M10" s="12"/>
      <c r="N10" s="12">
        <f>C10+E10+G10+I10+K10+M10</f>
        <v>2.1</v>
      </c>
    </row>
    <row r="11" spans="1:14">
      <c r="A11" s="6"/>
      <c r="B11" s="366" t="s">
        <v>333</v>
      </c>
      <c r="C11" s="10"/>
      <c r="D11" s="8"/>
      <c r="E11" s="355"/>
      <c r="F11" s="15"/>
      <c r="G11" s="85"/>
      <c r="H11" s="8" t="s">
        <v>333</v>
      </c>
      <c r="I11" s="356"/>
      <c r="J11" s="8"/>
      <c r="K11" s="356"/>
      <c r="L11" s="93"/>
      <c r="M11" s="93"/>
      <c r="N11" s="156"/>
    </row>
    <row r="12" spans="1:14" ht="22.5">
      <c r="A12" s="11">
        <v>5.27</v>
      </c>
      <c r="B12" s="223" t="s">
        <v>10</v>
      </c>
      <c r="C12" s="14">
        <v>0.33</v>
      </c>
      <c r="D12" s="12"/>
      <c r="E12" s="323"/>
      <c r="F12" s="16"/>
      <c r="G12" s="165"/>
      <c r="H12" s="112" t="s">
        <v>334</v>
      </c>
      <c r="I12" s="165">
        <v>0.89</v>
      </c>
      <c r="J12" s="12"/>
      <c r="K12" s="312"/>
      <c r="L12" s="101"/>
      <c r="M12" s="101"/>
      <c r="N12" s="57">
        <f>C12+E12+G12+I12+K12</f>
        <v>1.22</v>
      </c>
    </row>
    <row r="13" spans="1:14">
      <c r="A13" s="6"/>
      <c r="B13" s="139" t="s">
        <v>463</v>
      </c>
      <c r="C13" s="10"/>
      <c r="D13" s="152"/>
      <c r="E13" s="355"/>
      <c r="F13" s="139"/>
      <c r="G13" s="85"/>
      <c r="H13" s="400" t="s">
        <v>464</v>
      </c>
      <c r="I13" s="85"/>
      <c r="J13" s="152"/>
      <c r="K13" s="356"/>
      <c r="L13" s="258"/>
      <c r="M13" s="93"/>
      <c r="N13" s="156"/>
    </row>
    <row r="14" spans="1:14">
      <c r="A14" s="11">
        <v>5.91</v>
      </c>
      <c r="B14" s="284" t="s">
        <v>10</v>
      </c>
      <c r="C14" s="14">
        <v>0.5</v>
      </c>
      <c r="D14" s="228"/>
      <c r="E14" s="323"/>
      <c r="F14" s="284"/>
      <c r="G14" s="165"/>
      <c r="H14" s="459" t="s">
        <v>109</v>
      </c>
      <c r="I14" s="165">
        <v>0.86</v>
      </c>
      <c r="J14" s="228"/>
      <c r="K14" s="312"/>
      <c r="L14" s="264"/>
      <c r="M14" s="101"/>
      <c r="N14" s="57">
        <f>C14+E14+G14+I14+K14</f>
        <v>1.3599999999999999</v>
      </c>
    </row>
    <row r="15" spans="1:14" ht="19.5" customHeight="1">
      <c r="A15" s="51"/>
      <c r="B15" s="178" t="s">
        <v>465</v>
      </c>
      <c r="C15" s="156"/>
      <c r="D15" s="268" t="s">
        <v>465</v>
      </c>
      <c r="E15" s="156"/>
      <c r="F15" s="268" t="s">
        <v>465</v>
      </c>
      <c r="G15" s="156"/>
      <c r="H15" s="268" t="s">
        <v>465</v>
      </c>
      <c r="I15" s="156"/>
      <c r="J15" s="268" t="s">
        <v>465</v>
      </c>
      <c r="K15" s="110"/>
      <c r="L15" s="94"/>
      <c r="M15" s="23"/>
      <c r="N15" s="156"/>
    </row>
    <row r="16" spans="1:14">
      <c r="A16" s="55">
        <v>20.68</v>
      </c>
      <c r="B16" s="157" t="s">
        <v>8</v>
      </c>
      <c r="C16" s="57">
        <v>2</v>
      </c>
      <c r="D16" s="58" t="s">
        <v>10</v>
      </c>
      <c r="E16" s="57">
        <v>0.75</v>
      </c>
      <c r="F16" s="58" t="s">
        <v>10</v>
      </c>
      <c r="G16" s="57">
        <v>0.63</v>
      </c>
      <c r="H16" s="58" t="s">
        <v>10</v>
      </c>
      <c r="I16" s="57">
        <v>0.64</v>
      </c>
      <c r="J16" s="58" t="s">
        <v>10</v>
      </c>
      <c r="K16" s="107">
        <v>0.75</v>
      </c>
      <c r="L16" s="59"/>
      <c r="M16" s="67"/>
      <c r="N16" s="57">
        <f>K16+I16+G16+E16+C16</f>
        <v>4.7699999999999996</v>
      </c>
    </row>
    <row r="17" spans="1:14" ht="21.75" customHeight="1">
      <c r="A17" s="51"/>
      <c r="B17" s="61"/>
      <c r="C17" s="436"/>
      <c r="D17" s="62" t="s">
        <v>466</v>
      </c>
      <c r="E17" s="138"/>
      <c r="F17" s="62"/>
      <c r="G17" s="436"/>
      <c r="H17" s="61"/>
      <c r="I17" s="436"/>
      <c r="J17" s="62" t="s">
        <v>466</v>
      </c>
      <c r="K17" s="307"/>
      <c r="L17" s="63"/>
      <c r="M17" s="63"/>
      <c r="N17" s="320"/>
    </row>
    <row r="18" spans="1:14">
      <c r="A18" s="55">
        <v>5</v>
      </c>
      <c r="B18" s="242"/>
      <c r="C18" s="321"/>
      <c r="D18" s="60" t="s">
        <v>8</v>
      </c>
      <c r="E18" s="73">
        <v>0.9</v>
      </c>
      <c r="F18" s="60"/>
      <c r="G18" s="321"/>
      <c r="H18" s="60"/>
      <c r="I18" s="321"/>
      <c r="J18" s="60" t="s">
        <v>10</v>
      </c>
      <c r="K18" s="308">
        <v>0.25</v>
      </c>
      <c r="L18" s="60"/>
      <c r="M18" s="60"/>
      <c r="N18" s="321">
        <f>C18+E18+G18+I18+K18+M18</f>
        <v>1.1499999999999999</v>
      </c>
    </row>
    <row r="19" spans="1:14">
      <c r="A19" s="51"/>
      <c r="B19" s="460" t="s">
        <v>119</v>
      </c>
      <c r="C19" s="298"/>
      <c r="D19" s="23"/>
      <c r="E19" s="357"/>
      <c r="F19" s="23" t="s">
        <v>119</v>
      </c>
      <c r="G19" s="278"/>
      <c r="H19" s="23"/>
      <c r="I19" s="278"/>
      <c r="J19" s="23" t="s">
        <v>119</v>
      </c>
      <c r="K19" s="110"/>
      <c r="L19" s="23"/>
      <c r="M19" s="23"/>
      <c r="N19" s="156"/>
    </row>
    <row r="20" spans="1:14">
      <c r="A20" s="55">
        <v>6.11</v>
      </c>
      <c r="B20" s="461" t="s">
        <v>35</v>
      </c>
      <c r="C20" s="358">
        <v>0.25</v>
      </c>
      <c r="D20" s="67"/>
      <c r="E20" s="359"/>
      <c r="F20" s="67" t="s">
        <v>8</v>
      </c>
      <c r="G20" s="73">
        <v>0.91</v>
      </c>
      <c r="H20" s="67"/>
      <c r="I20" s="73"/>
      <c r="J20" s="67" t="s">
        <v>35</v>
      </c>
      <c r="K20" s="107">
        <v>0.25</v>
      </c>
      <c r="L20" s="67"/>
      <c r="M20" s="67"/>
      <c r="N20" s="57">
        <f>C20+G20+K20</f>
        <v>1.4100000000000001</v>
      </c>
    </row>
    <row r="21" spans="1:14">
      <c r="A21" s="51"/>
      <c r="B21" s="460" t="s">
        <v>467</v>
      </c>
      <c r="C21" s="298"/>
      <c r="D21" s="23"/>
      <c r="E21" s="357"/>
      <c r="F21" s="23" t="s">
        <v>467</v>
      </c>
      <c r="G21" s="278"/>
      <c r="H21" s="23"/>
      <c r="I21" s="278"/>
      <c r="J21" s="23" t="s">
        <v>467</v>
      </c>
      <c r="K21" s="110"/>
      <c r="L21" s="23"/>
      <c r="M21" s="23"/>
      <c r="N21" s="156"/>
    </row>
    <row r="22" spans="1:14">
      <c r="A22" s="55">
        <v>7.95</v>
      </c>
      <c r="B22" s="461" t="s">
        <v>8</v>
      </c>
      <c r="C22" s="358">
        <v>1.18</v>
      </c>
      <c r="D22" s="67"/>
      <c r="E22" s="359"/>
      <c r="F22" s="67" t="s">
        <v>10</v>
      </c>
      <c r="G22" s="73">
        <v>0.33</v>
      </c>
      <c r="H22" s="67"/>
      <c r="I22" s="73"/>
      <c r="J22" s="67" t="s">
        <v>10</v>
      </c>
      <c r="K22" s="107">
        <v>0.33</v>
      </c>
      <c r="L22" s="67"/>
      <c r="M22" s="67"/>
      <c r="N22" s="321">
        <f>C22+E22+G22+I22+K22+M22</f>
        <v>1.84</v>
      </c>
    </row>
    <row r="23" spans="1:14">
      <c r="A23" s="425">
        <f>SUM(A3:A22)</f>
        <v>71.42</v>
      </c>
      <c r="B23" s="183" t="s">
        <v>6</v>
      </c>
      <c r="C23" s="428">
        <f>SUM(C3:C22)</f>
        <v>4.51</v>
      </c>
      <c r="D23" s="181"/>
      <c r="E23" s="428">
        <f>SUM(E3:E22)</f>
        <v>2.0499999999999998</v>
      </c>
      <c r="F23" s="182"/>
      <c r="G23" s="428">
        <f>SUM(G3:G22)</f>
        <v>1.87</v>
      </c>
      <c r="H23" s="183"/>
      <c r="I23" s="428">
        <f>SUM(I3:I22)</f>
        <v>3.77</v>
      </c>
      <c r="J23" s="183"/>
      <c r="K23" s="428">
        <f>SUM(K4:K22)</f>
        <v>4.28</v>
      </c>
      <c r="L23" s="445"/>
      <c r="M23" s="425">
        <f>SUM(M4:M22)</f>
        <v>0</v>
      </c>
      <c r="N23" s="428">
        <f>SUM(N4:N22)</f>
        <v>16.48</v>
      </c>
    </row>
    <row r="24" spans="1:14">
      <c r="A24" s="47"/>
      <c r="B24" s="47" t="s">
        <v>16</v>
      </c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 t="s">
        <v>17</v>
      </c>
      <c r="C25" s="47"/>
      <c r="D25" s="47" t="str">
        <f>B1</f>
        <v>DOLORES CARREÑO MORENO</v>
      </c>
      <c r="E25" s="47"/>
      <c r="F25" s="98" t="s">
        <v>462</v>
      </c>
      <c r="G25" s="47"/>
      <c r="H25" s="47" t="s">
        <v>18</v>
      </c>
      <c r="I25" s="47"/>
      <c r="J25" s="95"/>
      <c r="K25" s="96">
        <f>N23*4.33</f>
        <v>71.358400000000003</v>
      </c>
      <c r="L25" s="96"/>
      <c r="M25" s="96"/>
      <c r="N25" s="47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28"/>
    </sheetView>
  </sheetViews>
  <sheetFormatPr baseColWidth="10" defaultRowHeight="15"/>
  <cols>
    <col min="1" max="1" width="7.85546875" customWidth="1"/>
    <col min="3" max="3" width="7.5703125" customWidth="1"/>
    <col min="5" max="5" width="7.85546875" customWidth="1"/>
    <col min="7" max="7" width="7.5703125" customWidth="1"/>
    <col min="9" max="9" width="8.140625" customWidth="1"/>
    <col min="11" max="11" width="7.28515625" customWidth="1"/>
    <col min="12" max="12" width="8.42578125" customWidth="1"/>
    <col min="13" max="13" width="7.140625" customWidth="1"/>
    <col min="14" max="14" width="7.5703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257">
        <v>4.33</v>
      </c>
      <c r="B11" s="618"/>
      <c r="C11" s="257"/>
      <c r="D11" s="618"/>
      <c r="E11" s="257"/>
      <c r="F11" s="618" t="s">
        <v>148</v>
      </c>
      <c r="G11" s="257"/>
      <c r="H11" s="618"/>
      <c r="I11" s="257"/>
      <c r="J11" s="618"/>
      <c r="K11" s="257"/>
      <c r="L11" s="618"/>
      <c r="M11" s="91"/>
      <c r="N11" s="257"/>
    </row>
    <row r="12" spans="1:14">
      <c r="A12" s="135"/>
      <c r="B12" s="16"/>
      <c r="C12" s="135"/>
      <c r="D12" s="12"/>
      <c r="E12" s="310"/>
      <c r="F12" s="16" t="s">
        <v>8</v>
      </c>
      <c r="G12" s="135">
        <v>1</v>
      </c>
      <c r="H12" s="16"/>
      <c r="I12" s="135"/>
      <c r="J12" s="12"/>
      <c r="K12" s="135"/>
      <c r="L12" s="12"/>
      <c r="M12" s="12"/>
      <c r="N12" s="135">
        <f>C12+E12+G12+I12+K12+M12</f>
        <v>1</v>
      </c>
    </row>
    <row r="13" spans="1:14">
      <c r="A13" s="133">
        <v>3.74</v>
      </c>
      <c r="B13" s="222"/>
      <c r="C13" s="133"/>
      <c r="D13" s="152" t="s">
        <v>149</v>
      </c>
      <c r="E13" s="133"/>
      <c r="F13" s="139"/>
      <c r="G13" s="133"/>
      <c r="H13" s="139"/>
      <c r="I13" s="356"/>
      <c r="J13" s="139"/>
      <c r="K13" s="133"/>
      <c r="L13" s="152"/>
      <c r="M13" s="8"/>
      <c r="N13" s="133"/>
    </row>
    <row r="14" spans="1:14">
      <c r="A14" s="135"/>
      <c r="B14" s="16"/>
      <c r="C14" s="135"/>
      <c r="D14" s="12" t="s">
        <v>8</v>
      </c>
      <c r="E14" s="310">
        <v>0.86</v>
      </c>
      <c r="F14" s="16"/>
      <c r="G14" s="135"/>
      <c r="H14" s="12"/>
      <c r="I14" s="135"/>
      <c r="J14" s="12"/>
      <c r="K14" s="310"/>
      <c r="L14" s="12"/>
      <c r="M14" s="12"/>
      <c r="N14" s="135">
        <f>C14+E14+G14+I14+K14+M14</f>
        <v>0.86</v>
      </c>
    </row>
    <row r="15" spans="1:14" ht="23.25">
      <c r="A15" s="133">
        <v>4</v>
      </c>
      <c r="B15" s="6"/>
      <c r="C15" s="133"/>
      <c r="D15" s="222" t="s">
        <v>150</v>
      </c>
      <c r="E15" s="133"/>
      <c r="F15" s="15"/>
      <c r="G15" s="356"/>
      <c r="H15" s="139"/>
      <c r="I15" s="133"/>
      <c r="J15" s="139" t="s">
        <v>150</v>
      </c>
      <c r="K15" s="356"/>
      <c r="L15" s="8"/>
      <c r="M15" s="15"/>
      <c r="N15" s="133"/>
    </row>
    <row r="16" spans="1:14">
      <c r="A16" s="135"/>
      <c r="B16" s="11"/>
      <c r="C16" s="135"/>
      <c r="D16" s="223" t="s">
        <v>8</v>
      </c>
      <c r="E16" s="135">
        <v>0.67</v>
      </c>
      <c r="F16" s="16"/>
      <c r="G16" s="312"/>
      <c r="H16" s="16"/>
      <c r="I16" s="135"/>
      <c r="J16" s="16" t="s">
        <v>35</v>
      </c>
      <c r="K16" s="312">
        <v>0.25</v>
      </c>
      <c r="L16" s="16"/>
      <c r="M16" s="16"/>
      <c r="N16" s="135">
        <f>K16+E16</f>
        <v>0.92</v>
      </c>
    </row>
    <row r="17" spans="1:14">
      <c r="A17" s="133">
        <v>9.76</v>
      </c>
      <c r="B17" s="618" t="s">
        <v>151</v>
      </c>
      <c r="C17" s="133"/>
      <c r="D17" s="8"/>
      <c r="E17" s="356"/>
      <c r="F17" s="618" t="s">
        <v>151</v>
      </c>
      <c r="G17" s="356"/>
      <c r="H17" s="618"/>
      <c r="I17" s="133"/>
      <c r="J17" s="618" t="s">
        <v>151</v>
      </c>
      <c r="K17" s="356"/>
      <c r="L17" s="8"/>
      <c r="M17" s="15"/>
      <c r="N17" s="133"/>
    </row>
    <row r="18" spans="1:14" ht="26.25">
      <c r="A18" s="135"/>
      <c r="B18" s="16" t="s">
        <v>8</v>
      </c>
      <c r="C18" s="135">
        <v>0.5</v>
      </c>
      <c r="D18" s="16"/>
      <c r="E18" s="312"/>
      <c r="F18" s="16" t="s">
        <v>35</v>
      </c>
      <c r="G18" s="312">
        <v>0.33</v>
      </c>
      <c r="H18" s="16"/>
      <c r="I18" s="135"/>
      <c r="J18" s="229" t="s">
        <v>152</v>
      </c>
      <c r="K18" s="312">
        <v>1.42</v>
      </c>
      <c r="L18" s="16"/>
      <c r="M18" s="16"/>
      <c r="N18" s="135">
        <f>C18+E18+G18+I18+K18+M18</f>
        <v>2.25</v>
      </c>
    </row>
    <row r="19" spans="1:14">
      <c r="A19" s="133"/>
      <c r="B19" s="24" t="s">
        <v>155</v>
      </c>
      <c r="C19" s="311"/>
      <c r="D19" s="24"/>
      <c r="E19" s="356"/>
      <c r="F19" s="24" t="s">
        <v>155</v>
      </c>
      <c r="G19" s="257"/>
      <c r="H19" s="24"/>
      <c r="I19" s="257"/>
      <c r="J19" s="24" t="s">
        <v>155</v>
      </c>
      <c r="K19" s="311"/>
      <c r="L19" s="15"/>
      <c r="M19" s="15"/>
      <c r="N19" s="257"/>
    </row>
    <row r="20" spans="1:14">
      <c r="A20" s="257">
        <v>5.72</v>
      </c>
      <c r="B20" s="24" t="s">
        <v>35</v>
      </c>
      <c r="C20" s="311">
        <v>0.33</v>
      </c>
      <c r="D20" s="16"/>
      <c r="E20" s="312"/>
      <c r="F20" s="24" t="s">
        <v>8</v>
      </c>
      <c r="G20" s="257">
        <v>0.66</v>
      </c>
      <c r="H20" s="24"/>
      <c r="I20" s="257"/>
      <c r="J20" s="24" t="s">
        <v>35</v>
      </c>
      <c r="K20" s="311">
        <v>0.33</v>
      </c>
      <c r="L20" s="24"/>
      <c r="M20" s="24"/>
      <c r="N20" s="257">
        <f>K20+G20+C20</f>
        <v>1.32</v>
      </c>
    </row>
    <row r="21" spans="1:14">
      <c r="A21" s="133"/>
      <c r="B21" s="139"/>
      <c r="C21" s="133"/>
      <c r="D21" s="93"/>
      <c r="E21" s="260"/>
      <c r="F21" s="8"/>
      <c r="G21" s="356"/>
      <c r="H21" s="8" t="s">
        <v>302</v>
      </c>
      <c r="I21" s="356"/>
      <c r="J21" s="139"/>
      <c r="K21" s="133"/>
      <c r="L21" s="8"/>
      <c r="M21" s="8"/>
      <c r="N21" s="133"/>
    </row>
    <row r="22" spans="1:14">
      <c r="A22" s="135">
        <v>3</v>
      </c>
      <c r="B22" s="12"/>
      <c r="C22" s="135"/>
      <c r="D22" s="101"/>
      <c r="E22" s="619"/>
      <c r="F22" s="12"/>
      <c r="G22" s="135"/>
      <c r="H22" s="12" t="s">
        <v>8</v>
      </c>
      <c r="I22" s="135">
        <v>0.69</v>
      </c>
      <c r="J22" s="16"/>
      <c r="K22" s="135"/>
      <c r="L22" s="12"/>
      <c r="M22" s="12"/>
      <c r="N22" s="135">
        <f>I22</f>
        <v>0.69</v>
      </c>
    </row>
    <row r="23" spans="1:14">
      <c r="A23" s="133"/>
      <c r="B23" s="8"/>
      <c r="C23" s="133"/>
      <c r="D23" s="8" t="s">
        <v>156</v>
      </c>
      <c r="E23" s="133"/>
      <c r="F23" s="8"/>
      <c r="G23" s="133"/>
      <c r="H23" s="8"/>
      <c r="I23" s="133"/>
      <c r="J23" s="15"/>
      <c r="K23" s="133"/>
      <c r="L23" s="186"/>
      <c r="M23" s="8"/>
      <c r="N23" s="133"/>
    </row>
    <row r="24" spans="1:14" ht="41.25">
      <c r="A24" s="135">
        <v>3.25</v>
      </c>
      <c r="B24" s="12"/>
      <c r="C24" s="135"/>
      <c r="D24" s="388" t="s">
        <v>157</v>
      </c>
      <c r="E24" s="135">
        <v>0.75</v>
      </c>
      <c r="F24" s="12"/>
      <c r="G24" s="135"/>
      <c r="H24" s="112"/>
      <c r="I24" s="135"/>
      <c r="J24" s="16"/>
      <c r="K24" s="135"/>
      <c r="L24" s="112"/>
      <c r="M24" s="12"/>
      <c r="N24" s="135">
        <f>M24+K24+I24+G24+E24+C24</f>
        <v>0.75</v>
      </c>
    </row>
    <row r="25" spans="1:14">
      <c r="A25" s="546">
        <f>SUM(A3:A24)</f>
        <v>56.749999999999993</v>
      </c>
      <c r="B25" s="11"/>
      <c r="C25" s="14">
        <f>SUM(C3:C24)</f>
        <v>2.16</v>
      </c>
      <c r="D25" s="11"/>
      <c r="E25" s="14">
        <f>SUM(E3:E24)</f>
        <v>2.68</v>
      </c>
      <c r="F25" s="11"/>
      <c r="G25" s="14">
        <f>SUM(G3:G24)</f>
        <v>1.9900000000000002</v>
      </c>
      <c r="H25" s="135"/>
      <c r="I25" s="135">
        <f>SUM(I3:I24)</f>
        <v>1.56</v>
      </c>
      <c r="J25" s="135"/>
      <c r="K25" s="135">
        <f>SUM(K3:K24)</f>
        <v>4.7</v>
      </c>
      <c r="L25" s="135"/>
      <c r="M25" s="135"/>
      <c r="N25" s="135">
        <f>SUM(N3:N24)</f>
        <v>13.090000000000002</v>
      </c>
    </row>
    <row r="26" spans="1:14">
      <c r="A26" s="1"/>
      <c r="B26" s="1"/>
      <c r="C26" s="1" t="s">
        <v>16</v>
      </c>
      <c r="D26" s="1"/>
      <c r="E26" s="1"/>
      <c r="F26" s="3"/>
      <c r="G26" s="1"/>
      <c r="H26" s="1"/>
      <c r="I26" s="1"/>
      <c r="J26" s="43"/>
      <c r="K26" s="1"/>
      <c r="L26" s="1"/>
      <c r="M26" s="1"/>
      <c r="N26" s="1"/>
    </row>
    <row r="27" spans="1:14">
      <c r="A27" s="1"/>
      <c r="B27" s="1"/>
      <c r="C27" s="1" t="s">
        <v>17</v>
      </c>
      <c r="D27" s="1"/>
      <c r="E27" s="237"/>
      <c r="F27" s="236">
        <v>44958</v>
      </c>
      <c r="G27" s="1"/>
      <c r="H27" s="1" t="s">
        <v>18</v>
      </c>
      <c r="I27" s="1"/>
      <c r="J27" s="43"/>
      <c r="K27" s="46"/>
      <c r="L27" s="46"/>
      <c r="M27" s="46">
        <f>N25*4.33</f>
        <v>56.679700000000011</v>
      </c>
      <c r="N27" s="1"/>
    </row>
    <row r="28" spans="1:14">
      <c r="A28" s="1"/>
      <c r="B28" s="1"/>
      <c r="C28" s="1" t="s">
        <v>19</v>
      </c>
      <c r="D28" s="1"/>
      <c r="E28" s="1"/>
      <c r="F28" s="655"/>
      <c r="G28" s="655"/>
      <c r="H28" s="655"/>
      <c r="I28" s="166"/>
      <c r="J28" s="1"/>
      <c r="K28" s="1"/>
      <c r="L28" s="1"/>
      <c r="M28" s="1"/>
      <c r="N28" s="1"/>
    </row>
    <row r="31" spans="1:14">
      <c r="F31" t="s">
        <v>608</v>
      </c>
    </row>
  </sheetData>
  <mergeCells count="1">
    <mergeCell ref="F28:H28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/>
  <cols>
    <col min="1" max="1" width="6" customWidth="1"/>
    <col min="3" max="3" width="6.7109375" customWidth="1"/>
    <col min="5" max="5" width="5.140625" customWidth="1"/>
    <col min="7" max="7" width="4.42578125" customWidth="1"/>
    <col min="9" max="9" width="5.85546875" customWidth="1"/>
    <col min="11" max="11" width="6.140625" customWidth="1"/>
    <col min="12" max="12" width="5.42578125" customWidth="1"/>
    <col min="13" max="13" width="5.2851562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380"/>
      <c r="B3" s="23"/>
      <c r="C3" s="25"/>
      <c r="E3" s="23"/>
      <c r="G3" s="435"/>
      <c r="H3" s="23"/>
      <c r="I3" s="25"/>
      <c r="J3" s="23" t="s">
        <v>161</v>
      </c>
      <c r="K3" s="379"/>
      <c r="L3" s="441"/>
      <c r="M3" s="380"/>
      <c r="N3" s="380"/>
    </row>
    <row r="4" spans="1:14">
      <c r="A4" s="381">
        <v>4.33</v>
      </c>
      <c r="B4" s="59"/>
      <c r="C4" s="59"/>
      <c r="D4" s="59"/>
      <c r="E4" s="59"/>
      <c r="F4" s="59"/>
      <c r="G4" s="321"/>
      <c r="H4" s="59"/>
      <c r="I4" s="59"/>
      <c r="J4" s="59"/>
      <c r="K4" s="60">
        <v>1</v>
      </c>
      <c r="L4" s="60"/>
      <c r="M4" s="60"/>
      <c r="N4" s="381">
        <f>C4+E4+G4+I4+K4+M4</f>
        <v>1</v>
      </c>
    </row>
    <row r="5" spans="1:14">
      <c r="A5" s="379"/>
      <c r="B5" s="61"/>
      <c r="C5" s="54"/>
      <c r="D5" s="62"/>
      <c r="E5" s="54"/>
      <c r="F5" s="61"/>
      <c r="G5" s="436"/>
      <c r="H5" s="61" t="s">
        <v>27</v>
      </c>
      <c r="I5" s="54"/>
      <c r="J5" s="62"/>
      <c r="K5" s="62"/>
      <c r="L5" s="62"/>
      <c r="M5" s="62"/>
      <c r="N5" s="62"/>
    </row>
    <row r="6" spans="1:14" ht="24">
      <c r="A6" s="381">
        <v>2</v>
      </c>
      <c r="B6" s="60"/>
      <c r="C6" s="59"/>
      <c r="D6" s="60"/>
      <c r="E6" s="59"/>
      <c r="F6" s="60"/>
      <c r="G6" s="321"/>
      <c r="H6" s="60" t="s">
        <v>408</v>
      </c>
      <c r="I6" s="59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201"/>
      <c r="B7" s="199" t="s">
        <v>9</v>
      </c>
      <c r="C7" s="8"/>
      <c r="D7" s="9"/>
      <c r="E7" s="8"/>
      <c r="F7" s="7"/>
      <c r="G7" s="10"/>
      <c r="H7" s="199" t="s">
        <v>9</v>
      </c>
      <c r="I7" s="15"/>
      <c r="J7" s="7"/>
      <c r="K7" s="8"/>
      <c r="L7" s="8"/>
      <c r="M7" s="8"/>
      <c r="N7" s="8"/>
    </row>
    <row r="8" spans="1:14">
      <c r="A8" s="151">
        <v>5.07</v>
      </c>
      <c r="B8" s="12" t="s">
        <v>10</v>
      </c>
      <c r="C8" s="12">
        <v>0.25</v>
      </c>
      <c r="D8" s="12"/>
      <c r="E8" s="13"/>
      <c r="F8" s="16"/>
      <c r="G8" s="14"/>
      <c r="H8" s="12" t="s">
        <v>8</v>
      </c>
      <c r="I8" s="12">
        <v>0.92</v>
      </c>
      <c r="J8" s="12"/>
      <c r="K8" s="12"/>
      <c r="L8" s="12"/>
      <c r="M8" s="12"/>
      <c r="N8" s="12">
        <f>C8+E8+G8+I8+K8+M8</f>
        <v>1.17</v>
      </c>
    </row>
    <row r="9" spans="1:14">
      <c r="A9" s="201"/>
      <c r="B9" s="8"/>
      <c r="C9" s="8"/>
      <c r="D9" s="202" t="s">
        <v>12</v>
      </c>
      <c r="E9" s="8"/>
      <c r="F9" s="15"/>
      <c r="G9" s="10"/>
      <c r="H9" s="8"/>
      <c r="I9" s="8"/>
      <c r="J9" s="202" t="s">
        <v>12</v>
      </c>
      <c r="K9" s="8"/>
      <c r="L9" s="8"/>
      <c r="M9" s="8"/>
      <c r="N9" s="8"/>
    </row>
    <row r="10" spans="1:14">
      <c r="A10" s="151">
        <v>9.1</v>
      </c>
      <c r="B10" s="12"/>
      <c r="C10" s="12"/>
      <c r="D10" s="16" t="s">
        <v>10</v>
      </c>
      <c r="E10" s="12">
        <v>0.4</v>
      </c>
      <c r="F10" s="16"/>
      <c r="G10" s="14"/>
      <c r="H10" s="12"/>
      <c r="I10" s="12"/>
      <c r="J10" s="16" t="s">
        <v>8</v>
      </c>
      <c r="K10" s="12">
        <v>1.7</v>
      </c>
      <c r="L10" s="12"/>
      <c r="M10" s="12"/>
      <c r="N10" s="12">
        <f>C10+E10+G10+I10+K10+M10</f>
        <v>2.1</v>
      </c>
    </row>
    <row r="11" spans="1:14">
      <c r="A11" s="462">
        <f>SUM(A3:A10)</f>
        <v>20.5</v>
      </c>
      <c r="B11" s="183" t="s">
        <v>6</v>
      </c>
      <c r="C11" s="180">
        <f>SUM(C3:C10)</f>
        <v>0.25</v>
      </c>
      <c r="D11" s="181"/>
      <c r="E11" s="180">
        <f>SUM(E3:E10)</f>
        <v>0.4</v>
      </c>
      <c r="F11" s="182"/>
      <c r="G11" s="428">
        <f>SUM(G3:G10)</f>
        <v>0</v>
      </c>
      <c r="H11" s="183"/>
      <c r="I11" s="180">
        <f>SUM(I3:I10)</f>
        <v>1.3800000000000001</v>
      </c>
      <c r="J11" s="183"/>
      <c r="K11" s="180">
        <f>SUM(K4:K10)</f>
        <v>2.7</v>
      </c>
      <c r="L11" s="445"/>
      <c r="M11" s="425">
        <f>SUM(M4:M10)</f>
        <v>0</v>
      </c>
      <c r="N11" s="180">
        <f>SUM(N4:N10)</f>
        <v>4.7300000000000004</v>
      </c>
    </row>
    <row r="12" spans="1:14">
      <c r="A12" s="47"/>
      <c r="B12" s="47" t="s">
        <v>16</v>
      </c>
      <c r="C12" s="47"/>
      <c r="D12" s="47"/>
      <c r="E12" s="47"/>
      <c r="F12" s="48"/>
      <c r="G12" s="47"/>
      <c r="H12" s="47"/>
      <c r="I12" s="47"/>
      <c r="J12" s="95"/>
      <c r="K12" s="47"/>
      <c r="L12" s="47"/>
      <c r="M12" s="47"/>
      <c r="N12" s="47"/>
    </row>
    <row r="13" spans="1:14">
      <c r="A13" s="47"/>
      <c r="B13" s="47" t="s">
        <v>17</v>
      </c>
      <c r="C13" s="47"/>
      <c r="D13" s="47" t="str">
        <f>B1</f>
        <v>DOLORES CARREÑO MORENO</v>
      </c>
      <c r="E13" s="47"/>
      <c r="F13" s="98" t="s">
        <v>468</v>
      </c>
      <c r="G13" s="47"/>
      <c r="H13" s="47" t="s">
        <v>18</v>
      </c>
      <c r="I13" s="47"/>
      <c r="J13" s="95"/>
      <c r="K13" s="96">
        <f>N11*4.33</f>
        <v>20.480900000000002</v>
      </c>
      <c r="L13" s="96"/>
      <c r="M13" s="96"/>
      <c r="N13" s="47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30"/>
    </sheetView>
  </sheetViews>
  <sheetFormatPr baseColWidth="10" defaultRowHeight="15"/>
  <cols>
    <col min="1" max="1" width="6.85546875" customWidth="1"/>
    <col min="2" max="2" width="15.42578125" customWidth="1"/>
    <col min="3" max="3" width="5" customWidth="1"/>
    <col min="4" max="4" width="14.140625" customWidth="1"/>
    <col min="5" max="5" width="5.28515625" customWidth="1"/>
    <col min="6" max="6" width="14.7109375" customWidth="1"/>
    <col min="7" max="7" width="5.140625" customWidth="1"/>
    <col min="9" max="9" width="5.5703125" customWidth="1"/>
    <col min="10" max="10" width="14.140625" customWidth="1"/>
    <col min="11" max="11" width="5.7109375" customWidth="1"/>
    <col min="12" max="12" width="5.28515625" customWidth="1"/>
    <col min="13" max="13" width="6.7109375" customWidth="1"/>
    <col min="14" max="14" width="6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454"/>
      <c r="B7" s="455"/>
      <c r="C7" s="456"/>
      <c r="D7" s="456" t="s">
        <v>450</v>
      </c>
      <c r="E7" s="456"/>
      <c r="F7" s="455"/>
      <c r="G7" s="456"/>
      <c r="H7" s="455"/>
      <c r="I7" s="456"/>
      <c r="J7" s="455" t="s">
        <v>451</v>
      </c>
      <c r="K7" s="456"/>
      <c r="L7" s="455"/>
      <c r="M7" s="456"/>
      <c r="N7" s="456"/>
    </row>
    <row r="8" spans="1:14">
      <c r="A8" s="454">
        <v>10.84</v>
      </c>
      <c r="B8" s="455"/>
      <c r="C8" s="456"/>
      <c r="D8" s="456" t="s">
        <v>8</v>
      </c>
      <c r="E8" s="456">
        <v>1.25</v>
      </c>
      <c r="F8" s="455"/>
      <c r="G8" s="456"/>
      <c r="H8" s="455"/>
      <c r="I8" s="456"/>
      <c r="J8" s="455" t="s">
        <v>8</v>
      </c>
      <c r="K8" s="456">
        <v>1.25</v>
      </c>
      <c r="L8" s="455"/>
      <c r="M8" s="456"/>
      <c r="N8" s="457">
        <f>M8+K8+I8+G8+E8+C8</f>
        <v>2.5</v>
      </c>
    </row>
    <row r="9" spans="1:14">
      <c r="A9" s="6"/>
      <c r="B9" s="400" t="s">
        <v>452</v>
      </c>
      <c r="C9" s="420"/>
      <c r="D9" s="400"/>
      <c r="E9" s="420"/>
      <c r="F9" s="400" t="s">
        <v>452</v>
      </c>
      <c r="G9" s="420"/>
      <c r="H9" s="400"/>
      <c r="I9" s="420"/>
      <c r="J9" s="400" t="s">
        <v>452</v>
      </c>
      <c r="K9" s="420"/>
      <c r="L9" s="400"/>
      <c r="M9" s="420"/>
      <c r="N9" s="420"/>
    </row>
    <row r="10" spans="1:14">
      <c r="A10" s="11">
        <v>9</v>
      </c>
      <c r="B10" s="421" t="s">
        <v>10</v>
      </c>
      <c r="C10" s="296">
        <v>0.33</v>
      </c>
      <c r="D10" s="421"/>
      <c r="E10" s="296"/>
      <c r="F10" s="421" t="s">
        <v>109</v>
      </c>
      <c r="G10" s="296">
        <v>1.41</v>
      </c>
      <c r="H10" s="112"/>
      <c r="I10" s="421"/>
      <c r="J10" s="421" t="s">
        <v>10</v>
      </c>
      <c r="K10" s="296">
        <v>0.33</v>
      </c>
      <c r="L10" s="112"/>
      <c r="M10" s="296"/>
      <c r="N10" s="421">
        <f>C10+E10+G10+I10+K10+M10</f>
        <v>2.0699999999999998</v>
      </c>
    </row>
    <row r="11" spans="1:14">
      <c r="A11" s="133"/>
      <c r="B11" s="186" t="s">
        <v>457</v>
      </c>
      <c r="C11" s="186"/>
      <c r="D11" s="186"/>
      <c r="E11" s="186"/>
      <c r="F11" s="186"/>
      <c r="G11" s="186"/>
      <c r="H11" s="186" t="s">
        <v>458</v>
      </c>
      <c r="I11" s="186"/>
      <c r="J11" s="186"/>
      <c r="K11" s="186"/>
      <c r="L11" s="186"/>
      <c r="M11" s="420"/>
      <c r="N11" s="420"/>
    </row>
    <row r="12" spans="1:14">
      <c r="A12" s="135">
        <v>8.18</v>
      </c>
      <c r="B12" s="112" t="s">
        <v>109</v>
      </c>
      <c r="C12" s="112">
        <v>1.39</v>
      </c>
      <c r="D12" s="112"/>
      <c r="E12" s="112"/>
      <c r="F12" s="112"/>
      <c r="G12" s="112"/>
      <c r="H12" s="112" t="s">
        <v>10</v>
      </c>
      <c r="I12" s="112">
        <v>0.5</v>
      </c>
      <c r="J12" s="112"/>
      <c r="K12" s="112"/>
      <c r="L12" s="112"/>
      <c r="M12" s="421"/>
      <c r="N12" s="421">
        <f>C12+E12+G12+I12+K12</f>
        <v>1.89</v>
      </c>
    </row>
    <row r="13" spans="1:14">
      <c r="A13" s="133"/>
      <c r="B13" s="186" t="s">
        <v>459</v>
      </c>
      <c r="C13" s="420"/>
      <c r="D13" s="420"/>
      <c r="E13" s="420"/>
      <c r="F13" s="186"/>
      <c r="G13" s="420"/>
      <c r="H13" s="186" t="s">
        <v>460</v>
      </c>
      <c r="I13" s="420"/>
      <c r="J13" s="186"/>
      <c r="K13" s="420"/>
      <c r="L13" s="186"/>
      <c r="M13" s="420"/>
      <c r="N13" s="420"/>
    </row>
    <row r="14" spans="1:14" ht="24.75">
      <c r="A14" s="135">
        <v>9.1300000000000008</v>
      </c>
      <c r="B14" s="112" t="s">
        <v>8</v>
      </c>
      <c r="C14" s="421">
        <v>1.61</v>
      </c>
      <c r="D14" s="421"/>
      <c r="E14" s="421"/>
      <c r="F14" s="112"/>
      <c r="G14" s="421"/>
      <c r="H14" s="388" t="s">
        <v>461</v>
      </c>
      <c r="I14" s="296">
        <v>0.5</v>
      </c>
      <c r="J14" s="134"/>
      <c r="K14" s="296"/>
      <c r="L14" s="112"/>
      <c r="M14" s="421"/>
      <c r="N14" s="421">
        <f>C14+E14+G14+I14+K14</f>
        <v>2.1100000000000003</v>
      </c>
    </row>
    <row r="15" spans="1:14">
      <c r="A15" s="6"/>
      <c r="B15" s="8"/>
      <c r="C15" s="8"/>
      <c r="D15" s="139" t="s">
        <v>454</v>
      </c>
      <c r="E15" s="8"/>
      <c r="F15" s="15"/>
      <c r="G15" s="8"/>
      <c r="H15" s="8"/>
      <c r="I15" s="8"/>
      <c r="J15" s="139" t="s">
        <v>454</v>
      </c>
      <c r="K15" s="8"/>
      <c r="L15" s="8"/>
      <c r="M15" s="8"/>
      <c r="N15" s="8"/>
    </row>
    <row r="16" spans="1:14">
      <c r="A16" s="11">
        <v>6</v>
      </c>
      <c r="B16" s="12"/>
      <c r="C16" s="12"/>
      <c r="D16" s="12" t="s">
        <v>8</v>
      </c>
      <c r="E16" s="12">
        <v>1.05</v>
      </c>
      <c r="F16" s="16"/>
      <c r="G16" s="12"/>
      <c r="H16" s="16"/>
      <c r="I16" s="12"/>
      <c r="J16" s="12" t="s">
        <v>10</v>
      </c>
      <c r="K16" s="12">
        <v>0.33</v>
      </c>
      <c r="L16" s="12"/>
      <c r="M16" s="12"/>
      <c r="N16" s="12">
        <f>C16+E16+G16+I16+K16+M16</f>
        <v>1.3800000000000001</v>
      </c>
    </row>
    <row r="17" spans="1:14" ht="15.75" customHeight="1">
      <c r="A17" s="23">
        <v>5</v>
      </c>
      <c r="B17" s="453" t="s">
        <v>455</v>
      </c>
      <c r="C17" s="23"/>
      <c r="D17" s="94"/>
      <c r="E17" s="23"/>
      <c r="F17" s="453" t="s">
        <v>455</v>
      </c>
      <c r="G17" s="94"/>
      <c r="H17" s="23"/>
      <c r="I17" s="94"/>
      <c r="J17" s="453" t="s">
        <v>455</v>
      </c>
      <c r="K17" s="23"/>
      <c r="L17" s="23"/>
      <c r="M17" s="23"/>
      <c r="N17" s="23"/>
    </row>
    <row r="18" spans="1:14">
      <c r="A18" s="25"/>
      <c r="B18" s="67" t="s">
        <v>10</v>
      </c>
      <c r="C18" s="67">
        <v>0.25</v>
      </c>
      <c r="D18" s="59"/>
      <c r="E18" s="59"/>
      <c r="F18" s="59" t="s">
        <v>8</v>
      </c>
      <c r="G18" s="72">
        <v>0.65</v>
      </c>
      <c r="H18" s="67"/>
      <c r="I18" s="67"/>
      <c r="J18" s="67" t="s">
        <v>10</v>
      </c>
      <c r="K18" s="67">
        <v>0.25</v>
      </c>
      <c r="L18" s="67"/>
      <c r="M18" s="67"/>
      <c r="N18" s="67">
        <f>C18+G18+K18</f>
        <v>1.1499999999999999</v>
      </c>
    </row>
    <row r="19" spans="1:14">
      <c r="A19" s="51"/>
      <c r="B19" s="23" t="s">
        <v>29</v>
      </c>
      <c r="C19" s="23"/>
      <c r="D19" s="23"/>
      <c r="E19" s="23"/>
      <c r="F19" s="94"/>
      <c r="G19" s="23"/>
      <c r="H19" s="23" t="s">
        <v>29</v>
      </c>
      <c r="I19" s="23"/>
      <c r="J19" s="23"/>
      <c r="K19" s="23"/>
      <c r="L19" s="23"/>
      <c r="M19" s="209"/>
      <c r="N19" s="8"/>
    </row>
    <row r="20" spans="1:14">
      <c r="A20" s="84">
        <v>5</v>
      </c>
      <c r="B20" s="54" t="s">
        <v>456</v>
      </c>
      <c r="C20" s="25">
        <v>0.25</v>
      </c>
      <c r="D20" s="54"/>
      <c r="E20" s="25"/>
      <c r="F20" s="54"/>
      <c r="G20" s="25"/>
      <c r="H20" s="54" t="s">
        <v>8</v>
      </c>
      <c r="I20" s="25">
        <v>0.9</v>
      </c>
      <c r="J20" s="54"/>
      <c r="K20" s="25"/>
      <c r="L20" s="54"/>
      <c r="M20" s="458"/>
      <c r="N20" s="91">
        <f>C20+E20+G20+I20+K20</f>
        <v>1.1499999999999999</v>
      </c>
    </row>
    <row r="21" spans="1:14">
      <c r="A21" s="51"/>
      <c r="B21" s="23" t="s">
        <v>31</v>
      </c>
      <c r="C21" s="94"/>
      <c r="D21" s="23"/>
      <c r="E21" s="94"/>
      <c r="F21" s="94"/>
      <c r="G21" s="23"/>
      <c r="H21" s="23" t="s">
        <v>31</v>
      </c>
      <c r="I21" s="23"/>
      <c r="J21" s="23"/>
      <c r="K21" s="23"/>
      <c r="L21" s="23"/>
      <c r="M21" s="209"/>
      <c r="N21" s="8"/>
    </row>
    <row r="22" spans="1:14">
      <c r="A22" s="55">
        <v>5</v>
      </c>
      <c r="B22" s="59" t="s">
        <v>10</v>
      </c>
      <c r="C22" s="67">
        <v>0.25</v>
      </c>
      <c r="D22" s="59"/>
      <c r="E22" s="67"/>
      <c r="F22" s="16"/>
      <c r="G22" s="67"/>
      <c r="H22" s="59" t="s">
        <v>309</v>
      </c>
      <c r="I22" s="67">
        <v>0.9</v>
      </c>
      <c r="J22" s="59"/>
      <c r="K22" s="67"/>
      <c r="L22" s="59"/>
      <c r="M22" s="213"/>
      <c r="N22" s="12">
        <f>C22+E22+G22+I22+K22</f>
        <v>1.1499999999999999</v>
      </c>
    </row>
    <row r="23" spans="1:14">
      <c r="A23" s="198"/>
      <c r="B23" s="199" t="s">
        <v>9</v>
      </c>
      <c r="C23" s="8"/>
      <c r="D23" s="9"/>
      <c r="E23" s="8"/>
      <c r="F23" s="7"/>
      <c r="G23" s="10"/>
      <c r="H23" s="199" t="s">
        <v>9</v>
      </c>
      <c r="I23" s="15"/>
      <c r="J23" s="7"/>
      <c r="K23" s="10"/>
      <c r="L23" s="8"/>
      <c r="M23" s="8"/>
      <c r="N23" s="8"/>
    </row>
    <row r="24" spans="1:14">
      <c r="A24" s="200">
        <v>5.07</v>
      </c>
      <c r="B24" s="12" t="s">
        <v>10</v>
      </c>
      <c r="C24" s="12">
        <v>0.25</v>
      </c>
      <c r="D24" s="12"/>
      <c r="E24" s="13"/>
      <c r="F24" s="16"/>
      <c r="G24" s="14"/>
      <c r="H24" s="12" t="s">
        <v>8</v>
      </c>
      <c r="I24" s="12">
        <v>0.92</v>
      </c>
      <c r="J24" s="12"/>
      <c r="K24" s="14"/>
      <c r="L24" s="12"/>
      <c r="M24" s="12"/>
      <c r="N24" s="12">
        <f>C24+E24+G24+I24+K24+M24</f>
        <v>1.17</v>
      </c>
    </row>
    <row r="25" spans="1:14">
      <c r="A25" s="198"/>
      <c r="B25" s="8"/>
      <c r="C25" s="8"/>
      <c r="D25" s="202" t="s">
        <v>12</v>
      </c>
      <c r="E25" s="8"/>
      <c r="F25" s="15"/>
      <c r="G25" s="10"/>
      <c r="H25" s="8"/>
      <c r="I25" s="8"/>
      <c r="J25" s="202" t="s">
        <v>12</v>
      </c>
      <c r="K25" s="10"/>
      <c r="L25" s="8"/>
      <c r="M25" s="8"/>
      <c r="N25" s="8"/>
    </row>
    <row r="26" spans="1:14">
      <c r="A26" s="200">
        <v>9.1</v>
      </c>
      <c r="B26" s="12"/>
      <c r="C26" s="12"/>
      <c r="D26" s="16" t="s">
        <v>10</v>
      </c>
      <c r="E26" s="12">
        <v>0.4</v>
      </c>
      <c r="F26" s="16"/>
      <c r="G26" s="14"/>
      <c r="H26" s="12"/>
      <c r="I26" s="12"/>
      <c r="J26" s="16" t="s">
        <v>8</v>
      </c>
      <c r="K26" s="14">
        <v>1.7</v>
      </c>
      <c r="L26" s="12"/>
      <c r="M26" s="12"/>
      <c r="N26" s="12">
        <f>C26+E26+G26+I26+K26+M26</f>
        <v>2.1</v>
      </c>
    </row>
    <row r="27" spans="1:14">
      <c r="A27" s="425">
        <f>SUM(A3:A26)</f>
        <v>78.650000000000006</v>
      </c>
      <c r="B27" s="183" t="s">
        <v>6</v>
      </c>
      <c r="C27" s="428">
        <f>SUM(C3:C26)</f>
        <v>4.33</v>
      </c>
      <c r="D27" s="181"/>
      <c r="E27" s="428">
        <f>SUM(E3:E26)</f>
        <v>2.6999999999999997</v>
      </c>
      <c r="F27" s="182"/>
      <c r="G27" s="428">
        <f>SUM(G3:G26)</f>
        <v>2.06</v>
      </c>
      <c r="H27" s="183"/>
      <c r="I27" s="428">
        <f>SUM(I3:I26)</f>
        <v>4.18</v>
      </c>
      <c r="J27" s="183"/>
      <c r="K27" s="428">
        <f>SUM(K4:K26)</f>
        <v>4.8600000000000003</v>
      </c>
      <c r="L27" s="445"/>
      <c r="M27" s="425">
        <f>SUM(M4:M26)</f>
        <v>0</v>
      </c>
      <c r="N27" s="428">
        <f>SUM(N4:N26)</f>
        <v>18.130000000000003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453</v>
      </c>
      <c r="G29" s="47"/>
      <c r="H29" s="47" t="s">
        <v>18</v>
      </c>
      <c r="I29" s="47"/>
      <c r="J29" s="95"/>
      <c r="K29" s="96">
        <f>N27*4.33</f>
        <v>78.502900000000011</v>
      </c>
      <c r="L29" s="96"/>
      <c r="M29" s="96"/>
      <c r="N29" s="47"/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20"/>
    </sheetView>
  </sheetViews>
  <sheetFormatPr baseColWidth="10" defaultRowHeight="15"/>
  <cols>
    <col min="1" max="1" width="5.85546875" customWidth="1"/>
    <col min="2" max="2" width="19" customWidth="1"/>
    <col min="3" max="3" width="5.5703125" customWidth="1"/>
    <col min="4" max="4" width="19.28515625" customWidth="1"/>
    <col min="5" max="5" width="5.5703125" customWidth="1"/>
    <col min="6" max="6" width="18.42578125" customWidth="1"/>
    <col min="7" max="7" width="4.85546875" customWidth="1"/>
    <col min="8" max="8" width="19.140625" customWidth="1"/>
    <col min="9" max="9" width="5.140625" customWidth="1"/>
    <col min="10" max="10" width="16.85546875" customWidth="1"/>
    <col min="11" max="11" width="5.140625" customWidth="1"/>
    <col min="12" max="12" width="3.7109375" customWidth="1"/>
    <col min="13" max="13" width="3.5703125" customWidth="1"/>
    <col min="14" max="14" width="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7.25" customHeight="1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24.75">
      <c r="A7" s="435"/>
      <c r="B7" s="452" t="s">
        <v>242</v>
      </c>
      <c r="C7" s="23"/>
      <c r="D7" s="452" t="s">
        <v>242</v>
      </c>
      <c r="E7" s="23"/>
      <c r="F7" s="452" t="s">
        <v>242</v>
      </c>
      <c r="G7" s="156"/>
      <c r="H7" s="452" t="s">
        <v>242</v>
      </c>
      <c r="I7" s="278"/>
      <c r="J7" s="452" t="s">
        <v>242</v>
      </c>
      <c r="K7" s="23"/>
      <c r="L7" s="66"/>
      <c r="M7" s="23"/>
      <c r="N7" s="156"/>
    </row>
    <row r="8" spans="1:14" ht="30" customHeight="1">
      <c r="A8" s="437">
        <v>40</v>
      </c>
      <c r="B8" s="58" t="s">
        <v>243</v>
      </c>
      <c r="C8" s="67">
        <v>1.85</v>
      </c>
      <c r="D8" s="157" t="s">
        <v>244</v>
      </c>
      <c r="E8" s="82">
        <v>1.84</v>
      </c>
      <c r="F8" s="157" t="s">
        <v>243</v>
      </c>
      <c r="G8" s="57">
        <v>1.85</v>
      </c>
      <c r="H8" s="157" t="s">
        <v>244</v>
      </c>
      <c r="I8" s="57">
        <v>1.84</v>
      </c>
      <c r="J8" s="157" t="s">
        <v>243</v>
      </c>
      <c r="K8" s="67">
        <v>1.85</v>
      </c>
      <c r="L8" s="67"/>
      <c r="M8" s="67"/>
      <c r="N8" s="57">
        <f>C8+E8+G8+I8+K8+M8</f>
        <v>9.23</v>
      </c>
    </row>
    <row r="9" spans="1:14">
      <c r="A9" s="449">
        <v>10</v>
      </c>
      <c r="B9" s="23" t="s">
        <v>439</v>
      </c>
      <c r="C9" s="23"/>
      <c r="D9" s="23" t="s">
        <v>439</v>
      </c>
      <c r="E9" s="94"/>
      <c r="F9" s="94" t="s">
        <v>439</v>
      </c>
      <c r="G9" s="435"/>
      <c r="H9" s="23" t="s">
        <v>439</v>
      </c>
      <c r="I9" s="156"/>
      <c r="J9" s="23" t="s">
        <v>439</v>
      </c>
      <c r="K9" s="380"/>
      <c r="L9" s="380"/>
      <c r="M9" s="380"/>
      <c r="N9" s="429"/>
    </row>
    <row r="10" spans="1:14">
      <c r="A10" s="450"/>
      <c r="B10" s="67" t="s">
        <v>10</v>
      </c>
      <c r="C10" s="67">
        <v>0.34</v>
      </c>
      <c r="D10" s="67" t="s">
        <v>10</v>
      </c>
      <c r="E10" s="67">
        <v>0.33</v>
      </c>
      <c r="F10" s="414" t="s">
        <v>8</v>
      </c>
      <c r="G10" s="437">
        <v>0.98</v>
      </c>
      <c r="H10" s="67" t="s">
        <v>10</v>
      </c>
      <c r="I10" s="57">
        <v>0.33</v>
      </c>
      <c r="J10" s="67" t="s">
        <v>10</v>
      </c>
      <c r="K10" s="381">
        <v>0.33</v>
      </c>
      <c r="L10" s="381"/>
      <c r="M10" s="381"/>
      <c r="N10" s="430">
        <f t="shared" ref="N10" si="0">C10+E10+G10+I10+K10</f>
        <v>2.31</v>
      </c>
    </row>
    <row r="11" spans="1:14">
      <c r="A11" s="446"/>
      <c r="B11" s="61" t="s">
        <v>440</v>
      </c>
      <c r="C11" s="25"/>
      <c r="D11" s="415"/>
      <c r="E11" s="25"/>
      <c r="F11" s="63" t="s">
        <v>440</v>
      </c>
      <c r="G11" s="439"/>
      <c r="H11" s="415"/>
      <c r="I11" s="138"/>
      <c r="J11" s="61" t="s">
        <v>440</v>
      </c>
      <c r="K11" s="379"/>
      <c r="L11" s="415"/>
      <c r="M11" s="379"/>
      <c r="N11" s="379"/>
    </row>
    <row r="12" spans="1:14">
      <c r="A12" s="437">
        <v>10.7</v>
      </c>
      <c r="B12" s="381" t="s">
        <v>8</v>
      </c>
      <c r="C12" s="67">
        <v>1.1000000000000001</v>
      </c>
      <c r="D12" s="381"/>
      <c r="E12" s="82"/>
      <c r="F12" s="60" t="s">
        <v>10</v>
      </c>
      <c r="G12" s="437">
        <v>0.27</v>
      </c>
      <c r="H12" s="381"/>
      <c r="I12" s="57"/>
      <c r="J12" s="381" t="s">
        <v>8</v>
      </c>
      <c r="K12" s="381">
        <v>1.1000000000000001</v>
      </c>
      <c r="L12" s="381"/>
      <c r="M12" s="381"/>
      <c r="N12" s="381">
        <f>C12+E12+G12+I12+K12+M12</f>
        <v>2.4700000000000002</v>
      </c>
    </row>
    <row r="13" spans="1:14" ht="13.5" customHeight="1">
      <c r="A13" s="435"/>
      <c r="B13" s="15"/>
      <c r="C13" s="23"/>
      <c r="D13" s="15" t="s">
        <v>441</v>
      </c>
      <c r="E13" s="94"/>
      <c r="F13" s="94"/>
      <c r="G13" s="435"/>
      <c r="H13" s="94"/>
      <c r="I13" s="156"/>
      <c r="J13" s="15" t="s">
        <v>441</v>
      </c>
      <c r="K13" s="380"/>
      <c r="L13" s="380"/>
      <c r="M13" s="380"/>
      <c r="N13" s="380"/>
    </row>
    <row r="14" spans="1:14" ht="21.75" customHeight="1">
      <c r="A14" s="437">
        <v>6</v>
      </c>
      <c r="B14" s="12"/>
      <c r="C14" s="67"/>
      <c r="D14" s="16" t="s">
        <v>442</v>
      </c>
      <c r="E14" s="59">
        <v>0.92</v>
      </c>
      <c r="F14" s="59"/>
      <c r="G14" s="437"/>
      <c r="H14" s="67"/>
      <c r="I14" s="57"/>
      <c r="J14" s="16" t="s">
        <v>443</v>
      </c>
      <c r="K14" s="381">
        <v>0.46</v>
      </c>
      <c r="L14" s="60"/>
      <c r="M14" s="381"/>
      <c r="N14" s="430">
        <f>C14+E14+G14+I14+K14+M14</f>
        <v>1.3800000000000001</v>
      </c>
    </row>
    <row r="15" spans="1:14">
      <c r="A15" s="425">
        <f>SUM(A3:A14)</f>
        <v>73.03</v>
      </c>
      <c r="B15" s="183" t="s">
        <v>6</v>
      </c>
      <c r="C15" s="428">
        <f>SUM(C3:C14)</f>
        <v>3.29</v>
      </c>
      <c r="D15" s="181"/>
      <c r="E15" s="428">
        <f>SUM(E3:E14)</f>
        <v>3.09</v>
      </c>
      <c r="F15" s="182"/>
      <c r="G15" s="428">
        <f>SUM(G3:G14)</f>
        <v>3.1</v>
      </c>
      <c r="H15" s="183"/>
      <c r="I15" s="428">
        <f>SUM(I3:I14)</f>
        <v>2.6300000000000003</v>
      </c>
      <c r="J15" s="183"/>
      <c r="K15" s="428">
        <f>SUM(K3:K14)</f>
        <v>4.74</v>
      </c>
      <c r="L15" s="445"/>
      <c r="M15" s="425">
        <f>SUM(M4:M6)</f>
        <v>0</v>
      </c>
      <c r="N15" s="428">
        <f>SUM(N3:N14)</f>
        <v>16.850000000000001</v>
      </c>
    </row>
    <row r="16" spans="1:14">
      <c r="A16" s="47"/>
      <c r="B16" s="47" t="s">
        <v>16</v>
      </c>
      <c r="C16" s="47"/>
      <c r="D16" s="47"/>
      <c r="E16" s="47"/>
      <c r="F16" s="48"/>
      <c r="G16" s="47"/>
      <c r="H16" s="47"/>
      <c r="I16" s="47"/>
      <c r="J16" s="95"/>
      <c r="K16" s="47"/>
      <c r="L16" s="47"/>
      <c r="M16" s="47"/>
      <c r="N16" s="47"/>
    </row>
    <row r="17" spans="1:14">
      <c r="A17" s="47"/>
      <c r="B17" s="47" t="s">
        <v>17</v>
      </c>
      <c r="C17" s="47"/>
      <c r="D17" s="47" t="str">
        <f>B1</f>
        <v>DOLORES CARREÑO MORENO</v>
      </c>
      <c r="E17" s="47"/>
      <c r="F17" s="98" t="s">
        <v>448</v>
      </c>
      <c r="G17" s="47"/>
      <c r="H17" s="47" t="s">
        <v>18</v>
      </c>
      <c r="I17" s="47"/>
      <c r="J17" s="95"/>
      <c r="K17" s="96">
        <f>N15*4.33</f>
        <v>72.96050000000001</v>
      </c>
      <c r="L17" s="96"/>
      <c r="M17" s="96"/>
      <c r="N17" s="47"/>
    </row>
  </sheetData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D24" sqref="D24"/>
    </sheetView>
  </sheetViews>
  <sheetFormatPr baseColWidth="10" defaultRowHeight="15"/>
  <cols>
    <col min="1" max="1" width="8.28515625" customWidth="1"/>
    <col min="3" max="3" width="5.85546875" customWidth="1"/>
    <col min="4" max="4" width="17.42578125" customWidth="1"/>
    <col min="5" max="5" width="5" customWidth="1"/>
    <col min="6" max="6" width="12.42578125" customWidth="1"/>
    <col min="7" max="7" width="6.28515625" customWidth="1"/>
    <col min="8" max="8" width="16.140625" customWidth="1"/>
    <col min="9" max="9" width="5.5703125" customWidth="1"/>
    <col min="10" max="10" width="17.42578125" customWidth="1"/>
    <col min="11" max="11" width="5.42578125" customWidth="1"/>
    <col min="12" max="12" width="5.85546875" customWidth="1"/>
    <col min="13" max="13" width="3.5703125" customWidth="1"/>
    <col min="14" max="14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435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437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446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24">
      <c r="A6" s="437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447"/>
      <c r="B7" s="199" t="s">
        <v>9</v>
      </c>
      <c r="C7" s="8"/>
      <c r="D7" s="9"/>
      <c r="E7" s="8"/>
      <c r="F7" s="7"/>
      <c r="G7" s="433"/>
      <c r="H7" s="199" t="s">
        <v>9</v>
      </c>
      <c r="I7" s="85"/>
      <c r="J7" s="7"/>
      <c r="K7" s="433"/>
      <c r="L7" s="420"/>
      <c r="M7" s="420"/>
      <c r="N7" s="420"/>
    </row>
    <row r="8" spans="1:14">
      <c r="A8" s="448">
        <v>5.07</v>
      </c>
      <c r="B8" s="12" t="s">
        <v>10</v>
      </c>
      <c r="C8" s="12">
        <v>0.25</v>
      </c>
      <c r="D8" s="12"/>
      <c r="E8" s="13"/>
      <c r="F8" s="16"/>
      <c r="G8" s="434"/>
      <c r="H8" s="12" t="s">
        <v>8</v>
      </c>
      <c r="I8" s="14">
        <v>0.92</v>
      </c>
      <c r="J8" s="12"/>
      <c r="K8" s="434"/>
      <c r="L8" s="421"/>
      <c r="M8" s="421"/>
      <c r="N8" s="421">
        <f>C8+E8+G8+I8+K8+M8</f>
        <v>1.17</v>
      </c>
    </row>
    <row r="9" spans="1:14">
      <c r="A9" s="447"/>
      <c r="B9" s="8"/>
      <c r="C9" s="8"/>
      <c r="D9" s="202" t="s">
        <v>12</v>
      </c>
      <c r="E9" s="8"/>
      <c r="F9" s="15"/>
      <c r="G9" s="433"/>
      <c r="H9" s="8"/>
      <c r="I9" s="10"/>
      <c r="J9" s="202" t="s">
        <v>12</v>
      </c>
      <c r="K9" s="433"/>
      <c r="L9" s="420"/>
      <c r="M9" s="420"/>
      <c r="N9" s="420"/>
    </row>
    <row r="10" spans="1:14">
      <c r="A10" s="448">
        <v>9.1</v>
      </c>
      <c r="B10" s="12"/>
      <c r="C10" s="12"/>
      <c r="D10" s="16" t="s">
        <v>10</v>
      </c>
      <c r="E10" s="12">
        <v>0.4</v>
      </c>
      <c r="F10" s="16"/>
      <c r="G10" s="434"/>
      <c r="H10" s="12"/>
      <c r="I10" s="14"/>
      <c r="J10" s="16" t="s">
        <v>8</v>
      </c>
      <c r="K10" s="434">
        <v>1.7</v>
      </c>
      <c r="L10" s="421"/>
      <c r="M10" s="421"/>
      <c r="N10" s="421">
        <f>C10+E10+G10+I10+K10+M10</f>
        <v>2.1</v>
      </c>
    </row>
    <row r="11" spans="1:14" ht="24.75">
      <c r="A11" s="435"/>
      <c r="B11" s="413" t="s">
        <v>242</v>
      </c>
      <c r="C11" s="23"/>
      <c r="D11" s="413" t="s">
        <v>242</v>
      </c>
      <c r="E11" s="23"/>
      <c r="F11" s="413" t="s">
        <v>242</v>
      </c>
      <c r="G11" s="156"/>
      <c r="H11" s="413" t="s">
        <v>242</v>
      </c>
      <c r="I11" s="278"/>
      <c r="J11" s="413" t="s">
        <v>242</v>
      </c>
      <c r="K11" s="23"/>
      <c r="L11" s="66"/>
      <c r="M11" s="23"/>
      <c r="N11" s="156"/>
    </row>
    <row r="12" spans="1:14" ht="24.75">
      <c r="A12" s="437">
        <v>40</v>
      </c>
      <c r="B12" s="58" t="s">
        <v>243</v>
      </c>
      <c r="C12" s="67">
        <v>1.85</v>
      </c>
      <c r="D12" s="157" t="s">
        <v>244</v>
      </c>
      <c r="E12" s="82">
        <v>1.84</v>
      </c>
      <c r="F12" s="157" t="s">
        <v>243</v>
      </c>
      <c r="G12" s="57">
        <v>1.85</v>
      </c>
      <c r="H12" s="157" t="s">
        <v>244</v>
      </c>
      <c r="I12" s="57">
        <v>1.84</v>
      </c>
      <c r="J12" s="157" t="s">
        <v>243</v>
      </c>
      <c r="K12" s="67">
        <v>1.85</v>
      </c>
      <c r="L12" s="67"/>
      <c r="M12" s="67"/>
      <c r="N12" s="57">
        <f>C12+E12+G12+I12+K12+M12</f>
        <v>9.23</v>
      </c>
    </row>
    <row r="13" spans="1:14">
      <c r="A13" s="449">
        <v>10</v>
      </c>
      <c r="B13" s="23" t="s">
        <v>439</v>
      </c>
      <c r="C13" s="23"/>
      <c r="D13" s="23" t="s">
        <v>439</v>
      </c>
      <c r="E13" s="94"/>
      <c r="F13" s="94" t="s">
        <v>439</v>
      </c>
      <c r="G13" s="435"/>
      <c r="H13" s="23" t="s">
        <v>439</v>
      </c>
      <c r="I13" s="156"/>
      <c r="J13" s="23" t="s">
        <v>439</v>
      </c>
      <c r="K13" s="380"/>
      <c r="L13" s="380"/>
      <c r="M13" s="380"/>
      <c r="N13" s="429"/>
    </row>
    <row r="14" spans="1:14">
      <c r="A14" s="450"/>
      <c r="B14" s="67" t="s">
        <v>10</v>
      </c>
      <c r="C14" s="67">
        <v>0.34</v>
      </c>
      <c r="D14" s="67" t="s">
        <v>10</v>
      </c>
      <c r="E14" s="67">
        <v>0.33</v>
      </c>
      <c r="F14" s="414" t="s">
        <v>8</v>
      </c>
      <c r="G14" s="437">
        <v>0.98</v>
      </c>
      <c r="H14" s="67" t="s">
        <v>10</v>
      </c>
      <c r="I14" s="57">
        <v>0.33</v>
      </c>
      <c r="J14" s="67" t="s">
        <v>10</v>
      </c>
      <c r="K14" s="381">
        <v>0.33</v>
      </c>
      <c r="L14" s="381"/>
      <c r="M14" s="381"/>
      <c r="N14" s="430">
        <f t="shared" ref="N14" si="0">C14+E14+G14+I14+K14</f>
        <v>2.31</v>
      </c>
    </row>
    <row r="15" spans="1:14">
      <c r="A15" s="446"/>
      <c r="B15" s="61" t="s">
        <v>440</v>
      </c>
      <c r="C15" s="25"/>
      <c r="D15" s="415"/>
      <c r="E15" s="25"/>
      <c r="F15" s="63" t="s">
        <v>440</v>
      </c>
      <c r="G15" s="439"/>
      <c r="H15" s="415"/>
      <c r="I15" s="138"/>
      <c r="J15" s="61" t="s">
        <v>440</v>
      </c>
      <c r="K15" s="379"/>
      <c r="L15" s="415"/>
      <c r="M15" s="379"/>
      <c r="N15" s="379"/>
    </row>
    <row r="16" spans="1:14">
      <c r="A16" s="437">
        <v>10.7</v>
      </c>
      <c r="B16" s="381" t="s">
        <v>8</v>
      </c>
      <c r="C16" s="67">
        <v>1.1000000000000001</v>
      </c>
      <c r="D16" s="381"/>
      <c r="E16" s="82"/>
      <c r="F16" s="60" t="s">
        <v>10</v>
      </c>
      <c r="G16" s="437">
        <v>0.27</v>
      </c>
      <c r="H16" s="381"/>
      <c r="I16" s="57"/>
      <c r="J16" s="381" t="s">
        <v>8</v>
      </c>
      <c r="K16" s="381">
        <v>1.1000000000000001</v>
      </c>
      <c r="L16" s="381"/>
      <c r="M16" s="381"/>
      <c r="N16" s="381">
        <f>C16+E16+G16+I16+K16+M16</f>
        <v>2.4700000000000002</v>
      </c>
    </row>
    <row r="17" spans="1:14" ht="13.5" customHeight="1">
      <c r="A17" s="435"/>
      <c r="B17" s="15"/>
      <c r="C17" s="23"/>
      <c r="D17" s="15" t="s">
        <v>441</v>
      </c>
      <c r="E17" s="94"/>
      <c r="F17" s="94"/>
      <c r="G17" s="435"/>
      <c r="H17" s="94"/>
      <c r="I17" s="156"/>
      <c r="J17" s="15" t="s">
        <v>441</v>
      </c>
      <c r="K17" s="380"/>
      <c r="L17" s="380"/>
      <c r="M17" s="380"/>
      <c r="N17" s="380"/>
    </row>
    <row r="18" spans="1:14" ht="23.25">
      <c r="A18" s="437">
        <v>6</v>
      </c>
      <c r="B18" s="12"/>
      <c r="C18" s="67"/>
      <c r="D18" s="16" t="s">
        <v>442</v>
      </c>
      <c r="E18" s="59">
        <v>0.92</v>
      </c>
      <c r="F18" s="59"/>
      <c r="G18" s="437"/>
      <c r="H18" s="67"/>
      <c r="I18" s="57"/>
      <c r="J18" s="16" t="s">
        <v>443</v>
      </c>
      <c r="K18" s="381">
        <v>0.46</v>
      </c>
      <c r="L18" s="60"/>
      <c r="M18" s="381"/>
      <c r="N18" s="430">
        <f>C18+E18+G18+I18+K18+M18</f>
        <v>1.3800000000000001</v>
      </c>
    </row>
    <row r="19" spans="1:14">
      <c r="A19" s="425">
        <f>SUM(A3:A18)</f>
        <v>87.2</v>
      </c>
      <c r="B19" s="183" t="s">
        <v>6</v>
      </c>
      <c r="C19" s="428">
        <f>SUM(C3:C18)</f>
        <v>3.54</v>
      </c>
      <c r="D19" s="181"/>
      <c r="E19" s="428">
        <f>SUM(E3:E18)</f>
        <v>3.49</v>
      </c>
      <c r="F19" s="182"/>
      <c r="G19" s="428">
        <f>SUM(G3:G18)</f>
        <v>3.1</v>
      </c>
      <c r="H19" s="183"/>
      <c r="I19" s="428">
        <f>SUM(I3:I18)</f>
        <v>3.5500000000000003</v>
      </c>
      <c r="J19" s="183"/>
      <c r="K19" s="428">
        <f>SUM(K4:K18)</f>
        <v>6.44</v>
      </c>
      <c r="L19" s="445"/>
      <c r="M19" s="425">
        <f>SUM(M4:M18)</f>
        <v>0</v>
      </c>
      <c r="N19" s="428">
        <f>SUM(N4:N18)</f>
        <v>20.119999999999997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444</v>
      </c>
      <c r="G21" s="47"/>
      <c r="H21" s="47" t="s">
        <v>18</v>
      </c>
      <c r="I21" s="47"/>
      <c r="J21" s="95"/>
      <c r="K21" s="96">
        <f>N19*4.33</f>
        <v>87.119599999999991</v>
      </c>
      <c r="L21" s="96"/>
      <c r="M21" s="96"/>
      <c r="N21" s="47"/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9" workbookViewId="0">
      <selection activeCell="F29" sqref="F29"/>
    </sheetView>
  </sheetViews>
  <sheetFormatPr baseColWidth="10" defaultRowHeight="15"/>
  <cols>
    <col min="1" max="1" width="6.28515625" customWidth="1"/>
    <col min="2" max="2" width="20" customWidth="1"/>
    <col min="3" max="3" width="4.140625" customWidth="1"/>
    <col min="4" max="4" width="20.28515625" customWidth="1"/>
    <col min="5" max="5" width="4.5703125" customWidth="1"/>
    <col min="6" max="6" width="21" customWidth="1"/>
    <col min="7" max="7" width="4.28515625" customWidth="1"/>
    <col min="8" max="8" width="19.5703125" customWidth="1"/>
    <col min="9" max="9" width="4.7109375" customWidth="1"/>
    <col min="10" max="10" width="20.140625" customWidth="1"/>
    <col min="11" max="11" width="5.7109375" customWidth="1"/>
    <col min="12" max="12" width="3.5703125" customWidth="1"/>
    <col min="13" max="13" width="3.4257812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435"/>
      <c r="H3" s="23"/>
      <c r="I3" s="137"/>
      <c r="J3" s="23" t="s">
        <v>161</v>
      </c>
      <c r="K3" s="379"/>
      <c r="L3" s="441"/>
      <c r="M3" s="380"/>
      <c r="N3" s="435"/>
    </row>
    <row r="4" spans="1:14">
      <c r="A4" s="55">
        <v>4.33</v>
      </c>
      <c r="B4" s="59"/>
      <c r="C4" s="59"/>
      <c r="D4" s="59"/>
      <c r="E4" s="59"/>
      <c r="F4" s="59"/>
      <c r="G4" s="321"/>
      <c r="H4" s="59"/>
      <c r="I4" s="73"/>
      <c r="J4" s="59"/>
      <c r="K4" s="60">
        <v>1</v>
      </c>
      <c r="L4" s="60"/>
      <c r="M4" s="60"/>
      <c r="N4" s="437">
        <f>C4+E4+G4+I4+K4+M4</f>
        <v>1</v>
      </c>
    </row>
    <row r="5" spans="1:14">
      <c r="A5" s="84"/>
      <c r="B5" s="61"/>
      <c r="C5" s="54"/>
      <c r="D5" s="62"/>
      <c r="E5" s="54"/>
      <c r="F5" s="61"/>
      <c r="G5" s="436"/>
      <c r="H5" s="61" t="s">
        <v>27</v>
      </c>
      <c r="I5" s="138"/>
      <c r="J5" s="62"/>
      <c r="K5" s="62"/>
      <c r="L5" s="62"/>
      <c r="M5" s="62"/>
      <c r="N5" s="62"/>
    </row>
    <row r="6" spans="1:14" ht="19.5" customHeight="1">
      <c r="A6" s="55">
        <v>2</v>
      </c>
      <c r="B6" s="60"/>
      <c r="C6" s="59"/>
      <c r="D6" s="60"/>
      <c r="E6" s="59"/>
      <c r="F6" s="60"/>
      <c r="G6" s="321"/>
      <c r="H6" s="60" t="s">
        <v>408</v>
      </c>
      <c r="I6" s="73">
        <v>0.46</v>
      </c>
      <c r="J6" s="60"/>
      <c r="K6" s="60"/>
      <c r="L6" s="60"/>
      <c r="M6" s="60"/>
      <c r="N6" s="60">
        <f>C6+E6+G6+I6+K6+M6</f>
        <v>0.46</v>
      </c>
    </row>
    <row r="7" spans="1:14" ht="14.25" customHeight="1">
      <c r="A7" s="110"/>
      <c r="B7" s="178" t="s">
        <v>36</v>
      </c>
      <c r="C7" s="23"/>
      <c r="D7" s="178"/>
      <c r="E7" s="23"/>
      <c r="F7" s="178" t="s">
        <v>36</v>
      </c>
      <c r="G7" s="435"/>
      <c r="H7" s="178"/>
      <c r="I7" s="156"/>
      <c r="J7" s="178" t="s">
        <v>36</v>
      </c>
      <c r="K7" s="429"/>
      <c r="L7" s="241"/>
      <c r="M7" s="380"/>
      <c r="N7" s="429"/>
    </row>
    <row r="8" spans="1:14" ht="69.75" customHeight="1">
      <c r="A8" s="107">
        <v>14.8</v>
      </c>
      <c r="B8" s="229" t="s">
        <v>430</v>
      </c>
      <c r="C8" s="67">
        <v>1.91</v>
      </c>
      <c r="D8" s="59"/>
      <c r="E8" s="67"/>
      <c r="F8" s="60" t="s">
        <v>431</v>
      </c>
      <c r="G8" s="437">
        <v>0.5</v>
      </c>
      <c r="H8" s="67"/>
      <c r="I8" s="360"/>
      <c r="J8" s="60" t="s">
        <v>432</v>
      </c>
      <c r="K8" s="440">
        <v>1</v>
      </c>
      <c r="L8" s="60"/>
      <c r="M8" s="416"/>
      <c r="N8" s="430">
        <f>C8+E8+G8+I8+K8</f>
        <v>3.41</v>
      </c>
    </row>
    <row r="9" spans="1:14" ht="24" customHeight="1">
      <c r="A9" s="371">
        <v>13</v>
      </c>
      <c r="B9" s="372" t="s">
        <v>360</v>
      </c>
      <c r="C9" s="426"/>
      <c r="D9" s="372" t="s">
        <v>360</v>
      </c>
      <c r="E9" s="431"/>
      <c r="F9" s="372" t="s">
        <v>360</v>
      </c>
      <c r="G9" s="418"/>
      <c r="H9" s="372" t="s">
        <v>360</v>
      </c>
      <c r="I9" s="426"/>
      <c r="J9" s="372" t="s">
        <v>360</v>
      </c>
      <c r="K9" s="418"/>
      <c r="L9" s="372"/>
      <c r="M9" s="418"/>
      <c r="N9" s="442"/>
    </row>
    <row r="10" spans="1:14" ht="15" customHeight="1">
      <c r="A10" s="373"/>
      <c r="B10" s="374" t="s">
        <v>361</v>
      </c>
      <c r="C10" s="427">
        <v>0.6</v>
      </c>
      <c r="D10" s="374" t="s">
        <v>361</v>
      </c>
      <c r="E10" s="432">
        <v>0.6</v>
      </c>
      <c r="F10" s="374" t="s">
        <v>361</v>
      </c>
      <c r="G10" s="419">
        <v>0.6</v>
      </c>
      <c r="H10" s="374" t="s">
        <v>361</v>
      </c>
      <c r="I10" s="427">
        <v>0.6</v>
      </c>
      <c r="J10" s="374" t="s">
        <v>361</v>
      </c>
      <c r="K10" s="419">
        <v>0.6</v>
      </c>
      <c r="L10" s="374"/>
      <c r="M10" s="419"/>
      <c r="N10" s="443">
        <f>M10+K10+I10+G10+E10+C10</f>
        <v>3</v>
      </c>
    </row>
    <row r="11" spans="1:14" ht="15" customHeight="1">
      <c r="A11" s="371">
        <v>19.5</v>
      </c>
      <c r="B11" s="451" t="s">
        <v>445</v>
      </c>
      <c r="C11" s="371"/>
      <c r="D11" s="451" t="s">
        <v>445</v>
      </c>
      <c r="E11" s="371"/>
      <c r="F11" s="451" t="s">
        <v>446</v>
      </c>
      <c r="G11" s="371"/>
      <c r="H11" s="451" t="s">
        <v>446</v>
      </c>
      <c r="I11" s="371"/>
      <c r="J11" s="451" t="s">
        <v>446</v>
      </c>
      <c r="K11" s="371"/>
      <c r="L11" s="451"/>
      <c r="M11" s="371"/>
      <c r="N11" s="371"/>
    </row>
    <row r="12" spans="1:14" ht="15" customHeight="1">
      <c r="A12" s="373"/>
      <c r="B12" s="374" t="s">
        <v>447</v>
      </c>
      <c r="C12" s="373">
        <v>0.9</v>
      </c>
      <c r="D12" s="374" t="s">
        <v>447</v>
      </c>
      <c r="E12" s="373">
        <v>0.9</v>
      </c>
      <c r="F12" s="374" t="s">
        <v>447</v>
      </c>
      <c r="G12" s="373">
        <v>0.9</v>
      </c>
      <c r="H12" s="374" t="s">
        <v>447</v>
      </c>
      <c r="I12" s="373">
        <v>0.9</v>
      </c>
      <c r="J12" s="374" t="s">
        <v>447</v>
      </c>
      <c r="K12" s="373">
        <v>0.9</v>
      </c>
      <c r="L12" s="374"/>
      <c r="M12" s="373"/>
      <c r="N12" s="373">
        <f>M12+K12+I12+G12+E12+C12</f>
        <v>4.5</v>
      </c>
    </row>
    <row r="13" spans="1:14" ht="12.75" customHeight="1">
      <c r="A13" s="195"/>
      <c r="B13" s="15" t="s">
        <v>433</v>
      </c>
      <c r="C13" s="8"/>
      <c r="D13" s="8"/>
      <c r="E13" s="202"/>
      <c r="F13" s="15"/>
      <c r="G13" s="433"/>
      <c r="H13" s="8" t="s">
        <v>433</v>
      </c>
      <c r="I13" s="355"/>
      <c r="J13" s="186"/>
      <c r="K13" s="203"/>
      <c r="L13" s="186"/>
      <c r="M13" s="203"/>
      <c r="N13" s="422"/>
    </row>
    <row r="14" spans="1:14">
      <c r="A14" s="197">
        <v>4.83</v>
      </c>
      <c r="B14" s="16" t="s">
        <v>10</v>
      </c>
      <c r="C14" s="12">
        <v>0.36</v>
      </c>
      <c r="D14" s="12"/>
      <c r="E14" s="13"/>
      <c r="F14" s="16"/>
      <c r="G14" s="434"/>
      <c r="H14" s="12" t="s">
        <v>8</v>
      </c>
      <c r="I14" s="323">
        <v>0.75</v>
      </c>
      <c r="J14" s="112"/>
      <c r="K14" s="296"/>
      <c r="L14" s="112"/>
      <c r="M14" s="296"/>
      <c r="N14" s="424">
        <f>M14+K14+I14+G14+E14+C14</f>
        <v>1.1099999999999999</v>
      </c>
    </row>
    <row r="15" spans="1:14">
      <c r="A15" s="51"/>
      <c r="B15" s="241"/>
      <c r="C15" s="94"/>
      <c r="D15" s="241"/>
      <c r="E15" s="94"/>
      <c r="F15" s="241"/>
      <c r="G15" s="320"/>
      <c r="H15" s="241"/>
      <c r="I15" s="278"/>
      <c r="J15" s="241" t="s">
        <v>285</v>
      </c>
      <c r="K15" s="63"/>
      <c r="L15" s="63"/>
      <c r="M15" s="63"/>
      <c r="N15" s="307"/>
    </row>
    <row r="16" spans="1:14">
      <c r="A16" s="55">
        <v>3.91</v>
      </c>
      <c r="B16" s="242"/>
      <c r="C16" s="59"/>
      <c r="D16" s="242"/>
      <c r="E16" s="59"/>
      <c r="F16" s="242"/>
      <c r="G16" s="321"/>
      <c r="H16" s="242"/>
      <c r="I16" s="73"/>
      <c r="J16" s="242" t="s">
        <v>8</v>
      </c>
      <c r="K16" s="60">
        <v>0.9</v>
      </c>
      <c r="L16" s="60"/>
      <c r="M16" s="60"/>
      <c r="N16" s="308">
        <f>C16+E16+G16+I16+K16+M16</f>
        <v>0.9</v>
      </c>
    </row>
    <row r="17" spans="1:14">
      <c r="A17" s="51"/>
      <c r="B17" s="8" t="s">
        <v>434</v>
      </c>
      <c r="C17" s="133"/>
      <c r="D17" s="8" t="s">
        <v>434</v>
      </c>
      <c r="E17" s="8"/>
      <c r="F17" s="8" t="s">
        <v>434</v>
      </c>
      <c r="G17" s="433"/>
      <c r="H17" s="8" t="s">
        <v>434</v>
      </c>
      <c r="I17" s="10"/>
      <c r="J17" s="8" t="s">
        <v>434</v>
      </c>
      <c r="K17" s="422"/>
      <c r="L17" s="420"/>
      <c r="M17" s="420"/>
      <c r="N17" s="422"/>
    </row>
    <row r="18" spans="1:14">
      <c r="A18" s="84">
        <v>17.079999999999998</v>
      </c>
      <c r="B18" s="91" t="s">
        <v>10</v>
      </c>
      <c r="C18" s="257">
        <v>0.53</v>
      </c>
      <c r="D18" s="91" t="s">
        <v>10</v>
      </c>
      <c r="E18" s="91">
        <v>0.53</v>
      </c>
      <c r="F18" s="91" t="s">
        <v>8</v>
      </c>
      <c r="G18" s="438">
        <v>1.83</v>
      </c>
      <c r="H18" s="91" t="s">
        <v>10</v>
      </c>
      <c r="I18" s="90">
        <v>0.53</v>
      </c>
      <c r="J18" s="91" t="s">
        <v>10</v>
      </c>
      <c r="K18" s="423">
        <v>0.52</v>
      </c>
      <c r="L18" s="444"/>
      <c r="M18" s="444"/>
      <c r="N18" s="423">
        <f>K18+I18+G18+E18+C18</f>
        <v>3.9400000000000004</v>
      </c>
    </row>
    <row r="19" spans="1:14" ht="16.5" customHeight="1">
      <c r="A19" s="8"/>
      <c r="B19" s="15"/>
      <c r="C19" s="133"/>
      <c r="D19" s="15" t="s">
        <v>435</v>
      </c>
      <c r="E19" s="8"/>
      <c r="F19" s="15"/>
      <c r="G19" s="433"/>
      <c r="H19" s="15"/>
      <c r="I19" s="10"/>
      <c r="J19" s="15" t="s">
        <v>435</v>
      </c>
      <c r="K19" s="422"/>
      <c r="L19" s="186"/>
      <c r="M19" s="203"/>
      <c r="N19" s="422"/>
    </row>
    <row r="20" spans="1:14">
      <c r="A20" s="12">
        <v>4.01</v>
      </c>
      <c r="B20" s="16"/>
      <c r="C20" s="135"/>
      <c r="D20" s="16" t="s">
        <v>8</v>
      </c>
      <c r="E20" s="12">
        <v>0.59</v>
      </c>
      <c r="F20" s="16"/>
      <c r="G20" s="434"/>
      <c r="H20" s="16"/>
      <c r="I20" s="14"/>
      <c r="J20" s="16" t="s">
        <v>10</v>
      </c>
      <c r="K20" s="424">
        <v>0.33</v>
      </c>
      <c r="L20" s="112"/>
      <c r="M20" s="296"/>
      <c r="N20" s="424">
        <f>M20+K20+I20+G20+E20+C20</f>
        <v>0.91999999999999993</v>
      </c>
    </row>
    <row r="21" spans="1:14">
      <c r="A21" s="198"/>
      <c r="B21" s="8"/>
      <c r="C21" s="8"/>
      <c r="D21" s="202" t="s">
        <v>12</v>
      </c>
      <c r="E21" s="8"/>
      <c r="F21" s="15"/>
      <c r="G21" s="433"/>
      <c r="H21" s="8"/>
      <c r="I21" s="10"/>
      <c r="J21" s="202" t="s">
        <v>12</v>
      </c>
      <c r="K21" s="433"/>
      <c r="L21" s="420"/>
      <c r="M21" s="420"/>
      <c r="N21" s="420"/>
    </row>
    <row r="22" spans="1:14">
      <c r="A22" s="200">
        <v>9.1</v>
      </c>
      <c r="B22" s="12"/>
      <c r="C22" s="12"/>
      <c r="D22" s="16" t="s">
        <v>10</v>
      </c>
      <c r="E22" s="12">
        <v>0.4</v>
      </c>
      <c r="F22" s="16"/>
      <c r="G22" s="434"/>
      <c r="H22" s="12"/>
      <c r="I22" s="14"/>
      <c r="J22" s="16" t="s">
        <v>8</v>
      </c>
      <c r="K22" s="434">
        <v>1.7</v>
      </c>
      <c r="L22" s="421"/>
      <c r="M22" s="421"/>
      <c r="N22" s="421">
        <f>C22+E22+G22+I22+K22+M22</f>
        <v>2.1</v>
      </c>
    </row>
    <row r="23" spans="1:14">
      <c r="A23" s="93">
        <v>10</v>
      </c>
      <c r="B23" s="23" t="s">
        <v>439</v>
      </c>
      <c r="C23" s="23"/>
      <c r="D23" s="23" t="s">
        <v>439</v>
      </c>
      <c r="E23" s="94"/>
      <c r="F23" s="94" t="s">
        <v>439</v>
      </c>
      <c r="G23" s="435"/>
      <c r="H23" s="23" t="s">
        <v>439</v>
      </c>
      <c r="I23" s="156"/>
      <c r="J23" s="23" t="s">
        <v>439</v>
      </c>
      <c r="K23" s="380"/>
      <c r="L23" s="380"/>
      <c r="M23" s="380"/>
      <c r="N23" s="429"/>
    </row>
    <row r="24" spans="1:14">
      <c r="A24" s="101"/>
      <c r="B24" s="67" t="s">
        <v>10</v>
      </c>
      <c r="C24" s="67">
        <v>0.34</v>
      </c>
      <c r="D24" s="67" t="s">
        <v>10</v>
      </c>
      <c r="E24" s="67">
        <v>0.33</v>
      </c>
      <c r="F24" s="414" t="s">
        <v>8</v>
      </c>
      <c r="G24" s="437">
        <v>0.98</v>
      </c>
      <c r="H24" s="67" t="s">
        <v>10</v>
      </c>
      <c r="I24" s="57">
        <v>0.33</v>
      </c>
      <c r="J24" s="67" t="s">
        <v>10</v>
      </c>
      <c r="K24" s="381">
        <v>0.33</v>
      </c>
      <c r="L24" s="381"/>
      <c r="M24" s="381"/>
      <c r="N24" s="430">
        <f t="shared" ref="N24" si="0">C24+E24+G24+I24+K24</f>
        <v>2.31</v>
      </c>
    </row>
    <row r="25" spans="1:14">
      <c r="A25" s="84"/>
      <c r="B25" s="61" t="s">
        <v>440</v>
      </c>
      <c r="C25" s="25"/>
      <c r="D25" s="415"/>
      <c r="E25" s="25"/>
      <c r="F25" s="63" t="s">
        <v>440</v>
      </c>
      <c r="G25" s="439"/>
      <c r="H25" s="415"/>
      <c r="I25" s="138"/>
      <c r="J25" s="61" t="s">
        <v>440</v>
      </c>
      <c r="K25" s="379"/>
      <c r="L25" s="415"/>
      <c r="M25" s="379"/>
      <c r="N25" s="379"/>
    </row>
    <row r="26" spans="1:14">
      <c r="A26" s="55">
        <v>10.7</v>
      </c>
      <c r="B26" s="381" t="s">
        <v>8</v>
      </c>
      <c r="C26" s="67">
        <v>1.1000000000000001</v>
      </c>
      <c r="D26" s="381"/>
      <c r="E26" s="82"/>
      <c r="F26" s="60" t="s">
        <v>10</v>
      </c>
      <c r="G26" s="437">
        <v>0.27</v>
      </c>
      <c r="H26" s="381"/>
      <c r="I26" s="57"/>
      <c r="J26" s="381" t="s">
        <v>8</v>
      </c>
      <c r="K26" s="381">
        <v>1.1000000000000001</v>
      </c>
      <c r="L26" s="381"/>
      <c r="M26" s="381"/>
      <c r="N26" s="381">
        <f>C26+E26+G26+I26+K26+M26</f>
        <v>2.4700000000000002</v>
      </c>
    </row>
    <row r="27" spans="1:14">
      <c r="A27" s="51"/>
      <c r="B27" s="15"/>
      <c r="C27" s="23"/>
      <c r="D27" s="417" t="s">
        <v>441</v>
      </c>
      <c r="E27" s="94"/>
      <c r="F27" s="94"/>
      <c r="G27" s="435"/>
      <c r="H27" s="94"/>
      <c r="I27" s="156"/>
      <c r="J27" s="417" t="s">
        <v>441</v>
      </c>
      <c r="K27" s="380"/>
      <c r="L27" s="380"/>
      <c r="M27" s="380"/>
      <c r="N27" s="380"/>
    </row>
    <row r="28" spans="1:14" ht="18">
      <c r="A28" s="55">
        <v>6</v>
      </c>
      <c r="B28" s="12"/>
      <c r="C28" s="67"/>
      <c r="D28" s="229" t="s">
        <v>442</v>
      </c>
      <c r="E28" s="59">
        <v>0.92</v>
      </c>
      <c r="F28" s="59"/>
      <c r="G28" s="437"/>
      <c r="H28" s="67"/>
      <c r="I28" s="57"/>
      <c r="J28" s="229" t="s">
        <v>443</v>
      </c>
      <c r="K28" s="381">
        <v>0.46</v>
      </c>
      <c r="L28" s="60"/>
      <c r="M28" s="381"/>
      <c r="N28" s="430">
        <f>C28+E28+G28+I28+K28+M28</f>
        <v>1.3800000000000001</v>
      </c>
    </row>
    <row r="29" spans="1:14">
      <c r="A29" s="183">
        <f>SUM(A3:A28)</f>
        <v>119.26</v>
      </c>
      <c r="B29" s="183" t="s">
        <v>6</v>
      </c>
      <c r="C29" s="428">
        <f>SUM(C3:C28)</f>
        <v>5.74</v>
      </c>
      <c r="D29" s="181"/>
      <c r="E29" s="428">
        <f>SUM(E3:E28)</f>
        <v>4.2700000000000005</v>
      </c>
      <c r="F29" s="182"/>
      <c r="G29" s="428">
        <f>SUM(G3:G28)</f>
        <v>5.08</v>
      </c>
      <c r="H29" s="183"/>
      <c r="I29" s="428">
        <f>SUM(I3:I28)</f>
        <v>3.5700000000000003</v>
      </c>
      <c r="J29" s="183"/>
      <c r="K29" s="428">
        <f>SUM(K3:K28)</f>
        <v>8.8400000000000016</v>
      </c>
      <c r="L29" s="445"/>
      <c r="M29" s="425">
        <f>SUM(M4:M28)</f>
        <v>0</v>
      </c>
      <c r="N29" s="428">
        <f>SUM(N3:N28)</f>
        <v>27.5</v>
      </c>
    </row>
    <row r="30" spans="1:14">
      <c r="A30" s="47"/>
      <c r="B30" s="47" t="s">
        <v>16</v>
      </c>
      <c r="C30" s="47"/>
      <c r="D30" s="47"/>
      <c r="E30" s="47"/>
      <c r="F30" s="48"/>
      <c r="G30" s="47"/>
      <c r="H30" s="47"/>
      <c r="I30" s="47"/>
      <c r="J30" s="95"/>
      <c r="K30" s="47"/>
      <c r="L30" s="47"/>
      <c r="M30" s="47"/>
      <c r="N30" s="47"/>
    </row>
    <row r="31" spans="1:14">
      <c r="A31" s="47"/>
      <c r="B31" s="47" t="s">
        <v>17</v>
      </c>
      <c r="C31" s="47"/>
      <c r="D31" s="47" t="str">
        <f>B1</f>
        <v>DOLORES CARREÑO MORENO</v>
      </c>
      <c r="E31" s="47"/>
      <c r="F31" s="98" t="s">
        <v>438</v>
      </c>
      <c r="G31" s="47"/>
      <c r="H31" s="47" t="s">
        <v>18</v>
      </c>
      <c r="I31" s="47"/>
      <c r="J31" s="95"/>
      <c r="K31" s="96">
        <f>N29*4.33</f>
        <v>119.075</v>
      </c>
      <c r="L31" s="96"/>
      <c r="M31" s="96"/>
      <c r="N31" s="47"/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4"/>
    </sheetView>
  </sheetViews>
  <sheetFormatPr baseColWidth="10" defaultRowHeight="15"/>
  <cols>
    <col min="1" max="1" width="5.7109375" customWidth="1"/>
    <col min="2" max="2" width="11" customWidth="1"/>
    <col min="3" max="3" width="5" customWidth="1"/>
    <col min="4" max="4" width="16.42578125" customWidth="1"/>
    <col min="5" max="5" width="5.28515625" customWidth="1"/>
    <col min="6" max="6" width="12.5703125" customWidth="1"/>
    <col min="7" max="7" width="4.5703125" customWidth="1"/>
    <col min="8" max="8" width="19.42578125" customWidth="1"/>
    <col min="9" max="9" width="4.7109375" customWidth="1"/>
    <col min="10" max="10" width="19.42578125" customWidth="1"/>
    <col min="11" max="11" width="5" customWidth="1"/>
    <col min="12" max="12" width="2.85546875" customWidth="1"/>
    <col min="13" max="13" width="4.14062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183">
        <f>SUM(A3:A6)</f>
        <v>6.33</v>
      </c>
      <c r="B7" s="183" t="s">
        <v>6</v>
      </c>
      <c r="C7" s="183">
        <f>SUM(C3:C6)</f>
        <v>0</v>
      </c>
      <c r="D7" s="181"/>
      <c r="E7" s="183">
        <f>SUM(E3:E6)</f>
        <v>0</v>
      </c>
      <c r="F7" s="182"/>
      <c r="G7" s="183">
        <f>SUM(G3:G6)</f>
        <v>0</v>
      </c>
      <c r="H7" s="183"/>
      <c r="I7" s="183">
        <f>SUM(I3:I6)</f>
        <v>0.46</v>
      </c>
      <c r="J7" s="183"/>
      <c r="K7" s="183">
        <f>SUM(K3:K6)</f>
        <v>1</v>
      </c>
      <c r="L7" s="181"/>
      <c r="M7" s="183">
        <f>SUM(M4:M6)</f>
        <v>0</v>
      </c>
      <c r="N7" s="183">
        <f>SUM(N3:N6)</f>
        <v>1.46</v>
      </c>
    </row>
    <row r="8" spans="1:14">
      <c r="A8" s="47"/>
      <c r="B8" s="47" t="s">
        <v>16</v>
      </c>
      <c r="C8" s="47"/>
      <c r="D8" s="47"/>
      <c r="E8" s="47"/>
      <c r="F8" s="48"/>
      <c r="G8" s="47"/>
      <c r="H8" s="47"/>
      <c r="I8" s="47"/>
      <c r="J8" s="95"/>
      <c r="K8" s="47"/>
      <c r="L8" s="47"/>
      <c r="M8" s="47"/>
      <c r="N8" s="47"/>
    </row>
    <row r="9" spans="1:14">
      <c r="A9" s="47"/>
      <c r="B9" s="47" t="s">
        <v>17</v>
      </c>
      <c r="C9" s="47"/>
      <c r="D9" s="47" t="str">
        <f>B1</f>
        <v>DOLORES CARREÑO MORENO</v>
      </c>
      <c r="E9" s="47"/>
      <c r="F9" s="98" t="s">
        <v>449</v>
      </c>
      <c r="G9" s="47"/>
      <c r="H9" s="47" t="s">
        <v>18</v>
      </c>
      <c r="I9" s="47"/>
      <c r="J9" s="95"/>
      <c r="K9" s="96">
        <f>N7*4.33</f>
        <v>6.3217999999999996</v>
      </c>
      <c r="L9" s="96"/>
      <c r="M9" s="96"/>
      <c r="N9" s="47"/>
    </row>
  </sheetData>
  <pageMargins left="0" right="0" top="0" bottom="0" header="0" footer="0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sqref="A1:N25"/>
    </sheetView>
  </sheetViews>
  <sheetFormatPr baseColWidth="10" defaultRowHeight="15"/>
  <cols>
    <col min="1" max="1" width="8" customWidth="1"/>
    <col min="2" max="2" width="22.28515625" customWidth="1"/>
    <col min="3" max="3" width="5.85546875" customWidth="1"/>
    <col min="4" max="4" width="19.7109375" customWidth="1"/>
    <col min="5" max="5" width="5.28515625" customWidth="1"/>
    <col min="6" max="6" width="17.85546875" customWidth="1"/>
    <col min="7" max="7" width="4.85546875" customWidth="1"/>
    <col min="8" max="8" width="16.5703125" customWidth="1"/>
    <col min="9" max="9" width="4.85546875" customWidth="1"/>
    <col min="10" max="10" width="17.28515625" customWidth="1"/>
    <col min="11" max="11" width="5.28515625" customWidth="1"/>
    <col min="12" max="12" width="4.140625" customWidth="1"/>
    <col min="13" max="13" width="3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2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110"/>
      <c r="B7" s="178" t="s">
        <v>36</v>
      </c>
      <c r="C7" s="23"/>
      <c r="D7" s="178"/>
      <c r="E7" s="110"/>
      <c r="F7" s="178" t="s">
        <v>36</v>
      </c>
      <c r="G7" s="23"/>
      <c r="H7" s="178"/>
      <c r="I7" s="110"/>
      <c r="J7" s="178" t="s">
        <v>36</v>
      </c>
      <c r="K7" s="110"/>
      <c r="L7" s="178"/>
      <c r="M7" s="23"/>
      <c r="N7" s="110"/>
    </row>
    <row r="8" spans="1:14" ht="50.25" customHeight="1">
      <c r="A8" s="107">
        <v>14.8</v>
      </c>
      <c r="B8" s="229" t="s">
        <v>430</v>
      </c>
      <c r="C8" s="67">
        <v>1.91</v>
      </c>
      <c r="D8" s="59"/>
      <c r="E8" s="107"/>
      <c r="F8" s="60" t="s">
        <v>431</v>
      </c>
      <c r="G8" s="67">
        <v>0.5</v>
      </c>
      <c r="H8" s="67"/>
      <c r="I8" s="313"/>
      <c r="J8" s="60" t="s">
        <v>432</v>
      </c>
      <c r="K8" s="313">
        <v>1</v>
      </c>
      <c r="L8" s="59"/>
      <c r="M8" s="82"/>
      <c r="N8" s="107">
        <f>C8+E8+G8+I8+K8</f>
        <v>3.41</v>
      </c>
    </row>
    <row r="9" spans="1:14" ht="24" customHeight="1">
      <c r="A9" s="371">
        <v>13</v>
      </c>
      <c r="B9" s="372" t="s">
        <v>360</v>
      </c>
      <c r="C9" s="371"/>
      <c r="D9" s="372" t="s">
        <v>360</v>
      </c>
      <c r="E9" s="371"/>
      <c r="F9" s="372" t="s">
        <v>360</v>
      </c>
      <c r="G9" s="371"/>
      <c r="H9" s="372" t="s">
        <v>360</v>
      </c>
      <c r="I9" s="371"/>
      <c r="J9" s="372" t="s">
        <v>360</v>
      </c>
      <c r="K9" s="371"/>
      <c r="L9" s="372"/>
      <c r="M9" s="371"/>
      <c r="N9" s="411"/>
    </row>
    <row r="10" spans="1:14" ht="22.5">
      <c r="A10" s="373"/>
      <c r="B10" s="374" t="s">
        <v>361</v>
      </c>
      <c r="C10" s="373">
        <v>0.6</v>
      </c>
      <c r="D10" s="374" t="s">
        <v>361</v>
      </c>
      <c r="E10" s="373">
        <v>0.6</v>
      </c>
      <c r="F10" s="374" t="s">
        <v>361</v>
      </c>
      <c r="G10" s="373">
        <v>0.6</v>
      </c>
      <c r="H10" s="374" t="s">
        <v>361</v>
      </c>
      <c r="I10" s="373">
        <v>0.6</v>
      </c>
      <c r="J10" s="374" t="s">
        <v>361</v>
      </c>
      <c r="K10" s="373">
        <v>0.6</v>
      </c>
      <c r="L10" s="374"/>
      <c r="M10" s="373"/>
      <c r="N10" s="412">
        <f>M10+K10+I10+G10+E10+C10</f>
        <v>3</v>
      </c>
    </row>
    <row r="11" spans="1:14" ht="17.25" customHeight="1">
      <c r="A11" s="195"/>
      <c r="B11" s="15" t="s">
        <v>433</v>
      </c>
      <c r="C11" s="8"/>
      <c r="D11" s="8"/>
      <c r="E11" s="202"/>
      <c r="F11" s="15"/>
      <c r="G11" s="8"/>
      <c r="H11" s="8" t="s">
        <v>433</v>
      </c>
      <c r="I11" s="202"/>
      <c r="J11" s="186"/>
      <c r="K11" s="202"/>
      <c r="L11" s="15"/>
      <c r="M11" s="202"/>
      <c r="N11" s="133"/>
    </row>
    <row r="12" spans="1:14">
      <c r="A12" s="197">
        <v>4.83</v>
      </c>
      <c r="B12" s="16" t="s">
        <v>10</v>
      </c>
      <c r="C12" s="12">
        <v>0.36</v>
      </c>
      <c r="D12" s="12"/>
      <c r="E12" s="13"/>
      <c r="F12" s="16"/>
      <c r="G12" s="12"/>
      <c r="H12" s="12" t="s">
        <v>8</v>
      </c>
      <c r="I12" s="13">
        <v>0.75</v>
      </c>
      <c r="J12" s="112"/>
      <c r="K12" s="13"/>
      <c r="L12" s="16"/>
      <c r="M12" s="13"/>
      <c r="N12" s="135">
        <f>M12+K12+I12+G12+E12+C12</f>
        <v>1.1099999999999999</v>
      </c>
    </row>
    <row r="13" spans="1:14">
      <c r="A13" s="51"/>
      <c r="B13" s="241"/>
      <c r="C13" s="63"/>
      <c r="D13" s="241"/>
      <c r="E13" s="63"/>
      <c r="F13" s="241"/>
      <c r="G13" s="63"/>
      <c r="H13" s="241"/>
      <c r="I13" s="63"/>
      <c r="J13" s="241" t="s">
        <v>285</v>
      </c>
      <c r="K13" s="63"/>
      <c r="L13" s="63"/>
      <c r="M13" s="63"/>
      <c r="N13" s="307"/>
    </row>
    <row r="14" spans="1:14">
      <c r="A14" s="55">
        <v>3.91</v>
      </c>
      <c r="B14" s="242"/>
      <c r="C14" s="60"/>
      <c r="D14" s="242"/>
      <c r="E14" s="60"/>
      <c r="F14" s="242"/>
      <c r="G14" s="60"/>
      <c r="H14" s="242"/>
      <c r="I14" s="60"/>
      <c r="J14" s="242" t="s">
        <v>8</v>
      </c>
      <c r="K14" s="60">
        <v>0.9</v>
      </c>
      <c r="L14" s="60"/>
      <c r="M14" s="60"/>
      <c r="N14" s="308">
        <f>C14+E14+G14+I14+K14+M14</f>
        <v>0.9</v>
      </c>
    </row>
    <row r="15" spans="1:14">
      <c r="A15" s="51"/>
      <c r="B15" s="8" t="s">
        <v>434</v>
      </c>
      <c r="C15" s="133"/>
      <c r="D15" s="8" t="s">
        <v>434</v>
      </c>
      <c r="E15" s="133"/>
      <c r="F15" s="8" t="s">
        <v>434</v>
      </c>
      <c r="G15" s="133"/>
      <c r="H15" s="8" t="s">
        <v>434</v>
      </c>
      <c r="I15" s="133"/>
      <c r="J15" s="8" t="s">
        <v>434</v>
      </c>
      <c r="K15" s="133"/>
      <c r="L15" s="8"/>
      <c r="M15" s="8"/>
      <c r="N15" s="133"/>
    </row>
    <row r="16" spans="1:14">
      <c r="A16" s="84">
        <v>17.079999999999998</v>
      </c>
      <c r="B16" s="91" t="s">
        <v>10</v>
      </c>
      <c r="C16" s="257">
        <v>0.53</v>
      </c>
      <c r="D16" s="91" t="s">
        <v>10</v>
      </c>
      <c r="E16" s="257">
        <v>0.53</v>
      </c>
      <c r="F16" s="91" t="s">
        <v>8</v>
      </c>
      <c r="G16" s="257">
        <v>1.83</v>
      </c>
      <c r="H16" s="91" t="s">
        <v>10</v>
      </c>
      <c r="I16" s="257">
        <v>0.53</v>
      </c>
      <c r="J16" s="91" t="s">
        <v>10</v>
      </c>
      <c r="K16" s="257">
        <v>0.52</v>
      </c>
      <c r="L16" s="91"/>
      <c r="M16" s="91"/>
      <c r="N16" s="257">
        <f>K16+I16+G16+E16+C16</f>
        <v>3.9400000000000004</v>
      </c>
    </row>
    <row r="17" spans="1:14" ht="17.25" customHeight="1">
      <c r="A17" s="8"/>
      <c r="B17" s="15"/>
      <c r="C17" s="133"/>
      <c r="D17" s="15" t="s">
        <v>435</v>
      </c>
      <c r="E17" s="133"/>
      <c r="F17" s="15"/>
      <c r="G17" s="133"/>
      <c r="H17" s="15"/>
      <c r="I17" s="133"/>
      <c r="J17" s="15" t="s">
        <v>435</v>
      </c>
      <c r="K17" s="133"/>
      <c r="L17" s="15"/>
      <c r="M17" s="202"/>
      <c r="N17" s="133"/>
    </row>
    <row r="18" spans="1:14">
      <c r="A18" s="12">
        <v>4.01</v>
      </c>
      <c r="B18" s="16"/>
      <c r="C18" s="135"/>
      <c r="D18" s="16" t="s">
        <v>8</v>
      </c>
      <c r="E18" s="135">
        <v>0.59</v>
      </c>
      <c r="F18" s="16"/>
      <c r="G18" s="135"/>
      <c r="H18" s="16"/>
      <c r="I18" s="135"/>
      <c r="J18" s="16" t="s">
        <v>10</v>
      </c>
      <c r="K18" s="135">
        <v>0.33</v>
      </c>
      <c r="L18" s="16"/>
      <c r="M18" s="13"/>
      <c r="N18" s="135">
        <f>M18+K18+I18+G18+E18+C18</f>
        <v>0.91999999999999993</v>
      </c>
    </row>
    <row r="19" spans="1:14">
      <c r="A19" s="198"/>
      <c r="B19" s="199" t="s">
        <v>9</v>
      </c>
      <c r="C19" s="8"/>
      <c r="D19" s="9"/>
      <c r="E19" s="8"/>
      <c r="F19" s="7"/>
      <c r="G19" s="10"/>
      <c r="H19" s="199" t="s">
        <v>9</v>
      </c>
      <c r="I19" s="15"/>
      <c r="J19" s="7"/>
      <c r="K19" s="10"/>
      <c r="L19" s="8"/>
      <c r="M19" s="8"/>
      <c r="N19" s="8"/>
    </row>
    <row r="20" spans="1:14">
      <c r="A20" s="200">
        <v>5.07</v>
      </c>
      <c r="B20" s="12" t="s">
        <v>10</v>
      </c>
      <c r="C20" s="12">
        <v>0.25</v>
      </c>
      <c r="D20" s="12"/>
      <c r="E20" s="13"/>
      <c r="F20" s="16"/>
      <c r="G20" s="14"/>
      <c r="H20" s="12" t="s">
        <v>8</v>
      </c>
      <c r="I20" s="12">
        <v>0.92</v>
      </c>
      <c r="J20" s="12"/>
      <c r="K20" s="14"/>
      <c r="L20" s="12"/>
      <c r="M20" s="12"/>
      <c r="N20" s="12">
        <f>C20+E20+G20+I20+K20+M20</f>
        <v>1.17</v>
      </c>
    </row>
    <row r="21" spans="1:14">
      <c r="A21" s="198"/>
      <c r="B21" s="8"/>
      <c r="C21" s="8"/>
      <c r="D21" s="202" t="s">
        <v>12</v>
      </c>
      <c r="E21" s="8"/>
      <c r="F21" s="15"/>
      <c r="G21" s="10"/>
      <c r="H21" s="8"/>
      <c r="I21" s="8"/>
      <c r="J21" s="202" t="s">
        <v>12</v>
      </c>
      <c r="K21" s="10"/>
      <c r="L21" s="8"/>
      <c r="M21" s="8"/>
      <c r="N21" s="8"/>
    </row>
    <row r="22" spans="1:14">
      <c r="A22" s="200">
        <v>9.1</v>
      </c>
      <c r="B22" s="12"/>
      <c r="C22" s="12"/>
      <c r="D22" s="16" t="s">
        <v>10</v>
      </c>
      <c r="E22" s="12">
        <v>0.4</v>
      </c>
      <c r="F22" s="16"/>
      <c r="G22" s="14"/>
      <c r="H22" s="12"/>
      <c r="I22" s="12"/>
      <c r="J22" s="16" t="s">
        <v>8</v>
      </c>
      <c r="K22" s="14">
        <v>1.7</v>
      </c>
      <c r="L22" s="12"/>
      <c r="M22" s="12"/>
      <c r="N22" s="12">
        <f>C22+E22+G22+I22+K22+M22</f>
        <v>2.1</v>
      </c>
    </row>
    <row r="23" spans="1:14">
      <c r="A23" s="183">
        <f>SUM(A3:A22)</f>
        <v>78.13</v>
      </c>
      <c r="B23" s="183" t="s">
        <v>6</v>
      </c>
      <c r="C23" s="183">
        <f>SUM(C3:C22)</f>
        <v>3.6499999999999995</v>
      </c>
      <c r="D23" s="181"/>
      <c r="E23" s="183">
        <f>SUM(E3:E22)</f>
        <v>2.1199999999999997</v>
      </c>
      <c r="F23" s="182"/>
      <c r="G23" s="183">
        <f>SUM(G3:G22)</f>
        <v>2.93</v>
      </c>
      <c r="H23" s="183"/>
      <c r="I23" s="183">
        <f>SUM(I3:I22)</f>
        <v>3.26</v>
      </c>
      <c r="J23" s="183"/>
      <c r="K23" s="183">
        <f>SUM(K3:K22)</f>
        <v>6.05</v>
      </c>
      <c r="L23" s="181"/>
      <c r="M23" s="183">
        <f>SUM(M4:M18)</f>
        <v>0</v>
      </c>
      <c r="N23" s="183">
        <f>SUM(N3:N22)</f>
        <v>18.010000000000002</v>
      </c>
    </row>
    <row r="24" spans="1:14">
      <c r="A24" s="47"/>
      <c r="B24" s="47" t="s">
        <v>16</v>
      </c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 t="s">
        <v>17</v>
      </c>
      <c r="C25" s="47"/>
      <c r="D25" s="47" t="str">
        <f>B1</f>
        <v>DOLORES CARREÑO MORENO</v>
      </c>
      <c r="E25" s="47"/>
      <c r="F25" s="98" t="s">
        <v>437</v>
      </c>
      <c r="G25" s="47"/>
      <c r="H25" s="47" t="s">
        <v>18</v>
      </c>
      <c r="I25" s="47"/>
      <c r="J25" s="95"/>
      <c r="K25" s="96">
        <f>N23*4.33</f>
        <v>77.983300000000014</v>
      </c>
      <c r="L25" s="96"/>
      <c r="M25" s="96"/>
      <c r="N25" s="47"/>
    </row>
  </sheetData>
  <pageMargins left="0" right="0" top="0" bottom="0" header="0" footer="0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workbookViewId="0">
      <selection sqref="A1:N21"/>
    </sheetView>
  </sheetViews>
  <sheetFormatPr baseColWidth="10" defaultRowHeight="15"/>
  <cols>
    <col min="1" max="1" width="6.28515625" customWidth="1"/>
    <col min="2" max="2" width="21.7109375" customWidth="1"/>
    <col min="3" max="3" width="4.7109375" customWidth="1"/>
    <col min="4" max="4" width="20.28515625" customWidth="1"/>
    <col min="5" max="5" width="5.42578125" customWidth="1"/>
    <col min="6" max="6" width="19.42578125" customWidth="1"/>
    <col min="7" max="7" width="4.7109375" customWidth="1"/>
    <col min="8" max="8" width="18.140625" customWidth="1"/>
    <col min="9" max="9" width="4.28515625" customWidth="1"/>
    <col min="10" max="10" width="18.7109375" customWidth="1"/>
    <col min="11" max="11" width="5.5703125" customWidth="1"/>
    <col min="12" max="12" width="4.42578125" customWidth="1"/>
    <col min="13" max="13" width="3.4257812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18" customHeight="1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18" customHeight="1">
      <c r="A7" s="110"/>
      <c r="B7" s="178" t="s">
        <v>36</v>
      </c>
      <c r="C7" s="23"/>
      <c r="D7" s="178"/>
      <c r="E7" s="110"/>
      <c r="F7" s="178" t="s">
        <v>36</v>
      </c>
      <c r="G7" s="23"/>
      <c r="H7" s="178"/>
      <c r="I7" s="110"/>
      <c r="J7" s="178" t="s">
        <v>36</v>
      </c>
      <c r="K7" s="110"/>
      <c r="L7" s="178"/>
      <c r="M7" s="23"/>
      <c r="N7" s="110"/>
    </row>
    <row r="8" spans="1:14" ht="61.5" customHeight="1">
      <c r="A8" s="107">
        <v>14.8</v>
      </c>
      <c r="B8" s="229" t="s">
        <v>430</v>
      </c>
      <c r="C8" s="67">
        <v>1.91</v>
      </c>
      <c r="D8" s="59"/>
      <c r="E8" s="107"/>
      <c r="F8" s="60" t="s">
        <v>431</v>
      </c>
      <c r="G8" s="67">
        <v>0.5</v>
      </c>
      <c r="H8" s="67"/>
      <c r="I8" s="313"/>
      <c r="J8" s="60" t="s">
        <v>432</v>
      </c>
      <c r="K8" s="313">
        <v>1</v>
      </c>
      <c r="L8" s="59"/>
      <c r="M8" s="82"/>
      <c r="N8" s="107">
        <f>C8+E8+G8+I8+K8</f>
        <v>3.41</v>
      </c>
    </row>
    <row r="9" spans="1:14" ht="23.25" customHeight="1">
      <c r="A9" s="371">
        <v>13</v>
      </c>
      <c r="B9" s="372" t="s">
        <v>360</v>
      </c>
      <c r="C9" s="371"/>
      <c r="D9" s="372" t="s">
        <v>360</v>
      </c>
      <c r="E9" s="371"/>
      <c r="F9" s="372" t="s">
        <v>360</v>
      </c>
      <c r="G9" s="371"/>
      <c r="H9" s="372" t="s">
        <v>360</v>
      </c>
      <c r="I9" s="371"/>
      <c r="J9" s="372" t="s">
        <v>360</v>
      </c>
      <c r="K9" s="371"/>
      <c r="L9" s="372"/>
      <c r="M9" s="371"/>
      <c r="N9" s="411"/>
    </row>
    <row r="10" spans="1:14" ht="32.25" customHeight="1">
      <c r="A10" s="373"/>
      <c r="B10" s="374" t="s">
        <v>361</v>
      </c>
      <c r="C10" s="373">
        <v>0.6</v>
      </c>
      <c r="D10" s="374" t="s">
        <v>361</v>
      </c>
      <c r="E10" s="373">
        <v>0.6</v>
      </c>
      <c r="F10" s="374" t="s">
        <v>361</v>
      </c>
      <c r="G10" s="373">
        <v>0.6</v>
      </c>
      <c r="H10" s="374" t="s">
        <v>361</v>
      </c>
      <c r="I10" s="373">
        <v>0.6</v>
      </c>
      <c r="J10" s="374" t="s">
        <v>361</v>
      </c>
      <c r="K10" s="373">
        <v>0.6</v>
      </c>
      <c r="L10" s="374"/>
      <c r="M10" s="373"/>
      <c r="N10" s="412">
        <f>M10+K10+I10+G10+E10+C10</f>
        <v>3</v>
      </c>
    </row>
    <row r="11" spans="1:14" ht="15.75" customHeight="1">
      <c r="A11" s="195"/>
      <c r="B11" s="15" t="s">
        <v>433</v>
      </c>
      <c r="C11" s="8"/>
      <c r="D11" s="8"/>
      <c r="E11" s="202"/>
      <c r="F11" s="15"/>
      <c r="G11" s="8"/>
      <c r="H11" s="8" t="s">
        <v>433</v>
      </c>
      <c r="I11" s="202"/>
      <c r="J11" s="186"/>
      <c r="K11" s="202"/>
      <c r="L11" s="15"/>
      <c r="M11" s="202"/>
      <c r="N11" s="133"/>
    </row>
    <row r="12" spans="1:14">
      <c r="A12" s="197">
        <v>4.83</v>
      </c>
      <c r="B12" s="16" t="s">
        <v>10</v>
      </c>
      <c r="C12" s="12">
        <v>0.36</v>
      </c>
      <c r="D12" s="12"/>
      <c r="E12" s="13"/>
      <c r="F12" s="16"/>
      <c r="G12" s="12"/>
      <c r="H12" s="12" t="s">
        <v>8</v>
      </c>
      <c r="I12" s="13">
        <v>0.75</v>
      </c>
      <c r="J12" s="112"/>
      <c r="K12" s="13"/>
      <c r="L12" s="16"/>
      <c r="M12" s="13"/>
      <c r="N12" s="135">
        <f>M12+K12+I12+G12+E12+C12</f>
        <v>1.1099999999999999</v>
      </c>
    </row>
    <row r="13" spans="1:14">
      <c r="A13" s="51"/>
      <c r="B13" s="241"/>
      <c r="C13" s="63"/>
      <c r="D13" s="241"/>
      <c r="E13" s="63"/>
      <c r="F13" s="241"/>
      <c r="G13" s="63"/>
      <c r="H13" s="241"/>
      <c r="I13" s="63"/>
      <c r="J13" s="241" t="s">
        <v>285</v>
      </c>
      <c r="K13" s="63"/>
      <c r="L13" s="63"/>
      <c r="M13" s="63"/>
      <c r="N13" s="307"/>
    </row>
    <row r="14" spans="1:14">
      <c r="A14" s="55">
        <v>3.91</v>
      </c>
      <c r="B14" s="242"/>
      <c r="C14" s="60"/>
      <c r="D14" s="242"/>
      <c r="E14" s="60"/>
      <c r="F14" s="242"/>
      <c r="G14" s="60"/>
      <c r="H14" s="242"/>
      <c r="I14" s="60"/>
      <c r="J14" s="242" t="s">
        <v>8</v>
      </c>
      <c r="K14" s="60">
        <v>0.9</v>
      </c>
      <c r="L14" s="60"/>
      <c r="M14" s="60"/>
      <c r="N14" s="308">
        <f>C14+E14+G14+I14+K14+M14</f>
        <v>0.9</v>
      </c>
    </row>
    <row r="15" spans="1:14">
      <c r="A15" s="51"/>
      <c r="B15" s="8" t="s">
        <v>434</v>
      </c>
      <c r="C15" s="133"/>
      <c r="D15" s="8" t="s">
        <v>434</v>
      </c>
      <c r="E15" s="133"/>
      <c r="F15" s="8" t="s">
        <v>434</v>
      </c>
      <c r="G15" s="133"/>
      <c r="H15" s="8" t="s">
        <v>434</v>
      </c>
      <c r="I15" s="133"/>
      <c r="J15" s="8" t="s">
        <v>434</v>
      </c>
      <c r="K15" s="133"/>
      <c r="L15" s="8"/>
      <c r="M15" s="8"/>
      <c r="N15" s="133"/>
    </row>
    <row r="16" spans="1:14">
      <c r="A16" s="84">
        <v>17.079999999999998</v>
      </c>
      <c r="B16" s="91" t="s">
        <v>10</v>
      </c>
      <c r="C16" s="257">
        <v>0.53</v>
      </c>
      <c r="D16" s="91" t="s">
        <v>10</v>
      </c>
      <c r="E16" s="257">
        <v>0.53</v>
      </c>
      <c r="F16" s="91" t="s">
        <v>8</v>
      </c>
      <c r="G16" s="257">
        <v>1.83</v>
      </c>
      <c r="H16" s="91" t="s">
        <v>10</v>
      </c>
      <c r="I16" s="257">
        <v>0.53</v>
      </c>
      <c r="J16" s="91" t="s">
        <v>10</v>
      </c>
      <c r="K16" s="257">
        <v>0.52</v>
      </c>
      <c r="L16" s="91"/>
      <c r="M16" s="91"/>
      <c r="N16" s="257">
        <f>K16+I16+G16+E16+C16</f>
        <v>3.9400000000000004</v>
      </c>
    </row>
    <row r="17" spans="1:14">
      <c r="A17" s="8"/>
      <c r="B17" s="15"/>
      <c r="C17" s="133"/>
      <c r="D17" s="15" t="s">
        <v>435</v>
      </c>
      <c r="E17" s="133"/>
      <c r="F17" s="15"/>
      <c r="G17" s="133"/>
      <c r="H17" s="15"/>
      <c r="I17" s="133"/>
      <c r="J17" s="15" t="s">
        <v>435</v>
      </c>
      <c r="K17" s="133"/>
      <c r="L17" s="15"/>
      <c r="M17" s="202"/>
      <c r="N17" s="133"/>
    </row>
    <row r="18" spans="1:14">
      <c r="A18" s="12">
        <v>4.01</v>
      </c>
      <c r="B18" s="16"/>
      <c r="C18" s="135"/>
      <c r="D18" s="16" t="s">
        <v>8</v>
      </c>
      <c r="E18" s="135">
        <v>0.59</v>
      </c>
      <c r="F18" s="16"/>
      <c r="G18" s="135"/>
      <c r="H18" s="16"/>
      <c r="I18" s="135"/>
      <c r="J18" s="16" t="s">
        <v>10</v>
      </c>
      <c r="K18" s="135">
        <v>0.33</v>
      </c>
      <c r="L18" s="16"/>
      <c r="M18" s="13"/>
      <c r="N18" s="135">
        <f>M18+K18+I18+G18+E18+C18</f>
        <v>0.91999999999999993</v>
      </c>
    </row>
    <row r="19" spans="1:14">
      <c r="A19" s="183">
        <f>SUM(A3:A18)</f>
        <v>63.96</v>
      </c>
      <c r="B19" s="183" t="s">
        <v>6</v>
      </c>
      <c r="C19" s="183">
        <f>SUM(C3:C18)</f>
        <v>3.3999999999999995</v>
      </c>
      <c r="D19" s="181"/>
      <c r="E19" s="183">
        <f>SUM(E3:E18)</f>
        <v>1.7199999999999998</v>
      </c>
      <c r="F19" s="182"/>
      <c r="G19" s="183">
        <f>SUM(G3:G18)</f>
        <v>2.93</v>
      </c>
      <c r="H19" s="183"/>
      <c r="I19" s="183">
        <f>SUM(I3:I18)</f>
        <v>2.34</v>
      </c>
      <c r="J19" s="183"/>
      <c r="K19" s="183">
        <f>SUM(K3:K18)</f>
        <v>4.3499999999999996</v>
      </c>
      <c r="L19" s="181"/>
      <c r="M19" s="183">
        <f>SUM(M4:M18)</f>
        <v>0</v>
      </c>
      <c r="N19" s="183">
        <f>SUM(N3:N18)</f>
        <v>14.74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436</v>
      </c>
      <c r="G21" s="47"/>
      <c r="H21" s="47" t="s">
        <v>18</v>
      </c>
      <c r="I21" s="47"/>
      <c r="J21" s="95"/>
      <c r="K21" s="96">
        <f>N19*4.33</f>
        <v>63.824200000000005</v>
      </c>
      <c r="L21" s="96"/>
      <c r="M21" s="96"/>
      <c r="N21" s="47"/>
    </row>
  </sheetData>
  <pageMargins left="0" right="0" top="0" bottom="0" header="0" footer="0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activeCell="O25" sqref="O25"/>
    </sheetView>
  </sheetViews>
  <sheetFormatPr baseColWidth="10" defaultRowHeight="15"/>
  <cols>
    <col min="1" max="1" width="7.140625" customWidth="1"/>
    <col min="2" max="2" width="14" customWidth="1"/>
    <col min="3" max="3" width="6.42578125" customWidth="1"/>
    <col min="4" max="4" width="13.7109375" customWidth="1"/>
    <col min="5" max="5" width="6.140625" customWidth="1"/>
    <col min="6" max="6" width="15.140625" customWidth="1"/>
    <col min="7" max="7" width="5.5703125" customWidth="1"/>
    <col min="8" max="8" width="13.7109375" customWidth="1"/>
    <col min="9" max="9" width="5" customWidth="1"/>
    <col min="10" max="10" width="14.140625" customWidth="1"/>
    <col min="11" max="11" width="5.28515625" customWidth="1"/>
    <col min="12" max="12" width="13.28515625" customWidth="1"/>
    <col min="13" max="13" width="5.5703125" customWidth="1"/>
    <col min="14" max="14" width="8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2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24">
      <c r="A7" s="51"/>
      <c r="B7" s="63" t="s">
        <v>58</v>
      </c>
      <c r="C7" s="316"/>
      <c r="D7" s="93"/>
      <c r="E7" s="335"/>
      <c r="F7" s="63" t="s">
        <v>58</v>
      </c>
      <c r="G7" s="110"/>
      <c r="H7" s="93"/>
      <c r="I7" s="335"/>
      <c r="J7" s="63" t="s">
        <v>58</v>
      </c>
      <c r="K7" s="110"/>
      <c r="L7" s="93"/>
      <c r="M7" s="335"/>
      <c r="N7" s="110"/>
    </row>
    <row r="8" spans="1:14">
      <c r="A8" s="55">
        <v>4</v>
      </c>
      <c r="B8" s="59" t="s">
        <v>10</v>
      </c>
      <c r="C8" s="315">
        <v>0.2</v>
      </c>
      <c r="D8" s="101"/>
      <c r="E8" s="409"/>
      <c r="F8" s="59" t="s">
        <v>8</v>
      </c>
      <c r="G8" s="107">
        <v>0.52</v>
      </c>
      <c r="H8" s="101"/>
      <c r="I8" s="409"/>
      <c r="J8" s="59" t="s">
        <v>10</v>
      </c>
      <c r="K8" s="107">
        <v>0.2</v>
      </c>
      <c r="L8" s="101"/>
      <c r="M8" s="409"/>
      <c r="N8" s="107">
        <f>C8+E8+G8+I8+K8+M8</f>
        <v>0.91999999999999993</v>
      </c>
    </row>
    <row r="9" spans="1:14">
      <c r="A9" s="6">
        <v>12</v>
      </c>
      <c r="B9" s="15" t="s">
        <v>423</v>
      </c>
      <c r="C9" s="133"/>
      <c r="D9" s="15" t="s">
        <v>423</v>
      </c>
      <c r="E9" s="133"/>
      <c r="F9" s="15" t="s">
        <v>423</v>
      </c>
      <c r="G9" s="133"/>
      <c r="H9" s="15" t="s">
        <v>423</v>
      </c>
      <c r="I9" s="133"/>
      <c r="J9" s="15" t="s">
        <v>423</v>
      </c>
      <c r="K9" s="133"/>
      <c r="L9" s="15" t="s">
        <v>423</v>
      </c>
      <c r="M9" s="133"/>
      <c r="N9" s="133"/>
    </row>
    <row r="10" spans="1:14" ht="22.5">
      <c r="A10" s="11"/>
      <c r="B10" s="12" t="s">
        <v>10</v>
      </c>
      <c r="C10" s="135">
        <v>0.25</v>
      </c>
      <c r="D10" s="151" t="s">
        <v>8</v>
      </c>
      <c r="E10" s="306">
        <v>1.52</v>
      </c>
      <c r="F10" s="16" t="s">
        <v>10</v>
      </c>
      <c r="G10" s="135">
        <v>0.25</v>
      </c>
      <c r="H10" s="12" t="s">
        <v>10</v>
      </c>
      <c r="I10" s="135">
        <v>0.25</v>
      </c>
      <c r="J10" s="12" t="s">
        <v>10</v>
      </c>
      <c r="K10" s="135">
        <v>0.25</v>
      </c>
      <c r="L10" s="112" t="s">
        <v>424</v>
      </c>
      <c r="M10" s="135">
        <v>0.25</v>
      </c>
      <c r="N10" s="135">
        <f>C10+E10+G10+I10+K10+M10</f>
        <v>2.77</v>
      </c>
    </row>
    <row r="11" spans="1:14">
      <c r="A11" s="51"/>
      <c r="B11" s="136"/>
      <c r="C11" s="144"/>
      <c r="D11" s="136"/>
      <c r="E11" s="314"/>
      <c r="F11" s="136"/>
      <c r="G11" s="314"/>
      <c r="H11" s="136" t="s">
        <v>61</v>
      </c>
      <c r="I11" s="314"/>
      <c r="J11" s="136"/>
      <c r="K11" s="314"/>
      <c r="L11" s="136"/>
      <c r="M11" s="314"/>
      <c r="N11" s="144"/>
    </row>
    <row r="12" spans="1:14">
      <c r="A12" s="84">
        <v>2.75</v>
      </c>
      <c r="B12" s="136"/>
      <c r="C12" s="144"/>
      <c r="D12" s="136"/>
      <c r="E12" s="314"/>
      <c r="F12" s="136"/>
      <c r="G12" s="314"/>
      <c r="H12" s="136" t="s">
        <v>8</v>
      </c>
      <c r="I12" s="314">
        <v>0.63</v>
      </c>
      <c r="J12" s="136"/>
      <c r="K12" s="314"/>
      <c r="L12" s="54"/>
      <c r="M12" s="314"/>
      <c r="N12" s="144">
        <f>I12</f>
        <v>0.63</v>
      </c>
    </row>
    <row r="13" spans="1:14">
      <c r="A13" s="51"/>
      <c r="B13" s="139" t="s">
        <v>425</v>
      </c>
      <c r="C13" s="110"/>
      <c r="D13" s="178" t="s">
        <v>425</v>
      </c>
      <c r="E13" s="316"/>
      <c r="F13" s="178" t="s">
        <v>425</v>
      </c>
      <c r="G13" s="316"/>
      <c r="H13" s="178" t="s">
        <v>425</v>
      </c>
      <c r="I13" s="316"/>
      <c r="J13" s="178" t="s">
        <v>425</v>
      </c>
      <c r="K13" s="316"/>
      <c r="L13" s="178" t="s">
        <v>425</v>
      </c>
      <c r="M13" s="316"/>
      <c r="N13" s="110"/>
    </row>
    <row r="14" spans="1:14">
      <c r="A14" s="55">
        <v>11</v>
      </c>
      <c r="B14" s="56" t="s">
        <v>8</v>
      </c>
      <c r="C14" s="107">
        <v>0.89</v>
      </c>
      <c r="D14" s="58" t="s">
        <v>10</v>
      </c>
      <c r="E14" s="315">
        <v>0.33</v>
      </c>
      <c r="F14" s="58" t="s">
        <v>10</v>
      </c>
      <c r="G14" s="315">
        <v>0.33</v>
      </c>
      <c r="H14" s="58" t="s">
        <v>10</v>
      </c>
      <c r="I14" s="315">
        <v>0.33</v>
      </c>
      <c r="J14" s="58" t="s">
        <v>10</v>
      </c>
      <c r="K14" s="315">
        <v>0.33</v>
      </c>
      <c r="L14" s="58" t="s">
        <v>10</v>
      </c>
      <c r="M14" s="315">
        <v>0.33</v>
      </c>
      <c r="N14" s="107">
        <f>M14+K14+I14+G14+E14+C14</f>
        <v>2.54</v>
      </c>
    </row>
    <row r="15" spans="1:14" ht="19.5">
      <c r="A15" s="51"/>
      <c r="B15" s="410" t="s">
        <v>426</v>
      </c>
      <c r="C15" s="23"/>
      <c r="D15" s="410" t="s">
        <v>426</v>
      </c>
      <c r="E15" s="23"/>
      <c r="F15" s="410" t="s">
        <v>426</v>
      </c>
      <c r="G15" s="23"/>
      <c r="H15" s="410" t="s">
        <v>426</v>
      </c>
      <c r="I15" s="23"/>
      <c r="J15" s="410" t="s">
        <v>426</v>
      </c>
      <c r="K15" s="23"/>
      <c r="L15" s="66"/>
      <c r="M15" s="23"/>
      <c r="N15" s="23"/>
    </row>
    <row r="16" spans="1:14" ht="23.25">
      <c r="A16" s="55">
        <v>8</v>
      </c>
      <c r="B16" s="16" t="s">
        <v>429</v>
      </c>
      <c r="C16" s="67">
        <v>0.37</v>
      </c>
      <c r="D16" s="16" t="s">
        <v>429</v>
      </c>
      <c r="E16" s="67">
        <v>0.37</v>
      </c>
      <c r="F16" s="16" t="s">
        <v>429</v>
      </c>
      <c r="G16" s="67">
        <v>0.37</v>
      </c>
      <c r="H16" s="16" t="s">
        <v>429</v>
      </c>
      <c r="I16" s="67">
        <v>0.37</v>
      </c>
      <c r="J16" s="16" t="s">
        <v>429</v>
      </c>
      <c r="K16" s="67">
        <v>0.37</v>
      </c>
      <c r="L16" s="67"/>
      <c r="M16" s="67"/>
      <c r="N16" s="67">
        <f>C16+E16+G16+I16+K16+M16</f>
        <v>1.85</v>
      </c>
    </row>
    <row r="17" spans="1:14" ht="19.5">
      <c r="A17" s="51"/>
      <c r="B17" s="408"/>
      <c r="C17" s="23"/>
      <c r="D17" s="408"/>
      <c r="E17" s="23"/>
      <c r="F17" s="408"/>
      <c r="G17" s="23"/>
      <c r="H17" s="408"/>
      <c r="I17" s="23"/>
      <c r="J17" s="408"/>
      <c r="K17" s="23"/>
      <c r="L17" s="410" t="s">
        <v>426</v>
      </c>
      <c r="M17" s="23"/>
      <c r="N17" s="23"/>
    </row>
    <row r="18" spans="1:14">
      <c r="A18" s="55">
        <v>1.08</v>
      </c>
      <c r="B18" s="59"/>
      <c r="C18" s="67"/>
      <c r="D18" s="67"/>
      <c r="E18" s="82"/>
      <c r="F18" s="59"/>
      <c r="G18" s="82"/>
      <c r="H18" s="67"/>
      <c r="I18" s="82"/>
      <c r="J18" s="67"/>
      <c r="K18" s="82"/>
      <c r="L18" s="67" t="s">
        <v>10</v>
      </c>
      <c r="M18" s="82">
        <v>0.25</v>
      </c>
      <c r="N18" s="67">
        <f>C18+E18+G18+I18+K18+M18</f>
        <v>0.25</v>
      </c>
    </row>
    <row r="19" spans="1:14">
      <c r="A19" s="86"/>
      <c r="B19" s="24"/>
      <c r="C19" s="257"/>
      <c r="D19" s="24" t="s">
        <v>427</v>
      </c>
      <c r="E19" s="257"/>
      <c r="F19" s="24"/>
      <c r="G19" s="257"/>
      <c r="H19" s="24"/>
      <c r="I19" s="257"/>
      <c r="J19" s="24" t="s">
        <v>428</v>
      </c>
      <c r="K19" s="257"/>
      <c r="L19" s="24"/>
      <c r="M19" s="309"/>
      <c r="N19" s="257"/>
    </row>
    <row r="20" spans="1:14">
      <c r="A20" s="86">
        <v>6</v>
      </c>
      <c r="B20" s="24"/>
      <c r="C20" s="257"/>
      <c r="D20" s="24" t="s">
        <v>35</v>
      </c>
      <c r="E20" s="257">
        <v>0.33</v>
      </c>
      <c r="F20" s="24"/>
      <c r="G20" s="257"/>
      <c r="H20" s="24"/>
      <c r="I20" s="257"/>
      <c r="J20" s="24" t="s">
        <v>8</v>
      </c>
      <c r="K20" s="257">
        <v>1.05</v>
      </c>
      <c r="L20" s="24"/>
      <c r="M20" s="309"/>
      <c r="N20" s="257">
        <f>C20+E20+G20+I20+K20</f>
        <v>1.3800000000000001</v>
      </c>
    </row>
    <row r="21" spans="1:14">
      <c r="A21" s="183">
        <f>SUM(A3:A20)</f>
        <v>51.16</v>
      </c>
      <c r="B21" s="183" t="s">
        <v>6</v>
      </c>
      <c r="C21" s="183">
        <f>SUM(C3:C20)</f>
        <v>1.71</v>
      </c>
      <c r="D21" s="181"/>
      <c r="E21" s="183">
        <f>SUM(E3:E20)</f>
        <v>2.5500000000000003</v>
      </c>
      <c r="F21" s="182"/>
      <c r="G21" s="183">
        <f>SUM(G3:G20)</f>
        <v>1.4700000000000002</v>
      </c>
      <c r="H21" s="183"/>
      <c r="I21" s="183">
        <f>SUM(I3:I20)</f>
        <v>2.04</v>
      </c>
      <c r="J21" s="183"/>
      <c r="K21" s="183">
        <f>SUM(K4:K20)</f>
        <v>3.2</v>
      </c>
      <c r="L21" s="181"/>
      <c r="M21" s="183">
        <f>SUM(M4:M20)</f>
        <v>0.83000000000000007</v>
      </c>
      <c r="N21" s="183">
        <f>SUM(N4:N20)</f>
        <v>11.8</v>
      </c>
    </row>
    <row r="22" spans="1:14">
      <c r="A22" s="47"/>
      <c r="B22" s="47" t="s">
        <v>16</v>
      </c>
      <c r="C22" s="47"/>
      <c r="D22" s="47"/>
      <c r="E22" s="47"/>
      <c r="F22" s="48"/>
      <c r="G22" s="47"/>
      <c r="H22" s="47"/>
      <c r="I22" s="47"/>
      <c r="J22" s="95"/>
      <c r="K22" s="47"/>
      <c r="L22" s="47"/>
      <c r="M22" s="47"/>
      <c r="N22" s="47"/>
    </row>
    <row r="23" spans="1:14">
      <c r="A23" s="47"/>
      <c r="B23" s="47" t="s">
        <v>17</v>
      </c>
      <c r="C23" s="47"/>
      <c r="D23" s="47" t="str">
        <f>B1</f>
        <v>DOLORES CARREÑO MORENO</v>
      </c>
      <c r="E23" s="47"/>
      <c r="F23" s="98" t="s">
        <v>422</v>
      </c>
      <c r="G23" s="47"/>
      <c r="H23" s="47" t="s">
        <v>18</v>
      </c>
      <c r="I23" s="47"/>
      <c r="J23" s="95"/>
      <c r="K23" s="96">
        <f>N21*4.33</f>
        <v>51.094000000000001</v>
      </c>
      <c r="L23" s="96"/>
      <c r="M23" s="96"/>
      <c r="N23" s="47"/>
    </row>
  </sheetData>
  <pageMargins left="0" right="0" top="0" bottom="0" header="0" footer="0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19" sqref="C19"/>
    </sheetView>
  </sheetViews>
  <sheetFormatPr baseColWidth="10" defaultRowHeight="15"/>
  <cols>
    <col min="1" max="1" width="7.5703125" customWidth="1"/>
    <col min="3" max="3" width="7.42578125" customWidth="1"/>
    <col min="5" max="5" width="7.140625" customWidth="1"/>
    <col min="7" max="7" width="6.42578125" customWidth="1"/>
    <col min="9" max="9" width="6.42578125" customWidth="1"/>
    <col min="11" max="11" width="5.85546875" customWidth="1"/>
    <col min="12" max="12" width="7.7109375" customWidth="1"/>
    <col min="13" max="13" width="6.85546875" customWidth="1"/>
    <col min="14" max="14" width="7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2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23.25">
      <c r="A7" s="86"/>
      <c r="B7" s="52" t="s">
        <v>153</v>
      </c>
      <c r="C7" s="24"/>
      <c r="D7" s="52"/>
      <c r="E7" s="24"/>
      <c r="F7" s="52" t="s">
        <v>153</v>
      </c>
      <c r="G7" s="91"/>
      <c r="H7" s="52"/>
      <c r="I7" s="91"/>
      <c r="J7" s="52" t="s">
        <v>153</v>
      </c>
      <c r="K7" s="24"/>
      <c r="L7" s="52"/>
      <c r="M7" s="24"/>
      <c r="N7" s="91"/>
    </row>
    <row r="8" spans="1:14">
      <c r="A8" s="11">
        <v>20.46</v>
      </c>
      <c r="B8" s="13" t="s">
        <v>10</v>
      </c>
      <c r="C8" s="16">
        <v>1</v>
      </c>
      <c r="D8" s="16"/>
      <c r="E8" s="16"/>
      <c r="F8" s="13" t="s">
        <v>8</v>
      </c>
      <c r="G8" s="12">
        <v>2.72</v>
      </c>
      <c r="H8" s="16"/>
      <c r="I8" s="12"/>
      <c r="J8" s="16" t="s">
        <v>154</v>
      </c>
      <c r="K8" s="16">
        <v>1</v>
      </c>
      <c r="L8" s="16"/>
      <c r="M8" s="16"/>
      <c r="N8" s="12">
        <f>C8+E8+G8+I8+K8+M8</f>
        <v>4.7200000000000006</v>
      </c>
    </row>
    <row r="9" spans="1:14">
      <c r="A9" s="6">
        <v>6</v>
      </c>
      <c r="B9" s="222"/>
      <c r="C9" s="8"/>
      <c r="D9" s="152" t="s">
        <v>149</v>
      </c>
      <c r="E9" s="8"/>
      <c r="F9" s="139"/>
      <c r="G9" s="8"/>
      <c r="H9" s="139"/>
      <c r="I9" s="15"/>
      <c r="J9" s="139" t="s">
        <v>149</v>
      </c>
      <c r="K9" s="8"/>
      <c r="L9" s="152"/>
      <c r="M9" s="8"/>
      <c r="N9" s="8"/>
    </row>
    <row r="10" spans="1:14">
      <c r="A10" s="11"/>
      <c r="B10" s="16"/>
      <c r="C10" s="12"/>
      <c r="D10" s="12" t="s">
        <v>8</v>
      </c>
      <c r="E10" s="13">
        <v>0.69</v>
      </c>
      <c r="F10" s="16"/>
      <c r="G10" s="12"/>
      <c r="H10" s="12"/>
      <c r="I10" s="12"/>
      <c r="J10" s="12" t="s">
        <v>8</v>
      </c>
      <c r="K10" s="13">
        <v>0.69</v>
      </c>
      <c r="L10" s="12"/>
      <c r="M10" s="12"/>
      <c r="N10" s="12">
        <f>C10+E10+G10+I10+K10+M10</f>
        <v>1.38</v>
      </c>
    </row>
    <row r="11" spans="1:14">
      <c r="A11" s="55">
        <f>SUM(A3:A10)</f>
        <v>32.79</v>
      </c>
      <c r="B11" s="55" t="s">
        <v>6</v>
      </c>
      <c r="C11" s="55">
        <f>SUM(C3:C10)</f>
        <v>1</v>
      </c>
      <c r="D11" s="72"/>
      <c r="E11" s="55">
        <f>SUM(E3:E10)</f>
        <v>0.69</v>
      </c>
      <c r="F11" s="73"/>
      <c r="G11" s="55">
        <f>SUM(G3:G10)</f>
        <v>2.72</v>
      </c>
      <c r="H11" s="55"/>
      <c r="I11" s="55">
        <f>SUM(I3:I10)</f>
        <v>0.46</v>
      </c>
      <c r="J11" s="55"/>
      <c r="K11" s="55">
        <f>SUM(K4:K10)</f>
        <v>2.69</v>
      </c>
      <c r="L11" s="181"/>
      <c r="M11" s="183">
        <f>SUM(M4:M10)</f>
        <v>0</v>
      </c>
      <c r="N11" s="183">
        <f>SUM(N4:N10)</f>
        <v>7.5600000000000005</v>
      </c>
    </row>
    <row r="12" spans="1:14">
      <c r="A12" s="47"/>
      <c r="B12" s="47" t="s">
        <v>16</v>
      </c>
      <c r="C12" s="47"/>
      <c r="D12" s="47"/>
      <c r="E12" s="47"/>
      <c r="F12" s="48"/>
      <c r="G12" s="47"/>
      <c r="H12" s="47"/>
      <c r="I12" s="47"/>
      <c r="J12" s="95"/>
      <c r="K12" s="47"/>
      <c r="L12" s="47"/>
      <c r="M12" s="47"/>
      <c r="N12" s="47"/>
    </row>
    <row r="13" spans="1:14">
      <c r="A13" s="47"/>
      <c r="B13" s="47" t="s">
        <v>17</v>
      </c>
      <c r="C13" s="47"/>
      <c r="D13" s="47" t="str">
        <f>B1</f>
        <v>DOLORES CARREÑO MORENO</v>
      </c>
      <c r="E13" s="47"/>
      <c r="F13" s="98" t="s">
        <v>421</v>
      </c>
      <c r="G13" s="47"/>
      <c r="H13" s="47" t="s">
        <v>18</v>
      </c>
      <c r="I13" s="47"/>
      <c r="J13" s="95"/>
      <c r="K13" s="96">
        <f>N11*4.33</f>
        <v>32.7348</v>
      </c>
      <c r="L13" s="96"/>
      <c r="M13" s="96"/>
      <c r="N13" s="47"/>
    </row>
    <row r="14" spans="1:14">
      <c r="F14" t="s">
        <v>420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4"/>
    </sheetView>
  </sheetViews>
  <sheetFormatPr baseColWidth="10" defaultRowHeight="15"/>
  <cols>
    <col min="1" max="1" width="8.5703125" customWidth="1"/>
    <col min="3" max="3" width="7.42578125" customWidth="1"/>
    <col min="5" max="5" width="7.28515625" customWidth="1"/>
    <col min="7" max="7" width="8.140625" customWidth="1"/>
    <col min="9" max="9" width="6.42578125" customWidth="1"/>
    <col min="11" max="12" width="6.7109375" customWidth="1"/>
    <col min="13" max="13" width="7" customWidth="1"/>
    <col min="14" max="14" width="8.1406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546">
        <f>SUM(A3:A10)</f>
        <v>22.949999999999996</v>
      </c>
      <c r="B11" s="11"/>
      <c r="C11" s="14">
        <f>SUM(C3:C10)</f>
        <v>1.33</v>
      </c>
      <c r="D11" s="11"/>
      <c r="E11" s="14">
        <f>SUM(E3:E10)</f>
        <v>0.4</v>
      </c>
      <c r="F11" s="11"/>
      <c r="G11" s="14">
        <f>SUM(G3:G10)</f>
        <v>0</v>
      </c>
      <c r="H11" s="135"/>
      <c r="I11" s="135">
        <f>SUM(I3:I10)</f>
        <v>0.87000000000000011</v>
      </c>
      <c r="J11" s="135"/>
      <c r="K11" s="135">
        <f>SUM(K3:K10)</f>
        <v>2.7</v>
      </c>
      <c r="L11" s="135"/>
      <c r="M11" s="135"/>
      <c r="N11" s="135">
        <f>SUM(N3:N10)</f>
        <v>5.3000000000000007</v>
      </c>
    </row>
    <row r="12" spans="1:14">
      <c r="A12" s="1"/>
      <c r="B12" s="1"/>
      <c r="C12" s="1" t="s">
        <v>16</v>
      </c>
      <c r="D12" s="1"/>
      <c r="E12" s="1"/>
      <c r="F12" s="3"/>
      <c r="G12" s="1"/>
      <c r="H12" s="1"/>
      <c r="I12" s="1"/>
      <c r="J12" s="43"/>
      <c r="K12" s="1"/>
      <c r="L12" s="1"/>
      <c r="M12" s="1"/>
      <c r="N12" s="1"/>
    </row>
    <row r="13" spans="1:14">
      <c r="A13" s="1"/>
      <c r="B13" s="1"/>
      <c r="C13" s="1" t="s">
        <v>17</v>
      </c>
      <c r="D13" s="1"/>
      <c r="E13" s="237"/>
      <c r="F13" s="236">
        <v>44951</v>
      </c>
      <c r="G13" s="1"/>
      <c r="H13" s="1" t="s">
        <v>18</v>
      </c>
      <c r="I13" s="1"/>
      <c r="J13" s="43"/>
      <c r="K13" s="46"/>
      <c r="L13" s="46"/>
      <c r="M13" s="46">
        <f>N11*4.33</f>
        <v>22.949000000000005</v>
      </c>
      <c r="N13" s="1"/>
    </row>
    <row r="14" spans="1:14">
      <c r="A14" s="1"/>
      <c r="B14" s="1"/>
      <c r="C14" s="1" t="s">
        <v>19</v>
      </c>
      <c r="D14" s="1"/>
      <c r="E14" s="1"/>
      <c r="F14" s="655"/>
      <c r="G14" s="655"/>
      <c r="H14" s="655"/>
      <c r="I14" s="166"/>
      <c r="J14" s="1"/>
      <c r="K14" s="1"/>
      <c r="L14" s="1"/>
      <c r="M14" s="1"/>
      <c r="N14" s="1"/>
    </row>
    <row r="17" spans="5:5">
      <c r="E17" t="s">
        <v>607</v>
      </c>
    </row>
  </sheetData>
  <mergeCells count="1">
    <mergeCell ref="F14:H14"/>
  </mergeCells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3"/>
    </sheetView>
  </sheetViews>
  <sheetFormatPr baseColWidth="10" defaultRowHeight="15"/>
  <cols>
    <col min="1" max="1" width="7.140625" customWidth="1"/>
    <col min="3" max="3" width="6.7109375" customWidth="1"/>
    <col min="5" max="5" width="5.5703125" customWidth="1"/>
    <col min="7" max="7" width="5.42578125" customWidth="1"/>
    <col min="8" max="8" width="14.7109375" customWidth="1"/>
    <col min="9" max="9" width="5.85546875" customWidth="1"/>
    <col min="11" max="11" width="5.7109375" customWidth="1"/>
    <col min="12" max="12" width="6.42578125" customWidth="1"/>
    <col min="13" max="13" width="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2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23.25">
      <c r="A7" s="86"/>
      <c r="B7" s="52" t="s">
        <v>153</v>
      </c>
      <c r="C7" s="24"/>
      <c r="D7" s="52"/>
      <c r="E7" s="24"/>
      <c r="F7" s="52" t="s">
        <v>153</v>
      </c>
      <c r="G7" s="91"/>
      <c r="H7" s="52"/>
      <c r="I7" s="91"/>
      <c r="J7" s="52" t="s">
        <v>153</v>
      </c>
      <c r="K7" s="24"/>
      <c r="L7" s="52"/>
      <c r="M7" s="24"/>
      <c r="N7" s="91"/>
    </row>
    <row r="8" spans="1:14">
      <c r="A8" s="11">
        <v>20.46</v>
      </c>
      <c r="B8" s="13" t="s">
        <v>10</v>
      </c>
      <c r="C8" s="16">
        <v>1</v>
      </c>
      <c r="D8" s="16"/>
      <c r="E8" s="16"/>
      <c r="F8" s="13" t="s">
        <v>8</v>
      </c>
      <c r="G8" s="12">
        <v>2.72</v>
      </c>
      <c r="H8" s="16"/>
      <c r="I8" s="12"/>
      <c r="J8" s="16" t="s">
        <v>154</v>
      </c>
      <c r="K8" s="16">
        <v>1</v>
      </c>
      <c r="L8" s="16"/>
      <c r="M8" s="16"/>
      <c r="N8" s="12">
        <f>C8+E8+G8+I8+K8+M8</f>
        <v>4.7200000000000006</v>
      </c>
    </row>
    <row r="9" spans="1:14">
      <c r="A9" s="86"/>
      <c r="B9" s="8" t="s">
        <v>412</v>
      </c>
      <c r="C9" s="133"/>
      <c r="D9" s="407"/>
      <c r="E9" s="133"/>
      <c r="F9" s="8" t="s">
        <v>412</v>
      </c>
      <c r="G9" s="133"/>
      <c r="H9" s="8"/>
      <c r="I9" s="133"/>
      <c r="J9" s="8" t="s">
        <v>412</v>
      </c>
      <c r="K9" s="133"/>
      <c r="L9" s="8"/>
      <c r="M9" s="8"/>
      <c r="N9" s="133"/>
    </row>
    <row r="10" spans="1:14">
      <c r="A10" s="11">
        <v>8</v>
      </c>
      <c r="B10" s="12" t="s">
        <v>8</v>
      </c>
      <c r="C10" s="135">
        <v>1.19</v>
      </c>
      <c r="D10" s="163"/>
      <c r="E10" s="135"/>
      <c r="F10" s="12" t="s">
        <v>10</v>
      </c>
      <c r="G10" s="135">
        <v>0.33</v>
      </c>
      <c r="H10" s="12"/>
      <c r="I10" s="135"/>
      <c r="J10" s="12" t="s">
        <v>10</v>
      </c>
      <c r="K10" s="135">
        <v>0.33</v>
      </c>
      <c r="L10" s="12"/>
      <c r="M10" s="12"/>
      <c r="N10" s="135">
        <f>C10+G10+K10</f>
        <v>1.85</v>
      </c>
    </row>
    <row r="11" spans="1:14">
      <c r="A11" s="86"/>
      <c r="B11" s="8" t="s">
        <v>413</v>
      </c>
      <c r="C11" s="133"/>
      <c r="D11" s="407"/>
      <c r="E11" s="133"/>
      <c r="F11" s="8" t="s">
        <v>413</v>
      </c>
      <c r="G11" s="133"/>
      <c r="H11" s="8"/>
      <c r="I11" s="133"/>
      <c r="J11" s="8" t="s">
        <v>414</v>
      </c>
      <c r="K11" s="133"/>
      <c r="L11" s="8"/>
      <c r="M11" s="8"/>
      <c r="N11" s="133"/>
    </row>
    <row r="12" spans="1:14">
      <c r="A12" s="11">
        <v>8</v>
      </c>
      <c r="B12" s="12" t="s">
        <v>10</v>
      </c>
      <c r="C12" s="135">
        <v>0.25</v>
      </c>
      <c r="D12" s="163"/>
      <c r="E12" s="135"/>
      <c r="F12" s="12" t="s">
        <v>8</v>
      </c>
      <c r="G12" s="135">
        <v>1.34</v>
      </c>
      <c r="H12" s="12"/>
      <c r="I12" s="135"/>
      <c r="J12" s="12" t="s">
        <v>10</v>
      </c>
      <c r="K12" s="135">
        <v>0.25</v>
      </c>
      <c r="L12" s="12"/>
      <c r="M12" s="12"/>
      <c r="N12" s="135">
        <f>C12+G12+K12</f>
        <v>1.84</v>
      </c>
    </row>
    <row r="13" spans="1:14">
      <c r="A13" s="86"/>
      <c r="B13" s="8" t="s">
        <v>415</v>
      </c>
      <c r="C13" s="133"/>
      <c r="D13" s="407"/>
      <c r="E13" s="133"/>
      <c r="F13" s="8" t="s">
        <v>415</v>
      </c>
      <c r="G13" s="133"/>
      <c r="H13" s="8"/>
      <c r="I13" s="133"/>
      <c r="J13" s="8" t="s">
        <v>415</v>
      </c>
      <c r="K13" s="133"/>
      <c r="L13" s="8"/>
      <c r="M13" s="8"/>
      <c r="N13" s="133"/>
    </row>
    <row r="14" spans="1:14">
      <c r="A14" s="11">
        <v>6.5</v>
      </c>
      <c r="B14" s="12" t="s">
        <v>8</v>
      </c>
      <c r="C14" s="135">
        <v>0.7</v>
      </c>
      <c r="D14" s="163"/>
      <c r="E14" s="135"/>
      <c r="F14" s="12" t="s">
        <v>416</v>
      </c>
      <c r="G14" s="135">
        <v>0.4</v>
      </c>
      <c r="H14" s="12"/>
      <c r="I14" s="135"/>
      <c r="J14" s="12" t="s">
        <v>416</v>
      </c>
      <c r="K14" s="135">
        <v>0.4</v>
      </c>
      <c r="L14" s="12"/>
      <c r="M14" s="12"/>
      <c r="N14" s="135">
        <f>C14+G14+K14</f>
        <v>1.5</v>
      </c>
    </row>
    <row r="15" spans="1:14">
      <c r="A15" s="86"/>
      <c r="B15" s="8" t="s">
        <v>417</v>
      </c>
      <c r="C15" s="133"/>
      <c r="D15" s="407"/>
      <c r="E15" s="133"/>
      <c r="F15" s="8" t="s">
        <v>417</v>
      </c>
      <c r="G15" s="133"/>
      <c r="H15" s="8"/>
      <c r="I15" s="133"/>
      <c r="J15" s="8" t="s">
        <v>417</v>
      </c>
      <c r="K15" s="133"/>
      <c r="L15" s="8"/>
      <c r="M15" s="8"/>
      <c r="N15" s="133"/>
    </row>
    <row r="16" spans="1:14">
      <c r="A16" s="11">
        <v>6</v>
      </c>
      <c r="B16" s="12" t="s">
        <v>8</v>
      </c>
      <c r="C16" s="135">
        <v>0.57999999999999996</v>
      </c>
      <c r="D16" s="163"/>
      <c r="E16" s="135"/>
      <c r="F16" s="12" t="s">
        <v>416</v>
      </c>
      <c r="G16" s="135">
        <v>0.4</v>
      </c>
      <c r="H16" s="12"/>
      <c r="I16" s="135"/>
      <c r="J16" s="12" t="s">
        <v>416</v>
      </c>
      <c r="K16" s="135">
        <v>0.4</v>
      </c>
      <c r="L16" s="12"/>
      <c r="M16" s="12"/>
      <c r="N16" s="135">
        <f>C16+G16+K16</f>
        <v>1.38</v>
      </c>
    </row>
    <row r="17" spans="1:14">
      <c r="A17" s="86"/>
      <c r="B17" s="8" t="s">
        <v>418</v>
      </c>
      <c r="C17" s="133"/>
      <c r="D17" s="407"/>
      <c r="E17" s="133"/>
      <c r="F17" s="8" t="s">
        <v>418</v>
      </c>
      <c r="G17" s="133"/>
      <c r="H17" s="8"/>
      <c r="I17" s="133"/>
      <c r="J17" s="8" t="s">
        <v>418</v>
      </c>
      <c r="K17" s="133"/>
      <c r="L17" s="8"/>
      <c r="M17" s="8"/>
      <c r="N17" s="133"/>
    </row>
    <row r="18" spans="1:14">
      <c r="A18" s="11">
        <v>7</v>
      </c>
      <c r="B18" s="12" t="s">
        <v>10</v>
      </c>
      <c r="C18" s="135">
        <v>0.33</v>
      </c>
      <c r="D18" s="163"/>
      <c r="E18" s="135"/>
      <c r="F18" s="12" t="s">
        <v>8</v>
      </c>
      <c r="G18" s="135">
        <v>0.95</v>
      </c>
      <c r="H18" s="12"/>
      <c r="I18" s="135"/>
      <c r="J18" s="12" t="s">
        <v>10</v>
      </c>
      <c r="K18" s="135">
        <v>0.33</v>
      </c>
      <c r="L18" s="12"/>
      <c r="M18" s="12"/>
      <c r="N18" s="135">
        <f>C18+G18+K18</f>
        <v>1.61</v>
      </c>
    </row>
    <row r="19" spans="1:14">
      <c r="A19" s="55">
        <f>SUM(A3:A18)</f>
        <v>62.29</v>
      </c>
      <c r="B19" s="55" t="s">
        <v>6</v>
      </c>
      <c r="C19" s="55">
        <f>SUM(C3:C18)</f>
        <v>4.05</v>
      </c>
      <c r="D19" s="72"/>
      <c r="E19" s="55">
        <f>SUM(E3:E18)</f>
        <v>0</v>
      </c>
      <c r="F19" s="73"/>
      <c r="G19" s="55">
        <f>SUM(G3:G18)</f>
        <v>6.1400000000000015</v>
      </c>
      <c r="H19" s="55"/>
      <c r="I19" s="55">
        <f>SUM(I3:I18)</f>
        <v>0.46</v>
      </c>
      <c r="J19" s="55"/>
      <c r="K19" s="55">
        <f>SUM(K3:K18)</f>
        <v>3.71</v>
      </c>
      <c r="L19" s="181"/>
      <c r="M19" s="183">
        <f>SUM(M4:M6)</f>
        <v>0</v>
      </c>
      <c r="N19" s="183">
        <f>SUM(N3:N18)</f>
        <v>14.36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411</v>
      </c>
      <c r="G21" s="47"/>
      <c r="H21" s="47" t="s">
        <v>18</v>
      </c>
      <c r="I21" s="47"/>
      <c r="J21" s="95"/>
      <c r="K21" s="96">
        <f>N19*4.33</f>
        <v>62.178799999999995</v>
      </c>
      <c r="L21" s="96"/>
      <c r="M21" s="96"/>
      <c r="N21" s="47"/>
    </row>
    <row r="22" spans="1:14">
      <c r="F22" t="s">
        <v>419</v>
      </c>
    </row>
  </sheetData>
  <pageMargins left="0.7" right="0.7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1"/>
    </sheetView>
  </sheetViews>
  <sheetFormatPr baseColWidth="10" defaultRowHeight="15"/>
  <cols>
    <col min="1" max="1" width="8.7109375" customWidth="1"/>
    <col min="3" max="3" width="7.5703125" customWidth="1"/>
    <col min="5" max="5" width="6.7109375" customWidth="1"/>
    <col min="7" max="7" width="6" customWidth="1"/>
    <col min="8" max="8" width="13.5703125" customWidth="1"/>
    <col min="9" max="9" width="6.42578125" customWidth="1"/>
    <col min="11" max="11" width="6.28515625" customWidth="1"/>
    <col min="12" max="12" width="5.42578125" customWidth="1"/>
    <col min="13" max="13" width="5.710937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 ht="2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23.25">
      <c r="A7" s="179">
        <v>6</v>
      </c>
      <c r="B7" s="406"/>
      <c r="C7" s="34"/>
      <c r="D7" s="406" t="s">
        <v>410</v>
      </c>
      <c r="E7" s="38">
        <v>1.38</v>
      </c>
      <c r="F7" s="406"/>
      <c r="G7" s="38"/>
      <c r="H7" s="406"/>
      <c r="I7" s="34"/>
      <c r="J7" s="34"/>
      <c r="K7" s="38"/>
      <c r="L7" s="406"/>
      <c r="M7" s="38"/>
      <c r="N7" s="34">
        <f>C7+E7+G7+I7+K7+M7</f>
        <v>1.38</v>
      </c>
    </row>
    <row r="8" spans="1:14">
      <c r="A8" s="55">
        <f>SUM(A3:A7)</f>
        <v>12.33</v>
      </c>
      <c r="B8" s="55" t="s">
        <v>6</v>
      </c>
      <c r="C8" s="55">
        <f>SUM(C3:C6)</f>
        <v>0</v>
      </c>
      <c r="D8" s="72"/>
      <c r="E8" s="55">
        <f>SUM(E3:E7)</f>
        <v>1.38</v>
      </c>
      <c r="F8" s="73"/>
      <c r="G8" s="55">
        <f>SUM(G3:G6)</f>
        <v>0</v>
      </c>
      <c r="H8" s="55"/>
      <c r="I8" s="55">
        <f>SUM(I3:I7)</f>
        <v>0.46</v>
      </c>
      <c r="J8" s="55"/>
      <c r="K8" s="55">
        <f>SUM(K3:K7)</f>
        <v>1</v>
      </c>
      <c r="L8" s="181"/>
      <c r="M8" s="183">
        <f>SUM(M4:M6)</f>
        <v>0</v>
      </c>
      <c r="N8" s="183">
        <f>SUM(N3:N7)</f>
        <v>2.84</v>
      </c>
    </row>
    <row r="9" spans="1:14">
      <c r="A9" s="47"/>
      <c r="B9" s="47" t="s">
        <v>16</v>
      </c>
      <c r="C9" s="47"/>
      <c r="D9" s="47"/>
      <c r="E9" s="47"/>
      <c r="F9" s="48"/>
      <c r="G9" s="47"/>
      <c r="H9" s="47"/>
      <c r="I9" s="47"/>
      <c r="J9" s="95"/>
      <c r="K9" s="47"/>
      <c r="L9" s="47"/>
      <c r="M9" s="47"/>
      <c r="N9" s="47"/>
    </row>
    <row r="10" spans="1:14">
      <c r="A10" s="47"/>
      <c r="B10" s="47" t="s">
        <v>17</v>
      </c>
      <c r="C10" s="47"/>
      <c r="D10" s="47" t="str">
        <f>B1</f>
        <v>DOLORES CARREÑO MORENO</v>
      </c>
      <c r="E10" s="47"/>
      <c r="F10" s="98" t="s">
        <v>409</v>
      </c>
      <c r="G10" s="47"/>
      <c r="H10" s="47" t="s">
        <v>18</v>
      </c>
      <c r="I10" s="47"/>
      <c r="J10" s="95"/>
      <c r="K10" s="96">
        <f>N8*4.33</f>
        <v>12.2972</v>
      </c>
      <c r="L10" s="96"/>
      <c r="M10" s="96"/>
      <c r="N10" s="47"/>
    </row>
  </sheetData>
  <pageMargins left="0.7" right="0.7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2"/>
    </sheetView>
  </sheetViews>
  <sheetFormatPr baseColWidth="10" defaultRowHeight="15"/>
  <cols>
    <col min="1" max="1" width="7" customWidth="1"/>
    <col min="2" max="2" width="15" customWidth="1"/>
    <col min="3" max="3" width="5.5703125" customWidth="1"/>
    <col min="4" max="4" width="13.85546875" customWidth="1"/>
    <col min="5" max="5" width="6.28515625" customWidth="1"/>
    <col min="6" max="6" width="15.7109375" customWidth="1"/>
    <col min="7" max="7" width="5.42578125" customWidth="1"/>
    <col min="8" max="8" width="18.5703125" customWidth="1"/>
    <col min="9" max="9" width="5.42578125" customWidth="1"/>
    <col min="10" max="10" width="15.5703125" customWidth="1"/>
    <col min="11" max="11" width="5.28515625" customWidth="1"/>
    <col min="12" max="12" width="4.5703125" customWidth="1"/>
    <col min="13" max="13" width="4.4257812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>
      <c r="A6" s="55">
        <v>2</v>
      </c>
      <c r="B6" s="60"/>
      <c r="C6" s="60"/>
      <c r="D6" s="60"/>
      <c r="E6" s="60"/>
      <c r="F6" s="60"/>
      <c r="G6" s="60"/>
      <c r="H6" s="60" t="s">
        <v>408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55">
        <f>SUM(A3:A6)</f>
        <v>6.33</v>
      </c>
      <c r="B7" s="55" t="s">
        <v>6</v>
      </c>
      <c r="C7" s="55">
        <f>SUM(C3:C6)</f>
        <v>0</v>
      </c>
      <c r="D7" s="72"/>
      <c r="E7" s="55">
        <f>SUM(E3:E6)</f>
        <v>0</v>
      </c>
      <c r="F7" s="73"/>
      <c r="G7" s="55">
        <f>SUM(G3:G6)</f>
        <v>0</v>
      </c>
      <c r="H7" s="55"/>
      <c r="I7" s="55">
        <f>SUM(I3:I6)</f>
        <v>0.46</v>
      </c>
      <c r="J7" s="55"/>
      <c r="K7" s="55">
        <f>SUM(K4:K6)</f>
        <v>1</v>
      </c>
      <c r="L7" s="181"/>
      <c r="M7" s="183">
        <f>SUM(M4:M6)</f>
        <v>0</v>
      </c>
      <c r="N7" s="183">
        <f>SUM(N4:N6)</f>
        <v>1.46</v>
      </c>
    </row>
    <row r="8" spans="1:14">
      <c r="A8" s="47"/>
      <c r="B8" s="47" t="s">
        <v>16</v>
      </c>
      <c r="C8" s="47"/>
      <c r="D8" s="47"/>
      <c r="E8" s="47"/>
      <c r="F8" s="48"/>
      <c r="G8" s="47"/>
      <c r="H8" s="47"/>
      <c r="I8" s="47"/>
      <c r="J8" s="95"/>
      <c r="K8" s="47"/>
      <c r="L8" s="47"/>
      <c r="M8" s="47"/>
      <c r="N8" s="47"/>
    </row>
    <row r="9" spans="1:14">
      <c r="A9" s="47"/>
      <c r="B9" s="47" t="s">
        <v>17</v>
      </c>
      <c r="C9" s="47"/>
      <c r="D9" s="47" t="str">
        <f>B1</f>
        <v>DOLORES CARREÑO MORENO</v>
      </c>
      <c r="E9" s="47"/>
      <c r="F9" s="98" t="s">
        <v>407</v>
      </c>
      <c r="G9" s="47"/>
      <c r="H9" s="47" t="s">
        <v>18</v>
      </c>
      <c r="I9" s="47"/>
      <c r="J9" s="95"/>
      <c r="K9" s="96">
        <f>N7*4.33</f>
        <v>6.3217999999999996</v>
      </c>
      <c r="L9" s="96"/>
      <c r="M9" s="96"/>
      <c r="N9" s="47"/>
    </row>
  </sheetData>
  <pageMargins left="0.7" right="0.7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3"/>
    </sheetView>
  </sheetViews>
  <sheetFormatPr baseColWidth="10" defaultRowHeight="15"/>
  <cols>
    <col min="1" max="1" width="6.28515625" customWidth="1"/>
    <col min="2" max="2" width="15.85546875" customWidth="1"/>
    <col min="3" max="3" width="8" customWidth="1"/>
    <col min="4" max="4" width="16.28515625" customWidth="1"/>
    <col min="5" max="5" width="7.5703125" customWidth="1"/>
    <col min="6" max="6" width="14.140625" customWidth="1"/>
    <col min="7" max="7" width="5.28515625" customWidth="1"/>
    <col min="8" max="8" width="13.42578125" customWidth="1"/>
    <col min="9" max="9" width="7" customWidth="1"/>
    <col min="11" max="11" width="6.7109375" customWidth="1"/>
    <col min="12" max="12" width="6.140625" customWidth="1"/>
    <col min="13" max="13" width="9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 ht="18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36.75">
      <c r="A9" s="51"/>
      <c r="B9" s="178" t="s">
        <v>296</v>
      </c>
      <c r="C9" s="23"/>
      <c r="D9" s="178" t="s">
        <v>296</v>
      </c>
      <c r="E9" s="23"/>
      <c r="F9" s="178" t="s">
        <v>296</v>
      </c>
      <c r="G9" s="23"/>
      <c r="H9" s="178" t="s">
        <v>296</v>
      </c>
      <c r="I9" s="23"/>
      <c r="J9" s="178" t="s">
        <v>296</v>
      </c>
      <c r="K9" s="23"/>
      <c r="L9" s="23"/>
      <c r="M9" s="91"/>
      <c r="N9" s="257"/>
    </row>
    <row r="10" spans="1:14">
      <c r="A10" s="55">
        <v>36</v>
      </c>
      <c r="B10" s="59"/>
      <c r="C10" s="67">
        <v>1.6</v>
      </c>
      <c r="D10" s="67"/>
      <c r="E10" s="82">
        <v>1.6</v>
      </c>
      <c r="F10" s="59"/>
      <c r="G10" s="67">
        <v>1.7</v>
      </c>
      <c r="H10" s="59"/>
      <c r="I10" s="67">
        <v>1.61</v>
      </c>
      <c r="J10" s="59"/>
      <c r="K10" s="67">
        <v>1.8</v>
      </c>
      <c r="M10" s="12"/>
      <c r="N10" s="324">
        <f>K10+I10+G10+E10+C10</f>
        <v>8.31</v>
      </c>
    </row>
    <row r="11" spans="1:14">
      <c r="A11" s="51"/>
      <c r="B11" s="65"/>
      <c r="C11" s="63"/>
      <c r="D11" s="65"/>
      <c r="E11" s="63"/>
      <c r="F11" s="65" t="s">
        <v>401</v>
      </c>
      <c r="G11" s="63"/>
      <c r="H11" s="65"/>
      <c r="I11" s="63"/>
      <c r="J11" s="65"/>
      <c r="K11" s="93"/>
      <c r="L11" s="63"/>
      <c r="M11" s="110"/>
      <c r="N11" s="110"/>
    </row>
    <row r="12" spans="1:14">
      <c r="A12" s="55">
        <v>10.83</v>
      </c>
      <c r="B12" s="64"/>
      <c r="C12" s="60"/>
      <c r="D12" s="64"/>
      <c r="E12" s="60"/>
      <c r="F12" s="64" t="s">
        <v>402</v>
      </c>
      <c r="G12" s="60">
        <v>2.5</v>
      </c>
      <c r="H12" s="64"/>
      <c r="I12" s="60"/>
      <c r="J12" s="64"/>
      <c r="K12" s="101"/>
      <c r="M12" s="107"/>
      <c r="N12" s="402">
        <f>K12+I12+G12+E12+C12</f>
        <v>2.5</v>
      </c>
    </row>
    <row r="13" spans="1:14">
      <c r="A13" s="133"/>
      <c r="B13" s="1"/>
      <c r="C13" s="403"/>
      <c r="D13" s="1" t="s">
        <v>266</v>
      </c>
      <c r="E13" s="403"/>
      <c r="F13" s="1"/>
      <c r="G13" s="403"/>
      <c r="H13" s="1"/>
      <c r="I13" s="403"/>
      <c r="J13" s="1" t="s">
        <v>266</v>
      </c>
      <c r="K13" s="403"/>
      <c r="L13" s="186"/>
      <c r="M13" s="403"/>
      <c r="N13" s="10"/>
    </row>
    <row r="14" spans="1:14">
      <c r="A14" s="135">
        <v>4.5</v>
      </c>
      <c r="B14" s="112"/>
      <c r="C14" s="404"/>
      <c r="D14" s="112" t="s">
        <v>8</v>
      </c>
      <c r="E14" s="405">
        <v>0.71</v>
      </c>
      <c r="F14" s="112"/>
      <c r="G14" s="404"/>
      <c r="H14" s="112"/>
      <c r="I14" s="404"/>
      <c r="J14" s="112" t="s">
        <v>10</v>
      </c>
      <c r="K14" s="404">
        <v>0.33</v>
      </c>
      <c r="L14" s="112"/>
      <c r="M14" s="404"/>
      <c r="N14" s="14">
        <f>C14+E14+G14+I14+K14+M14</f>
        <v>1.04</v>
      </c>
    </row>
    <row r="15" spans="1:14">
      <c r="A15" s="133"/>
      <c r="B15" s="3" t="s">
        <v>404</v>
      </c>
      <c r="C15" s="133"/>
      <c r="D15" s="1" t="s">
        <v>404</v>
      </c>
      <c r="E15" s="133"/>
      <c r="F15" s="3" t="s">
        <v>404</v>
      </c>
      <c r="G15" s="133"/>
      <c r="H15" s="3" t="s">
        <v>404</v>
      </c>
      <c r="I15" s="356"/>
      <c r="J15" s="3" t="s">
        <v>404</v>
      </c>
      <c r="K15" s="133"/>
      <c r="L15" s="3"/>
      <c r="M15" s="133"/>
      <c r="N15" s="10"/>
    </row>
    <row r="16" spans="1:14">
      <c r="A16" s="135">
        <v>7.88</v>
      </c>
      <c r="B16" s="12" t="s">
        <v>10</v>
      </c>
      <c r="C16" s="135">
        <v>0.25</v>
      </c>
      <c r="D16" s="12" t="s">
        <v>10</v>
      </c>
      <c r="E16" s="310">
        <v>0.25</v>
      </c>
      <c r="F16" s="16" t="s">
        <v>10</v>
      </c>
      <c r="G16" s="135">
        <v>0.25</v>
      </c>
      <c r="H16" s="12" t="s">
        <v>8</v>
      </c>
      <c r="I16" s="135">
        <v>0.82</v>
      </c>
      <c r="J16" s="12" t="s">
        <v>10</v>
      </c>
      <c r="K16" s="135">
        <v>0.25</v>
      </c>
      <c r="L16" s="12"/>
      <c r="M16" s="135"/>
      <c r="N16" s="14">
        <f>C16+E16+G16+I16+K16+M16</f>
        <v>1.8199999999999998</v>
      </c>
    </row>
    <row r="17" spans="1:14">
      <c r="A17" s="55">
        <f>SUM(A3:A16)</f>
        <v>67.97</v>
      </c>
      <c r="B17" s="55" t="s">
        <v>6</v>
      </c>
      <c r="C17" s="55">
        <f>SUM(C3:C16)</f>
        <v>1.85</v>
      </c>
      <c r="D17" s="72"/>
      <c r="E17" s="55">
        <f>SUM(E3:E16)</f>
        <v>2.56</v>
      </c>
      <c r="F17" s="73"/>
      <c r="G17" s="55">
        <f>SUM(G3:G16)</f>
        <v>4.45</v>
      </c>
      <c r="H17" s="55"/>
      <c r="I17" s="55">
        <f>SUM(I3:I16)</f>
        <v>3.4499999999999997</v>
      </c>
      <c r="J17" s="55"/>
      <c r="K17" s="55">
        <f>SUM(K3:K16)</f>
        <v>3.38</v>
      </c>
      <c r="L17" s="72"/>
      <c r="M17" s="55">
        <f>SUM(M4:M8)</f>
        <v>0</v>
      </c>
      <c r="N17" s="55">
        <f>SUM(N3:N16)</f>
        <v>15.690000000000001</v>
      </c>
    </row>
    <row r="18" spans="1:14">
      <c r="A18" s="47"/>
      <c r="B18" s="47" t="s">
        <v>16</v>
      </c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47" t="s">
        <v>17</v>
      </c>
      <c r="C19" s="47"/>
      <c r="D19" s="47" t="str">
        <f>B1</f>
        <v>DOLORES CARREÑO MORENO</v>
      </c>
      <c r="E19" s="47"/>
      <c r="F19" s="98" t="s">
        <v>403</v>
      </c>
      <c r="G19" s="47"/>
      <c r="H19" s="47" t="s">
        <v>18</v>
      </c>
      <c r="I19" s="47"/>
      <c r="J19" s="95"/>
      <c r="K19" s="96">
        <f>N17*4.33</f>
        <v>67.937700000000007</v>
      </c>
      <c r="L19" s="96"/>
      <c r="M19" s="96"/>
      <c r="N19" s="47"/>
    </row>
    <row r="21" spans="1:14">
      <c r="F21" t="s">
        <v>405</v>
      </c>
    </row>
    <row r="22" spans="1:14">
      <c r="F22" t="s">
        <v>406</v>
      </c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18" sqref="F18"/>
    </sheetView>
  </sheetViews>
  <sheetFormatPr baseColWidth="10" defaultRowHeight="15"/>
  <cols>
    <col min="1" max="1" width="9.140625" customWidth="1"/>
    <col min="2" max="2" width="13.42578125" customWidth="1"/>
    <col min="3" max="3" width="7.140625" customWidth="1"/>
    <col min="4" max="4" width="13.5703125" customWidth="1"/>
    <col min="5" max="5" width="5.7109375" customWidth="1"/>
    <col min="6" max="6" width="14.140625" customWidth="1"/>
    <col min="7" max="7" width="5.140625" customWidth="1"/>
    <col min="8" max="8" width="13.42578125" customWidth="1"/>
    <col min="9" max="9" width="5.7109375" customWidth="1"/>
    <col min="10" max="10" width="15.28515625" customWidth="1"/>
    <col min="11" max="11" width="5.28515625" customWidth="1"/>
    <col min="12" max="12" width="6.140625" customWidth="1"/>
    <col min="13" max="13" width="6" customWidth="1"/>
    <col min="14" max="14" width="7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9.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 ht="18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24.75">
      <c r="A9" s="51"/>
      <c r="B9" s="178" t="s">
        <v>296</v>
      </c>
      <c r="C9" s="23"/>
      <c r="D9" s="178" t="s">
        <v>296</v>
      </c>
      <c r="E9" s="23"/>
      <c r="F9" s="178" t="s">
        <v>296</v>
      </c>
      <c r="G9" s="23"/>
      <c r="H9" s="178" t="s">
        <v>296</v>
      </c>
      <c r="I9" s="23"/>
      <c r="J9" s="178" t="s">
        <v>296</v>
      </c>
      <c r="K9" s="23"/>
      <c r="L9" s="23"/>
      <c r="M9" s="91"/>
      <c r="N9" s="257"/>
    </row>
    <row r="10" spans="1:14">
      <c r="A10" s="55">
        <v>36</v>
      </c>
      <c r="B10" s="59"/>
      <c r="C10" s="67">
        <v>1.6</v>
      </c>
      <c r="D10" s="67"/>
      <c r="E10" s="82">
        <v>1.6</v>
      </c>
      <c r="F10" s="59"/>
      <c r="G10" s="67">
        <v>1.7</v>
      </c>
      <c r="H10" s="59"/>
      <c r="I10" s="67">
        <v>1.61</v>
      </c>
      <c r="J10" s="59"/>
      <c r="K10" s="67">
        <v>1.8</v>
      </c>
      <c r="M10" s="12"/>
      <c r="N10" s="324">
        <f>K10+I10+G10+E10+C10</f>
        <v>8.31</v>
      </c>
    </row>
    <row r="11" spans="1:14">
      <c r="A11" s="51"/>
      <c r="B11" s="65"/>
      <c r="C11" s="63"/>
      <c r="D11" s="65"/>
      <c r="E11" s="63"/>
      <c r="F11" s="65" t="s">
        <v>401</v>
      </c>
      <c r="G11" s="63"/>
      <c r="H11" s="65"/>
      <c r="I11" s="63"/>
      <c r="J11" s="65"/>
      <c r="K11" s="93"/>
      <c r="L11" s="63"/>
      <c r="M11" s="110"/>
      <c r="N11" s="110"/>
    </row>
    <row r="12" spans="1:14">
      <c r="A12" s="55">
        <v>10.83</v>
      </c>
      <c r="B12" s="64"/>
      <c r="C12" s="60"/>
      <c r="D12" s="64"/>
      <c r="E12" s="60"/>
      <c r="F12" s="64" t="s">
        <v>402</v>
      </c>
      <c r="G12" s="60">
        <v>2.5</v>
      </c>
      <c r="H12" s="64"/>
      <c r="I12" s="60"/>
      <c r="J12" s="64"/>
      <c r="K12" s="101"/>
      <c r="M12" s="107"/>
      <c r="N12" s="402">
        <f>K12+I12+G12+E12+C12</f>
        <v>2.5</v>
      </c>
    </row>
    <row r="13" spans="1:14">
      <c r="A13" s="55">
        <f>SUM(A3:A12)</f>
        <v>55.589999999999996</v>
      </c>
      <c r="B13" s="55" t="s">
        <v>6</v>
      </c>
      <c r="C13" s="55">
        <f>SUM(C3:C12)</f>
        <v>1.6</v>
      </c>
      <c r="D13" s="72"/>
      <c r="E13" s="55">
        <f>SUM(E3:E12)</f>
        <v>1.6</v>
      </c>
      <c r="F13" s="73"/>
      <c r="G13" s="55">
        <f>SUM(G3:G12)</f>
        <v>4.2</v>
      </c>
      <c r="H13" s="55"/>
      <c r="I13" s="55">
        <f>SUM(I3:I12)</f>
        <v>2.63</v>
      </c>
      <c r="J13" s="55"/>
      <c r="K13" s="55">
        <f>SUM(K3:K12)</f>
        <v>2.8</v>
      </c>
      <c r="L13" s="72"/>
      <c r="M13" s="55">
        <f>SUM(M4:M8)</f>
        <v>0</v>
      </c>
      <c r="N13" s="55">
        <f>SUM(N3:N12)</f>
        <v>12.83</v>
      </c>
    </row>
    <row r="14" spans="1:14">
      <c r="A14" s="47"/>
      <c r="B14" s="47" t="s">
        <v>16</v>
      </c>
      <c r="C14" s="47"/>
      <c r="D14" s="47"/>
      <c r="E14" s="47"/>
      <c r="F14" s="48"/>
      <c r="G14" s="47"/>
      <c r="H14" s="47"/>
      <c r="I14" s="47"/>
      <c r="J14" s="95"/>
      <c r="K14" s="47"/>
      <c r="L14" s="47"/>
      <c r="M14" s="47"/>
      <c r="N14" s="47"/>
    </row>
    <row r="15" spans="1:14">
      <c r="A15" s="47"/>
      <c r="B15" s="47" t="s">
        <v>17</v>
      </c>
      <c r="C15" s="47"/>
      <c r="D15" s="47" t="str">
        <f>B1</f>
        <v>DOLORES CARREÑO MORENO</v>
      </c>
      <c r="E15" s="47"/>
      <c r="F15" s="98" t="s">
        <v>403</v>
      </c>
      <c r="G15" s="47"/>
      <c r="H15" s="47" t="s">
        <v>18</v>
      </c>
      <c r="I15" s="47"/>
      <c r="J15" s="95"/>
      <c r="K15" s="96">
        <f>N13*4.33</f>
        <v>55.553899999999999</v>
      </c>
      <c r="L15" s="96"/>
      <c r="M15" s="96"/>
      <c r="N15" s="47"/>
    </row>
    <row r="17" spans="6:6">
      <c r="F17" t="s">
        <v>405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/>
  <cols>
    <col min="1" max="1" width="10" customWidth="1"/>
    <col min="3" max="3" width="9.7109375" customWidth="1"/>
    <col min="4" max="4" width="16.85546875" customWidth="1"/>
    <col min="5" max="5" width="5.5703125" customWidth="1"/>
    <col min="7" max="7" width="7.5703125" customWidth="1"/>
    <col min="8" max="8" width="15.5703125" customWidth="1"/>
    <col min="9" max="9" width="5.7109375" customWidth="1"/>
    <col min="10" max="10" width="18.28515625" customWidth="1"/>
    <col min="11" max="11" width="5.85546875" customWidth="1"/>
    <col min="12" max="12" width="5.140625" customWidth="1"/>
    <col min="13" max="13" width="5.28515625" customWidth="1"/>
    <col min="14" max="14" width="5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4.2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2" customHeight="1">
      <c r="A9" s="6"/>
      <c r="B9" s="91"/>
      <c r="C9" s="257"/>
      <c r="D9" s="400" t="s">
        <v>399</v>
      </c>
      <c r="E9" s="257"/>
      <c r="F9" s="24"/>
      <c r="G9" s="257"/>
      <c r="H9" s="91"/>
      <c r="I9" s="257"/>
      <c r="J9" s="400" t="s">
        <v>400</v>
      </c>
      <c r="K9" s="257"/>
      <c r="L9" s="91"/>
      <c r="M9" s="91"/>
      <c r="N9" s="257"/>
    </row>
    <row r="10" spans="1:14">
      <c r="A10" s="11">
        <v>5</v>
      </c>
      <c r="B10" s="12"/>
      <c r="C10" s="135"/>
      <c r="D10" s="16" t="s">
        <v>8</v>
      </c>
      <c r="E10" s="135">
        <v>0.9</v>
      </c>
      <c r="F10" s="401"/>
      <c r="G10" s="135"/>
      <c r="H10" s="12"/>
      <c r="I10" s="135"/>
      <c r="J10" s="16" t="s">
        <v>35</v>
      </c>
      <c r="K10" s="135">
        <v>0.25</v>
      </c>
      <c r="L10" s="12"/>
      <c r="M10" s="12"/>
      <c r="N10" s="135">
        <f>C10+E10+G10+I10+K10</f>
        <v>1.1499999999999999</v>
      </c>
    </row>
    <row r="11" spans="1:14">
      <c r="A11" s="133"/>
      <c r="B11" s="52"/>
      <c r="C11" s="10"/>
      <c r="D11" s="52" t="s">
        <v>353</v>
      </c>
      <c r="E11" s="10"/>
      <c r="F11" s="52"/>
      <c r="G11" s="10"/>
      <c r="H11" s="52"/>
      <c r="I11" s="10"/>
      <c r="J11" s="52" t="s">
        <v>353</v>
      </c>
      <c r="K11" s="10"/>
      <c r="L11" s="23"/>
      <c r="M11" s="110"/>
      <c r="N11" s="110"/>
    </row>
    <row r="12" spans="1:14">
      <c r="A12" s="135">
        <v>4</v>
      </c>
      <c r="B12" s="16"/>
      <c r="C12" s="14"/>
      <c r="D12" s="12" t="s">
        <v>109</v>
      </c>
      <c r="E12" s="323">
        <v>0.59</v>
      </c>
      <c r="F12" s="16"/>
      <c r="G12" s="14"/>
      <c r="H12" s="12"/>
      <c r="I12" s="323"/>
      <c r="J12" s="12" t="s">
        <v>10</v>
      </c>
      <c r="K12" s="323">
        <v>0.33</v>
      </c>
      <c r="L12" s="59"/>
      <c r="M12" s="107"/>
      <c r="N12" s="135">
        <f>M12+K12+I12+G12+E12+C12</f>
        <v>0.91999999999999993</v>
      </c>
    </row>
    <row r="13" spans="1:14">
      <c r="A13" s="369"/>
      <c r="B13" s="1"/>
      <c r="C13" s="90"/>
      <c r="D13" s="52" t="s">
        <v>354</v>
      </c>
      <c r="E13" s="90"/>
      <c r="F13" s="52"/>
      <c r="G13" s="90"/>
      <c r="H13" s="52"/>
      <c r="I13" s="90"/>
      <c r="J13" s="52" t="s">
        <v>354</v>
      </c>
      <c r="K13" s="90"/>
      <c r="L13" s="93"/>
      <c r="M13" s="31"/>
      <c r="N13" s="31"/>
    </row>
    <row r="14" spans="1:14">
      <c r="A14" s="135">
        <v>6</v>
      </c>
      <c r="B14" s="16"/>
      <c r="C14" s="14"/>
      <c r="D14" s="12" t="s">
        <v>10</v>
      </c>
      <c r="E14" s="323">
        <v>0.33</v>
      </c>
      <c r="F14" s="16"/>
      <c r="G14" s="323"/>
      <c r="H14" s="12"/>
      <c r="I14" s="323"/>
      <c r="J14" s="12" t="s">
        <v>8</v>
      </c>
      <c r="K14" s="323">
        <v>1.05</v>
      </c>
      <c r="L14" s="101"/>
      <c r="M14" s="370"/>
      <c r="N14" s="135">
        <f>M14+K14+I14+G14+E14+C14</f>
        <v>1.3800000000000001</v>
      </c>
    </row>
    <row r="15" spans="1:14">
      <c r="A15" s="110"/>
      <c r="B15" s="66" t="s">
        <v>355</v>
      </c>
      <c r="C15" s="156"/>
      <c r="D15" s="66"/>
      <c r="E15" s="156"/>
      <c r="F15" s="399"/>
      <c r="G15" s="156"/>
      <c r="H15" s="66" t="s">
        <v>355</v>
      </c>
      <c r="I15" s="156"/>
      <c r="J15" s="66"/>
      <c r="K15" s="156"/>
      <c r="L15" s="93"/>
      <c r="M15" s="31"/>
      <c r="N15" s="31"/>
    </row>
    <row r="16" spans="1:14">
      <c r="A16" s="107">
        <v>8.75</v>
      </c>
      <c r="B16" s="67" t="s">
        <v>8</v>
      </c>
      <c r="C16" s="360">
        <v>1.01</v>
      </c>
      <c r="D16" s="67"/>
      <c r="E16" s="360"/>
      <c r="F16" s="59"/>
      <c r="G16" s="57"/>
      <c r="H16" s="67" t="s">
        <v>8</v>
      </c>
      <c r="I16" s="57">
        <v>1.01</v>
      </c>
      <c r="J16" s="67"/>
      <c r="K16" s="57"/>
      <c r="L16" s="101"/>
      <c r="M16" s="370"/>
      <c r="N16" s="135">
        <f>M16+K16+I16+G16+E16+C16</f>
        <v>2.02</v>
      </c>
    </row>
    <row r="17" spans="1:14">
      <c r="A17" s="55">
        <f>SUM(A3:A16)</f>
        <v>32.51</v>
      </c>
      <c r="B17" s="55" t="s">
        <v>6</v>
      </c>
      <c r="C17" s="55">
        <f>SUM(C3:C16)</f>
        <v>1.01</v>
      </c>
      <c r="D17" s="72"/>
      <c r="E17" s="55">
        <f>SUM(E3:E16)</f>
        <v>1.82</v>
      </c>
      <c r="F17" s="73"/>
      <c r="G17" s="55">
        <f>SUM(G3:G16)</f>
        <v>0</v>
      </c>
      <c r="H17" s="55"/>
      <c r="I17" s="55">
        <f>SUM(I3:I16)</f>
        <v>2.0300000000000002</v>
      </c>
      <c r="J17" s="55"/>
      <c r="K17" s="55">
        <f>SUM(K3:K16)</f>
        <v>2.63</v>
      </c>
      <c r="L17" s="72"/>
      <c r="M17" s="55">
        <f>SUM(M4:M8)</f>
        <v>0</v>
      </c>
      <c r="N17" s="55">
        <f>SUM(N3:N16)</f>
        <v>7.49</v>
      </c>
    </row>
    <row r="18" spans="1:14">
      <c r="A18" s="47"/>
      <c r="B18" s="47" t="s">
        <v>16</v>
      </c>
      <c r="C18" s="47"/>
      <c r="D18" s="47"/>
      <c r="E18" s="47"/>
      <c r="F18" s="48"/>
      <c r="G18" s="47"/>
      <c r="H18" s="47"/>
      <c r="I18" s="47"/>
      <c r="J18" s="95"/>
      <c r="K18" s="47"/>
      <c r="L18" s="47"/>
      <c r="M18" s="47"/>
      <c r="N18" s="47"/>
    </row>
    <row r="19" spans="1:14">
      <c r="A19" s="47"/>
      <c r="B19" s="47" t="s">
        <v>17</v>
      </c>
      <c r="C19" s="47"/>
      <c r="D19" s="47" t="str">
        <f>B1</f>
        <v>DOLORES CARREÑO MORENO</v>
      </c>
      <c r="E19" s="47"/>
      <c r="F19" s="98" t="s">
        <v>398</v>
      </c>
      <c r="G19" s="47"/>
      <c r="H19" s="47" t="s">
        <v>18</v>
      </c>
      <c r="I19" s="47"/>
      <c r="J19" s="95"/>
      <c r="K19" s="96">
        <f>N17*4.33</f>
        <v>32.431699999999999</v>
      </c>
      <c r="L19" s="96"/>
      <c r="M19" s="96"/>
      <c r="N19" s="47"/>
    </row>
  </sheetData>
  <pageMargins left="0" right="0" top="0" bottom="0" header="0" footer="0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5"/>
  <cols>
    <col min="1" max="1" width="6.7109375" customWidth="1"/>
    <col min="2" max="2" width="19.7109375" customWidth="1"/>
    <col min="3" max="3" width="5.5703125" customWidth="1"/>
    <col min="4" max="4" width="20" customWidth="1"/>
    <col min="5" max="5" width="4.28515625" customWidth="1"/>
    <col min="6" max="6" width="20.7109375" customWidth="1"/>
    <col min="7" max="7" width="5.42578125" customWidth="1"/>
    <col min="8" max="8" width="21.28515625" customWidth="1"/>
    <col min="9" max="9" width="4.5703125" customWidth="1"/>
    <col min="10" max="10" width="18.140625" customWidth="1"/>
    <col min="11" max="11" width="5.140625" customWidth="1"/>
    <col min="12" max="12" width="3.28515625" customWidth="1"/>
    <col min="13" max="13" width="3.1406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24.75">
      <c r="A9" s="51"/>
      <c r="B9" s="396" t="s">
        <v>242</v>
      </c>
      <c r="C9" s="23"/>
      <c r="D9" s="396" t="s">
        <v>242</v>
      </c>
      <c r="E9" s="23"/>
      <c r="F9" s="396" t="s">
        <v>242</v>
      </c>
      <c r="G9" s="156"/>
      <c r="H9" s="396" t="s">
        <v>242</v>
      </c>
      <c r="I9" s="278"/>
      <c r="J9" s="396" t="s">
        <v>242</v>
      </c>
      <c r="K9" s="23"/>
      <c r="L9" s="66"/>
      <c r="M9" s="23"/>
      <c r="N9" s="156"/>
    </row>
    <row r="10" spans="1:14" ht="24" customHeight="1">
      <c r="A10" s="55">
        <v>40</v>
      </c>
      <c r="B10" s="58" t="s">
        <v>243</v>
      </c>
      <c r="C10" s="67">
        <v>1.85</v>
      </c>
      <c r="D10" s="157" t="s">
        <v>244</v>
      </c>
      <c r="E10" s="82">
        <v>1.84</v>
      </c>
      <c r="F10" s="157" t="s">
        <v>243</v>
      </c>
      <c r="G10" s="57">
        <v>1.85</v>
      </c>
      <c r="H10" s="157" t="s">
        <v>244</v>
      </c>
      <c r="I10" s="57">
        <v>1.84</v>
      </c>
      <c r="J10" s="157" t="s">
        <v>243</v>
      </c>
      <c r="K10" s="67">
        <v>1.85</v>
      </c>
      <c r="L10" s="67"/>
      <c r="M10" s="67"/>
      <c r="N10" s="57">
        <f>C10+E10+G10+I10+K10+M10</f>
        <v>9.23</v>
      </c>
    </row>
    <row r="11" spans="1:14" ht="15.75" customHeight="1">
      <c r="A11" s="84"/>
      <c r="B11" s="396" t="s">
        <v>51</v>
      </c>
      <c r="C11" s="25"/>
      <c r="D11" s="54"/>
      <c r="E11" s="54"/>
      <c r="F11" s="24" t="s">
        <v>51</v>
      </c>
      <c r="G11" s="25"/>
      <c r="H11" s="396"/>
      <c r="I11" s="25"/>
      <c r="J11" s="396" t="s">
        <v>53</v>
      </c>
      <c r="K11" s="25"/>
      <c r="L11" s="25"/>
      <c r="M11" s="25"/>
      <c r="N11" s="25"/>
    </row>
    <row r="12" spans="1:14">
      <c r="A12" s="55">
        <v>6.5</v>
      </c>
      <c r="B12" s="58" t="s">
        <v>10</v>
      </c>
      <c r="C12" s="67">
        <v>0.33</v>
      </c>
      <c r="D12" s="59"/>
      <c r="E12" s="59"/>
      <c r="F12" s="24" t="s">
        <v>8</v>
      </c>
      <c r="G12" s="67">
        <v>0.84</v>
      </c>
      <c r="H12" s="67"/>
      <c r="I12" s="67"/>
      <c r="J12" s="67" t="s">
        <v>10</v>
      </c>
      <c r="K12" s="67">
        <v>0.33</v>
      </c>
      <c r="L12" s="59"/>
      <c r="M12" s="67"/>
      <c r="N12" s="67">
        <f>C12+E12+G12+I12+K12+M12</f>
        <v>1.5</v>
      </c>
    </row>
    <row r="13" spans="1:14" ht="12" customHeight="1">
      <c r="A13" s="84"/>
      <c r="B13" s="396" t="s">
        <v>56</v>
      </c>
      <c r="C13" s="25"/>
      <c r="D13" s="131"/>
      <c r="E13" s="54"/>
      <c r="F13" s="15" t="s">
        <v>56</v>
      </c>
      <c r="G13" s="25"/>
      <c r="H13" s="132"/>
      <c r="I13" s="25"/>
      <c r="J13" s="396" t="s">
        <v>56</v>
      </c>
      <c r="K13" s="25"/>
      <c r="L13" s="131"/>
      <c r="M13" s="25"/>
      <c r="N13" s="25"/>
    </row>
    <row r="14" spans="1:14">
      <c r="A14" s="84">
        <v>6.5</v>
      </c>
      <c r="B14" s="131" t="s">
        <v>10</v>
      </c>
      <c r="C14" s="25">
        <v>0.33</v>
      </c>
      <c r="D14" s="131"/>
      <c r="E14" s="54"/>
      <c r="F14" s="24" t="s">
        <v>8</v>
      </c>
      <c r="G14" s="25">
        <v>0.84</v>
      </c>
      <c r="H14" s="132"/>
      <c r="I14" s="25"/>
      <c r="J14" s="131" t="s">
        <v>10</v>
      </c>
      <c r="K14" s="25">
        <v>0.33</v>
      </c>
      <c r="L14" s="131"/>
      <c r="M14" s="25"/>
      <c r="N14" s="67">
        <f>C14+E14+G14+I14+K14+M14</f>
        <v>1.5</v>
      </c>
    </row>
    <row r="15" spans="1:14" ht="12" customHeight="1">
      <c r="A15" s="51"/>
      <c r="B15" s="178"/>
      <c r="C15" s="23"/>
      <c r="D15" s="178"/>
      <c r="E15" s="94"/>
      <c r="F15" s="15" t="s">
        <v>393</v>
      </c>
      <c r="G15" s="23"/>
      <c r="H15" s="239"/>
      <c r="I15" s="23"/>
      <c r="J15" s="178"/>
      <c r="K15" s="23"/>
      <c r="L15" s="178"/>
      <c r="M15" s="23"/>
      <c r="N15" s="23"/>
    </row>
    <row r="16" spans="1:14" ht="23.45" customHeight="1">
      <c r="A16" s="55">
        <v>0.5</v>
      </c>
      <c r="B16" s="157"/>
      <c r="C16" s="67"/>
      <c r="D16" s="157"/>
      <c r="E16" s="59"/>
      <c r="F16" s="24" t="s">
        <v>394</v>
      </c>
      <c r="G16" s="67">
        <v>0.12</v>
      </c>
      <c r="H16" s="240"/>
      <c r="I16" s="67"/>
      <c r="J16" s="157"/>
      <c r="K16" s="67"/>
      <c r="L16" s="157"/>
      <c r="M16" s="67"/>
      <c r="N16" s="67">
        <f>C16+E16+G16+I16+K16+M16</f>
        <v>0.12</v>
      </c>
    </row>
    <row r="17" spans="1:14" ht="15.6" customHeight="1">
      <c r="A17" s="337"/>
      <c r="B17" s="8"/>
      <c r="C17" s="397"/>
      <c r="D17" s="202"/>
      <c r="E17" s="8"/>
      <c r="F17" s="338" t="s">
        <v>311</v>
      </c>
      <c r="G17" s="8"/>
      <c r="H17" s="246"/>
      <c r="I17" s="8"/>
      <c r="J17" s="338"/>
      <c r="K17" s="8"/>
      <c r="L17" s="8"/>
      <c r="M17" s="8"/>
      <c r="N17" s="8"/>
    </row>
    <row r="18" spans="1:14" ht="25.9" customHeight="1">
      <c r="A18" s="339">
        <v>2.5</v>
      </c>
      <c r="B18" s="12"/>
      <c r="C18" s="398"/>
      <c r="D18" s="13"/>
      <c r="E18" s="12"/>
      <c r="F18" s="340" t="s">
        <v>189</v>
      </c>
      <c r="G18" s="12">
        <v>0.56999999999999995</v>
      </c>
      <c r="H18" s="248"/>
      <c r="I18" s="12"/>
      <c r="J18" s="340"/>
      <c r="K18" s="12"/>
      <c r="L18" s="12"/>
      <c r="M18" s="67"/>
      <c r="N18" s="12">
        <f>M18+K18+I18+G18+E18+C18</f>
        <v>0.56999999999999995</v>
      </c>
    </row>
    <row r="19" spans="1:14">
      <c r="A19" s="55">
        <f>SUM(A3:A18)</f>
        <v>64.759999999999991</v>
      </c>
      <c r="B19" s="55" t="s">
        <v>6</v>
      </c>
      <c r="C19" s="55">
        <f>SUM(C3:C18)</f>
        <v>2.5100000000000002</v>
      </c>
      <c r="D19" s="72"/>
      <c r="E19" s="55">
        <f>SUM(E3:E18)</f>
        <v>1.84</v>
      </c>
      <c r="F19" s="73"/>
      <c r="G19" s="55">
        <f>SUM(G3:G18)</f>
        <v>4.22</v>
      </c>
      <c r="H19" s="55"/>
      <c r="I19" s="55">
        <f>SUM(I3:I18)</f>
        <v>2.8600000000000003</v>
      </c>
      <c r="J19" s="55"/>
      <c r="K19" s="55">
        <f>SUM(K3:K18)</f>
        <v>3.5100000000000002</v>
      </c>
      <c r="L19" s="72"/>
      <c r="M19" s="55">
        <f>SUM(M4:M8)</f>
        <v>0</v>
      </c>
      <c r="N19" s="55">
        <f>SUM(N3:N18)</f>
        <v>14.94</v>
      </c>
    </row>
    <row r="20" spans="1:14">
      <c r="A20" s="47"/>
      <c r="B20" s="47" t="s">
        <v>16</v>
      </c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 t="s">
        <v>17</v>
      </c>
      <c r="C21" s="47"/>
      <c r="D21" s="47" t="str">
        <f>B1</f>
        <v>DOLORES CARREÑO MORENO</v>
      </c>
      <c r="E21" s="47"/>
      <c r="F21" s="98" t="s">
        <v>397</v>
      </c>
      <c r="G21" s="47"/>
      <c r="H21" s="47" t="s">
        <v>18</v>
      </c>
      <c r="I21" s="47"/>
      <c r="J21" s="95"/>
      <c r="K21" s="96">
        <f>N19*4.33</f>
        <v>64.690200000000004</v>
      </c>
      <c r="L21" s="96"/>
      <c r="M21" s="96"/>
      <c r="N21" s="47"/>
    </row>
    <row r="22" spans="1:14">
      <c r="F22" t="s">
        <v>396</v>
      </c>
    </row>
    <row r="23" spans="1:14">
      <c r="F23" t="s">
        <v>395</v>
      </c>
    </row>
  </sheetData>
  <pageMargins left="0" right="0" top="0" bottom="0" header="0" footer="0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15" sqref="F15"/>
    </sheetView>
  </sheetViews>
  <sheetFormatPr baseColWidth="10" defaultRowHeight="15"/>
  <cols>
    <col min="1" max="1" width="6.42578125" customWidth="1"/>
    <col min="2" max="2" width="13.42578125" customWidth="1"/>
    <col min="3" max="3" width="6.85546875" customWidth="1"/>
    <col min="4" max="4" width="13.42578125" customWidth="1"/>
    <col min="5" max="5" width="6.5703125" customWidth="1"/>
    <col min="7" max="7" width="6.5703125" customWidth="1"/>
    <col min="8" max="8" width="16.28515625" customWidth="1"/>
    <col min="11" max="11" width="5" customWidth="1"/>
    <col min="12" max="12" width="5.28515625" customWidth="1"/>
    <col min="13" max="13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24.75">
      <c r="A9" s="51"/>
      <c r="B9" s="395" t="s">
        <v>242</v>
      </c>
      <c r="C9" s="23"/>
      <c r="D9" s="395" t="s">
        <v>242</v>
      </c>
      <c r="E9" s="23"/>
      <c r="F9" s="395" t="s">
        <v>242</v>
      </c>
      <c r="G9" s="156"/>
      <c r="H9" s="395" t="s">
        <v>242</v>
      </c>
      <c r="I9" s="278"/>
      <c r="J9" s="395" t="s">
        <v>242</v>
      </c>
      <c r="K9" s="23"/>
      <c r="L9" s="66"/>
      <c r="M9" s="23"/>
      <c r="N9" s="156"/>
    </row>
    <row r="10" spans="1:14" ht="36.75">
      <c r="A10" s="55">
        <v>40</v>
      </c>
      <c r="B10" s="58" t="s">
        <v>243</v>
      </c>
      <c r="C10" s="67">
        <v>1.85</v>
      </c>
      <c r="D10" s="157" t="s">
        <v>244</v>
      </c>
      <c r="E10" s="82">
        <v>1.84</v>
      </c>
      <c r="F10" s="157" t="s">
        <v>243</v>
      </c>
      <c r="G10" s="57">
        <v>1.85</v>
      </c>
      <c r="H10" s="157" t="s">
        <v>244</v>
      </c>
      <c r="I10" s="57">
        <v>1.84</v>
      </c>
      <c r="J10" s="157" t="s">
        <v>243</v>
      </c>
      <c r="K10" s="67">
        <v>1.85</v>
      </c>
      <c r="L10" s="67"/>
      <c r="M10" s="67"/>
      <c r="N10" s="57">
        <f>C10+E10+G10+I10+K10+M10</f>
        <v>9.23</v>
      </c>
    </row>
    <row r="11" spans="1:14">
      <c r="A11" s="55">
        <f>SUM(A3:A10)</f>
        <v>48.76</v>
      </c>
      <c r="B11" s="55" t="s">
        <v>6</v>
      </c>
      <c r="C11" s="55">
        <f>SUM(C3:C10)</f>
        <v>1.85</v>
      </c>
      <c r="D11" s="72"/>
      <c r="E11" s="55">
        <f>SUM(E3:E10)</f>
        <v>1.84</v>
      </c>
      <c r="F11" s="73"/>
      <c r="G11" s="55">
        <f>SUM(G3:G10)</f>
        <v>1.85</v>
      </c>
      <c r="H11" s="55"/>
      <c r="I11" s="55">
        <f>SUM(I3:I10)</f>
        <v>2.8600000000000003</v>
      </c>
      <c r="J11" s="55"/>
      <c r="K11" s="55">
        <f>SUM(K3:K10)</f>
        <v>2.85</v>
      </c>
      <c r="L11" s="72"/>
      <c r="M11" s="55">
        <f>SUM(M4:M8)</f>
        <v>0</v>
      </c>
      <c r="N11" s="55">
        <f>SUM(N3:N10)</f>
        <v>11.25</v>
      </c>
    </row>
    <row r="12" spans="1:14">
      <c r="A12" s="47"/>
      <c r="B12" s="47" t="s">
        <v>16</v>
      </c>
      <c r="C12" s="47"/>
      <c r="D12" s="47"/>
      <c r="E12" s="47"/>
      <c r="F12" s="48"/>
      <c r="G12" s="47"/>
      <c r="H12" s="47"/>
      <c r="I12" s="47"/>
      <c r="J12" s="95"/>
      <c r="K12" s="47"/>
      <c r="L12" s="47"/>
      <c r="M12" s="47"/>
      <c r="N12" s="47"/>
    </row>
    <row r="13" spans="1:14">
      <c r="A13" s="47"/>
      <c r="B13" s="47" t="s">
        <v>17</v>
      </c>
      <c r="C13" s="47"/>
      <c r="D13" s="47" t="str">
        <f>B1</f>
        <v>DOLORES CARREÑO MORENO</v>
      </c>
      <c r="E13" s="47"/>
      <c r="F13" s="98" t="s">
        <v>392</v>
      </c>
      <c r="G13" s="47"/>
      <c r="H13" s="47" t="s">
        <v>18</v>
      </c>
      <c r="I13" s="47"/>
      <c r="J13" s="95"/>
      <c r="K13" s="96">
        <f>N11*4.33</f>
        <v>48.712499999999999</v>
      </c>
      <c r="L13" s="96"/>
      <c r="M13" s="96"/>
      <c r="N13" s="47"/>
    </row>
    <row r="15" spans="1:14">
      <c r="F15" t="s">
        <v>396</v>
      </c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30"/>
    </sheetView>
  </sheetViews>
  <sheetFormatPr baseColWidth="10" defaultRowHeight="15"/>
  <cols>
    <col min="1" max="1" width="5.85546875" customWidth="1"/>
    <col min="2" max="2" width="14.140625" customWidth="1"/>
    <col min="3" max="3" width="6" customWidth="1"/>
    <col min="4" max="4" width="20.28515625" customWidth="1"/>
    <col min="5" max="5" width="5.85546875" customWidth="1"/>
    <col min="6" max="6" width="16.5703125" customWidth="1"/>
    <col min="7" max="7" width="5.85546875" customWidth="1"/>
    <col min="8" max="8" width="14.5703125" customWidth="1"/>
    <col min="9" max="9" width="6.140625" customWidth="1"/>
    <col min="10" max="10" width="17.5703125" customWidth="1"/>
    <col min="11" max="11" width="4.5703125" customWidth="1"/>
    <col min="12" max="12" width="15.85546875" customWidth="1"/>
    <col min="13" max="13" width="4.425781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3.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0.5" customHeight="1">
      <c r="A9" s="51"/>
      <c r="B9" s="52"/>
      <c r="C9" s="23"/>
      <c r="D9" s="393"/>
      <c r="E9" s="23"/>
      <c r="F9" s="393"/>
      <c r="G9" s="23"/>
      <c r="H9" s="393" t="s">
        <v>380</v>
      </c>
      <c r="I9" s="23"/>
      <c r="J9" s="393"/>
      <c r="K9" s="23"/>
      <c r="L9" s="393"/>
      <c r="M9" s="23"/>
      <c r="N9" s="23"/>
    </row>
    <row r="10" spans="1:14" ht="18">
      <c r="A10" s="55">
        <v>2.58</v>
      </c>
      <c r="B10" s="16"/>
      <c r="C10" s="67"/>
      <c r="D10" s="67"/>
      <c r="E10" s="82"/>
      <c r="F10" s="59"/>
      <c r="G10" s="67"/>
      <c r="H10" s="229" t="s">
        <v>381</v>
      </c>
      <c r="I10" s="67">
        <v>0.59</v>
      </c>
      <c r="J10" s="67"/>
      <c r="K10" s="82"/>
      <c r="L10" s="67"/>
      <c r="M10" s="67"/>
      <c r="N10" s="67">
        <f>C10+E10+G10+I10+K10</f>
        <v>0.59</v>
      </c>
    </row>
    <row r="11" spans="1:14">
      <c r="A11" s="51"/>
      <c r="B11" s="393" t="s">
        <v>342</v>
      </c>
      <c r="C11" s="25"/>
      <c r="D11" s="393" t="s">
        <v>342</v>
      </c>
      <c r="E11" s="54"/>
      <c r="F11" s="393" t="s">
        <v>342</v>
      </c>
      <c r="G11" s="25"/>
      <c r="H11" s="393" t="s">
        <v>342</v>
      </c>
      <c r="I11" s="25"/>
      <c r="J11" s="393" t="s">
        <v>342</v>
      </c>
      <c r="K11" s="23"/>
      <c r="L11" s="23"/>
      <c r="M11" s="23"/>
      <c r="N11" s="23"/>
    </row>
    <row r="12" spans="1:14">
      <c r="A12" s="55">
        <v>10</v>
      </c>
      <c r="B12" s="67" t="s">
        <v>10</v>
      </c>
      <c r="C12" s="67">
        <v>0.33</v>
      </c>
      <c r="D12" s="67" t="s">
        <v>10</v>
      </c>
      <c r="E12" s="67">
        <v>0.33</v>
      </c>
      <c r="F12" s="59" t="s">
        <v>10</v>
      </c>
      <c r="G12" s="67">
        <v>0.33</v>
      </c>
      <c r="H12" s="67" t="s">
        <v>10</v>
      </c>
      <c r="I12" s="67">
        <v>0.33</v>
      </c>
      <c r="J12" s="59" t="s">
        <v>8</v>
      </c>
      <c r="K12" s="67">
        <v>0.99</v>
      </c>
      <c r="L12" s="59"/>
      <c r="M12" s="67"/>
      <c r="N12" s="67">
        <f>C12+E12+G12+I12+K12+M12</f>
        <v>2.31</v>
      </c>
    </row>
    <row r="13" spans="1:14">
      <c r="A13" s="69"/>
      <c r="B13" s="268" t="s">
        <v>389</v>
      </c>
      <c r="C13" s="23"/>
      <c r="D13" s="268" t="s">
        <v>389</v>
      </c>
      <c r="E13" s="94"/>
      <c r="F13" s="268" t="s">
        <v>389</v>
      </c>
      <c r="G13" s="94"/>
      <c r="H13" s="268" t="s">
        <v>389</v>
      </c>
      <c r="I13" s="94"/>
      <c r="J13" s="268" t="s">
        <v>389</v>
      </c>
      <c r="K13" s="94"/>
      <c r="L13" s="94"/>
      <c r="M13" s="23"/>
      <c r="N13" s="23"/>
    </row>
    <row r="14" spans="1:14">
      <c r="A14" s="70">
        <v>13.75</v>
      </c>
      <c r="B14" s="58" t="s">
        <v>10</v>
      </c>
      <c r="C14" s="67">
        <v>0.33</v>
      </c>
      <c r="D14" s="58" t="s">
        <v>10</v>
      </c>
      <c r="E14" s="59">
        <v>0.33</v>
      </c>
      <c r="F14" s="58" t="s">
        <v>10</v>
      </c>
      <c r="G14" s="59">
        <v>0.33</v>
      </c>
      <c r="H14" s="58" t="s">
        <v>8</v>
      </c>
      <c r="I14" s="59">
        <v>1.85</v>
      </c>
      <c r="J14" s="58" t="s">
        <v>10</v>
      </c>
      <c r="K14" s="59">
        <v>0.33</v>
      </c>
      <c r="L14" s="59"/>
      <c r="M14" s="67"/>
      <c r="N14" s="67">
        <f>K14+I14+G14+E14+C14</f>
        <v>3.1700000000000004</v>
      </c>
    </row>
    <row r="15" spans="1:14" ht="24.75" customHeight="1">
      <c r="A15" s="51"/>
      <c r="B15" s="1"/>
      <c r="C15" s="23"/>
      <c r="D15" s="393" t="s">
        <v>260</v>
      </c>
      <c r="E15" s="94"/>
      <c r="F15" s="94"/>
      <c r="G15" s="94"/>
      <c r="H15" s="393"/>
      <c r="I15" s="23"/>
      <c r="J15" s="393" t="s">
        <v>260</v>
      </c>
      <c r="K15" s="94"/>
      <c r="L15" s="23"/>
      <c r="M15" s="94"/>
      <c r="N15" s="23"/>
    </row>
    <row r="16" spans="1:14">
      <c r="A16" s="55">
        <v>5.32</v>
      </c>
      <c r="B16" s="16"/>
      <c r="C16" s="67"/>
      <c r="D16" s="59" t="s">
        <v>8</v>
      </c>
      <c r="E16" s="59">
        <v>0.97</v>
      </c>
      <c r="F16" s="59"/>
      <c r="G16" s="59"/>
      <c r="H16" s="59"/>
      <c r="I16" s="67"/>
      <c r="J16" s="59" t="s">
        <v>10</v>
      </c>
      <c r="K16" s="59">
        <v>0.25</v>
      </c>
      <c r="L16" s="59"/>
      <c r="M16" s="59"/>
      <c r="N16" s="67">
        <f t="shared" ref="N16" si="0">C16+E16+G16+I16+K16+M16</f>
        <v>1.22</v>
      </c>
    </row>
    <row r="17" spans="1:14" ht="24.75">
      <c r="A17" s="51"/>
      <c r="B17" s="52"/>
      <c r="C17" s="23"/>
      <c r="D17" s="393" t="s">
        <v>382</v>
      </c>
      <c r="E17" s="23"/>
      <c r="F17" s="393"/>
      <c r="G17" s="23"/>
      <c r="H17" s="393"/>
      <c r="I17" s="23"/>
      <c r="J17" s="393" t="s">
        <v>382</v>
      </c>
      <c r="K17" s="23"/>
      <c r="L17" s="393"/>
      <c r="M17" s="23"/>
      <c r="N17" s="23"/>
    </row>
    <row r="18" spans="1:14">
      <c r="A18" s="55">
        <v>5.14</v>
      </c>
      <c r="B18" s="16"/>
      <c r="C18" s="67"/>
      <c r="D18" s="67" t="s">
        <v>10</v>
      </c>
      <c r="E18" s="82">
        <v>0.33</v>
      </c>
      <c r="F18" s="59"/>
      <c r="G18" s="67"/>
      <c r="H18" s="59"/>
      <c r="I18" s="67"/>
      <c r="J18" s="67" t="s">
        <v>383</v>
      </c>
      <c r="K18" s="67">
        <v>0.85</v>
      </c>
      <c r="L18" s="67"/>
      <c r="M18" s="67"/>
      <c r="N18" s="67">
        <f>C18+E18+G18+I18+K18+M18</f>
        <v>1.18</v>
      </c>
    </row>
    <row r="19" spans="1:14">
      <c r="A19" s="51"/>
      <c r="B19" s="24"/>
      <c r="C19" s="25"/>
      <c r="D19" s="25" t="s">
        <v>384</v>
      </c>
      <c r="E19" s="220"/>
      <c r="F19" s="54"/>
      <c r="G19" s="25"/>
      <c r="H19" s="54"/>
      <c r="I19" s="25"/>
      <c r="J19" s="25" t="s">
        <v>385</v>
      </c>
      <c r="K19" s="25"/>
      <c r="L19" s="25"/>
      <c r="M19" s="25"/>
      <c r="N19" s="23"/>
    </row>
    <row r="20" spans="1:14">
      <c r="A20" s="55">
        <v>4.18</v>
      </c>
      <c r="B20" s="16"/>
      <c r="C20" s="67"/>
      <c r="D20" s="67" t="s">
        <v>8</v>
      </c>
      <c r="E20" s="174">
        <v>0.71</v>
      </c>
      <c r="F20" s="59"/>
      <c r="G20" s="67"/>
      <c r="H20" s="59"/>
      <c r="I20" s="67"/>
      <c r="J20" s="67" t="s">
        <v>35</v>
      </c>
      <c r="K20" s="67">
        <v>0.25</v>
      </c>
      <c r="L20" s="67"/>
      <c r="M20" s="67"/>
      <c r="N20" s="67">
        <f>M20+E20</f>
        <v>0.71</v>
      </c>
    </row>
    <row r="21" spans="1:14">
      <c r="A21" s="84"/>
      <c r="B21" s="24"/>
      <c r="C21" s="25"/>
      <c r="D21" s="25"/>
      <c r="E21" s="220"/>
      <c r="F21" s="54"/>
      <c r="G21" s="25"/>
      <c r="H21" s="54" t="s">
        <v>386</v>
      </c>
      <c r="I21" s="25"/>
      <c r="J21" s="25"/>
      <c r="K21" s="25"/>
      <c r="L21" s="25"/>
      <c r="M21" s="25"/>
      <c r="N21" s="25"/>
    </row>
    <row r="22" spans="1:14">
      <c r="A22" s="55">
        <v>3.5</v>
      </c>
      <c r="B22" s="16"/>
      <c r="C22" s="67"/>
      <c r="D22" s="67"/>
      <c r="E22" s="82"/>
      <c r="F22" s="59"/>
      <c r="G22" s="67"/>
      <c r="H22" s="59" t="s">
        <v>8</v>
      </c>
      <c r="I22" s="67">
        <v>0.8</v>
      </c>
      <c r="J22" s="67"/>
      <c r="K22" s="67"/>
      <c r="L22" s="67"/>
      <c r="M22" s="67"/>
      <c r="N22" s="67">
        <f>C22+E22+G22+I22+K22+M22</f>
        <v>0.8</v>
      </c>
    </row>
    <row r="23" spans="1:14" ht="14.25" customHeight="1">
      <c r="A23" s="195"/>
      <c r="B23" s="202"/>
      <c r="C23" s="6"/>
      <c r="D23" s="202" t="s">
        <v>387</v>
      </c>
      <c r="E23" s="230"/>
      <c r="F23" s="202"/>
      <c r="G23" s="6"/>
      <c r="H23" s="391"/>
      <c r="I23" s="6"/>
      <c r="J23" s="185" t="s">
        <v>387</v>
      </c>
      <c r="K23" s="8"/>
      <c r="L23" s="185"/>
      <c r="M23" s="8"/>
      <c r="N23" s="23"/>
    </row>
    <row r="24" spans="1:14">
      <c r="A24" s="197">
        <v>6.36</v>
      </c>
      <c r="B24" s="13"/>
      <c r="C24" s="11"/>
      <c r="D24" s="13" t="s">
        <v>10</v>
      </c>
      <c r="E24" s="232">
        <v>0.35</v>
      </c>
      <c r="F24" s="13"/>
      <c r="G24" s="11"/>
      <c r="H24" s="153"/>
      <c r="I24" s="11"/>
      <c r="J24" s="14" t="s">
        <v>8</v>
      </c>
      <c r="K24" s="12">
        <v>1.1200000000000001</v>
      </c>
      <c r="L24" s="14"/>
      <c r="M24" s="12"/>
      <c r="N24" s="67">
        <f>C24+E24+G24+I24+K24+M24</f>
        <v>1.4700000000000002</v>
      </c>
    </row>
    <row r="25" spans="1:14">
      <c r="A25" s="55">
        <f>SUM(A3:A24)</f>
        <v>59.59</v>
      </c>
      <c r="B25" s="55" t="s">
        <v>6</v>
      </c>
      <c r="C25" s="55">
        <f>SUM(C3:C24)</f>
        <v>0.66</v>
      </c>
      <c r="D25" s="72"/>
      <c r="E25" s="55">
        <f>SUM(E3:E24)</f>
        <v>3.02</v>
      </c>
      <c r="F25" s="73"/>
      <c r="G25" s="55">
        <f>SUM(G3:G24)</f>
        <v>0.66</v>
      </c>
      <c r="H25" s="55"/>
      <c r="I25" s="55">
        <f>SUM(I3:I24)</f>
        <v>4.59</v>
      </c>
      <c r="J25" s="55"/>
      <c r="K25" s="55">
        <f>SUM(K4:K24)</f>
        <v>4.79</v>
      </c>
      <c r="L25" s="72"/>
      <c r="M25" s="55">
        <f>SUM(M4:M24)</f>
        <v>0</v>
      </c>
      <c r="N25" s="55">
        <f>SUM(N4:N24)</f>
        <v>13.47</v>
      </c>
    </row>
    <row r="26" spans="1:14">
      <c r="A26" s="47"/>
      <c r="B26" s="47" t="s">
        <v>16</v>
      </c>
      <c r="C26" s="47"/>
      <c r="D26" s="47"/>
      <c r="E26" s="47"/>
      <c r="F26" s="48"/>
      <c r="G26" s="47"/>
      <c r="H26" s="47"/>
      <c r="I26" s="47"/>
      <c r="J26" s="95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98" t="s">
        <v>390</v>
      </c>
      <c r="G27" s="47"/>
      <c r="H27" s="47" t="s">
        <v>18</v>
      </c>
      <c r="I27" s="47"/>
      <c r="J27" s="95"/>
      <c r="K27" s="96">
        <f>N25*4.33</f>
        <v>58.325100000000006</v>
      </c>
      <c r="L27" s="96"/>
      <c r="M27" s="96"/>
      <c r="N27" s="47"/>
    </row>
  </sheetData>
  <pageMargins left="0" right="0" top="0" bottom="0" header="0" footer="0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/>
  <cols>
    <col min="1" max="1" width="6.28515625" customWidth="1"/>
    <col min="2" max="2" width="15" customWidth="1"/>
    <col min="3" max="3" width="5.28515625" customWidth="1"/>
    <col min="4" max="4" width="19.7109375" customWidth="1"/>
    <col min="5" max="5" width="5.140625" customWidth="1"/>
    <col min="6" max="6" width="14.5703125" customWidth="1"/>
    <col min="7" max="7" width="5" customWidth="1"/>
    <col min="8" max="8" width="14.42578125" customWidth="1"/>
    <col min="9" max="9" width="4.42578125" customWidth="1"/>
    <col min="10" max="10" width="21" customWidth="1"/>
    <col min="11" max="11" width="5.42578125" customWidth="1"/>
    <col min="12" max="12" width="14.140625" customWidth="1"/>
    <col min="13" max="13" width="5.28515625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8.7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8" customHeight="1">
      <c r="A9" s="51"/>
      <c r="B9" s="52"/>
      <c r="C9" s="23"/>
      <c r="D9" s="393"/>
      <c r="E9" s="23"/>
      <c r="F9" s="393"/>
      <c r="G9" s="23"/>
      <c r="H9" s="393" t="s">
        <v>380</v>
      </c>
      <c r="I9" s="23"/>
      <c r="J9" s="393"/>
      <c r="K9" s="23"/>
      <c r="L9" s="393"/>
      <c r="M9" s="23"/>
      <c r="N9" s="23"/>
    </row>
    <row r="10" spans="1:14" ht="24.75">
      <c r="A10" s="55">
        <v>2.58</v>
      </c>
      <c r="B10" s="16"/>
      <c r="C10" s="67"/>
      <c r="D10" s="67"/>
      <c r="E10" s="82"/>
      <c r="F10" s="59"/>
      <c r="G10" s="67"/>
      <c r="H10" s="59" t="s">
        <v>381</v>
      </c>
      <c r="I10" s="67">
        <v>0.59</v>
      </c>
      <c r="J10" s="67"/>
      <c r="K10" s="82"/>
      <c r="L10" s="67"/>
      <c r="M10" s="67"/>
      <c r="N10" s="67">
        <f>C10+E10+G10+I10+K10</f>
        <v>0.59</v>
      </c>
    </row>
    <row r="11" spans="1:14" ht="24.75">
      <c r="A11" s="51"/>
      <c r="B11" s="1"/>
      <c r="C11" s="23"/>
      <c r="D11" s="393" t="s">
        <v>260</v>
      </c>
      <c r="E11" s="94"/>
      <c r="F11" s="94"/>
      <c r="G11" s="94"/>
      <c r="H11" s="393"/>
      <c r="I11" s="23"/>
      <c r="J11" s="393" t="s">
        <v>260</v>
      </c>
      <c r="K11" s="94"/>
      <c r="L11" s="23"/>
      <c r="M11" s="94"/>
      <c r="N11" s="23"/>
    </row>
    <row r="12" spans="1:14">
      <c r="A12" s="55">
        <v>5.32</v>
      </c>
      <c r="B12" s="16"/>
      <c r="C12" s="67"/>
      <c r="D12" s="59" t="s">
        <v>8</v>
      </c>
      <c r="E12" s="59">
        <v>0.97</v>
      </c>
      <c r="F12" s="59"/>
      <c r="G12" s="59"/>
      <c r="H12" s="59"/>
      <c r="I12" s="67"/>
      <c r="J12" s="59" t="s">
        <v>10</v>
      </c>
      <c r="K12" s="59">
        <v>0.25</v>
      </c>
      <c r="L12" s="59"/>
      <c r="M12" s="59"/>
      <c r="N12" s="67">
        <f t="shared" ref="N12" si="0">C12+E12+G12+I12+K12+M12</f>
        <v>1.22</v>
      </c>
    </row>
    <row r="13" spans="1:14" ht="24.75">
      <c r="A13" s="51"/>
      <c r="B13" s="52"/>
      <c r="C13" s="23"/>
      <c r="D13" s="393" t="s">
        <v>382</v>
      </c>
      <c r="E13" s="23"/>
      <c r="F13" s="393"/>
      <c r="G13" s="23"/>
      <c r="H13" s="393"/>
      <c r="I13" s="23"/>
      <c r="J13" s="393" t="s">
        <v>382</v>
      </c>
      <c r="K13" s="23"/>
      <c r="L13" s="393"/>
      <c r="M13" s="23"/>
      <c r="N13" s="23"/>
    </row>
    <row r="14" spans="1:14">
      <c r="A14" s="55">
        <v>5.14</v>
      </c>
      <c r="B14" s="16"/>
      <c r="C14" s="67"/>
      <c r="D14" s="67" t="s">
        <v>10</v>
      </c>
      <c r="E14" s="82">
        <v>0.33</v>
      </c>
      <c r="F14" s="59"/>
      <c r="G14" s="67"/>
      <c r="H14" s="59"/>
      <c r="I14" s="67"/>
      <c r="J14" s="67" t="s">
        <v>383</v>
      </c>
      <c r="K14" s="67">
        <v>0.85</v>
      </c>
      <c r="L14" s="67"/>
      <c r="M14" s="67"/>
      <c r="N14" s="67">
        <f>C14+E14+G14+I14+K14+M14</f>
        <v>1.18</v>
      </c>
    </row>
    <row r="15" spans="1:14">
      <c r="A15" s="51"/>
      <c r="B15" s="24"/>
      <c r="C15" s="25"/>
      <c r="D15" s="25" t="s">
        <v>384</v>
      </c>
      <c r="E15" s="220"/>
      <c r="F15" s="54"/>
      <c r="G15" s="25"/>
      <c r="H15" s="54"/>
      <c r="I15" s="25"/>
      <c r="J15" s="25" t="s">
        <v>385</v>
      </c>
      <c r="K15" s="25"/>
      <c r="L15" s="25"/>
      <c r="M15" s="25"/>
      <c r="N15" s="23"/>
    </row>
    <row r="16" spans="1:14">
      <c r="A16" s="55">
        <v>4.18</v>
      </c>
      <c r="B16" s="16"/>
      <c r="C16" s="67"/>
      <c r="D16" s="67" t="s">
        <v>8</v>
      </c>
      <c r="E16" s="174">
        <v>0.71</v>
      </c>
      <c r="F16" s="59"/>
      <c r="G16" s="67"/>
      <c r="H16" s="59"/>
      <c r="I16" s="67"/>
      <c r="J16" s="67" t="s">
        <v>35</v>
      </c>
      <c r="K16" s="67">
        <v>0.25</v>
      </c>
      <c r="L16" s="67"/>
      <c r="M16" s="67"/>
      <c r="N16" s="67">
        <f>M16+E16</f>
        <v>0.71</v>
      </c>
    </row>
    <row r="17" spans="1:14">
      <c r="A17" s="84"/>
      <c r="B17" s="24"/>
      <c r="C17" s="25"/>
      <c r="D17" s="25"/>
      <c r="E17" s="220"/>
      <c r="F17" s="54"/>
      <c r="G17" s="25"/>
      <c r="H17" s="54" t="s">
        <v>386</v>
      </c>
      <c r="I17" s="25"/>
      <c r="J17" s="25"/>
      <c r="K17" s="25"/>
      <c r="L17" s="25"/>
      <c r="M17" s="25"/>
      <c r="N17" s="25"/>
    </row>
    <row r="18" spans="1:14">
      <c r="A18" s="55">
        <v>3.5</v>
      </c>
      <c r="B18" s="16"/>
      <c r="C18" s="67"/>
      <c r="D18" s="67"/>
      <c r="E18" s="82"/>
      <c r="F18" s="59"/>
      <c r="G18" s="67"/>
      <c r="H18" s="59" t="s">
        <v>8</v>
      </c>
      <c r="I18" s="67">
        <v>0.8</v>
      </c>
      <c r="J18" s="67"/>
      <c r="K18" s="67"/>
      <c r="L18" s="67"/>
      <c r="M18" s="67"/>
      <c r="N18" s="67">
        <f>C18+E18+G18+I18+K18+M18</f>
        <v>0.8</v>
      </c>
    </row>
    <row r="19" spans="1:14" ht="10.5" customHeight="1">
      <c r="A19" s="195"/>
      <c r="B19" s="202"/>
      <c r="C19" s="6"/>
      <c r="D19" s="202" t="s">
        <v>387</v>
      </c>
      <c r="E19" s="230"/>
      <c r="F19" s="202"/>
      <c r="G19" s="6"/>
      <c r="H19" s="391"/>
      <c r="I19" s="6"/>
      <c r="J19" s="185" t="s">
        <v>387</v>
      </c>
      <c r="K19" s="8"/>
      <c r="L19" s="185"/>
      <c r="M19" s="8"/>
      <c r="N19" s="23"/>
    </row>
    <row r="20" spans="1:14">
      <c r="A20" s="197">
        <v>6.36</v>
      </c>
      <c r="B20" s="13"/>
      <c r="C20" s="11"/>
      <c r="D20" s="13" t="s">
        <v>10</v>
      </c>
      <c r="E20" s="232">
        <v>0.35</v>
      </c>
      <c r="F20" s="13"/>
      <c r="G20" s="11"/>
      <c r="H20" s="153"/>
      <c r="I20" s="11"/>
      <c r="J20" s="14" t="s">
        <v>8</v>
      </c>
      <c r="K20" s="12">
        <v>1.1200000000000001</v>
      </c>
      <c r="L20" s="14"/>
      <c r="M20" s="12"/>
      <c r="N20" s="67">
        <f>C20+E20+G20+I20+K20+M20</f>
        <v>1.4700000000000002</v>
      </c>
    </row>
    <row r="21" spans="1:14">
      <c r="A21" s="51"/>
      <c r="B21" s="52" t="s">
        <v>80</v>
      </c>
      <c r="C21" s="23"/>
      <c r="D21" s="66"/>
      <c r="E21" s="23"/>
      <c r="F21" s="393" t="s">
        <v>80</v>
      </c>
      <c r="G21" s="23"/>
      <c r="H21" s="393"/>
      <c r="I21" s="94"/>
      <c r="J21" s="393" t="s">
        <v>80</v>
      </c>
      <c r="K21" s="23"/>
      <c r="L21" s="66"/>
      <c r="M21" s="23"/>
      <c r="N21" s="23"/>
    </row>
    <row r="22" spans="1:14">
      <c r="A22" s="55">
        <v>9</v>
      </c>
      <c r="B22" s="16" t="s">
        <v>10</v>
      </c>
      <c r="C22" s="67">
        <v>0.25</v>
      </c>
      <c r="D22" s="67"/>
      <c r="E22" s="82"/>
      <c r="F22" s="59" t="s">
        <v>8</v>
      </c>
      <c r="G22" s="67">
        <v>1.32</v>
      </c>
      <c r="H22" s="67"/>
      <c r="I22" s="67"/>
      <c r="J22" s="67" t="s">
        <v>38</v>
      </c>
      <c r="K22" s="82">
        <v>0.5</v>
      </c>
      <c r="L22" s="67"/>
      <c r="M22" s="67"/>
      <c r="N22" s="67">
        <f>C22+E22+G22+I22+K22+M22</f>
        <v>2.0700000000000003</v>
      </c>
    </row>
    <row r="23" spans="1:14">
      <c r="A23" s="51"/>
      <c r="B23" s="52" t="s">
        <v>81</v>
      </c>
      <c r="C23" s="23"/>
      <c r="D23" s="23"/>
      <c r="E23" s="94"/>
      <c r="F23" s="94"/>
      <c r="G23" s="94"/>
      <c r="H23" s="393" t="s">
        <v>81</v>
      </c>
      <c r="I23" s="23"/>
      <c r="J23" s="23"/>
      <c r="K23" s="94"/>
      <c r="L23" s="23"/>
      <c r="M23" s="94"/>
      <c r="N23" s="23"/>
    </row>
    <row r="24" spans="1:14">
      <c r="A24" s="55">
        <v>8</v>
      </c>
      <c r="B24" s="16" t="s">
        <v>10</v>
      </c>
      <c r="C24" s="67">
        <v>0.25</v>
      </c>
      <c r="D24" s="59"/>
      <c r="E24" s="59"/>
      <c r="F24" s="59"/>
      <c r="G24" s="59"/>
      <c r="H24" s="59" t="s">
        <v>82</v>
      </c>
      <c r="I24" s="67">
        <v>1.59</v>
      </c>
      <c r="J24" s="59"/>
      <c r="K24" s="59"/>
      <c r="L24" s="59"/>
      <c r="M24" s="59"/>
      <c r="N24" s="67">
        <f t="shared" ref="N24" si="1">C24+E24+G24+I24+K24+M24</f>
        <v>1.84</v>
      </c>
    </row>
    <row r="25" spans="1:14" ht="13.5" customHeight="1">
      <c r="A25" s="51"/>
      <c r="B25" s="52"/>
      <c r="C25" s="25"/>
      <c r="D25" s="393" t="s">
        <v>83</v>
      </c>
      <c r="E25" s="54"/>
      <c r="F25" s="393"/>
      <c r="G25" s="25"/>
      <c r="H25" s="25"/>
      <c r="I25" s="25"/>
      <c r="J25" s="393" t="s">
        <v>84</v>
      </c>
      <c r="K25" s="23"/>
      <c r="L25" s="23"/>
      <c r="M25" s="23"/>
      <c r="N25" s="23"/>
    </row>
    <row r="26" spans="1:14">
      <c r="A26" s="55">
        <v>4</v>
      </c>
      <c r="B26" s="56"/>
      <c r="C26" s="67"/>
      <c r="D26" s="58" t="s">
        <v>8</v>
      </c>
      <c r="E26" s="59">
        <v>0.67</v>
      </c>
      <c r="F26" s="58"/>
      <c r="G26" s="67"/>
      <c r="H26" s="67"/>
      <c r="I26" s="67"/>
      <c r="J26" s="58" t="s">
        <v>10</v>
      </c>
      <c r="K26" s="67">
        <v>0.25</v>
      </c>
      <c r="L26" s="59"/>
      <c r="M26" s="67"/>
      <c r="N26" s="67">
        <f>C26+E26+G26+I26+K26+M26</f>
        <v>0.92</v>
      </c>
    </row>
    <row r="27" spans="1:14">
      <c r="A27" s="55">
        <f>SUM(A3:A26)</f>
        <v>56.84</v>
      </c>
      <c r="B27" s="55" t="s">
        <v>6</v>
      </c>
      <c r="C27" s="55">
        <f>SUM(C3:C26)</f>
        <v>0.5</v>
      </c>
      <c r="D27" s="72"/>
      <c r="E27" s="55">
        <f>SUM(E3:E26)</f>
        <v>3.03</v>
      </c>
      <c r="F27" s="73"/>
      <c r="G27" s="55">
        <f>SUM(G3:G26)</f>
        <v>1.32</v>
      </c>
      <c r="H27" s="55"/>
      <c r="I27" s="55">
        <f>SUM(I3:I26)</f>
        <v>4</v>
      </c>
      <c r="J27" s="55"/>
      <c r="K27" s="55">
        <f>SUM(K3:K26)</f>
        <v>4.2200000000000006</v>
      </c>
      <c r="L27" s="72"/>
      <c r="M27" s="55">
        <f>SUM(M3:M26)</f>
        <v>0</v>
      </c>
      <c r="N27" s="55">
        <f>SUM(N3:N26)</f>
        <v>12.82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391</v>
      </c>
      <c r="G29" s="47"/>
      <c r="H29" s="47" t="s">
        <v>18</v>
      </c>
      <c r="I29" s="47"/>
      <c r="J29" s="95"/>
      <c r="K29" s="96">
        <f>N27*4.33</f>
        <v>55.510600000000004</v>
      </c>
      <c r="L29" s="96"/>
      <c r="M29" s="96"/>
      <c r="N29" s="47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5" workbookViewId="0">
      <selection sqref="A1:N40"/>
    </sheetView>
  </sheetViews>
  <sheetFormatPr baseColWidth="10" defaultRowHeight="15"/>
  <cols>
    <col min="1" max="1" width="6.5703125" customWidth="1"/>
    <col min="3" max="3" width="8.7109375" customWidth="1"/>
    <col min="5" max="5" width="8.5703125" customWidth="1"/>
    <col min="7" max="7" width="8.7109375" customWidth="1"/>
    <col min="9" max="9" width="9" customWidth="1"/>
    <col min="11" max="11" width="9.28515625" customWidth="1"/>
    <col min="12" max="13" width="7.85546875" customWidth="1"/>
    <col min="14" max="14" width="8.710937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302"/>
      <c r="B11" s="615" t="s">
        <v>598</v>
      </c>
      <c r="C11" s="302"/>
      <c r="D11" s="615"/>
      <c r="E11" s="302"/>
      <c r="F11" s="615" t="s">
        <v>598</v>
      </c>
      <c r="G11" s="302"/>
      <c r="H11" s="615"/>
      <c r="I11" s="302"/>
      <c r="J11" s="615" t="s">
        <v>598</v>
      </c>
      <c r="K11" s="302"/>
      <c r="L11" s="615"/>
      <c r="M11" s="302"/>
      <c r="N11" s="302"/>
    </row>
    <row r="12" spans="1:14">
      <c r="A12" s="303">
        <v>4.29</v>
      </c>
      <c r="B12" s="616" t="s">
        <v>599</v>
      </c>
      <c r="C12" s="303">
        <v>0.33</v>
      </c>
      <c r="D12" s="616"/>
      <c r="E12" s="303"/>
      <c r="F12" s="616" t="s">
        <v>599</v>
      </c>
      <c r="G12" s="303">
        <v>0.33</v>
      </c>
      <c r="H12" s="616"/>
      <c r="I12" s="303"/>
      <c r="J12" s="616" t="s">
        <v>599</v>
      </c>
      <c r="K12" s="303">
        <v>0.33</v>
      </c>
      <c r="L12" s="616"/>
      <c r="M12" s="303"/>
      <c r="N12" s="303">
        <f>M12+K12+I12+G12+E12+C12</f>
        <v>0.99</v>
      </c>
    </row>
    <row r="13" spans="1:14">
      <c r="A13" s="86"/>
      <c r="B13" s="614" t="s">
        <v>600</v>
      </c>
      <c r="C13" s="257"/>
      <c r="D13" s="68"/>
      <c r="E13" s="257"/>
      <c r="F13" s="614" t="s">
        <v>600</v>
      </c>
      <c r="G13" s="257"/>
      <c r="H13" s="614"/>
      <c r="I13" s="257"/>
      <c r="J13" s="614" t="s">
        <v>600</v>
      </c>
      <c r="K13" s="257"/>
      <c r="L13" s="68"/>
      <c r="M13" s="257"/>
      <c r="N13" s="257"/>
    </row>
    <row r="14" spans="1:14">
      <c r="A14" s="11">
        <v>7.75</v>
      </c>
      <c r="B14" s="16" t="s">
        <v>10</v>
      </c>
      <c r="C14" s="135">
        <v>0.4</v>
      </c>
      <c r="D14" s="12"/>
      <c r="E14" s="310"/>
      <c r="F14" s="16" t="s">
        <v>8</v>
      </c>
      <c r="G14" s="135">
        <v>1</v>
      </c>
      <c r="H14" s="16"/>
      <c r="I14" s="135"/>
      <c r="J14" s="12" t="s">
        <v>601</v>
      </c>
      <c r="K14" s="135">
        <v>0.39</v>
      </c>
      <c r="L14" s="12"/>
      <c r="M14" s="135"/>
      <c r="N14" s="135">
        <f>C14+E14+G14+I14+K14+M14</f>
        <v>1.79</v>
      </c>
    </row>
    <row r="15" spans="1:14">
      <c r="A15" s="6"/>
      <c r="B15" s="614" t="s">
        <v>602</v>
      </c>
      <c r="C15" s="133"/>
      <c r="D15" s="68"/>
      <c r="E15" s="133"/>
      <c r="F15" s="614"/>
      <c r="G15" s="133"/>
      <c r="H15" s="614"/>
      <c r="I15" s="356"/>
      <c r="J15" s="614"/>
      <c r="K15" s="133"/>
      <c r="L15" s="8"/>
      <c r="M15" s="133"/>
      <c r="N15" s="133"/>
    </row>
    <row r="16" spans="1:14">
      <c r="A16" s="11">
        <v>4</v>
      </c>
      <c r="B16" s="16" t="s">
        <v>8</v>
      </c>
      <c r="C16" s="135">
        <v>0.92</v>
      </c>
      <c r="D16" s="12"/>
      <c r="E16" s="310"/>
      <c r="F16" s="16"/>
      <c r="G16" s="135"/>
      <c r="H16" s="12"/>
      <c r="I16" s="135"/>
      <c r="J16" s="12"/>
      <c r="K16" s="135"/>
      <c r="L16" s="12"/>
      <c r="M16" s="135"/>
      <c r="N16" s="135">
        <f>C16+E16+G16+I16+K16+M16</f>
        <v>0.92</v>
      </c>
    </row>
    <row r="17" spans="1:14" ht="23.25">
      <c r="A17" s="6"/>
      <c r="B17" s="614" t="s">
        <v>346</v>
      </c>
      <c r="C17" s="133"/>
      <c r="D17" s="8"/>
      <c r="E17" s="356"/>
      <c r="F17" s="614"/>
      <c r="G17" s="133"/>
      <c r="H17" s="614" t="s">
        <v>346</v>
      </c>
      <c r="I17" s="133"/>
      <c r="J17" s="614"/>
      <c r="K17" s="133"/>
      <c r="L17" s="8"/>
      <c r="M17" s="133"/>
      <c r="N17" s="133"/>
    </row>
    <row r="18" spans="1:14">
      <c r="A18" s="11">
        <v>7</v>
      </c>
      <c r="B18" s="16" t="s">
        <v>10</v>
      </c>
      <c r="C18" s="135">
        <v>0.33</v>
      </c>
      <c r="D18" s="16"/>
      <c r="E18" s="312"/>
      <c r="F18" s="16"/>
      <c r="G18" s="135"/>
      <c r="H18" s="12" t="s">
        <v>8</v>
      </c>
      <c r="I18" s="135">
        <v>1.28</v>
      </c>
      <c r="J18" s="16"/>
      <c r="K18" s="135"/>
      <c r="L18" s="16"/>
      <c r="M18" s="135"/>
      <c r="N18" s="135">
        <f>C18+E18+G18+I18+K18+M18</f>
        <v>1.61</v>
      </c>
    </row>
    <row r="19" spans="1:14" ht="23.25">
      <c r="A19" s="6"/>
      <c r="B19" s="222" t="s">
        <v>347</v>
      </c>
      <c r="C19" s="133"/>
      <c r="D19" s="222"/>
      <c r="E19" s="356"/>
      <c r="F19" s="139" t="s">
        <v>347</v>
      </c>
      <c r="G19" s="133"/>
      <c r="H19" s="139"/>
      <c r="I19" s="133"/>
      <c r="J19" s="366" t="s">
        <v>347</v>
      </c>
      <c r="K19" s="133"/>
      <c r="L19" s="8"/>
      <c r="M19" s="133"/>
      <c r="N19" s="133"/>
    </row>
    <row r="20" spans="1:14">
      <c r="A20" s="11">
        <v>5.74</v>
      </c>
      <c r="B20" s="16" t="s">
        <v>10</v>
      </c>
      <c r="C20" s="135">
        <v>0.25</v>
      </c>
      <c r="D20" s="12"/>
      <c r="E20" s="135"/>
      <c r="F20" s="284" t="s">
        <v>10</v>
      </c>
      <c r="G20" s="135">
        <v>0.25</v>
      </c>
      <c r="H20" s="12"/>
      <c r="I20" s="135"/>
      <c r="J20" s="617" t="s">
        <v>8</v>
      </c>
      <c r="K20" s="135">
        <v>0.82</v>
      </c>
      <c r="L20" s="16"/>
      <c r="M20" s="135"/>
      <c r="N20" s="135">
        <f>C20+E20+G20+I20+K20+M20</f>
        <v>1.3199999999999998</v>
      </c>
    </row>
    <row r="21" spans="1:14" ht="23.25">
      <c r="A21" s="6"/>
      <c r="B21" s="614" t="s">
        <v>348</v>
      </c>
      <c r="C21" s="257"/>
      <c r="D21" s="24"/>
      <c r="E21" s="311"/>
      <c r="F21" s="614" t="s">
        <v>348</v>
      </c>
      <c r="G21" s="257"/>
      <c r="H21" s="614"/>
      <c r="I21" s="257"/>
      <c r="J21" s="614" t="s">
        <v>348</v>
      </c>
      <c r="K21" s="257"/>
      <c r="L21" s="614"/>
      <c r="M21" s="257"/>
      <c r="N21" s="133"/>
    </row>
    <row r="22" spans="1:14">
      <c r="A22" s="11">
        <v>5.5</v>
      </c>
      <c r="B22" s="56" t="s">
        <v>10</v>
      </c>
      <c r="C22" s="135">
        <v>0.27</v>
      </c>
      <c r="D22" s="16"/>
      <c r="E22" s="312"/>
      <c r="F22" s="16" t="s">
        <v>10</v>
      </c>
      <c r="G22" s="135">
        <v>0.28000000000000003</v>
      </c>
      <c r="H22" s="12"/>
      <c r="I22" s="135"/>
      <c r="J22" s="56" t="s">
        <v>8</v>
      </c>
      <c r="K22" s="135">
        <v>0.72</v>
      </c>
      <c r="L22" s="16"/>
      <c r="M22" s="135"/>
      <c r="N22" s="135">
        <f>C22+E22+G22+I22+K22+M22</f>
        <v>1.27</v>
      </c>
    </row>
    <row r="23" spans="1:14" ht="34.5">
      <c r="A23" s="6"/>
      <c r="B23" s="614" t="s">
        <v>214</v>
      </c>
      <c r="C23" s="257"/>
      <c r="D23" s="24"/>
      <c r="E23" s="311"/>
      <c r="F23" s="614" t="s">
        <v>214</v>
      </c>
      <c r="G23" s="257"/>
      <c r="H23" s="614"/>
      <c r="I23" s="257"/>
      <c r="J23" s="614" t="s">
        <v>214</v>
      </c>
      <c r="K23" s="133"/>
      <c r="L23" s="8"/>
      <c r="M23" s="133"/>
      <c r="N23" s="133"/>
    </row>
    <row r="24" spans="1:14">
      <c r="A24" s="11">
        <v>7</v>
      </c>
      <c r="B24" s="12" t="s">
        <v>10</v>
      </c>
      <c r="C24" s="135">
        <v>0.25</v>
      </c>
      <c r="D24" s="16"/>
      <c r="E24" s="312"/>
      <c r="F24" s="16" t="s">
        <v>8</v>
      </c>
      <c r="G24" s="135">
        <v>1.1100000000000001</v>
      </c>
      <c r="H24" s="12"/>
      <c r="I24" s="135"/>
      <c r="J24" s="12" t="s">
        <v>10</v>
      </c>
      <c r="K24" s="135">
        <v>0.25</v>
      </c>
      <c r="L24" s="16"/>
      <c r="M24" s="135"/>
      <c r="N24" s="135">
        <f>C24+E24+G24+I24+K24+M24</f>
        <v>1.61</v>
      </c>
    </row>
    <row r="25" spans="1:14" ht="34.5">
      <c r="A25" s="86"/>
      <c r="B25" s="614" t="s">
        <v>215</v>
      </c>
      <c r="C25" s="257"/>
      <c r="D25" s="7"/>
      <c r="E25" s="311"/>
      <c r="F25" s="614" t="s">
        <v>215</v>
      </c>
      <c r="G25" s="257"/>
      <c r="H25" s="9"/>
      <c r="I25" s="257"/>
      <c r="J25" s="614" t="s">
        <v>215</v>
      </c>
      <c r="K25" s="257"/>
      <c r="L25" s="7"/>
      <c r="M25" s="257"/>
      <c r="N25" s="133"/>
    </row>
    <row r="26" spans="1:14">
      <c r="A26" s="86">
        <v>7</v>
      </c>
      <c r="B26" s="12" t="s">
        <v>10</v>
      </c>
      <c r="C26" s="135">
        <v>0.25</v>
      </c>
      <c r="D26" s="16"/>
      <c r="E26" s="312"/>
      <c r="F26" s="16" t="s">
        <v>8</v>
      </c>
      <c r="G26" s="135">
        <v>1.1100000000000001</v>
      </c>
      <c r="H26" s="12"/>
      <c r="I26" s="135"/>
      <c r="J26" s="12" t="s">
        <v>10</v>
      </c>
      <c r="K26" s="135">
        <v>0.25</v>
      </c>
      <c r="L26" s="7"/>
      <c r="M26" s="257"/>
      <c r="N26" s="135">
        <f>C26+E26+G26+I26+K26+M26</f>
        <v>1.61</v>
      </c>
    </row>
    <row r="27" spans="1:14" ht="23.25">
      <c r="A27" s="6"/>
      <c r="B27" s="139" t="s">
        <v>349</v>
      </c>
      <c r="C27" s="133"/>
      <c r="D27" s="139"/>
      <c r="E27" s="133"/>
      <c r="F27" s="139" t="s">
        <v>349</v>
      </c>
      <c r="G27" s="133"/>
      <c r="H27" s="139"/>
      <c r="I27" s="133"/>
      <c r="J27" s="139" t="s">
        <v>349</v>
      </c>
      <c r="K27" s="133"/>
      <c r="L27" s="139"/>
      <c r="M27" s="133"/>
      <c r="N27" s="133"/>
    </row>
    <row r="28" spans="1:14">
      <c r="A28" s="11">
        <v>6.64</v>
      </c>
      <c r="B28" s="56" t="s">
        <v>8</v>
      </c>
      <c r="C28" s="135">
        <v>1.03</v>
      </c>
      <c r="D28" s="56"/>
      <c r="E28" s="135"/>
      <c r="F28" s="56" t="s">
        <v>10</v>
      </c>
      <c r="G28" s="135">
        <v>0.25</v>
      </c>
      <c r="H28" s="56"/>
      <c r="I28" s="135"/>
      <c r="J28" s="56" t="s">
        <v>10</v>
      </c>
      <c r="K28" s="135">
        <v>0.25</v>
      </c>
      <c r="L28" s="56"/>
      <c r="M28" s="135"/>
      <c r="N28" s="135">
        <f>C28+E28+G28+I28+K28+M28</f>
        <v>1.53</v>
      </c>
    </row>
    <row r="29" spans="1:14" ht="34.5">
      <c r="A29" s="6"/>
      <c r="B29" s="614" t="s">
        <v>216</v>
      </c>
      <c r="C29" s="257"/>
      <c r="D29" s="614"/>
      <c r="E29" s="311"/>
      <c r="F29" s="614" t="s">
        <v>216</v>
      </c>
      <c r="G29" s="257"/>
      <c r="H29" s="614"/>
      <c r="I29" s="257"/>
      <c r="J29" s="614" t="s">
        <v>216</v>
      </c>
      <c r="K29" s="257"/>
      <c r="L29" s="614"/>
      <c r="M29" s="133"/>
      <c r="N29" s="133"/>
    </row>
    <row r="30" spans="1:14">
      <c r="A30" s="11">
        <v>6</v>
      </c>
      <c r="B30" s="56" t="s">
        <v>10</v>
      </c>
      <c r="C30" s="135">
        <v>0.28999999999999998</v>
      </c>
      <c r="D30" s="56"/>
      <c r="E30" s="312"/>
      <c r="F30" s="56" t="s">
        <v>8</v>
      </c>
      <c r="G30" s="312">
        <v>0.8</v>
      </c>
      <c r="H30" s="56"/>
      <c r="I30" s="312"/>
      <c r="J30" s="56" t="s">
        <v>10</v>
      </c>
      <c r="K30" s="135">
        <v>0.28999999999999998</v>
      </c>
      <c r="L30" s="16"/>
      <c r="M30" s="312"/>
      <c r="N30" s="135">
        <f>C30+E30+G30+I30+K30+M30</f>
        <v>1.3800000000000001</v>
      </c>
    </row>
    <row r="31" spans="1:14" ht="23.25">
      <c r="A31" s="6"/>
      <c r="B31" s="222" t="s">
        <v>217</v>
      </c>
      <c r="C31" s="133"/>
      <c r="D31" s="222" t="s">
        <v>217</v>
      </c>
      <c r="E31" s="356"/>
      <c r="F31" s="222" t="s">
        <v>217</v>
      </c>
      <c r="G31" s="356"/>
      <c r="H31" s="222" t="s">
        <v>217</v>
      </c>
      <c r="I31" s="356"/>
      <c r="J31" s="222" t="s">
        <v>217</v>
      </c>
      <c r="K31" s="356"/>
      <c r="L31" s="15"/>
      <c r="M31" s="133"/>
      <c r="N31" s="133"/>
    </row>
    <row r="32" spans="1:14">
      <c r="A32" s="11">
        <v>9</v>
      </c>
      <c r="B32" s="56" t="s">
        <v>10</v>
      </c>
      <c r="C32" s="135">
        <v>0.25</v>
      </c>
      <c r="D32" s="56" t="s">
        <v>8</v>
      </c>
      <c r="E32" s="312">
        <v>1.08</v>
      </c>
      <c r="F32" s="56" t="s">
        <v>10</v>
      </c>
      <c r="G32" s="312">
        <v>0.25</v>
      </c>
      <c r="H32" s="56" t="s">
        <v>10</v>
      </c>
      <c r="I32" s="312">
        <v>0.25</v>
      </c>
      <c r="J32" s="56" t="s">
        <v>10</v>
      </c>
      <c r="K32" s="312">
        <v>0.25</v>
      </c>
      <c r="L32" s="16"/>
      <c r="M32" s="135"/>
      <c r="N32" s="135">
        <f>C32+E32+G32+I32+K32</f>
        <v>2.08</v>
      </c>
    </row>
    <row r="33" spans="1:14">
      <c r="A33" s="6"/>
      <c r="B33" s="222" t="s">
        <v>603</v>
      </c>
      <c r="C33" s="356"/>
      <c r="D33" s="222"/>
      <c r="E33" s="356"/>
      <c r="F33" s="222" t="s">
        <v>603</v>
      </c>
      <c r="G33" s="356"/>
      <c r="H33" s="222"/>
      <c r="I33" s="356"/>
      <c r="J33" s="15" t="s">
        <v>603</v>
      </c>
      <c r="K33" s="356"/>
      <c r="L33" s="15"/>
      <c r="M33" s="133"/>
      <c r="N33" s="133"/>
    </row>
    <row r="34" spans="1:14">
      <c r="A34" s="11">
        <v>5.41</v>
      </c>
      <c r="B34" s="56" t="s">
        <v>35</v>
      </c>
      <c r="C34" s="312">
        <v>0.25</v>
      </c>
      <c r="D34" s="56"/>
      <c r="E34" s="312"/>
      <c r="F34" s="16" t="s">
        <v>35</v>
      </c>
      <c r="G34" s="135">
        <v>0.25</v>
      </c>
      <c r="H34" s="56"/>
      <c r="I34" s="312"/>
      <c r="J34" s="56" t="s">
        <v>8</v>
      </c>
      <c r="K34" s="312">
        <v>0.75</v>
      </c>
      <c r="L34" s="16"/>
      <c r="M34" s="135"/>
      <c r="N34" s="135">
        <f>C34+G34+K34</f>
        <v>1.25</v>
      </c>
    </row>
    <row r="35" spans="1:14" ht="23.25">
      <c r="A35" s="6"/>
      <c r="B35" s="301"/>
      <c r="C35" s="257"/>
      <c r="D35" s="301" t="s">
        <v>604</v>
      </c>
      <c r="E35" s="311"/>
      <c r="F35" s="301"/>
      <c r="G35" s="311"/>
      <c r="H35" s="301"/>
      <c r="I35" s="311"/>
      <c r="J35" s="301"/>
      <c r="K35" s="311"/>
      <c r="L35" s="24"/>
      <c r="M35" s="257"/>
      <c r="N35" s="257"/>
    </row>
    <row r="36" spans="1:14" ht="23.25">
      <c r="A36" s="11">
        <v>2.5</v>
      </c>
      <c r="B36" s="56"/>
      <c r="C36" s="135"/>
      <c r="D36" s="56" t="s">
        <v>605</v>
      </c>
      <c r="E36" s="312">
        <v>0.57999999999999996</v>
      </c>
      <c r="F36" s="56"/>
      <c r="G36" s="312"/>
      <c r="H36" s="56"/>
      <c r="I36" s="312"/>
      <c r="J36" s="56"/>
      <c r="K36" s="312"/>
      <c r="L36" s="16"/>
      <c r="M36" s="135"/>
      <c r="N36" s="135">
        <f>E36</f>
        <v>0.57999999999999996</v>
      </c>
    </row>
    <row r="37" spans="1:14">
      <c r="A37" s="546">
        <f>SUM(A3:A36)</f>
        <v>100.77999999999999</v>
      </c>
      <c r="B37" s="11"/>
      <c r="C37" s="14">
        <f>SUM(C3:C36)</f>
        <v>6.15</v>
      </c>
      <c r="D37" s="11"/>
      <c r="E37" s="14">
        <f>SUM(E3:E36)</f>
        <v>2.06</v>
      </c>
      <c r="F37" s="11"/>
      <c r="G37" s="14">
        <f>SUM(G3:G36)</f>
        <v>5.63</v>
      </c>
      <c r="H37" s="135"/>
      <c r="I37" s="135">
        <f>SUM(I3:I36)</f>
        <v>2.4000000000000004</v>
      </c>
      <c r="J37" s="135"/>
      <c r="K37" s="135">
        <f>SUM(K3:K36)</f>
        <v>7</v>
      </c>
      <c r="L37" s="135"/>
      <c r="M37" s="135"/>
      <c r="N37" s="135">
        <f>SUM(N3:N36)</f>
        <v>23.240000000000002</v>
      </c>
    </row>
    <row r="38" spans="1:14">
      <c r="A38" s="1"/>
      <c r="B38" s="1"/>
      <c r="C38" s="1" t="s">
        <v>16</v>
      </c>
      <c r="D38" s="1"/>
      <c r="E38" s="1"/>
      <c r="F38" s="3"/>
      <c r="G38" s="1"/>
      <c r="H38" s="1"/>
      <c r="I38" s="1"/>
      <c r="J38" s="43"/>
      <c r="K38" s="1"/>
      <c r="L38" s="1"/>
      <c r="M38" s="1"/>
      <c r="N38" s="1"/>
    </row>
    <row r="39" spans="1:14">
      <c r="A39" s="1"/>
      <c r="B39" s="1"/>
      <c r="C39" s="1" t="s">
        <v>17</v>
      </c>
      <c r="D39" s="1"/>
      <c r="E39" s="237"/>
      <c r="F39" s="236">
        <v>44915</v>
      </c>
      <c r="G39" s="1"/>
      <c r="H39" s="1" t="s">
        <v>18</v>
      </c>
      <c r="I39" s="1"/>
      <c r="J39" s="43"/>
      <c r="K39" s="46"/>
      <c r="L39" s="46"/>
      <c r="M39" s="46">
        <f>N37*4.33</f>
        <v>100.62920000000001</v>
      </c>
      <c r="N39" s="1"/>
    </row>
    <row r="40" spans="1:14">
      <c r="A40" s="1"/>
      <c r="B40" s="1"/>
      <c r="C40" s="1" t="s">
        <v>19</v>
      </c>
      <c r="D40" s="1"/>
      <c r="E40" s="1"/>
      <c r="F40" s="655"/>
      <c r="G40" s="655"/>
      <c r="H40" s="655"/>
      <c r="I40" s="166"/>
      <c r="J40" s="1"/>
      <c r="K40" s="1"/>
      <c r="L40" s="1"/>
      <c r="M40" s="1"/>
      <c r="N40" s="1"/>
    </row>
    <row r="42" spans="1:14">
      <c r="F42" t="s">
        <v>606</v>
      </c>
    </row>
  </sheetData>
  <mergeCells count="1">
    <mergeCell ref="F40:H40"/>
  </mergeCells>
  <pageMargins left="0.7" right="0.7" top="0.75" bottom="0.75" header="0.3" footer="0.3"/>
  <pageSetup paperSize="9" scale="6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/>
  <cols>
    <col min="1" max="1" width="6.5703125" customWidth="1"/>
    <col min="3" max="3" width="4.7109375" customWidth="1"/>
    <col min="4" max="4" width="25.7109375" customWidth="1"/>
    <col min="5" max="5" width="5.5703125" customWidth="1"/>
    <col min="7" max="7" width="5.7109375" customWidth="1"/>
    <col min="8" max="8" width="16.85546875" customWidth="1"/>
    <col min="9" max="9" width="4.42578125" customWidth="1"/>
    <col min="10" max="10" width="26.85546875" customWidth="1"/>
    <col min="11" max="11" width="5.42578125" customWidth="1"/>
    <col min="12" max="12" width="6.5703125" customWidth="1"/>
    <col min="13" max="13" width="4.5703125" customWidth="1"/>
    <col min="14" max="14" width="7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2.75" customHeight="1">
      <c r="A9" s="51"/>
      <c r="B9" s="52"/>
      <c r="C9" s="23"/>
      <c r="D9" s="392"/>
      <c r="E9" s="23"/>
      <c r="F9" s="392"/>
      <c r="G9" s="23"/>
      <c r="H9" s="392" t="s">
        <v>380</v>
      </c>
      <c r="I9" s="23"/>
      <c r="J9" s="392"/>
      <c r="K9" s="23"/>
      <c r="L9" s="392"/>
      <c r="M9" s="23"/>
      <c r="N9" s="23"/>
    </row>
    <row r="10" spans="1:14" ht="24.75">
      <c r="A10" s="55">
        <v>2.58</v>
      </c>
      <c r="B10" s="16"/>
      <c r="C10" s="67"/>
      <c r="D10" s="67"/>
      <c r="E10" s="82"/>
      <c r="F10" s="59"/>
      <c r="G10" s="67"/>
      <c r="H10" s="59" t="s">
        <v>381</v>
      </c>
      <c r="I10" s="67">
        <v>0.59</v>
      </c>
      <c r="J10" s="67"/>
      <c r="K10" s="82"/>
      <c r="L10" s="67"/>
      <c r="M10" s="67"/>
      <c r="N10" s="67">
        <f>C10+E10+G10+I10+K10</f>
        <v>0.59</v>
      </c>
    </row>
    <row r="11" spans="1:14" ht="16.5" customHeight="1">
      <c r="A11" s="51"/>
      <c r="B11" s="1"/>
      <c r="C11" s="23"/>
      <c r="D11" s="392" t="s">
        <v>260</v>
      </c>
      <c r="E11" s="94"/>
      <c r="F11" s="94"/>
      <c r="G11" s="94"/>
      <c r="H11" s="392"/>
      <c r="I11" s="23"/>
      <c r="J11" s="392" t="s">
        <v>260</v>
      </c>
      <c r="K11" s="94"/>
      <c r="L11" s="23"/>
      <c r="M11" s="94"/>
      <c r="N11" s="23"/>
    </row>
    <row r="12" spans="1:14">
      <c r="A12" s="55">
        <v>5.32</v>
      </c>
      <c r="B12" s="16"/>
      <c r="C12" s="67"/>
      <c r="D12" s="59" t="s">
        <v>8</v>
      </c>
      <c r="E12" s="59">
        <v>0.97</v>
      </c>
      <c r="F12" s="59"/>
      <c r="G12" s="59"/>
      <c r="H12" s="59"/>
      <c r="I12" s="67"/>
      <c r="J12" s="59" t="s">
        <v>10</v>
      </c>
      <c r="K12" s="59">
        <v>0.25</v>
      </c>
      <c r="L12" s="59"/>
      <c r="M12" s="59"/>
      <c r="N12" s="67">
        <f t="shared" ref="N12" si="0">C12+E12+G12+I12+K12+M12</f>
        <v>1.22</v>
      </c>
    </row>
    <row r="13" spans="1:14" ht="12.75" customHeight="1">
      <c r="A13" s="51"/>
      <c r="B13" s="52"/>
      <c r="C13" s="23"/>
      <c r="D13" s="392" t="s">
        <v>382</v>
      </c>
      <c r="E13" s="23"/>
      <c r="F13" s="392"/>
      <c r="G13" s="23"/>
      <c r="H13" s="392"/>
      <c r="I13" s="23"/>
      <c r="J13" s="392" t="s">
        <v>382</v>
      </c>
      <c r="K13" s="23"/>
      <c r="L13" s="392"/>
      <c r="M13" s="23"/>
      <c r="N13" s="23"/>
    </row>
    <row r="14" spans="1:14">
      <c r="A14" s="55">
        <v>5.14</v>
      </c>
      <c r="B14" s="16"/>
      <c r="C14" s="67"/>
      <c r="D14" s="67" t="s">
        <v>10</v>
      </c>
      <c r="E14" s="82">
        <v>0.33</v>
      </c>
      <c r="F14" s="59"/>
      <c r="G14" s="67"/>
      <c r="H14" s="59"/>
      <c r="I14" s="67"/>
      <c r="J14" s="67" t="s">
        <v>383</v>
      </c>
      <c r="K14" s="67">
        <v>0.85</v>
      </c>
      <c r="L14" s="67"/>
      <c r="M14" s="67"/>
      <c r="N14" s="67">
        <f>C14+E14+G14+I14+K14+M14</f>
        <v>1.18</v>
      </c>
    </row>
    <row r="15" spans="1:14">
      <c r="A15" s="51"/>
      <c r="B15" s="24"/>
      <c r="C15" s="25"/>
      <c r="D15" s="25" t="s">
        <v>384</v>
      </c>
      <c r="E15" s="220"/>
      <c r="F15" s="54"/>
      <c r="G15" s="25"/>
      <c r="H15" s="54"/>
      <c r="I15" s="25"/>
      <c r="J15" s="25" t="s">
        <v>385</v>
      </c>
      <c r="K15" s="25"/>
      <c r="L15" s="25"/>
      <c r="M15" s="25"/>
      <c r="N15" s="23"/>
    </row>
    <row r="16" spans="1:14">
      <c r="A16" s="55">
        <v>4.18</v>
      </c>
      <c r="B16" s="16"/>
      <c r="C16" s="67"/>
      <c r="D16" s="67" t="s">
        <v>8</v>
      </c>
      <c r="E16" s="174">
        <v>0.71</v>
      </c>
      <c r="F16" s="59"/>
      <c r="G16" s="67"/>
      <c r="H16" s="59"/>
      <c r="I16" s="67"/>
      <c r="J16" s="67" t="s">
        <v>35</v>
      </c>
      <c r="K16" s="67">
        <v>0.25</v>
      </c>
      <c r="L16" s="67"/>
      <c r="M16" s="67"/>
      <c r="N16" s="67">
        <f>M16+E16</f>
        <v>0.71</v>
      </c>
    </row>
    <row r="17" spans="1:14">
      <c r="A17" s="84"/>
      <c r="B17" s="24"/>
      <c r="C17" s="25"/>
      <c r="D17" s="25"/>
      <c r="E17" s="220"/>
      <c r="F17" s="54"/>
      <c r="G17" s="25"/>
      <c r="H17" s="54" t="s">
        <v>386</v>
      </c>
      <c r="I17" s="25"/>
      <c r="J17" s="25"/>
      <c r="K17" s="25"/>
      <c r="L17" s="25"/>
      <c r="M17" s="25"/>
      <c r="N17" s="25"/>
    </row>
    <row r="18" spans="1:14">
      <c r="A18" s="55">
        <v>3.5</v>
      </c>
      <c r="B18" s="16"/>
      <c r="C18" s="67"/>
      <c r="D18" s="67"/>
      <c r="E18" s="82"/>
      <c r="F18" s="59"/>
      <c r="G18" s="67"/>
      <c r="H18" s="59" t="s">
        <v>8</v>
      </c>
      <c r="I18" s="67">
        <v>0.8</v>
      </c>
      <c r="J18" s="67"/>
      <c r="K18" s="67"/>
      <c r="L18" s="67"/>
      <c r="M18" s="67"/>
      <c r="N18" s="67">
        <f>C18+E18+G18+I18+K18+M18</f>
        <v>0.8</v>
      </c>
    </row>
    <row r="19" spans="1:14" ht="15.75" customHeight="1">
      <c r="A19" s="195"/>
      <c r="B19" s="202"/>
      <c r="C19" s="6"/>
      <c r="D19" s="202" t="s">
        <v>387</v>
      </c>
      <c r="E19" s="230"/>
      <c r="F19" s="202"/>
      <c r="G19" s="6"/>
      <c r="H19" s="391"/>
      <c r="I19" s="6"/>
      <c r="J19" s="185" t="s">
        <v>387</v>
      </c>
      <c r="K19" s="8"/>
      <c r="L19" s="185"/>
      <c r="M19" s="8"/>
      <c r="N19" s="23"/>
    </row>
    <row r="20" spans="1:14">
      <c r="A20" s="197">
        <v>6.36</v>
      </c>
      <c r="B20" s="13"/>
      <c r="C20" s="11"/>
      <c r="D20" s="13" t="s">
        <v>10</v>
      </c>
      <c r="E20" s="232">
        <v>0.35</v>
      </c>
      <c r="F20" s="13"/>
      <c r="G20" s="11"/>
      <c r="H20" s="153"/>
      <c r="I20" s="11"/>
      <c r="J20" s="14" t="s">
        <v>8</v>
      </c>
      <c r="K20" s="12">
        <v>1.1200000000000001</v>
      </c>
      <c r="L20" s="14"/>
      <c r="M20" s="12"/>
      <c r="N20" s="67">
        <f>C20+E20+G20+I20+K20+M20</f>
        <v>1.4700000000000002</v>
      </c>
    </row>
    <row r="21" spans="1:14">
      <c r="A21" s="51"/>
      <c r="B21" s="52" t="s">
        <v>80</v>
      </c>
      <c r="C21" s="23"/>
      <c r="D21" s="66"/>
      <c r="E21" s="23"/>
      <c r="F21" s="392" t="s">
        <v>80</v>
      </c>
      <c r="G21" s="23"/>
      <c r="H21" s="392"/>
      <c r="I21" s="94"/>
      <c r="J21" s="392" t="s">
        <v>80</v>
      </c>
      <c r="K21" s="23"/>
      <c r="L21" s="66"/>
      <c r="M21" s="23"/>
      <c r="N21" s="23"/>
    </row>
    <row r="22" spans="1:14">
      <c r="A22" s="55">
        <v>9</v>
      </c>
      <c r="B22" s="16" t="s">
        <v>10</v>
      </c>
      <c r="C22" s="67">
        <v>0.25</v>
      </c>
      <c r="D22" s="67"/>
      <c r="E22" s="82"/>
      <c r="F22" s="59" t="s">
        <v>8</v>
      </c>
      <c r="G22" s="67">
        <v>1.32</v>
      </c>
      <c r="H22" s="67"/>
      <c r="I22" s="67"/>
      <c r="J22" s="67" t="s">
        <v>38</v>
      </c>
      <c r="K22" s="82">
        <v>0.5</v>
      </c>
      <c r="L22" s="67"/>
      <c r="M22" s="67"/>
      <c r="N22" s="67">
        <f>C22+E22+G22+I22+K22+M22</f>
        <v>2.0700000000000003</v>
      </c>
    </row>
    <row r="23" spans="1:14">
      <c r="A23" s="51"/>
      <c r="B23" s="52" t="s">
        <v>81</v>
      </c>
      <c r="C23" s="23"/>
      <c r="D23" s="23"/>
      <c r="E23" s="94"/>
      <c r="F23" s="94"/>
      <c r="G23" s="94"/>
      <c r="H23" s="392" t="s">
        <v>81</v>
      </c>
      <c r="I23" s="23"/>
      <c r="J23" s="23"/>
      <c r="K23" s="94"/>
      <c r="L23" s="23"/>
      <c r="M23" s="94"/>
      <c r="N23" s="23"/>
    </row>
    <row r="24" spans="1:14">
      <c r="A24" s="55">
        <v>8</v>
      </c>
      <c r="B24" s="16" t="s">
        <v>10</v>
      </c>
      <c r="C24" s="67">
        <v>0.25</v>
      </c>
      <c r="D24" s="59"/>
      <c r="E24" s="59"/>
      <c r="F24" s="59"/>
      <c r="G24" s="59"/>
      <c r="H24" s="59" t="s">
        <v>82</v>
      </c>
      <c r="I24" s="67">
        <v>1.59</v>
      </c>
      <c r="J24" s="59"/>
      <c r="K24" s="59"/>
      <c r="L24" s="59"/>
      <c r="M24" s="59"/>
      <c r="N24" s="67">
        <f t="shared" ref="N24" si="1">C24+E24+G24+I24+K24+M24</f>
        <v>1.84</v>
      </c>
    </row>
    <row r="25" spans="1:14" ht="16.5" customHeight="1">
      <c r="A25" s="51"/>
      <c r="B25" s="52"/>
      <c r="C25" s="25"/>
      <c r="D25" s="392" t="s">
        <v>83</v>
      </c>
      <c r="E25" s="54"/>
      <c r="F25" s="392"/>
      <c r="G25" s="25"/>
      <c r="H25" s="25"/>
      <c r="I25" s="25"/>
      <c r="J25" s="392" t="s">
        <v>84</v>
      </c>
      <c r="K25" s="23"/>
      <c r="L25" s="23"/>
      <c r="M25" s="23"/>
      <c r="N25" s="23"/>
    </row>
    <row r="26" spans="1:14" ht="14.25" customHeight="1">
      <c r="A26" s="55">
        <v>4</v>
      </c>
      <c r="B26" s="56"/>
      <c r="C26" s="67"/>
      <c r="D26" s="58" t="s">
        <v>8</v>
      </c>
      <c r="E26" s="59">
        <v>0.67</v>
      </c>
      <c r="F26" s="58"/>
      <c r="G26" s="67"/>
      <c r="H26" s="67"/>
      <c r="I26" s="67"/>
      <c r="J26" s="58" t="s">
        <v>10</v>
      </c>
      <c r="K26" s="67">
        <v>0.25</v>
      </c>
      <c r="L26" s="59"/>
      <c r="M26" s="67"/>
      <c r="N26" s="67">
        <f>C26+E26+G26+I26+K26+M26</f>
        <v>0.92</v>
      </c>
    </row>
    <row r="27" spans="1:14">
      <c r="A27" s="51"/>
      <c r="B27" s="61"/>
      <c r="C27" s="379"/>
      <c r="D27" s="62"/>
      <c r="E27" s="62"/>
      <c r="F27" s="62"/>
      <c r="G27" s="379"/>
      <c r="H27" s="61" t="s">
        <v>68</v>
      </c>
      <c r="I27" s="379"/>
      <c r="J27" s="62"/>
      <c r="K27" s="380"/>
      <c r="L27" s="380"/>
      <c r="M27" s="380"/>
      <c r="N27" s="380"/>
    </row>
    <row r="28" spans="1:14">
      <c r="A28" s="84">
        <v>4.33</v>
      </c>
      <c r="B28" s="394"/>
      <c r="C28" s="379"/>
      <c r="D28" s="62"/>
      <c r="E28" s="62"/>
      <c r="F28" s="62"/>
      <c r="G28" s="379"/>
      <c r="H28" s="62" t="s">
        <v>109</v>
      </c>
      <c r="I28" s="379">
        <v>1</v>
      </c>
      <c r="J28" s="62"/>
      <c r="K28" s="379"/>
      <c r="L28" s="62"/>
      <c r="M28" s="379"/>
      <c r="N28" s="379">
        <f>C28+E28+G28+I28+K28+M28</f>
        <v>1</v>
      </c>
    </row>
    <row r="29" spans="1:14" ht="16.5" customHeight="1">
      <c r="A29" s="51"/>
      <c r="B29" s="241"/>
      <c r="C29" s="380"/>
      <c r="D29" s="63"/>
      <c r="E29" s="63"/>
      <c r="F29" s="63"/>
      <c r="G29" s="380"/>
      <c r="H29" s="241" t="s">
        <v>183</v>
      </c>
      <c r="I29" s="380"/>
      <c r="J29" s="241"/>
      <c r="K29" s="380"/>
      <c r="L29" s="63"/>
      <c r="M29" s="380"/>
      <c r="N29" s="380"/>
    </row>
    <row r="30" spans="1:14">
      <c r="A30" s="55">
        <v>1</v>
      </c>
      <c r="B30" s="242"/>
      <c r="C30" s="381"/>
      <c r="D30" s="60"/>
      <c r="E30" s="60"/>
      <c r="F30" s="60"/>
      <c r="G30" s="381"/>
      <c r="H30" s="242" t="s">
        <v>184</v>
      </c>
      <c r="I30" s="381">
        <v>0.23</v>
      </c>
      <c r="J30" s="242"/>
      <c r="K30" s="381"/>
      <c r="L30" s="60"/>
      <c r="M30" s="381"/>
      <c r="N30" s="381">
        <f>C30+E30+G30+I30+K30+M30</f>
        <v>0.23</v>
      </c>
    </row>
    <row r="31" spans="1:14">
      <c r="A31" s="55">
        <f>SUM(A3:A30)</f>
        <v>62.17</v>
      </c>
      <c r="B31" s="55" t="s">
        <v>6</v>
      </c>
      <c r="C31" s="55">
        <f>SUM(C3:C26)</f>
        <v>0.5</v>
      </c>
      <c r="D31" s="72"/>
      <c r="E31" s="55">
        <f>SUM(E3:E30)</f>
        <v>3.03</v>
      </c>
      <c r="F31" s="73"/>
      <c r="G31" s="55">
        <f>SUM(G3:G30)</f>
        <v>1.32</v>
      </c>
      <c r="H31" s="55"/>
      <c r="I31" s="55">
        <f>SUM(I3:I30)</f>
        <v>5.23</v>
      </c>
      <c r="J31" s="55"/>
      <c r="K31" s="55">
        <f>SUM(K3:K30)</f>
        <v>4.2200000000000006</v>
      </c>
      <c r="L31" s="72"/>
      <c r="M31" s="55">
        <f>SUM(M3:M26)</f>
        <v>0</v>
      </c>
      <c r="N31" s="55">
        <f>SUM(N3:N26)</f>
        <v>12.82</v>
      </c>
    </row>
    <row r="32" spans="1:14">
      <c r="A32" s="47"/>
      <c r="B32" s="47" t="s">
        <v>16</v>
      </c>
      <c r="C32" s="47"/>
      <c r="D32" s="47"/>
      <c r="E32" s="47"/>
      <c r="F32" s="48"/>
      <c r="G32" s="47"/>
      <c r="H32" s="47"/>
      <c r="I32" s="47"/>
      <c r="J32" s="95"/>
      <c r="K32" s="47"/>
      <c r="L32" s="47"/>
      <c r="M32" s="47"/>
      <c r="N32" s="47"/>
    </row>
    <row r="33" spans="1:14">
      <c r="A33" s="47"/>
      <c r="B33" s="47" t="s">
        <v>17</v>
      </c>
      <c r="C33" s="47"/>
      <c r="D33" s="47" t="str">
        <f>B1</f>
        <v>DOLORES CARREÑO MORENO</v>
      </c>
      <c r="E33" s="47"/>
      <c r="F33" s="98" t="s">
        <v>388</v>
      </c>
      <c r="G33" s="47"/>
      <c r="H33" s="47" t="s">
        <v>18</v>
      </c>
      <c r="I33" s="47"/>
      <c r="J33" s="95"/>
      <c r="K33" s="96">
        <f>N31*4.33</f>
        <v>55.510600000000004</v>
      </c>
      <c r="L33" s="96"/>
      <c r="M33" s="96"/>
      <c r="N33" s="47"/>
    </row>
  </sheetData>
  <pageMargins left="0" right="0" top="0" bottom="0" header="0" footer="0"/>
  <pageSetup paperSize="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/>
  <cols>
    <col min="1" max="1" width="5.7109375" customWidth="1"/>
    <col min="2" max="2" width="13.85546875" customWidth="1"/>
    <col min="3" max="3" width="5.42578125" customWidth="1"/>
    <col min="4" max="4" width="19.7109375" customWidth="1"/>
    <col min="5" max="5" width="6.28515625" customWidth="1"/>
    <col min="7" max="7" width="6.28515625" customWidth="1"/>
    <col min="8" max="8" width="19.28515625" customWidth="1"/>
    <col min="9" max="9" width="6.5703125" customWidth="1"/>
    <col min="10" max="10" width="22.140625" customWidth="1"/>
    <col min="11" max="11" width="5.140625" customWidth="1"/>
    <col min="12" max="12" width="7.28515625" customWidth="1"/>
    <col min="13" max="13" width="3.5703125" customWidth="1"/>
    <col min="14" max="14" width="6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2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>
      <c r="A9" s="51"/>
      <c r="B9" s="52"/>
      <c r="C9" s="23"/>
      <c r="D9" s="389"/>
      <c r="E9" s="23"/>
      <c r="F9" s="389"/>
      <c r="G9" s="23"/>
      <c r="H9" s="389" t="s">
        <v>380</v>
      </c>
      <c r="I9" s="23"/>
      <c r="J9" s="389"/>
      <c r="K9" s="23"/>
      <c r="L9" s="389"/>
      <c r="M9" s="23"/>
      <c r="N9" s="23"/>
    </row>
    <row r="10" spans="1:14" ht="16.5" customHeight="1">
      <c r="A10" s="55">
        <v>2.58</v>
      </c>
      <c r="B10" s="16"/>
      <c r="C10" s="67"/>
      <c r="D10" s="67"/>
      <c r="E10" s="82"/>
      <c r="F10" s="59"/>
      <c r="G10" s="67"/>
      <c r="H10" s="59" t="s">
        <v>381</v>
      </c>
      <c r="I10" s="67">
        <v>0.59</v>
      </c>
      <c r="J10" s="67"/>
      <c r="K10" s="82"/>
      <c r="L10" s="67"/>
      <c r="M10" s="67"/>
      <c r="N10" s="67">
        <f>C10+E10+G10+I10+K10</f>
        <v>0.59</v>
      </c>
    </row>
    <row r="11" spans="1:14" ht="32.25" customHeight="1">
      <c r="A11" s="51"/>
      <c r="B11" s="1"/>
      <c r="C11" s="23"/>
      <c r="D11" s="389" t="s">
        <v>260</v>
      </c>
      <c r="E11" s="94"/>
      <c r="F11" s="94"/>
      <c r="G11" s="94"/>
      <c r="H11" s="389"/>
      <c r="I11" s="23"/>
      <c r="J11" s="389" t="s">
        <v>260</v>
      </c>
      <c r="K11" s="94"/>
      <c r="L11" s="23"/>
      <c r="M11" s="94"/>
      <c r="N11" s="23"/>
    </row>
    <row r="12" spans="1:14">
      <c r="A12" s="55">
        <v>5.32</v>
      </c>
      <c r="B12" s="16"/>
      <c r="C12" s="67"/>
      <c r="D12" s="59" t="s">
        <v>8</v>
      </c>
      <c r="E12" s="59">
        <v>0.97</v>
      </c>
      <c r="F12" s="59"/>
      <c r="G12" s="59"/>
      <c r="H12" s="59"/>
      <c r="I12" s="67"/>
      <c r="J12" s="59" t="s">
        <v>10</v>
      </c>
      <c r="K12" s="59">
        <v>0.25</v>
      </c>
      <c r="L12" s="59"/>
      <c r="M12" s="59"/>
      <c r="N12" s="67">
        <f t="shared" ref="N12" si="0">C12+E12+G12+I12+K12+M12</f>
        <v>1.22</v>
      </c>
    </row>
    <row r="13" spans="1:14" ht="28.5" customHeight="1">
      <c r="A13" s="51"/>
      <c r="B13" s="52"/>
      <c r="C13" s="23"/>
      <c r="D13" s="389" t="s">
        <v>382</v>
      </c>
      <c r="E13" s="23"/>
      <c r="F13" s="389"/>
      <c r="G13" s="23"/>
      <c r="H13" s="389"/>
      <c r="I13" s="23"/>
      <c r="J13" s="390" t="s">
        <v>382</v>
      </c>
      <c r="K13" s="23"/>
      <c r="L13" s="389"/>
      <c r="M13" s="23"/>
      <c r="N13" s="23"/>
    </row>
    <row r="14" spans="1:14">
      <c r="A14" s="55">
        <v>5.14</v>
      </c>
      <c r="B14" s="16"/>
      <c r="C14" s="67"/>
      <c r="D14" s="67" t="s">
        <v>10</v>
      </c>
      <c r="E14" s="82">
        <v>0.33</v>
      </c>
      <c r="F14" s="59"/>
      <c r="G14" s="67"/>
      <c r="H14" s="59"/>
      <c r="I14" s="67"/>
      <c r="J14" s="67" t="s">
        <v>383</v>
      </c>
      <c r="K14" s="67">
        <v>0.85</v>
      </c>
      <c r="L14" s="67"/>
      <c r="M14" s="67"/>
      <c r="N14" s="67">
        <f>C14+E14+G14+I14+K14+M14</f>
        <v>1.18</v>
      </c>
    </row>
    <row r="15" spans="1:14">
      <c r="A15" s="51"/>
      <c r="B15" s="24"/>
      <c r="C15" s="25"/>
      <c r="D15" s="25" t="s">
        <v>384</v>
      </c>
      <c r="E15" s="220"/>
      <c r="F15" s="54"/>
      <c r="G15" s="25"/>
      <c r="H15" s="54"/>
      <c r="I15" s="25"/>
      <c r="J15" s="25" t="s">
        <v>385</v>
      </c>
      <c r="K15" s="25"/>
      <c r="L15" s="25"/>
      <c r="M15" s="25"/>
      <c r="N15" s="23"/>
    </row>
    <row r="16" spans="1:14">
      <c r="A16" s="55">
        <v>4.18</v>
      </c>
      <c r="B16" s="16"/>
      <c r="C16" s="67"/>
      <c r="D16" s="67" t="s">
        <v>8</v>
      </c>
      <c r="E16" s="174">
        <v>0.71</v>
      </c>
      <c r="F16" s="59"/>
      <c r="G16" s="67"/>
      <c r="H16" s="59"/>
      <c r="I16" s="67"/>
      <c r="J16" s="67" t="s">
        <v>35</v>
      </c>
      <c r="K16" s="67">
        <v>0.25</v>
      </c>
      <c r="L16" s="67"/>
      <c r="M16" s="67"/>
      <c r="N16" s="67">
        <f>M16+E16</f>
        <v>0.71</v>
      </c>
    </row>
    <row r="17" spans="1:14">
      <c r="A17" s="84"/>
      <c r="B17" s="24"/>
      <c r="C17" s="25"/>
      <c r="D17" s="25"/>
      <c r="E17" s="220"/>
      <c r="F17" s="54"/>
      <c r="G17" s="25"/>
      <c r="H17" s="54" t="s">
        <v>386</v>
      </c>
      <c r="I17" s="25"/>
      <c r="J17" s="25"/>
      <c r="K17" s="25"/>
      <c r="L17" s="25"/>
      <c r="M17" s="25"/>
      <c r="N17" s="25"/>
    </row>
    <row r="18" spans="1:14">
      <c r="A18" s="55">
        <v>3.5</v>
      </c>
      <c r="B18" s="16"/>
      <c r="C18" s="67"/>
      <c r="D18" s="67"/>
      <c r="E18" s="82"/>
      <c r="F18" s="59"/>
      <c r="G18" s="67"/>
      <c r="H18" s="59" t="s">
        <v>8</v>
      </c>
      <c r="I18" s="67">
        <v>0.8</v>
      </c>
      <c r="J18" s="67"/>
      <c r="K18" s="67"/>
      <c r="L18" s="67"/>
      <c r="M18" s="67"/>
      <c r="N18" s="67">
        <f>C18+E18+G18+I18+K18+M18</f>
        <v>0.8</v>
      </c>
    </row>
    <row r="19" spans="1:14" ht="15.75" customHeight="1">
      <c r="A19" s="195"/>
      <c r="B19" s="202"/>
      <c r="C19" s="6"/>
      <c r="D19" s="202" t="s">
        <v>387</v>
      </c>
      <c r="E19" s="230"/>
      <c r="F19" s="202"/>
      <c r="G19" s="6"/>
      <c r="H19" s="391"/>
      <c r="I19" s="6"/>
      <c r="J19" s="185" t="s">
        <v>387</v>
      </c>
      <c r="K19" s="8"/>
      <c r="L19" s="185"/>
      <c r="M19" s="8"/>
      <c r="N19" s="23"/>
    </row>
    <row r="20" spans="1:14">
      <c r="A20" s="197">
        <v>6.36</v>
      </c>
      <c r="B20" s="13"/>
      <c r="C20" s="11"/>
      <c r="D20" s="13" t="s">
        <v>10</v>
      </c>
      <c r="E20" s="232">
        <v>0.35</v>
      </c>
      <c r="F20" s="13"/>
      <c r="G20" s="11"/>
      <c r="H20" s="153"/>
      <c r="I20" s="11"/>
      <c r="J20" s="14" t="s">
        <v>8</v>
      </c>
      <c r="K20" s="12">
        <v>1.1200000000000001</v>
      </c>
      <c r="L20" s="14"/>
      <c r="M20" s="12"/>
      <c r="N20" s="67">
        <f>C20+E20+G20+I20+K20+M20</f>
        <v>1.4700000000000002</v>
      </c>
    </row>
    <row r="21" spans="1:14">
      <c r="A21" s="51"/>
      <c r="B21" s="52" t="s">
        <v>80</v>
      </c>
      <c r="C21" s="23"/>
      <c r="D21" s="66"/>
      <c r="E21" s="23"/>
      <c r="F21" s="392" t="s">
        <v>80</v>
      </c>
      <c r="G21" s="23"/>
      <c r="H21" s="392"/>
      <c r="I21" s="94"/>
      <c r="J21" s="392" t="s">
        <v>80</v>
      </c>
      <c r="K21" s="23"/>
      <c r="L21" s="66"/>
      <c r="M21" s="23"/>
      <c r="N21" s="23"/>
    </row>
    <row r="22" spans="1:14">
      <c r="A22" s="55">
        <v>9</v>
      </c>
      <c r="B22" s="16" t="s">
        <v>10</v>
      </c>
      <c r="C22" s="67">
        <v>0.25</v>
      </c>
      <c r="D22" s="67"/>
      <c r="E22" s="82"/>
      <c r="F22" s="59" t="s">
        <v>8</v>
      </c>
      <c r="G22" s="67">
        <v>1.32</v>
      </c>
      <c r="H22" s="67"/>
      <c r="I22" s="67"/>
      <c r="J22" s="67" t="s">
        <v>38</v>
      </c>
      <c r="K22" s="82">
        <v>0.5</v>
      </c>
      <c r="L22" s="67"/>
      <c r="M22" s="67"/>
      <c r="N22" s="67">
        <f>C22+E22+G22+I22+K22+M22</f>
        <v>2.0700000000000003</v>
      </c>
    </row>
    <row r="23" spans="1:14">
      <c r="A23" s="51"/>
      <c r="B23" s="52" t="s">
        <v>81</v>
      </c>
      <c r="C23" s="23"/>
      <c r="D23" s="23"/>
      <c r="E23" s="94"/>
      <c r="F23" s="94"/>
      <c r="G23" s="94"/>
      <c r="H23" s="392" t="s">
        <v>81</v>
      </c>
      <c r="I23" s="23"/>
      <c r="J23" s="23"/>
      <c r="K23" s="94"/>
      <c r="L23" s="23"/>
      <c r="M23" s="94"/>
      <c r="N23" s="23"/>
    </row>
    <row r="24" spans="1:14">
      <c r="A24" s="55">
        <v>8</v>
      </c>
      <c r="B24" s="16" t="s">
        <v>10</v>
      </c>
      <c r="C24" s="67">
        <v>0.25</v>
      </c>
      <c r="D24" s="59"/>
      <c r="E24" s="59"/>
      <c r="F24" s="59"/>
      <c r="G24" s="59"/>
      <c r="H24" s="59" t="s">
        <v>82</v>
      </c>
      <c r="I24" s="67">
        <v>1.59</v>
      </c>
      <c r="J24" s="59"/>
      <c r="K24" s="59"/>
      <c r="L24" s="59"/>
      <c r="M24" s="59"/>
      <c r="N24" s="67">
        <f t="shared" ref="N24" si="1">C24+E24+G24+I24+K24+M24</f>
        <v>1.84</v>
      </c>
    </row>
    <row r="25" spans="1:14" ht="24.75">
      <c r="A25" s="51"/>
      <c r="B25" s="52"/>
      <c r="C25" s="25"/>
      <c r="D25" s="392" t="s">
        <v>83</v>
      </c>
      <c r="E25" s="54"/>
      <c r="F25" s="392"/>
      <c r="G25" s="25"/>
      <c r="H25" s="25"/>
      <c r="I25" s="25"/>
      <c r="J25" s="392" t="s">
        <v>84</v>
      </c>
      <c r="K25" s="23"/>
      <c r="L25" s="23"/>
      <c r="M25" s="23"/>
      <c r="N25" s="23"/>
    </row>
    <row r="26" spans="1:14">
      <c r="A26" s="55">
        <v>4</v>
      </c>
      <c r="B26" s="56"/>
      <c r="C26" s="67"/>
      <c r="D26" s="58" t="s">
        <v>8</v>
      </c>
      <c r="E26" s="59">
        <v>0.67</v>
      </c>
      <c r="F26" s="58"/>
      <c r="G26" s="67"/>
      <c r="H26" s="67"/>
      <c r="I26" s="67"/>
      <c r="J26" s="58" t="s">
        <v>10</v>
      </c>
      <c r="K26" s="67">
        <v>0.25</v>
      </c>
      <c r="L26" s="59"/>
      <c r="M26" s="67"/>
      <c r="N26" s="67">
        <f>C26+E26+G26+I26+K26+M26</f>
        <v>0.92</v>
      </c>
    </row>
    <row r="27" spans="1:14">
      <c r="A27" s="55">
        <f>SUM(A3:A26)</f>
        <v>56.84</v>
      </c>
      <c r="B27" s="55" t="s">
        <v>6</v>
      </c>
      <c r="C27" s="55">
        <f>SUM(C3:C26)</f>
        <v>0.5</v>
      </c>
      <c r="D27" s="72"/>
      <c r="E27" s="55">
        <f>SUM(E3:E26)</f>
        <v>3.03</v>
      </c>
      <c r="F27" s="73"/>
      <c r="G27" s="55">
        <f>SUM(G3:G26)</f>
        <v>1.32</v>
      </c>
      <c r="H27" s="55"/>
      <c r="I27" s="55">
        <f>SUM(I3:I26)</f>
        <v>4</v>
      </c>
      <c r="J27" s="55"/>
      <c r="K27" s="55">
        <f>SUM(K3:K26)</f>
        <v>4.2200000000000006</v>
      </c>
      <c r="L27" s="72"/>
      <c r="M27" s="55">
        <f>SUM(M3:M26)</f>
        <v>0</v>
      </c>
      <c r="N27" s="55">
        <f>SUM(N3:N26)</f>
        <v>12.82</v>
      </c>
    </row>
    <row r="28" spans="1:14">
      <c r="A28" s="47"/>
      <c r="B28" s="47" t="s">
        <v>16</v>
      </c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 t="s">
        <v>17</v>
      </c>
      <c r="C29" s="47"/>
      <c r="D29" s="47" t="str">
        <f>B1</f>
        <v>DOLORES CARREÑO MORENO</v>
      </c>
      <c r="E29" s="47"/>
      <c r="F29" s="98" t="s">
        <v>379</v>
      </c>
      <c r="G29" s="47"/>
      <c r="H29" s="47" t="s">
        <v>18</v>
      </c>
      <c r="I29" s="47"/>
      <c r="J29" s="95"/>
      <c r="K29" s="96">
        <f>N27*4.33</f>
        <v>55.510600000000004</v>
      </c>
      <c r="L29" s="96"/>
      <c r="M29" s="96"/>
      <c r="N29" s="47"/>
    </row>
  </sheetData>
  <pageMargins left="0" right="0" top="0" bottom="0" header="0" footer="0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/>
  <cols>
    <col min="1" max="1" width="7.42578125" customWidth="1"/>
    <col min="3" max="3" width="6.5703125" customWidth="1"/>
    <col min="7" max="7" width="5.28515625" customWidth="1"/>
    <col min="8" max="8" width="15.7109375" customWidth="1"/>
    <col min="9" max="9" width="5.5703125" customWidth="1"/>
    <col min="11" max="11" width="6.140625" customWidth="1"/>
    <col min="12" max="12" width="4.42578125" customWidth="1"/>
    <col min="13" max="13" width="7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33.75">
      <c r="A9" s="327"/>
      <c r="B9" s="328" t="s">
        <v>306</v>
      </c>
      <c r="C9" s="327"/>
      <c r="D9" s="302"/>
      <c r="E9" s="327"/>
      <c r="F9" s="329"/>
      <c r="G9" s="327"/>
      <c r="H9" s="330"/>
      <c r="I9" s="327"/>
      <c r="J9" s="330"/>
      <c r="K9" s="327"/>
      <c r="L9" s="302"/>
      <c r="M9" s="302"/>
      <c r="N9" s="302"/>
    </row>
    <row r="10" spans="1:14">
      <c r="A10" s="331">
        <v>2.17</v>
      </c>
      <c r="B10" s="332" t="s">
        <v>307</v>
      </c>
      <c r="C10" s="331">
        <v>0.5</v>
      </c>
      <c r="D10" s="303"/>
      <c r="E10" s="331"/>
      <c r="F10" s="333"/>
      <c r="G10" s="331"/>
      <c r="H10" s="334"/>
      <c r="I10" s="331"/>
      <c r="J10" s="334"/>
      <c r="K10" s="331"/>
      <c r="L10" s="303"/>
      <c r="M10" s="135"/>
      <c r="N10" s="135">
        <f>M10+K10+I10+G10+E10+C10</f>
        <v>0.5</v>
      </c>
    </row>
    <row r="11" spans="1:14">
      <c r="A11" s="71">
        <f>SUM(A3:A10)</f>
        <v>10.93</v>
      </c>
      <c r="B11" s="55" t="s">
        <v>6</v>
      </c>
      <c r="C11" s="55">
        <f>SUM(C3:C10)</f>
        <v>0.5</v>
      </c>
      <c r="D11" s="72"/>
      <c r="E11" s="55">
        <f>SUM(E3:E10)</f>
        <v>0</v>
      </c>
      <c r="F11" s="73"/>
      <c r="G11" s="55">
        <f>SUM(G3:G10)</f>
        <v>0</v>
      </c>
      <c r="H11" s="55"/>
      <c r="I11" s="55">
        <f>SUM(I3:I10)</f>
        <v>1.02</v>
      </c>
      <c r="J11" s="55"/>
      <c r="K11" s="55">
        <f>SUM(K4:K10)</f>
        <v>1</v>
      </c>
      <c r="L11" s="72"/>
      <c r="M11" s="55">
        <f>SUM(M4:M10)</f>
        <v>0</v>
      </c>
      <c r="N11" s="55">
        <f>SUM(N4:N10)</f>
        <v>2.52</v>
      </c>
    </row>
    <row r="12" spans="1:14">
      <c r="A12" s="47"/>
      <c r="B12" s="47" t="s">
        <v>16</v>
      </c>
      <c r="C12" s="47"/>
      <c r="D12" s="47"/>
      <c r="E12" s="47"/>
      <c r="F12" s="48"/>
      <c r="G12" s="47"/>
      <c r="H12" s="47"/>
      <c r="I12" s="47"/>
      <c r="J12" s="95"/>
      <c r="K12" s="47"/>
      <c r="L12" s="47"/>
      <c r="M12" s="47"/>
      <c r="N12" s="47"/>
    </row>
    <row r="13" spans="1:14">
      <c r="A13" s="47"/>
      <c r="B13" s="47" t="s">
        <v>17</v>
      </c>
      <c r="C13" s="47"/>
      <c r="D13" s="47" t="str">
        <f>B1</f>
        <v>DOLORES CARREÑO MORENO</v>
      </c>
      <c r="E13" s="47"/>
      <c r="F13" s="98" t="s">
        <v>378</v>
      </c>
      <c r="G13" s="47"/>
      <c r="H13" s="47" t="s">
        <v>18</v>
      </c>
      <c r="I13" s="47"/>
      <c r="J13" s="95"/>
      <c r="K13" s="96">
        <f>N11*4.33</f>
        <v>10.9116</v>
      </c>
      <c r="L13" s="96"/>
      <c r="M13" s="96"/>
      <c r="N13" s="47"/>
    </row>
  </sheetData>
  <pageMargins left="0.7" right="0.7" top="0.75" bottom="0.75" header="0.3" footer="0.3"/>
  <pageSetup paperSize="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5"/>
  <cols>
    <col min="1" max="1" width="6" customWidth="1"/>
    <col min="2" max="2" width="20.140625" customWidth="1"/>
    <col min="3" max="3" width="6.7109375" customWidth="1"/>
    <col min="4" max="4" width="17.5703125" customWidth="1"/>
    <col min="5" max="5" width="5.42578125" customWidth="1"/>
    <col min="7" max="7" width="5.28515625" customWidth="1"/>
    <col min="8" max="8" width="19.5703125" customWidth="1"/>
    <col min="9" max="9" width="5.28515625" customWidth="1"/>
    <col min="10" max="10" width="16.5703125" customWidth="1"/>
    <col min="11" max="11" width="6.28515625" customWidth="1"/>
    <col min="12" max="12" width="6.140625" customWidth="1"/>
    <col min="13" max="13" width="4.42578125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5.75" customHeight="1">
      <c r="A9" s="327"/>
      <c r="B9" s="328" t="s">
        <v>306</v>
      </c>
      <c r="C9" s="327"/>
      <c r="D9" s="302"/>
      <c r="E9" s="327"/>
      <c r="F9" s="329"/>
      <c r="G9" s="327"/>
      <c r="H9" s="330"/>
      <c r="I9" s="327"/>
      <c r="J9" s="330"/>
      <c r="K9" s="327"/>
      <c r="L9" s="302"/>
      <c r="M9" s="302"/>
      <c r="N9" s="302"/>
    </row>
    <row r="10" spans="1:14">
      <c r="A10" s="331">
        <v>2.17</v>
      </c>
      <c r="B10" s="332" t="s">
        <v>307</v>
      </c>
      <c r="C10" s="331">
        <v>0.5</v>
      </c>
      <c r="D10" s="303"/>
      <c r="E10" s="331"/>
      <c r="F10" s="333"/>
      <c r="G10" s="331"/>
      <c r="H10" s="334"/>
      <c r="I10" s="331"/>
      <c r="J10" s="334"/>
      <c r="K10" s="331"/>
      <c r="L10" s="303"/>
      <c r="M10" s="135"/>
      <c r="N10" s="135">
        <f>M10+K10+I10+G10+E10+C10</f>
        <v>0.5</v>
      </c>
    </row>
    <row r="11" spans="1:14" ht="14.25" customHeight="1">
      <c r="A11" s="6">
        <v>11</v>
      </c>
      <c r="B11" s="52" t="s">
        <v>151</v>
      </c>
      <c r="C11" s="8"/>
      <c r="D11" s="8"/>
      <c r="E11" s="15"/>
      <c r="F11" s="52" t="s">
        <v>151</v>
      </c>
      <c r="G11" s="15"/>
      <c r="H11" s="52"/>
      <c r="I11" s="8"/>
      <c r="J11" s="52" t="s">
        <v>151</v>
      </c>
      <c r="K11" s="15"/>
      <c r="L11" s="8"/>
      <c r="M11" s="15"/>
      <c r="N11" s="8"/>
    </row>
    <row r="12" spans="1:14" ht="14.25" customHeight="1">
      <c r="A12" s="11"/>
      <c r="B12" s="16" t="s">
        <v>8</v>
      </c>
      <c r="C12" s="12">
        <v>0.95</v>
      </c>
      <c r="D12" s="16"/>
      <c r="E12" s="16"/>
      <c r="F12" s="16" t="s">
        <v>35</v>
      </c>
      <c r="G12" s="16">
        <v>0.34</v>
      </c>
      <c r="H12" s="16"/>
      <c r="I12" s="12"/>
      <c r="J12" s="16" t="s">
        <v>152</v>
      </c>
      <c r="K12" s="16">
        <v>1.25</v>
      </c>
      <c r="L12" s="16"/>
      <c r="M12" s="16"/>
      <c r="N12" s="12">
        <f>C12+E12+G12+I12+K12+M12</f>
        <v>2.54</v>
      </c>
    </row>
    <row r="13" spans="1:14" ht="20.25" customHeight="1">
      <c r="A13" s="6">
        <v>14.66</v>
      </c>
      <c r="B13" s="387" t="s">
        <v>257</v>
      </c>
      <c r="C13" s="283" t="s">
        <v>258</v>
      </c>
      <c r="D13" s="8"/>
      <c r="E13" s="15"/>
      <c r="F13" s="15"/>
      <c r="G13" s="15"/>
      <c r="H13" s="387" t="s">
        <v>257</v>
      </c>
      <c r="I13" s="8"/>
      <c r="J13" s="8"/>
      <c r="K13" s="15"/>
      <c r="L13" s="8"/>
      <c r="M13" s="15"/>
      <c r="N13" s="8"/>
    </row>
    <row r="14" spans="1:14" ht="14.25" customHeight="1">
      <c r="A14" s="86"/>
      <c r="B14" s="24" t="s">
        <v>10</v>
      </c>
      <c r="C14" s="91">
        <v>0.5</v>
      </c>
      <c r="D14" s="24"/>
      <c r="E14" s="24"/>
      <c r="F14" s="24"/>
      <c r="G14" s="24"/>
      <c r="H14" s="24" t="s">
        <v>8</v>
      </c>
      <c r="I14" s="91">
        <v>2.89</v>
      </c>
      <c r="J14" s="24"/>
      <c r="K14" s="24"/>
      <c r="L14" s="24"/>
      <c r="M14" s="24"/>
      <c r="N14" s="91">
        <f>C14+E14+G14+I14+K14+M14</f>
        <v>3.39</v>
      </c>
    </row>
    <row r="15" spans="1:14" ht="14.25" customHeight="1">
      <c r="A15" s="11"/>
      <c r="B15" s="284"/>
      <c r="C15" s="12"/>
      <c r="D15" s="284"/>
      <c r="E15" s="16"/>
      <c r="F15" s="284"/>
      <c r="G15" s="16"/>
      <c r="H15" s="285" t="s">
        <v>259</v>
      </c>
      <c r="I15" s="12"/>
      <c r="J15" s="284"/>
      <c r="K15" s="16"/>
      <c r="L15" s="284"/>
      <c r="M15" s="16"/>
      <c r="N15" s="12"/>
    </row>
    <row r="16" spans="1:14" ht="14.25" customHeight="1">
      <c r="A16" s="6"/>
      <c r="B16" s="24"/>
      <c r="C16" s="24"/>
      <c r="D16" s="24"/>
      <c r="E16" s="7"/>
      <c r="F16" s="24"/>
      <c r="G16" s="91"/>
      <c r="H16" s="24" t="s">
        <v>375</v>
      </c>
      <c r="I16" s="91"/>
      <c r="J16" s="24"/>
      <c r="K16" s="24"/>
      <c r="L16" s="24"/>
      <c r="M16" s="24"/>
      <c r="N16" s="91"/>
    </row>
    <row r="17" spans="1:14" ht="14.25" customHeight="1">
      <c r="A17" s="86"/>
      <c r="B17" s="24"/>
      <c r="C17" s="24"/>
      <c r="D17" s="24"/>
      <c r="E17" s="7"/>
      <c r="F17" s="24"/>
      <c r="G17" s="91"/>
      <c r="H17" s="24" t="s">
        <v>376</v>
      </c>
      <c r="I17" s="91"/>
      <c r="J17" s="24"/>
      <c r="K17" s="24"/>
      <c r="L17" s="24"/>
      <c r="M17" s="24"/>
      <c r="N17" s="91"/>
    </row>
    <row r="18" spans="1:14" ht="18.75" customHeight="1">
      <c r="A18" s="11">
        <v>7.66</v>
      </c>
      <c r="B18" s="16"/>
      <c r="C18" s="16"/>
      <c r="D18" s="16"/>
      <c r="E18" s="284"/>
      <c r="F18" s="16"/>
      <c r="G18" s="12"/>
      <c r="H18" s="364" t="s">
        <v>259</v>
      </c>
      <c r="I18" s="12">
        <v>1.77</v>
      </c>
      <c r="J18" s="16"/>
      <c r="K18" s="16"/>
      <c r="L18" s="16"/>
      <c r="M18" s="16"/>
      <c r="N18" s="12">
        <f>I18</f>
        <v>1.77</v>
      </c>
    </row>
    <row r="19" spans="1:14" ht="14.25" customHeight="1">
      <c r="A19" s="6"/>
      <c r="B19" s="24" t="s">
        <v>155</v>
      </c>
      <c r="C19" s="24"/>
      <c r="D19" s="24"/>
      <c r="E19" s="15"/>
      <c r="F19" s="24" t="s">
        <v>155</v>
      </c>
      <c r="G19" s="91"/>
      <c r="H19" s="24"/>
      <c r="I19" s="91"/>
      <c r="J19" s="24" t="s">
        <v>155</v>
      </c>
      <c r="K19" s="24"/>
      <c r="L19" s="15"/>
      <c r="M19" s="15"/>
      <c r="N19" s="91"/>
    </row>
    <row r="20" spans="1:14" ht="14.25" customHeight="1">
      <c r="A20" s="86">
        <v>5.72</v>
      </c>
      <c r="B20" s="24" t="s">
        <v>35</v>
      </c>
      <c r="C20" s="24">
        <v>0.33</v>
      </c>
      <c r="D20" s="24"/>
      <c r="E20" s="24"/>
      <c r="F20" s="24" t="s">
        <v>8</v>
      </c>
      <c r="G20" s="91">
        <v>0.66</v>
      </c>
      <c r="H20" s="24"/>
      <c r="I20" s="91"/>
      <c r="J20" s="24" t="s">
        <v>35</v>
      </c>
      <c r="K20" s="24">
        <v>0.33</v>
      </c>
      <c r="L20" s="24"/>
      <c r="M20" s="24"/>
      <c r="N20" s="91">
        <f>K20+G20+C20</f>
        <v>1.32</v>
      </c>
    </row>
    <row r="21" spans="1:14" ht="14.25" customHeight="1">
      <c r="A21" s="6"/>
      <c r="B21" s="139"/>
      <c r="C21" s="8"/>
      <c r="D21" s="8" t="s">
        <v>302</v>
      </c>
      <c r="E21" s="15"/>
      <c r="F21" s="8"/>
      <c r="G21" s="15"/>
      <c r="H21" s="8"/>
      <c r="I21" s="15"/>
      <c r="J21" s="139"/>
      <c r="K21" s="10"/>
      <c r="L21" s="8"/>
      <c r="M21" s="8"/>
      <c r="N21" s="8"/>
    </row>
    <row r="22" spans="1:14" ht="14.25" customHeight="1">
      <c r="A22" s="11">
        <v>3</v>
      </c>
      <c r="B22" s="12"/>
      <c r="C22" s="12"/>
      <c r="D22" s="12" t="s">
        <v>8</v>
      </c>
      <c r="E22" s="12">
        <v>0.69</v>
      </c>
      <c r="F22" s="12"/>
      <c r="G22" s="12"/>
      <c r="H22" s="12"/>
      <c r="I22" s="12"/>
      <c r="J22" s="16"/>
      <c r="K22" s="14"/>
      <c r="L22" s="12"/>
      <c r="M22" s="12"/>
      <c r="N22" s="12">
        <f>C22+E22+G22+I22+K22+M22</f>
        <v>0.69</v>
      </c>
    </row>
    <row r="23" spans="1:14" ht="14.25" customHeight="1">
      <c r="A23" s="6"/>
      <c r="B23" s="8"/>
      <c r="C23" s="8"/>
      <c r="D23" s="8" t="s">
        <v>156</v>
      </c>
      <c r="E23" s="8"/>
      <c r="F23" s="8"/>
      <c r="G23" s="8"/>
      <c r="H23" s="8"/>
      <c r="I23" s="8"/>
      <c r="J23" s="15"/>
      <c r="K23" s="10"/>
      <c r="L23" s="186"/>
      <c r="M23" s="8"/>
      <c r="N23" s="8"/>
    </row>
    <row r="24" spans="1:14" ht="14.25" customHeight="1">
      <c r="A24" s="11">
        <v>3.25</v>
      </c>
      <c r="B24" s="12"/>
      <c r="C24" s="12"/>
      <c r="D24" s="388" t="s">
        <v>157</v>
      </c>
      <c r="E24" s="12">
        <v>0.75</v>
      </c>
      <c r="F24" s="12"/>
      <c r="G24" s="12"/>
      <c r="H24" s="112"/>
      <c r="I24" s="12"/>
      <c r="J24" s="16"/>
      <c r="K24" s="14"/>
      <c r="L24" s="112"/>
      <c r="M24" s="12"/>
      <c r="N24" s="12">
        <f>M24+K24+I24+G24+E24+C24</f>
        <v>0.75</v>
      </c>
    </row>
    <row r="25" spans="1:14">
      <c r="A25" s="6">
        <v>6</v>
      </c>
      <c r="B25" s="52"/>
      <c r="C25" s="8"/>
      <c r="D25" s="52"/>
      <c r="E25" s="8"/>
      <c r="F25" s="52" t="s">
        <v>148</v>
      </c>
      <c r="G25" s="8"/>
      <c r="H25" s="52"/>
      <c r="I25" s="8"/>
      <c r="J25" s="52"/>
      <c r="K25" s="8"/>
      <c r="L25" s="52"/>
      <c r="M25" s="8"/>
      <c r="N25" s="8"/>
    </row>
    <row r="26" spans="1:14">
      <c r="A26" s="11"/>
      <c r="B26" s="16"/>
      <c r="C26" s="12"/>
      <c r="D26" s="12"/>
      <c r="E26" s="13"/>
      <c r="F26" s="16" t="s">
        <v>8</v>
      </c>
      <c r="G26" s="12">
        <v>1.38</v>
      </c>
      <c r="H26" s="16"/>
      <c r="I26" s="12"/>
      <c r="J26" s="12"/>
      <c r="K26" s="12"/>
      <c r="L26" s="12"/>
      <c r="M26" s="12"/>
      <c r="N26" s="12">
        <f>C26+E26+G26+I26+K26+M26</f>
        <v>1.38</v>
      </c>
    </row>
    <row r="27" spans="1:14">
      <c r="A27" s="6">
        <v>6</v>
      </c>
      <c r="B27" s="222"/>
      <c r="C27" s="8"/>
      <c r="D27" s="152" t="s">
        <v>149</v>
      </c>
      <c r="E27" s="8"/>
      <c r="F27" s="139"/>
      <c r="G27" s="8"/>
      <c r="H27" s="139"/>
      <c r="I27" s="15"/>
      <c r="J27" s="139" t="s">
        <v>149</v>
      </c>
      <c r="K27" s="8"/>
      <c r="L27" s="152"/>
      <c r="M27" s="8"/>
      <c r="N27" s="8"/>
    </row>
    <row r="28" spans="1:14">
      <c r="A28" s="11"/>
      <c r="B28" s="16"/>
      <c r="C28" s="12"/>
      <c r="D28" s="12" t="s">
        <v>8</v>
      </c>
      <c r="E28" s="13">
        <v>0.69</v>
      </c>
      <c r="F28" s="16"/>
      <c r="G28" s="12"/>
      <c r="H28" s="12"/>
      <c r="I28" s="12"/>
      <c r="J28" s="12" t="s">
        <v>8</v>
      </c>
      <c r="K28" s="13">
        <v>0.69</v>
      </c>
      <c r="L28" s="12"/>
      <c r="M28" s="12"/>
      <c r="N28" s="12">
        <f>C28+E28+G28+I28+K28+M28</f>
        <v>1.38</v>
      </c>
    </row>
    <row r="29" spans="1:14" ht="16.5" customHeight="1">
      <c r="A29" s="6">
        <v>4</v>
      </c>
      <c r="B29" s="6"/>
      <c r="C29" s="6"/>
      <c r="D29" s="222" t="s">
        <v>150</v>
      </c>
      <c r="E29" s="8"/>
      <c r="F29" s="15"/>
      <c r="G29" s="15"/>
      <c r="H29" s="139"/>
      <c r="I29" s="8"/>
      <c r="J29" s="139" t="s">
        <v>150</v>
      </c>
      <c r="K29" s="15"/>
      <c r="L29" s="8"/>
      <c r="M29" s="15"/>
      <c r="N29" s="8"/>
    </row>
    <row r="30" spans="1:14">
      <c r="A30" s="11"/>
      <c r="B30" s="11"/>
      <c r="C30" s="11"/>
      <c r="D30" s="223" t="s">
        <v>8</v>
      </c>
      <c r="E30" s="12">
        <v>0.67</v>
      </c>
      <c r="F30" s="16"/>
      <c r="G30" s="16"/>
      <c r="H30" s="16"/>
      <c r="I30" s="12"/>
      <c r="J30" s="16" t="s">
        <v>35</v>
      </c>
      <c r="K30" s="16">
        <v>0.25</v>
      </c>
      <c r="L30" s="16"/>
      <c r="M30" s="16"/>
      <c r="N30" s="12">
        <f>K30+E30</f>
        <v>0.92</v>
      </c>
    </row>
    <row r="31" spans="1:14">
      <c r="A31" s="71">
        <f>SUM(A3:A30)</f>
        <v>72.22</v>
      </c>
      <c r="B31" s="55" t="s">
        <v>6</v>
      </c>
      <c r="C31" s="55">
        <f>SUM(C3:C30)</f>
        <v>2.2799999999999998</v>
      </c>
      <c r="D31" s="72"/>
      <c r="E31" s="55">
        <f>SUM(E3:E30)</f>
        <v>2.8</v>
      </c>
      <c r="F31" s="73"/>
      <c r="G31" s="55">
        <f>SUM(G3:G24)</f>
        <v>1</v>
      </c>
      <c r="H31" s="55"/>
      <c r="I31" s="55">
        <f>SUM(I3:I30)</f>
        <v>5.68</v>
      </c>
      <c r="J31" s="55"/>
      <c r="K31" s="55">
        <f>SUM(K4:K30)</f>
        <v>3.52</v>
      </c>
      <c r="L31" s="72"/>
      <c r="M31" s="55">
        <f>SUM(M4:M30)</f>
        <v>0</v>
      </c>
      <c r="N31" s="55">
        <f>SUM(N4:N30)</f>
        <v>16.66</v>
      </c>
    </row>
    <row r="32" spans="1:14">
      <c r="A32" s="47"/>
      <c r="B32" s="47" t="s">
        <v>16</v>
      </c>
      <c r="C32" s="47"/>
      <c r="D32" s="47"/>
      <c r="E32" s="47"/>
      <c r="F32" s="48"/>
      <c r="G32" s="47"/>
      <c r="H32" s="47"/>
      <c r="I32" s="47"/>
      <c r="J32" s="95"/>
      <c r="K32" s="47"/>
      <c r="L32" s="47"/>
      <c r="M32" s="47"/>
      <c r="N32" s="47"/>
    </row>
    <row r="33" spans="1:14">
      <c r="A33" s="47"/>
      <c r="B33" s="47" t="s">
        <v>17</v>
      </c>
      <c r="C33" s="47"/>
      <c r="D33" s="47" t="str">
        <f>B1</f>
        <v>DOLORES CARREÑO MORENO</v>
      </c>
      <c r="E33" s="47"/>
      <c r="F33" s="98" t="s">
        <v>377</v>
      </c>
      <c r="G33" s="47"/>
      <c r="H33" s="47" t="s">
        <v>18</v>
      </c>
      <c r="I33" s="47"/>
      <c r="J33" s="95"/>
      <c r="K33" s="96">
        <f>N31*4.33</f>
        <v>72.137799999999999</v>
      </c>
      <c r="L33" s="96"/>
      <c r="M33" s="96"/>
      <c r="N33" s="47"/>
    </row>
  </sheetData>
  <pageMargins left="0" right="0" top="0" bottom="0" header="0" footer="0"/>
  <pageSetup paperSize="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47"/>
    </sheetView>
  </sheetViews>
  <sheetFormatPr baseColWidth="10" defaultRowHeight="15"/>
  <cols>
    <col min="1" max="1" width="5.5703125" customWidth="1"/>
    <col min="2" max="2" width="21.5703125" customWidth="1"/>
    <col min="3" max="3" width="4.7109375" customWidth="1"/>
    <col min="4" max="4" width="19.42578125" customWidth="1"/>
    <col min="5" max="5" width="4.28515625" customWidth="1"/>
    <col min="6" max="6" width="21.85546875" customWidth="1"/>
    <col min="7" max="7" width="4.28515625" customWidth="1"/>
    <col min="8" max="8" width="21.28515625" customWidth="1"/>
    <col min="9" max="9" width="4.42578125" customWidth="1"/>
    <col min="10" max="10" width="20.42578125" customWidth="1"/>
    <col min="11" max="11" width="5.42578125" customWidth="1"/>
    <col min="12" max="12" width="3.28515625" customWidth="1"/>
    <col min="13" max="13" width="2.5703125" customWidth="1"/>
    <col min="14" max="14" width="5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 ht="9" customHeight="1">
      <c r="A2" s="49" t="s">
        <v>22</v>
      </c>
      <c r="B2" s="49" t="s">
        <v>0</v>
      </c>
      <c r="C2" s="49" t="s">
        <v>23</v>
      </c>
      <c r="D2" s="49" t="s">
        <v>1</v>
      </c>
      <c r="E2" s="49" t="s">
        <v>24</v>
      </c>
      <c r="F2" s="384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26</v>
      </c>
      <c r="M2" s="49" t="s">
        <v>24</v>
      </c>
      <c r="N2" s="49" t="s">
        <v>6</v>
      </c>
    </row>
    <row r="3" spans="1:14" ht="9" customHeight="1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 ht="10.5" customHeight="1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 ht="11.25" customHeight="1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 ht="9" customHeight="1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 ht="12.75" customHeight="1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 ht="10.5" customHeight="1">
      <c r="A9" s="327"/>
      <c r="B9" s="328" t="s">
        <v>306</v>
      </c>
      <c r="C9" s="327"/>
      <c r="D9" s="302"/>
      <c r="E9" s="327"/>
      <c r="F9" s="329"/>
      <c r="G9" s="327"/>
      <c r="H9" s="330"/>
      <c r="I9" s="327"/>
      <c r="J9" s="330"/>
      <c r="K9" s="327"/>
      <c r="L9" s="302"/>
      <c r="M9" s="302"/>
      <c r="N9" s="302"/>
    </row>
    <row r="10" spans="1:14" ht="12.75" customHeight="1">
      <c r="A10" s="331">
        <v>2.17</v>
      </c>
      <c r="B10" s="332" t="s">
        <v>307</v>
      </c>
      <c r="C10" s="331">
        <v>0.5</v>
      </c>
      <c r="D10" s="303"/>
      <c r="E10" s="331"/>
      <c r="F10" s="333"/>
      <c r="G10" s="331"/>
      <c r="H10" s="334"/>
      <c r="I10" s="331"/>
      <c r="J10" s="334"/>
      <c r="K10" s="331"/>
      <c r="L10" s="303"/>
      <c r="M10" s="135"/>
      <c r="N10" s="135">
        <f>M10+K10+I10+G10+E10+C10</f>
        <v>0.5</v>
      </c>
    </row>
    <row r="11" spans="1:14" ht="6.75" customHeight="1">
      <c r="A11" s="290"/>
      <c r="B11" s="658"/>
      <c r="C11" s="290"/>
      <c r="D11" s="292"/>
      <c r="E11" s="290"/>
      <c r="F11" s="658" t="s">
        <v>337</v>
      </c>
      <c r="G11" s="290"/>
      <c r="H11" s="292"/>
      <c r="I11" s="290"/>
      <c r="J11" s="658"/>
      <c r="K11" s="290"/>
      <c r="L11" s="292"/>
      <c r="M11" s="290"/>
      <c r="N11" s="290"/>
    </row>
    <row r="12" spans="1:14" ht="9" customHeight="1">
      <c r="A12" s="293">
        <v>7.58</v>
      </c>
      <c r="B12" s="659"/>
      <c r="C12" s="293"/>
      <c r="D12" s="294"/>
      <c r="E12" s="293"/>
      <c r="F12" s="659"/>
      <c r="G12" s="293">
        <v>1.75</v>
      </c>
      <c r="H12" s="294"/>
      <c r="I12" s="293"/>
      <c r="J12" s="659"/>
      <c r="K12" s="293"/>
      <c r="L12" s="294"/>
      <c r="M12" s="293"/>
      <c r="N12" s="67">
        <f>C12+E12+G12+I12+K12+M12</f>
        <v>1.75</v>
      </c>
    </row>
    <row r="13" spans="1:14" ht="12" customHeight="1">
      <c r="A13" s="84"/>
      <c r="B13" s="386" t="s">
        <v>197</v>
      </c>
      <c r="C13" s="25"/>
      <c r="D13" s="66"/>
      <c r="E13" s="25"/>
      <c r="F13" s="386"/>
      <c r="G13" s="25"/>
      <c r="H13" s="386" t="s">
        <v>197</v>
      </c>
      <c r="I13" s="54"/>
      <c r="J13" s="386"/>
      <c r="K13" s="25"/>
      <c r="L13" s="66"/>
      <c r="M13" s="25"/>
      <c r="N13" s="25"/>
    </row>
    <row r="14" spans="1:14" ht="15" customHeight="1">
      <c r="A14" s="55">
        <v>7.32</v>
      </c>
      <c r="B14" s="67" t="s">
        <v>8</v>
      </c>
      <c r="C14" s="67">
        <v>1.36</v>
      </c>
      <c r="D14" s="67"/>
      <c r="E14" s="82"/>
      <c r="F14" s="59"/>
      <c r="G14" s="67"/>
      <c r="H14" s="388" t="s">
        <v>198</v>
      </c>
      <c r="I14" s="67">
        <v>0.33</v>
      </c>
      <c r="J14" s="67"/>
      <c r="K14" s="67"/>
      <c r="L14" s="67"/>
      <c r="M14" s="67"/>
      <c r="N14" s="67">
        <f>C14+E14+G14+I14+K14+M14</f>
        <v>1.6900000000000002</v>
      </c>
    </row>
    <row r="15" spans="1:14" ht="11.25" customHeight="1">
      <c r="A15" s="51"/>
      <c r="B15" s="23"/>
      <c r="C15" s="23"/>
      <c r="D15" s="23" t="s">
        <v>199</v>
      </c>
      <c r="E15" s="94"/>
      <c r="F15" s="94"/>
      <c r="G15" s="94"/>
      <c r="H15" s="23"/>
      <c r="I15" s="23"/>
      <c r="J15" s="23"/>
      <c r="K15" s="23"/>
      <c r="L15" s="23"/>
      <c r="M15" s="23"/>
      <c r="N15" s="23"/>
    </row>
    <row r="16" spans="1:14" ht="12" customHeight="1">
      <c r="A16" s="55">
        <v>5</v>
      </c>
      <c r="B16" s="67"/>
      <c r="C16" s="67"/>
      <c r="D16" s="59" t="s">
        <v>8</v>
      </c>
      <c r="E16" s="59">
        <v>1.1499999999999999</v>
      </c>
      <c r="F16" s="59"/>
      <c r="G16" s="67"/>
      <c r="H16" s="67"/>
      <c r="I16" s="67"/>
      <c r="J16" s="67"/>
      <c r="K16" s="67"/>
      <c r="L16" s="59"/>
      <c r="M16" s="67"/>
      <c r="N16" s="67">
        <f>C16+E16+G16+I16+K16+M16</f>
        <v>1.1499999999999999</v>
      </c>
    </row>
    <row r="17" spans="1:14" ht="12" customHeight="1">
      <c r="A17" s="51"/>
      <c r="B17" s="386"/>
      <c r="C17" s="25"/>
      <c r="D17" s="54" t="s">
        <v>200</v>
      </c>
      <c r="E17" s="54"/>
      <c r="F17" s="386"/>
      <c r="G17" s="25"/>
      <c r="H17" s="386"/>
      <c r="I17" s="25"/>
      <c r="J17" s="54" t="s">
        <v>200</v>
      </c>
      <c r="K17" s="23"/>
      <c r="L17" s="23"/>
      <c r="M17" s="23"/>
      <c r="N17" s="23"/>
    </row>
    <row r="18" spans="1:14" ht="12.75" customHeight="1">
      <c r="A18" s="55">
        <v>5.33</v>
      </c>
      <c r="B18" s="67"/>
      <c r="C18" s="67"/>
      <c r="D18" s="59" t="s">
        <v>35</v>
      </c>
      <c r="E18" s="59">
        <v>0.25</v>
      </c>
      <c r="F18" s="59"/>
      <c r="G18" s="67"/>
      <c r="H18" s="67"/>
      <c r="I18" s="67"/>
      <c r="J18" s="59" t="s">
        <v>8</v>
      </c>
      <c r="K18" s="67">
        <v>0.98</v>
      </c>
      <c r="L18" s="59"/>
      <c r="M18" s="67"/>
      <c r="N18" s="67">
        <f>C18+E18+G18+I18+K18+M18</f>
        <v>1.23</v>
      </c>
    </row>
    <row r="19" spans="1:14" ht="11.25" customHeight="1">
      <c r="A19" s="51"/>
      <c r="B19" s="386" t="s">
        <v>201</v>
      </c>
      <c r="C19" s="25"/>
      <c r="D19" s="54"/>
      <c r="E19" s="54"/>
      <c r="F19" s="386" t="s">
        <v>201</v>
      </c>
      <c r="G19" s="25"/>
      <c r="H19" s="386"/>
      <c r="I19" s="25"/>
      <c r="J19" s="386" t="s">
        <v>201</v>
      </c>
      <c r="K19" s="23"/>
      <c r="L19" s="386"/>
      <c r="M19" s="23"/>
      <c r="N19" s="23"/>
    </row>
    <row r="20" spans="1:14" ht="18" customHeight="1">
      <c r="A20" s="55">
        <v>7.75</v>
      </c>
      <c r="B20" s="281" t="s">
        <v>202</v>
      </c>
      <c r="C20" s="67">
        <v>0.33</v>
      </c>
      <c r="D20" s="59"/>
      <c r="E20" s="59"/>
      <c r="F20" s="281" t="s">
        <v>203</v>
      </c>
      <c r="G20" s="67">
        <v>0.75</v>
      </c>
      <c r="H20" s="67"/>
      <c r="I20" s="67"/>
      <c r="J20" s="385" t="s">
        <v>204</v>
      </c>
      <c r="K20" s="67">
        <v>0.71</v>
      </c>
      <c r="L20" s="59"/>
      <c r="M20" s="67"/>
      <c r="N20" s="67">
        <f>C20+E20+G20+I20+K20+M20</f>
        <v>1.79</v>
      </c>
    </row>
    <row r="21" spans="1:14" ht="15" customHeight="1">
      <c r="A21" s="51"/>
      <c r="B21" s="386"/>
      <c r="C21" s="25"/>
      <c r="D21" s="54"/>
      <c r="E21" s="54"/>
      <c r="F21" s="54"/>
      <c r="G21" s="25"/>
      <c r="H21" s="386" t="s">
        <v>205</v>
      </c>
      <c r="I21" s="25"/>
      <c r="J21" s="386"/>
      <c r="K21" s="23"/>
      <c r="L21" s="23"/>
      <c r="M21" s="23"/>
      <c r="N21" s="23"/>
    </row>
    <row r="22" spans="1:14">
      <c r="A22" s="55">
        <v>4</v>
      </c>
      <c r="B22" s="58"/>
      <c r="C22" s="67"/>
      <c r="D22" s="59"/>
      <c r="E22" s="59"/>
      <c r="F22" s="59"/>
      <c r="G22" s="67"/>
      <c r="H22" s="67" t="s">
        <v>8</v>
      </c>
      <c r="I22" s="67">
        <v>0.92</v>
      </c>
      <c r="J22" s="59"/>
      <c r="K22" s="67"/>
      <c r="L22" s="59"/>
      <c r="M22" s="67"/>
      <c r="N22" s="67">
        <f>C22+E22+G22+I22+K22+M22</f>
        <v>0.92</v>
      </c>
    </row>
    <row r="23" spans="1:14" ht="10.5" customHeight="1">
      <c r="A23" s="51"/>
      <c r="B23" s="258"/>
      <c r="C23" s="8"/>
      <c r="D23" s="239"/>
      <c r="E23" s="23"/>
      <c r="F23" s="259" t="s">
        <v>208</v>
      </c>
      <c r="G23" s="260"/>
      <c r="H23" s="259"/>
      <c r="I23" s="260"/>
      <c r="J23" s="178"/>
      <c r="K23" s="23"/>
      <c r="L23" s="23"/>
      <c r="M23" s="258"/>
      <c r="N23" s="23"/>
    </row>
    <row r="24" spans="1:14" ht="10.5" customHeight="1">
      <c r="A24" s="55">
        <v>2.5</v>
      </c>
      <c r="B24" s="67"/>
      <c r="C24" s="261"/>
      <c r="D24" s="67"/>
      <c r="E24" s="82"/>
      <c r="F24" s="165" t="s">
        <v>209</v>
      </c>
      <c r="G24" s="263">
        <v>0.56999999999999995</v>
      </c>
      <c r="H24" s="165"/>
      <c r="I24" s="263"/>
      <c r="J24" s="67"/>
      <c r="K24" s="67"/>
      <c r="L24" s="67"/>
      <c r="M24" s="264"/>
      <c r="N24" s="67">
        <f>C24+E24+G24+I24+K24</f>
        <v>0.56999999999999995</v>
      </c>
    </row>
    <row r="25" spans="1:14" ht="12" customHeight="1">
      <c r="A25" s="6">
        <v>11</v>
      </c>
      <c r="B25" s="52" t="s">
        <v>151</v>
      </c>
      <c r="C25" s="8"/>
      <c r="D25" s="8"/>
      <c r="E25" s="15"/>
      <c r="F25" s="52" t="s">
        <v>151</v>
      </c>
      <c r="G25" s="15"/>
      <c r="H25" s="52"/>
      <c r="I25" s="8"/>
      <c r="J25" s="52" t="s">
        <v>151</v>
      </c>
      <c r="K25" s="15"/>
      <c r="L25" s="8"/>
      <c r="M25" s="15"/>
      <c r="N25" s="8"/>
    </row>
    <row r="26" spans="1:14" ht="12" customHeight="1">
      <c r="A26" s="11"/>
      <c r="B26" s="16" t="s">
        <v>8</v>
      </c>
      <c r="C26" s="12">
        <v>0.95</v>
      </c>
      <c r="D26" s="16"/>
      <c r="E26" s="16"/>
      <c r="F26" s="16" t="s">
        <v>35</v>
      </c>
      <c r="G26" s="16">
        <v>0.34</v>
      </c>
      <c r="H26" s="16"/>
      <c r="I26" s="12"/>
      <c r="J26" s="16" t="s">
        <v>152</v>
      </c>
      <c r="K26" s="16">
        <v>1.25</v>
      </c>
      <c r="L26" s="16"/>
      <c r="M26" s="16"/>
      <c r="N26" s="12">
        <f>C26+E26+G26+I26+K26+M26</f>
        <v>2.54</v>
      </c>
    </row>
    <row r="27" spans="1:14" ht="18" customHeight="1">
      <c r="A27" s="6">
        <v>14.66</v>
      </c>
      <c r="B27" s="387" t="s">
        <v>257</v>
      </c>
      <c r="C27" s="283" t="s">
        <v>258</v>
      </c>
      <c r="D27" s="8"/>
      <c r="E27" s="15"/>
      <c r="F27" s="15"/>
      <c r="G27" s="15"/>
      <c r="H27" s="387" t="s">
        <v>257</v>
      </c>
      <c r="I27" s="8"/>
      <c r="J27" s="8"/>
      <c r="K27" s="15"/>
      <c r="L27" s="8"/>
      <c r="M27" s="15"/>
      <c r="N27" s="8"/>
    </row>
    <row r="28" spans="1:14" ht="11.25" customHeight="1">
      <c r="A28" s="86"/>
      <c r="B28" s="24" t="s">
        <v>10</v>
      </c>
      <c r="C28" s="91">
        <v>0.5</v>
      </c>
      <c r="D28" s="24"/>
      <c r="E28" s="24"/>
      <c r="F28" s="24"/>
      <c r="G28" s="24"/>
      <c r="H28" s="24" t="s">
        <v>8</v>
      </c>
      <c r="I28" s="91">
        <v>2.89</v>
      </c>
      <c r="J28" s="24"/>
      <c r="K28" s="24"/>
      <c r="L28" s="24"/>
      <c r="M28" s="24"/>
      <c r="N28" s="91">
        <f>C28+E28+G28+I28+K28+M28</f>
        <v>3.39</v>
      </c>
    </row>
    <row r="29" spans="1:14" ht="21.75" customHeight="1">
      <c r="A29" s="11"/>
      <c r="B29" s="284"/>
      <c r="C29" s="12"/>
      <c r="D29" s="284"/>
      <c r="E29" s="16"/>
      <c r="F29" s="284"/>
      <c r="G29" s="16"/>
      <c r="H29" s="285" t="s">
        <v>259</v>
      </c>
      <c r="I29" s="12"/>
      <c r="J29" s="284"/>
      <c r="K29" s="16"/>
      <c r="L29" s="284"/>
      <c r="M29" s="16"/>
      <c r="N29" s="12"/>
    </row>
    <row r="30" spans="1:14" ht="12" customHeight="1">
      <c r="A30" s="6"/>
      <c r="B30" s="24"/>
      <c r="C30" s="24"/>
      <c r="D30" s="24"/>
      <c r="E30" s="7"/>
      <c r="F30" s="24"/>
      <c r="G30" s="91"/>
      <c r="H30" s="24" t="s">
        <v>375</v>
      </c>
      <c r="I30" s="91"/>
      <c r="J30" s="24"/>
      <c r="K30" s="24"/>
      <c r="L30" s="24"/>
      <c r="M30" s="24"/>
      <c r="N30" s="91"/>
    </row>
    <row r="31" spans="1:14" ht="10.5" customHeight="1">
      <c r="A31" s="86"/>
      <c r="B31" s="24"/>
      <c r="C31" s="24"/>
      <c r="D31" s="24"/>
      <c r="E31" s="7"/>
      <c r="F31" s="24"/>
      <c r="G31" s="91"/>
      <c r="H31" s="24" t="s">
        <v>376</v>
      </c>
      <c r="I31" s="91"/>
      <c r="J31" s="24"/>
      <c r="K31" s="24"/>
      <c r="L31" s="24"/>
      <c r="M31" s="24"/>
      <c r="N31" s="91"/>
    </row>
    <row r="32" spans="1:14" ht="18">
      <c r="A32" s="11">
        <v>7.66</v>
      </c>
      <c r="B32" s="16"/>
      <c r="C32" s="16"/>
      <c r="D32" s="16"/>
      <c r="E32" s="284"/>
      <c r="F32" s="16"/>
      <c r="G32" s="12"/>
      <c r="H32" s="385" t="s">
        <v>259</v>
      </c>
      <c r="I32" s="12">
        <v>1.77</v>
      </c>
      <c r="J32" s="16"/>
      <c r="K32" s="16"/>
      <c r="L32" s="16"/>
      <c r="M32" s="16"/>
      <c r="N32" s="12">
        <f>I32</f>
        <v>1.77</v>
      </c>
    </row>
    <row r="33" spans="1:14" ht="10.5" customHeight="1">
      <c r="A33" s="6"/>
      <c r="B33" s="24" t="s">
        <v>155</v>
      </c>
      <c r="C33" s="24"/>
      <c r="D33" s="24"/>
      <c r="E33" s="15"/>
      <c r="F33" s="24" t="s">
        <v>155</v>
      </c>
      <c r="G33" s="91"/>
      <c r="H33" s="24"/>
      <c r="I33" s="91"/>
      <c r="J33" s="24" t="s">
        <v>155</v>
      </c>
      <c r="K33" s="24"/>
      <c r="L33" s="15"/>
      <c r="M33" s="15"/>
      <c r="N33" s="91"/>
    </row>
    <row r="34" spans="1:14" ht="9.75" customHeight="1">
      <c r="A34" s="86">
        <v>5.72</v>
      </c>
      <c r="B34" s="24" t="s">
        <v>35</v>
      </c>
      <c r="C34" s="24">
        <v>0.33</v>
      </c>
      <c r="D34" s="24"/>
      <c r="E34" s="24"/>
      <c r="F34" s="24" t="s">
        <v>8</v>
      </c>
      <c r="G34" s="91">
        <v>0.66</v>
      </c>
      <c r="H34" s="24"/>
      <c r="I34" s="91"/>
      <c r="J34" s="24" t="s">
        <v>35</v>
      </c>
      <c r="K34" s="24">
        <v>0.33</v>
      </c>
      <c r="L34" s="24"/>
      <c r="M34" s="24"/>
      <c r="N34" s="91">
        <f>K34+G34+C34</f>
        <v>1.32</v>
      </c>
    </row>
    <row r="35" spans="1:14" ht="9.75" customHeight="1">
      <c r="A35" s="6"/>
      <c r="B35" s="139"/>
      <c r="C35" s="8"/>
      <c r="D35" s="8" t="s">
        <v>302</v>
      </c>
      <c r="E35" s="15"/>
      <c r="F35" s="8"/>
      <c r="G35" s="15"/>
      <c r="H35" s="8"/>
      <c r="I35" s="15"/>
      <c r="J35" s="139"/>
      <c r="K35" s="10"/>
      <c r="L35" s="8"/>
      <c r="M35" s="8"/>
      <c r="N35" s="8"/>
    </row>
    <row r="36" spans="1:14" ht="12" customHeight="1">
      <c r="A36" s="11">
        <v>3</v>
      </c>
      <c r="B36" s="12"/>
      <c r="C36" s="12"/>
      <c r="D36" s="12" t="s">
        <v>8</v>
      </c>
      <c r="E36" s="12">
        <v>0.69</v>
      </c>
      <c r="F36" s="12"/>
      <c r="G36" s="12"/>
      <c r="H36" s="12"/>
      <c r="I36" s="12"/>
      <c r="J36" s="16"/>
      <c r="K36" s="14"/>
      <c r="L36" s="12"/>
      <c r="M36" s="12"/>
      <c r="N36" s="12">
        <f>C36+E36+G36+I36+K36+M36</f>
        <v>0.69</v>
      </c>
    </row>
    <row r="37" spans="1:14">
      <c r="A37" s="6"/>
      <c r="B37" s="8"/>
      <c r="C37" s="8"/>
      <c r="D37" s="8" t="s">
        <v>156</v>
      </c>
      <c r="E37" s="8"/>
      <c r="F37" s="8"/>
      <c r="G37" s="8"/>
      <c r="H37" s="8"/>
      <c r="I37" s="8"/>
      <c r="J37" s="15"/>
      <c r="K37" s="10"/>
      <c r="L37" s="186"/>
      <c r="M37" s="8"/>
      <c r="N37" s="8"/>
    </row>
    <row r="38" spans="1:14" ht="18" customHeight="1">
      <c r="A38" s="11">
        <v>3.25</v>
      </c>
      <c r="B38" s="12"/>
      <c r="C38" s="12"/>
      <c r="D38" s="388" t="s">
        <v>157</v>
      </c>
      <c r="E38" s="12">
        <v>0.75</v>
      </c>
      <c r="F38" s="12"/>
      <c r="G38" s="12"/>
      <c r="H38" s="112"/>
      <c r="I38" s="12"/>
      <c r="J38" s="16"/>
      <c r="K38" s="14"/>
      <c r="L38" s="112"/>
      <c r="M38" s="12"/>
      <c r="N38" s="12">
        <f>M38+K38+I38+G38+E38+C38</f>
        <v>0.75</v>
      </c>
    </row>
    <row r="39" spans="1:14" ht="11.25" customHeight="1">
      <c r="A39" s="6">
        <v>6</v>
      </c>
      <c r="B39" s="52"/>
      <c r="C39" s="8"/>
      <c r="D39" s="52"/>
      <c r="E39" s="8"/>
      <c r="F39" s="52" t="s">
        <v>148</v>
      </c>
      <c r="G39" s="8"/>
      <c r="H39" s="52"/>
      <c r="I39" s="8"/>
      <c r="J39" s="52"/>
      <c r="K39" s="8"/>
      <c r="L39" s="52"/>
      <c r="M39" s="8"/>
      <c r="N39" s="8"/>
    </row>
    <row r="40" spans="1:14" ht="9.75" customHeight="1">
      <c r="A40" s="11"/>
      <c r="B40" s="16"/>
      <c r="C40" s="12"/>
      <c r="D40" s="12"/>
      <c r="E40" s="13"/>
      <c r="F40" s="16" t="s">
        <v>8</v>
      </c>
      <c r="G40" s="12">
        <v>1.38</v>
      </c>
      <c r="H40" s="16"/>
      <c r="I40" s="12"/>
      <c r="J40" s="12"/>
      <c r="K40" s="12"/>
      <c r="L40" s="12"/>
      <c r="M40" s="12"/>
      <c r="N40" s="12">
        <f>C40+E40+G40+I40+K40+M40</f>
        <v>1.38</v>
      </c>
    </row>
    <row r="41" spans="1:14" ht="11.25" customHeight="1">
      <c r="A41" s="6">
        <v>6</v>
      </c>
      <c r="B41" s="222"/>
      <c r="C41" s="8"/>
      <c r="D41" s="152" t="s">
        <v>149</v>
      </c>
      <c r="E41" s="8"/>
      <c r="F41" s="139"/>
      <c r="G41" s="8"/>
      <c r="H41" s="139"/>
      <c r="I41" s="15"/>
      <c r="J41" s="139" t="s">
        <v>149</v>
      </c>
      <c r="K41" s="8"/>
      <c r="L41" s="152"/>
      <c r="M41" s="8"/>
      <c r="N41" s="8"/>
    </row>
    <row r="42" spans="1:14" ht="9" customHeight="1">
      <c r="A42" s="11"/>
      <c r="B42" s="16"/>
      <c r="C42" s="12"/>
      <c r="D42" s="12" t="s">
        <v>8</v>
      </c>
      <c r="E42" s="13">
        <v>0.69</v>
      </c>
      <c r="F42" s="16"/>
      <c r="G42" s="12"/>
      <c r="H42" s="12"/>
      <c r="I42" s="12"/>
      <c r="J42" s="12" t="s">
        <v>8</v>
      </c>
      <c r="K42" s="13">
        <v>0.69</v>
      </c>
      <c r="L42" s="12"/>
      <c r="M42" s="12"/>
      <c r="N42" s="12">
        <f>C42+E42+G42+I42+K42+M42</f>
        <v>1.38</v>
      </c>
    </row>
    <row r="43" spans="1:14">
      <c r="A43" s="6">
        <v>4</v>
      </c>
      <c r="B43" s="6"/>
      <c r="C43" s="6"/>
      <c r="D43" s="222" t="s">
        <v>150</v>
      </c>
      <c r="E43" s="8"/>
      <c r="F43" s="15"/>
      <c r="G43" s="15"/>
      <c r="H43" s="139"/>
      <c r="I43" s="8"/>
      <c r="J43" s="139" t="s">
        <v>150</v>
      </c>
      <c r="K43" s="15"/>
      <c r="L43" s="8"/>
      <c r="M43" s="15"/>
      <c r="N43" s="8"/>
    </row>
    <row r="44" spans="1:14" ht="12.75" customHeight="1">
      <c r="A44" s="11"/>
      <c r="B44" s="11"/>
      <c r="C44" s="11"/>
      <c r="D44" s="223" t="s">
        <v>8</v>
      </c>
      <c r="E44" s="12">
        <v>0.67</v>
      </c>
      <c r="F44" s="16"/>
      <c r="G44" s="16"/>
      <c r="H44" s="16"/>
      <c r="I44" s="12"/>
      <c r="J44" s="16" t="s">
        <v>35</v>
      </c>
      <c r="K44" s="16">
        <v>0.25</v>
      </c>
      <c r="L44" s="16"/>
      <c r="M44" s="16"/>
      <c r="N44" s="12">
        <f>K44+E44</f>
        <v>0.92</v>
      </c>
    </row>
    <row r="45" spans="1:14">
      <c r="A45" s="71">
        <f>SUM(A3:A44)</f>
        <v>111.69999999999999</v>
      </c>
      <c r="B45" s="55" t="s">
        <v>6</v>
      </c>
      <c r="C45" s="55">
        <f>SUM(C3:C44)</f>
        <v>3.9699999999999998</v>
      </c>
      <c r="D45" s="72"/>
      <c r="E45" s="55">
        <f>SUM(E3:E44)</f>
        <v>4.2</v>
      </c>
      <c r="F45" s="73"/>
      <c r="G45" s="55">
        <f>SUM(G3:G38)</f>
        <v>4.0699999999999994</v>
      </c>
      <c r="H45" s="55"/>
      <c r="I45" s="55">
        <f>SUM(I3:I44)</f>
        <v>6.93</v>
      </c>
      <c r="J45" s="55"/>
      <c r="K45" s="55">
        <f>SUM(K4:K44)</f>
        <v>5.2099999999999991</v>
      </c>
      <c r="L45" s="72"/>
      <c r="M45" s="55">
        <f>SUM(M4:M44)</f>
        <v>0</v>
      </c>
      <c r="N45" s="55">
        <f>SUM(N4:N44)</f>
        <v>25.76</v>
      </c>
    </row>
    <row r="46" spans="1:14">
      <c r="A46" s="47"/>
      <c r="B46" s="47" t="s">
        <v>16</v>
      </c>
      <c r="C46" s="47"/>
      <c r="D46" s="47"/>
      <c r="E46" s="47"/>
      <c r="F46" s="48"/>
      <c r="G46" s="47"/>
      <c r="H46" s="47"/>
      <c r="I46" s="47"/>
      <c r="J46" s="95"/>
      <c r="K46" s="47"/>
      <c r="L46" s="47"/>
      <c r="M46" s="47"/>
      <c r="N46" s="47"/>
    </row>
    <row r="47" spans="1:14">
      <c r="A47" s="47"/>
      <c r="B47" s="47" t="s">
        <v>17</v>
      </c>
      <c r="C47" s="47"/>
      <c r="D47" s="47" t="str">
        <f>B1</f>
        <v>DOLORES CARREÑO MORENO</v>
      </c>
      <c r="E47" s="47"/>
      <c r="F47" s="98" t="s">
        <v>374</v>
      </c>
      <c r="G47" s="47"/>
      <c r="H47" s="47" t="s">
        <v>18</v>
      </c>
      <c r="I47" s="47"/>
      <c r="J47" s="95"/>
      <c r="K47" s="96">
        <f>N45*4.33</f>
        <v>111.5408</v>
      </c>
      <c r="L47" s="96"/>
      <c r="M47" s="96"/>
      <c r="N47" s="47"/>
    </row>
    <row r="48" spans="1:14">
      <c r="A48" s="47"/>
      <c r="C48" s="47"/>
      <c r="G48" s="47"/>
      <c r="H48" s="47"/>
      <c r="I48" s="47"/>
      <c r="J48" s="47"/>
      <c r="K48" s="47"/>
      <c r="L48" s="47"/>
      <c r="M48" s="47"/>
      <c r="N48" s="47"/>
    </row>
    <row r="49" spans="1:14">
      <c r="A49" s="47"/>
      <c r="C49" s="47"/>
      <c r="E49" s="47"/>
      <c r="F49" s="48"/>
      <c r="G49" s="47"/>
      <c r="H49" s="47"/>
      <c r="I49" s="47"/>
      <c r="J49" s="47"/>
      <c r="K49" s="47"/>
      <c r="L49" s="47"/>
      <c r="M49" s="47"/>
      <c r="N49" s="47"/>
    </row>
  </sheetData>
  <mergeCells count="3">
    <mergeCell ref="B11:B12"/>
    <mergeCell ref="F11:F12"/>
    <mergeCell ref="J11:J12"/>
  </mergeCells>
  <pageMargins left="0" right="0" top="0" bottom="0" header="0" footer="0"/>
  <pageSetup paperSize="9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3" sqref="A3:A34"/>
    </sheetView>
  </sheetViews>
  <sheetFormatPr baseColWidth="10" defaultRowHeight="15"/>
  <cols>
    <col min="1" max="1" width="8.140625" customWidth="1"/>
    <col min="2" max="2" width="21.28515625" customWidth="1"/>
    <col min="3" max="3" width="8" customWidth="1"/>
    <col min="5" max="5" width="6" customWidth="1"/>
    <col min="6" max="6" width="14.7109375" customWidth="1"/>
    <col min="7" max="7" width="7.140625" customWidth="1"/>
    <col min="8" max="8" width="20" customWidth="1"/>
    <col min="9" max="9" width="7.5703125" customWidth="1"/>
    <col min="11" max="11" width="7.140625" customWidth="1"/>
    <col min="12" max="12" width="8.5703125" customWidth="1"/>
    <col min="13" max="13" width="4.5703125" customWidth="1"/>
    <col min="14" max="14" width="7.570312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 ht="13.5" customHeight="1">
      <c r="A3" s="51"/>
      <c r="B3" s="222"/>
      <c r="C3" s="23"/>
      <c r="D3" s="268"/>
      <c r="E3" s="23"/>
      <c r="F3" s="268"/>
      <c r="G3" s="23"/>
      <c r="H3" s="268" t="s">
        <v>219</v>
      </c>
      <c r="I3" s="23"/>
      <c r="J3" s="268"/>
      <c r="K3" s="23"/>
      <c r="L3" s="94"/>
      <c r="M3" s="23"/>
      <c r="N3" s="23"/>
    </row>
    <row r="4" spans="1:14" ht="15" customHeight="1">
      <c r="A4" s="55">
        <v>2.4300000000000002</v>
      </c>
      <c r="B4" s="56"/>
      <c r="C4" s="67"/>
      <c r="D4" s="58"/>
      <c r="E4" s="67"/>
      <c r="F4" s="58"/>
      <c r="G4" s="67"/>
      <c r="H4" s="281" t="s">
        <v>189</v>
      </c>
      <c r="I4" s="67">
        <v>0.56000000000000005</v>
      </c>
      <c r="J4" s="58"/>
      <c r="K4" s="67"/>
      <c r="L4" s="59"/>
      <c r="M4" s="67"/>
      <c r="N4" s="67">
        <f>C4+E4+G4+I4+K4+M4</f>
        <v>0.56000000000000005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>
      <c r="A6" s="55">
        <v>2</v>
      </c>
      <c r="B6" s="60"/>
      <c r="C6" s="60"/>
      <c r="D6" s="60"/>
      <c r="E6" s="60"/>
      <c r="F6" s="60"/>
      <c r="G6" s="60"/>
      <c r="H6" s="60" t="s">
        <v>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69"/>
      <c r="B7" s="65" t="s">
        <v>30</v>
      </c>
      <c r="C7" s="63"/>
      <c r="D7" s="65"/>
      <c r="E7" s="63"/>
      <c r="F7" s="65"/>
      <c r="G7" s="63"/>
      <c r="H7" s="65" t="s">
        <v>30</v>
      </c>
      <c r="I7" s="63"/>
      <c r="J7" s="65"/>
      <c r="K7" s="63"/>
      <c r="L7" s="63"/>
      <c r="M7" s="62"/>
      <c r="N7" s="62"/>
    </row>
    <row r="8" spans="1:14">
      <c r="A8" s="70">
        <v>6.41</v>
      </c>
      <c r="B8" s="64" t="s">
        <v>10</v>
      </c>
      <c r="C8" s="60">
        <v>0.48</v>
      </c>
      <c r="D8" s="64"/>
      <c r="E8" s="60"/>
      <c r="F8" s="64"/>
      <c r="G8" s="60"/>
      <c r="H8" s="64" t="s">
        <v>8</v>
      </c>
      <c r="I8" s="60">
        <v>1</v>
      </c>
      <c r="J8" s="64"/>
      <c r="K8" s="60"/>
      <c r="M8" s="62"/>
      <c r="N8" s="60">
        <f>C8+E8+G8+I8</f>
        <v>1.48</v>
      </c>
    </row>
    <row r="9" spans="1:14">
      <c r="A9" s="51"/>
      <c r="B9" s="65" t="s">
        <v>28</v>
      </c>
      <c r="C9" s="63"/>
      <c r="D9" s="65"/>
      <c r="E9" s="63"/>
      <c r="F9" s="65"/>
      <c r="G9" s="63"/>
      <c r="H9" s="65" t="s">
        <v>28</v>
      </c>
      <c r="I9" s="63"/>
      <c r="J9" s="65"/>
      <c r="K9" s="63"/>
      <c r="L9" s="63"/>
      <c r="M9" s="63"/>
      <c r="N9" s="62"/>
    </row>
    <row r="10" spans="1:14">
      <c r="A10" s="55">
        <v>6.26</v>
      </c>
      <c r="B10" s="64" t="s">
        <v>8</v>
      </c>
      <c r="C10" s="60">
        <v>1.1000000000000001</v>
      </c>
      <c r="D10" s="64"/>
      <c r="E10" s="60"/>
      <c r="F10" s="64"/>
      <c r="G10" s="60"/>
      <c r="H10" s="64" t="s">
        <v>10</v>
      </c>
      <c r="I10" s="60">
        <v>0.35</v>
      </c>
      <c r="J10" s="64"/>
      <c r="K10" s="101"/>
      <c r="M10" s="60"/>
      <c r="N10" s="60">
        <f>C10+I10</f>
        <v>1.4500000000000002</v>
      </c>
    </row>
    <row r="11" spans="1:14">
      <c r="A11" s="69"/>
      <c r="B11" s="94"/>
      <c r="C11" s="23"/>
      <c r="D11" s="23" t="s">
        <v>369</v>
      </c>
      <c r="E11" s="173"/>
      <c r="F11" s="23"/>
      <c r="G11" s="173"/>
      <c r="H11" s="94"/>
      <c r="I11" s="173"/>
      <c r="J11" s="23"/>
      <c r="K11" s="173"/>
      <c r="L11" s="23"/>
      <c r="M11" s="380"/>
      <c r="N11" s="380"/>
    </row>
    <row r="12" spans="1:14">
      <c r="A12" s="70">
        <v>3.25</v>
      </c>
      <c r="B12" s="59"/>
      <c r="C12" s="67"/>
      <c r="D12" s="67"/>
      <c r="E12" s="82">
        <v>0.75</v>
      </c>
      <c r="F12" s="67"/>
      <c r="G12" s="82"/>
      <c r="H12" s="59"/>
      <c r="I12" s="82"/>
      <c r="J12" s="67"/>
      <c r="K12" s="82"/>
      <c r="M12" s="381"/>
      <c r="N12" s="67">
        <f>C12+E12+G12+I12+K12</f>
        <v>0.75</v>
      </c>
    </row>
    <row r="13" spans="1:14">
      <c r="A13" s="6"/>
      <c r="B13" s="52" t="s">
        <v>371</v>
      </c>
      <c r="C13" s="8"/>
      <c r="D13" s="52"/>
      <c r="E13" s="8"/>
      <c r="F13" s="52"/>
      <c r="G13" s="8"/>
      <c r="H13" s="52"/>
      <c r="I13" s="8"/>
      <c r="J13" s="52"/>
      <c r="K13" s="8"/>
      <c r="L13" s="15"/>
      <c r="M13" s="8"/>
      <c r="N13" s="8"/>
    </row>
    <row r="14" spans="1:14">
      <c r="A14" s="11">
        <v>4</v>
      </c>
      <c r="B14" s="16" t="s">
        <v>8</v>
      </c>
      <c r="C14" s="12">
        <v>0.92</v>
      </c>
      <c r="D14" s="12"/>
      <c r="E14" s="13"/>
      <c r="F14" s="16"/>
      <c r="G14" s="12"/>
      <c r="H14" s="16"/>
      <c r="I14" s="12"/>
      <c r="J14" s="16"/>
      <c r="K14" s="12"/>
      <c r="L14" s="12"/>
      <c r="M14" s="12"/>
      <c r="N14" s="12">
        <f>C14+E14+G14+I14+K14+M14</f>
        <v>0.92</v>
      </c>
    </row>
    <row r="15" spans="1:14">
      <c r="A15" s="6"/>
      <c r="B15" s="52"/>
      <c r="C15" s="8"/>
      <c r="D15" s="52" t="s">
        <v>319</v>
      </c>
      <c r="E15" s="8"/>
      <c r="F15" s="52"/>
      <c r="G15" s="8"/>
      <c r="H15" s="52"/>
      <c r="I15" s="8"/>
      <c r="J15" s="52"/>
      <c r="K15" s="8"/>
      <c r="L15" s="15"/>
      <c r="M15" s="8"/>
      <c r="N15" s="8"/>
    </row>
    <row r="16" spans="1:14" ht="12.75" customHeight="1">
      <c r="A16" s="11">
        <v>3</v>
      </c>
      <c r="B16" s="16"/>
      <c r="C16" s="12"/>
      <c r="D16" s="16" t="s">
        <v>8</v>
      </c>
      <c r="E16" s="12">
        <v>0.69</v>
      </c>
      <c r="F16" s="16"/>
      <c r="G16" s="12"/>
      <c r="H16" s="16"/>
      <c r="I16" s="12"/>
      <c r="J16" s="16"/>
      <c r="K16" s="12"/>
      <c r="L16" s="16"/>
      <c r="M16" s="12"/>
      <c r="N16" s="12">
        <f>C16+E16+G16+I16+K16+M16</f>
        <v>0.69</v>
      </c>
    </row>
    <row r="17" spans="1:14" ht="12.75" customHeight="1">
      <c r="A17" s="86"/>
      <c r="B17" s="7"/>
      <c r="C17" s="91"/>
      <c r="D17" s="7"/>
      <c r="E17" s="91"/>
      <c r="F17" s="7" t="s">
        <v>370</v>
      </c>
      <c r="G17" s="91"/>
      <c r="H17" s="7"/>
      <c r="I17" s="91"/>
      <c r="J17" s="7"/>
      <c r="K17" s="91"/>
      <c r="L17" s="7"/>
      <c r="M17" s="91"/>
      <c r="N17" s="91"/>
    </row>
    <row r="18" spans="1:14" ht="11.25" customHeight="1">
      <c r="A18" s="86">
        <v>3.75</v>
      </c>
      <c r="B18" s="7"/>
      <c r="C18" s="91"/>
      <c r="D18" s="7"/>
      <c r="E18" s="91"/>
      <c r="F18" s="7" t="s">
        <v>8</v>
      </c>
      <c r="G18" s="91">
        <v>0.86</v>
      </c>
      <c r="H18" s="7"/>
      <c r="I18" s="91"/>
      <c r="J18" s="7"/>
      <c r="K18" s="91"/>
      <c r="L18" s="7"/>
      <c r="M18" s="91"/>
      <c r="N18" s="91">
        <f>C18+E18+G18+I18+K18</f>
        <v>0.86</v>
      </c>
    </row>
    <row r="19" spans="1:14">
      <c r="A19" s="6"/>
      <c r="B19" s="139"/>
      <c r="C19" s="8"/>
      <c r="D19" s="139" t="s">
        <v>320</v>
      </c>
      <c r="E19" s="8"/>
      <c r="F19" s="139"/>
      <c r="G19" s="8"/>
      <c r="H19" s="139"/>
      <c r="I19" s="8"/>
      <c r="J19" s="139"/>
      <c r="K19" s="8"/>
      <c r="L19" s="139"/>
      <c r="M19" s="8"/>
      <c r="N19" s="8"/>
    </row>
    <row r="20" spans="1:14" ht="12" customHeight="1">
      <c r="A20" s="11">
        <v>3</v>
      </c>
      <c r="B20" s="16"/>
      <c r="C20" s="12"/>
      <c r="D20" s="12" t="s">
        <v>8</v>
      </c>
      <c r="E20" s="13">
        <v>0.69</v>
      </c>
      <c r="F20" s="16"/>
      <c r="G20" s="12"/>
      <c r="H20" s="16"/>
      <c r="I20" s="12"/>
      <c r="J20" s="16"/>
      <c r="K20" s="12"/>
      <c r="L20" s="12"/>
      <c r="M20" s="12"/>
      <c r="N20" s="12">
        <f>C20+E20+G20+I20+K20+M20</f>
        <v>0.69</v>
      </c>
    </row>
    <row r="21" spans="1:14">
      <c r="A21" s="6"/>
      <c r="B21" s="52" t="s">
        <v>164</v>
      </c>
      <c r="C21" s="8"/>
      <c r="D21" s="52"/>
      <c r="E21" s="8"/>
      <c r="F21" s="52"/>
      <c r="G21" s="8"/>
      <c r="H21" s="52" t="s">
        <v>164</v>
      </c>
      <c r="I21" s="8"/>
      <c r="J21" s="52"/>
      <c r="K21" s="8"/>
      <c r="L21" s="52"/>
      <c r="M21" s="8"/>
      <c r="N21" s="8"/>
    </row>
    <row r="22" spans="1:14">
      <c r="A22" s="11">
        <v>4</v>
      </c>
      <c r="B22" s="16" t="s">
        <v>8</v>
      </c>
      <c r="C22" s="12">
        <v>0.59</v>
      </c>
      <c r="D22" s="12"/>
      <c r="E22" s="13"/>
      <c r="F22" s="16"/>
      <c r="G22" s="12"/>
      <c r="H22" s="16" t="s">
        <v>35</v>
      </c>
      <c r="I22" s="12">
        <v>0.33</v>
      </c>
      <c r="J22" s="16"/>
      <c r="K22" s="1"/>
      <c r="L22" s="12"/>
      <c r="M22" s="12"/>
      <c r="N22" s="12">
        <f>C22+E22+G22+I22+K22+M22</f>
        <v>0.91999999999999993</v>
      </c>
    </row>
    <row r="23" spans="1:14">
      <c r="A23" s="86"/>
      <c r="B23" s="24"/>
      <c r="C23" s="90"/>
      <c r="D23" s="24"/>
      <c r="E23" s="226"/>
      <c r="F23" s="24" t="s">
        <v>165</v>
      </c>
      <c r="G23" s="9"/>
      <c r="H23" s="24"/>
      <c r="I23" s="9"/>
      <c r="J23" s="24"/>
      <c r="K23" s="8"/>
      <c r="L23" s="91"/>
      <c r="M23" s="91"/>
      <c r="N23" s="91"/>
    </row>
    <row r="24" spans="1:14">
      <c r="A24" s="11">
        <v>7.41</v>
      </c>
      <c r="B24" s="16"/>
      <c r="C24" s="14"/>
      <c r="D24" s="16"/>
      <c r="E24" s="227"/>
      <c r="F24" s="16" t="s">
        <v>8</v>
      </c>
      <c r="G24" s="228">
        <v>1.71</v>
      </c>
      <c r="H24" s="16"/>
      <c r="I24" s="228"/>
      <c r="J24" s="16"/>
      <c r="K24" s="228"/>
      <c r="L24" s="12"/>
      <c r="M24" s="12"/>
      <c r="N24" s="67">
        <f>C24+E24+G24+I24+K24+M24</f>
        <v>1.71</v>
      </c>
    </row>
    <row r="25" spans="1:14">
      <c r="A25" s="51"/>
      <c r="B25" s="382" t="s">
        <v>321</v>
      </c>
      <c r="C25" s="23"/>
      <c r="D25" s="344"/>
      <c r="E25" s="23"/>
      <c r="F25" s="382"/>
      <c r="G25" s="23"/>
      <c r="H25" s="382" t="s">
        <v>321</v>
      </c>
      <c r="I25" s="23"/>
      <c r="J25" s="382"/>
      <c r="K25" s="23"/>
      <c r="L25" s="382"/>
      <c r="M25" s="23"/>
      <c r="N25" s="23"/>
    </row>
    <row r="26" spans="1:14">
      <c r="A26" s="55">
        <v>4</v>
      </c>
      <c r="B26" s="59" t="s">
        <v>10</v>
      </c>
      <c r="C26" s="67">
        <v>0.33</v>
      </c>
      <c r="D26" s="345"/>
      <c r="E26" s="82"/>
      <c r="F26" s="59"/>
      <c r="G26" s="67"/>
      <c r="H26" s="59" t="s">
        <v>8</v>
      </c>
      <c r="I26" s="67">
        <v>0.59</v>
      </c>
      <c r="J26" s="59"/>
      <c r="K26" s="67"/>
      <c r="L26" s="67"/>
      <c r="M26" s="67"/>
      <c r="N26" s="67">
        <f>C26+E26+G26+I26+K26+M26</f>
        <v>0.91999999999999993</v>
      </c>
    </row>
    <row r="27" spans="1:14" ht="15.75" customHeight="1">
      <c r="A27" s="69"/>
      <c r="B27" s="94"/>
      <c r="C27" s="23"/>
      <c r="D27" s="23"/>
      <c r="E27" s="173"/>
      <c r="F27" s="94"/>
      <c r="G27" s="23"/>
      <c r="H27" s="94" t="s">
        <v>166</v>
      </c>
      <c r="I27" s="23"/>
      <c r="J27" s="94"/>
      <c r="K27" s="23"/>
      <c r="L27" s="23"/>
      <c r="M27" s="23"/>
      <c r="N27" s="23"/>
    </row>
    <row r="28" spans="1:14" ht="28.5" customHeight="1">
      <c r="A28" s="70">
        <v>3</v>
      </c>
      <c r="B28" s="59"/>
      <c r="C28" s="67"/>
      <c r="D28" s="67"/>
      <c r="E28" s="82"/>
      <c r="F28" s="59"/>
      <c r="G28" s="67"/>
      <c r="H28" s="385" t="s">
        <v>167</v>
      </c>
      <c r="I28" s="67">
        <v>0.69</v>
      </c>
      <c r="J28" s="229"/>
      <c r="K28" s="67"/>
      <c r="L28" s="67"/>
      <c r="M28" s="67"/>
      <c r="N28" s="67">
        <f>C28+E28+G28+I28+K28+M28</f>
        <v>0.69</v>
      </c>
    </row>
    <row r="29" spans="1:14" ht="15" customHeight="1">
      <c r="A29" s="6"/>
      <c r="B29" s="15" t="s">
        <v>168</v>
      </c>
      <c r="C29" s="8"/>
      <c r="D29" s="15"/>
      <c r="E29" s="8"/>
      <c r="F29" s="15"/>
      <c r="G29" s="8"/>
      <c r="H29" s="15" t="s">
        <v>168</v>
      </c>
      <c r="I29" s="8"/>
      <c r="J29" s="15"/>
      <c r="K29" s="8"/>
      <c r="L29" s="15"/>
      <c r="M29" s="202"/>
      <c r="N29" s="8"/>
    </row>
    <row r="30" spans="1:14" ht="12.75" customHeight="1">
      <c r="A30" s="11">
        <v>5</v>
      </c>
      <c r="B30" s="229" t="s">
        <v>169</v>
      </c>
      <c r="C30" s="12">
        <v>0.75</v>
      </c>
      <c r="D30" s="16"/>
      <c r="E30" s="12"/>
      <c r="F30" s="16"/>
      <c r="G30" s="12"/>
      <c r="H30" s="16" t="s">
        <v>170</v>
      </c>
      <c r="I30" s="12">
        <v>0.4</v>
      </c>
      <c r="J30" s="16"/>
      <c r="K30" s="12"/>
      <c r="L30" s="16"/>
      <c r="M30" s="13"/>
      <c r="N30" s="12">
        <f>K30+I30+G30+E30+C30</f>
        <v>1.1499999999999999</v>
      </c>
    </row>
    <row r="31" spans="1:14">
      <c r="A31" s="84">
        <v>6.68</v>
      </c>
      <c r="B31" s="178"/>
      <c r="C31" s="23"/>
      <c r="D31" s="178" t="s">
        <v>174</v>
      </c>
      <c r="E31" s="54">
        <v>1.54</v>
      </c>
      <c r="F31" s="178"/>
      <c r="G31" s="94"/>
      <c r="H31" s="178"/>
      <c r="I31" s="94"/>
      <c r="J31" s="178"/>
      <c r="K31" s="94"/>
      <c r="L31" s="23"/>
      <c r="M31" s="23"/>
      <c r="N31" s="67">
        <f>C31+E31+G31+I31+K31+M31</f>
        <v>1.54</v>
      </c>
    </row>
    <row r="32" spans="1:14">
      <c r="A32" s="6"/>
      <c r="B32" s="139"/>
      <c r="C32" s="8"/>
      <c r="D32" s="139" t="s">
        <v>322</v>
      </c>
      <c r="E32" s="8"/>
      <c r="F32" s="139"/>
      <c r="G32" s="8"/>
      <c r="H32" s="139"/>
      <c r="I32" s="8"/>
      <c r="J32" s="139"/>
      <c r="K32" s="8"/>
      <c r="L32" s="139"/>
      <c r="M32" s="8"/>
      <c r="N32" s="23"/>
    </row>
    <row r="33" spans="1:14">
      <c r="A33" s="11">
        <v>5.16</v>
      </c>
      <c r="B33" s="284"/>
      <c r="C33" s="12"/>
      <c r="D33" s="284" t="s">
        <v>8</v>
      </c>
      <c r="E33" s="12">
        <v>1.19</v>
      </c>
      <c r="F33" s="284"/>
      <c r="G33" s="12"/>
      <c r="H33" s="284"/>
      <c r="I33" s="12"/>
      <c r="J33" s="284"/>
      <c r="K33" s="12"/>
      <c r="L33" s="284"/>
      <c r="M33" s="12"/>
      <c r="N33" s="67">
        <f>C33+E33+G33+I33+K33+M33</f>
        <v>1.19</v>
      </c>
    </row>
    <row r="34" spans="1:14">
      <c r="A34" s="113">
        <f>SUM(A3:A33)</f>
        <v>69.349999999999994</v>
      </c>
      <c r="B34" s="11" t="s">
        <v>6</v>
      </c>
      <c r="C34" s="67">
        <f>SUM(C3:C33)</f>
        <v>4.17</v>
      </c>
      <c r="D34" s="72"/>
      <c r="E34" s="67">
        <f>SUM(E3:E33)</f>
        <v>4.8599999999999994</v>
      </c>
      <c r="F34" s="73"/>
      <c r="G34" s="67">
        <f>SUM(G3:G33)</f>
        <v>2.57</v>
      </c>
      <c r="H34" s="57"/>
      <c r="I34" s="67">
        <f>SUM(I3:I33)</f>
        <v>4.38</v>
      </c>
      <c r="J34" s="55"/>
      <c r="K34" s="67">
        <f>SUM(K3:K30)</f>
        <v>0</v>
      </c>
      <c r="L34" s="72"/>
      <c r="M34" s="72"/>
      <c r="N34" s="67">
        <f>SUM(N3:N33)</f>
        <v>15.980000000000002</v>
      </c>
    </row>
    <row r="35" spans="1:14">
      <c r="B35" s="2" t="s">
        <v>16</v>
      </c>
      <c r="F35" s="100"/>
      <c r="H35" t="s">
        <v>18</v>
      </c>
      <c r="J35" s="43"/>
      <c r="K35" s="114">
        <f>N34*4.33</f>
        <v>69.193400000000011</v>
      </c>
      <c r="L35" s="114"/>
    </row>
    <row r="36" spans="1:14">
      <c r="B36" s="2" t="s">
        <v>365</v>
      </c>
      <c r="D36" t="str">
        <f>B1</f>
        <v>DOLORES CARREÑO MORENO</v>
      </c>
      <c r="F36" s="383" t="s">
        <v>373</v>
      </c>
      <c r="I36" s="115">
        <v>31.01</v>
      </c>
      <c r="M36" s="114"/>
    </row>
    <row r="37" spans="1:14">
      <c r="B37" s="2" t="s">
        <v>19</v>
      </c>
      <c r="K37" s="100"/>
    </row>
    <row r="39" spans="1:14">
      <c r="F39" t="s">
        <v>372</v>
      </c>
    </row>
  </sheetData>
  <pageMargins left="0" right="0" top="0" bottom="0" header="0" footer="0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33"/>
    </sheetView>
  </sheetViews>
  <sheetFormatPr baseColWidth="10" defaultRowHeight="15"/>
  <cols>
    <col min="1" max="1" width="8.140625" customWidth="1"/>
    <col min="3" max="3" width="5.7109375" customWidth="1"/>
    <col min="4" max="4" width="14.42578125" customWidth="1"/>
    <col min="5" max="5" width="5.85546875" customWidth="1"/>
    <col min="7" max="7" width="5.28515625" customWidth="1"/>
    <col min="8" max="8" width="14.28515625" customWidth="1"/>
    <col min="9" max="9" width="7.28515625" customWidth="1"/>
    <col min="10" max="10" width="16.85546875" customWidth="1"/>
    <col min="11" max="11" width="7.5703125" customWidth="1"/>
    <col min="12" max="12" width="7.28515625" customWidth="1"/>
    <col min="13" max="13" width="6" customWidth="1"/>
    <col min="14" max="14" width="7.85546875" customWidth="1"/>
  </cols>
  <sheetData>
    <row r="1" spans="1:14">
      <c r="B1" s="1" t="s">
        <v>20</v>
      </c>
      <c r="F1" s="100"/>
    </row>
    <row r="2" spans="1:14">
      <c r="A2" s="49" t="s">
        <v>22</v>
      </c>
      <c r="B2" s="4" t="s">
        <v>0</v>
      </c>
      <c r="C2" s="49" t="s">
        <v>23</v>
      </c>
      <c r="D2" s="49" t="s">
        <v>1</v>
      </c>
      <c r="E2" s="49" t="s">
        <v>24</v>
      </c>
      <c r="F2" s="50" t="s">
        <v>25</v>
      </c>
      <c r="G2" s="49" t="s">
        <v>24</v>
      </c>
      <c r="H2" s="49" t="s">
        <v>3</v>
      </c>
      <c r="I2" s="49" t="s">
        <v>24</v>
      </c>
      <c r="J2" s="49" t="s">
        <v>4</v>
      </c>
      <c r="K2" s="49" t="s">
        <v>24</v>
      </c>
      <c r="L2" s="49" t="s">
        <v>5</v>
      </c>
      <c r="M2" s="49"/>
      <c r="N2" s="49" t="s">
        <v>6</v>
      </c>
    </row>
    <row r="3" spans="1:14">
      <c r="A3" s="51"/>
      <c r="B3" s="23"/>
      <c r="C3" s="25"/>
      <c r="E3" s="23"/>
      <c r="G3" s="23"/>
      <c r="H3" s="23"/>
      <c r="I3" s="25"/>
      <c r="J3" s="23" t="s">
        <v>161</v>
      </c>
      <c r="K3" s="25"/>
      <c r="M3" s="23"/>
      <c r="N3" s="156"/>
    </row>
    <row r="4" spans="1:14">
      <c r="A4" s="55">
        <v>4.33</v>
      </c>
      <c r="B4" s="59"/>
      <c r="C4" s="59"/>
      <c r="D4" s="59"/>
      <c r="E4" s="59"/>
      <c r="F4" s="59"/>
      <c r="G4" s="59"/>
      <c r="H4" s="59"/>
      <c r="I4" s="59"/>
      <c r="J4" s="59"/>
      <c r="K4" s="59">
        <v>1</v>
      </c>
      <c r="L4" s="59"/>
      <c r="M4" s="59"/>
      <c r="N4" s="57">
        <f>C4+E4+G4+I4+K4+M4</f>
        <v>1</v>
      </c>
    </row>
    <row r="5" spans="1:14">
      <c r="A5" s="51"/>
      <c r="B5" s="222"/>
      <c r="C5" s="23"/>
      <c r="D5" s="268"/>
      <c r="E5" s="23"/>
      <c r="F5" s="268"/>
      <c r="G5" s="23"/>
      <c r="H5" s="268" t="s">
        <v>219</v>
      </c>
      <c r="I5" s="23"/>
      <c r="J5" s="268"/>
      <c r="K5" s="23"/>
      <c r="L5" s="94"/>
      <c r="M5" s="23"/>
      <c r="N5" s="23"/>
    </row>
    <row r="6" spans="1:14" ht="18">
      <c r="A6" s="55">
        <v>2.4300000000000002</v>
      </c>
      <c r="B6" s="56"/>
      <c r="C6" s="67"/>
      <c r="D6" s="58"/>
      <c r="E6" s="67"/>
      <c r="F6" s="58"/>
      <c r="G6" s="67"/>
      <c r="H6" s="281" t="s">
        <v>189</v>
      </c>
      <c r="I6" s="67">
        <v>0.56000000000000005</v>
      </c>
      <c r="J6" s="58"/>
      <c r="K6" s="67"/>
      <c r="L6" s="59"/>
      <c r="M6" s="67"/>
      <c r="N6" s="67">
        <f>C6+E6+G6+I6+K6+M6</f>
        <v>0.56000000000000005</v>
      </c>
    </row>
    <row r="7" spans="1:14">
      <c r="A7" s="84"/>
      <c r="B7" s="61"/>
      <c r="C7" s="62"/>
      <c r="D7" s="62"/>
      <c r="E7" s="62"/>
      <c r="F7" s="61"/>
      <c r="G7" s="62"/>
      <c r="H7" s="61" t="s">
        <v>27</v>
      </c>
      <c r="I7" s="62"/>
      <c r="J7" s="62"/>
      <c r="K7" s="62"/>
      <c r="L7" s="62"/>
      <c r="M7" s="62"/>
      <c r="N7" s="62"/>
    </row>
    <row r="8" spans="1:14">
      <c r="A8" s="55">
        <v>2</v>
      </c>
      <c r="B8" s="60"/>
      <c r="C8" s="60"/>
      <c r="D8" s="60"/>
      <c r="E8" s="60"/>
      <c r="F8" s="60"/>
      <c r="G8" s="60"/>
      <c r="H8" s="60" t="s">
        <v>8</v>
      </c>
      <c r="I8" s="60">
        <v>0.46</v>
      </c>
      <c r="J8" s="60"/>
      <c r="K8" s="60"/>
      <c r="L8" s="60"/>
      <c r="M8" s="60"/>
      <c r="N8" s="60">
        <f>C8+E8+G8+I8+K8+M8</f>
        <v>0.46</v>
      </c>
    </row>
    <row r="9" spans="1:14">
      <c r="A9" s="51"/>
      <c r="B9" s="61"/>
      <c r="C9" s="379"/>
      <c r="D9" s="61" t="s">
        <v>366</v>
      </c>
      <c r="E9" s="62"/>
      <c r="F9" s="62"/>
      <c r="G9" s="379"/>
      <c r="H9" s="379"/>
      <c r="I9" s="379"/>
      <c r="J9" s="61" t="s">
        <v>366</v>
      </c>
      <c r="K9" s="380"/>
      <c r="L9" s="380"/>
      <c r="M9" s="380"/>
      <c r="N9" s="380"/>
    </row>
    <row r="10" spans="1:14">
      <c r="A10" s="55">
        <v>6</v>
      </c>
      <c r="B10" s="64"/>
      <c r="C10" s="381"/>
      <c r="D10" s="381" t="s">
        <v>8</v>
      </c>
      <c r="E10" s="60">
        <v>0.7</v>
      </c>
      <c r="F10" s="60"/>
      <c r="G10" s="381"/>
      <c r="H10" s="381"/>
      <c r="I10" s="381"/>
      <c r="J10" s="381" t="s">
        <v>8</v>
      </c>
      <c r="K10" s="381">
        <v>0.69</v>
      </c>
      <c r="L10" s="60"/>
      <c r="M10" s="381"/>
      <c r="N10" s="381">
        <f>C10+E10+G10+I10+K10+M10</f>
        <v>1.39</v>
      </c>
    </row>
    <row r="11" spans="1:14">
      <c r="A11" s="93">
        <v>6.5</v>
      </c>
      <c r="B11" s="8"/>
      <c r="C11" s="21"/>
      <c r="D11" s="142" t="s">
        <v>324</v>
      </c>
      <c r="E11" s="19"/>
      <c r="F11" s="143"/>
      <c r="G11" s="21"/>
      <c r="H11" s="142"/>
      <c r="I11" s="21"/>
      <c r="J11" s="21" t="s">
        <v>324</v>
      </c>
      <c r="K11" s="30"/>
      <c r="L11" s="30"/>
      <c r="M11" s="23"/>
      <c r="N11" s="110"/>
    </row>
    <row r="12" spans="1:14">
      <c r="A12" s="141"/>
      <c r="B12" s="12"/>
      <c r="C12" s="21"/>
      <c r="D12" s="102" t="s">
        <v>8</v>
      </c>
      <c r="E12" s="19">
        <v>1.17</v>
      </c>
      <c r="F12" s="143"/>
      <c r="G12" s="21"/>
      <c r="H12" s="142"/>
      <c r="I12" s="21"/>
      <c r="J12" s="105" t="s">
        <v>10</v>
      </c>
      <c r="K12" s="105">
        <v>0.33</v>
      </c>
      <c r="L12" s="105"/>
      <c r="M12" s="67"/>
      <c r="N12" s="107">
        <f t="shared" ref="N12:N16" si="0">C12+E12+G12+I12+K12</f>
        <v>1.5</v>
      </c>
    </row>
    <row r="13" spans="1:14">
      <c r="A13" s="93">
        <v>7.39</v>
      </c>
      <c r="B13" s="8"/>
      <c r="C13" s="30"/>
      <c r="D13" s="108" t="s">
        <v>191</v>
      </c>
      <c r="E13" s="30"/>
      <c r="F13" s="249"/>
      <c r="G13" s="30"/>
      <c r="H13" s="108"/>
      <c r="I13" s="30"/>
      <c r="J13" s="30" t="s">
        <v>191</v>
      </c>
      <c r="K13" s="30"/>
      <c r="L13" s="30"/>
      <c r="M13" s="23"/>
      <c r="N13" s="110"/>
    </row>
    <row r="14" spans="1:14">
      <c r="A14" s="101"/>
      <c r="B14" s="12"/>
      <c r="C14" s="105"/>
      <c r="D14" s="102" t="s">
        <v>8</v>
      </c>
      <c r="E14" s="250">
        <v>1.35</v>
      </c>
      <c r="F14" s="104"/>
      <c r="G14" s="105"/>
      <c r="H14" s="102"/>
      <c r="I14" s="105"/>
      <c r="J14" s="105" t="s">
        <v>10</v>
      </c>
      <c r="K14" s="105">
        <v>0.35</v>
      </c>
      <c r="L14" s="105"/>
      <c r="M14" s="67"/>
      <c r="N14" s="107">
        <f t="shared" si="0"/>
        <v>1.7000000000000002</v>
      </c>
    </row>
    <row r="15" spans="1:14">
      <c r="A15" s="141"/>
      <c r="B15" s="91" t="s">
        <v>192</v>
      </c>
      <c r="C15" s="21"/>
      <c r="D15" s="142"/>
      <c r="E15" s="21"/>
      <c r="F15" s="143" t="s">
        <v>192</v>
      </c>
      <c r="G15" s="21"/>
      <c r="H15" s="142"/>
      <c r="I15" s="21"/>
      <c r="J15" s="21" t="s">
        <v>192</v>
      </c>
      <c r="K15" s="30"/>
      <c r="L15" s="30"/>
      <c r="M15" s="23"/>
      <c r="N15" s="110"/>
    </row>
    <row r="16" spans="1:14">
      <c r="A16" s="101">
        <v>9.4700000000000006</v>
      </c>
      <c r="B16" s="151" t="s">
        <v>10</v>
      </c>
      <c r="C16" s="105">
        <v>0.33</v>
      </c>
      <c r="D16" s="111"/>
      <c r="E16" s="250"/>
      <c r="F16" s="104" t="s">
        <v>8</v>
      </c>
      <c r="G16" s="105">
        <v>1.52</v>
      </c>
      <c r="H16" s="111"/>
      <c r="I16" s="105"/>
      <c r="J16" s="251" t="s">
        <v>10</v>
      </c>
      <c r="K16" s="105">
        <v>0.33</v>
      </c>
      <c r="L16" s="105"/>
      <c r="M16" s="67"/>
      <c r="N16" s="107">
        <f t="shared" si="0"/>
        <v>2.1800000000000002</v>
      </c>
    </row>
    <row r="17" spans="1:14">
      <c r="A17" s="51"/>
      <c r="B17" s="52" t="s">
        <v>48</v>
      </c>
      <c r="C17" s="30"/>
      <c r="D17" s="42"/>
      <c r="E17" s="30"/>
      <c r="F17" s="42" t="s">
        <v>48</v>
      </c>
      <c r="G17" s="30"/>
      <c r="H17" s="42"/>
      <c r="I17" s="30"/>
      <c r="J17" s="109" t="s">
        <v>48</v>
      </c>
      <c r="K17" s="30"/>
      <c r="L17" s="252"/>
      <c r="M17" s="23"/>
      <c r="N17" s="23"/>
    </row>
    <row r="18" spans="1:14">
      <c r="A18" s="55">
        <v>7.36</v>
      </c>
      <c r="B18" s="16" t="s">
        <v>10</v>
      </c>
      <c r="C18" s="105">
        <v>0.33</v>
      </c>
      <c r="D18" s="102"/>
      <c r="E18" s="103"/>
      <c r="F18" s="104" t="s">
        <v>8</v>
      </c>
      <c r="G18" s="105">
        <v>1.03</v>
      </c>
      <c r="H18" s="104"/>
      <c r="I18" s="105"/>
      <c r="J18" s="106" t="s">
        <v>10</v>
      </c>
      <c r="K18" s="105">
        <v>0.33</v>
      </c>
      <c r="L18" s="105"/>
      <c r="M18" s="67"/>
      <c r="N18" s="67">
        <f>C18+E18+G18+I18+K18+M18</f>
        <v>1.6900000000000002</v>
      </c>
    </row>
    <row r="19" spans="1:14">
      <c r="A19" s="93"/>
      <c r="B19" s="120"/>
      <c r="C19" s="348"/>
      <c r="D19" s="122" t="s">
        <v>49</v>
      </c>
      <c r="E19" s="123"/>
      <c r="F19" s="124"/>
      <c r="G19" s="125"/>
      <c r="H19" s="29"/>
      <c r="I19" s="30"/>
      <c r="J19" s="118" t="s">
        <v>50</v>
      </c>
      <c r="K19" s="30"/>
      <c r="L19" s="30"/>
      <c r="M19" s="23"/>
      <c r="N19" s="110"/>
    </row>
    <row r="20" spans="1:14">
      <c r="A20" s="101">
        <v>5.76</v>
      </c>
      <c r="B20" s="126"/>
      <c r="C20" s="349"/>
      <c r="D20" s="111" t="s">
        <v>8</v>
      </c>
      <c r="E20" s="128">
        <v>1</v>
      </c>
      <c r="F20" s="129"/>
      <c r="G20" s="130"/>
      <c r="H20" s="111"/>
      <c r="I20" s="105"/>
      <c r="J20" s="119" t="s">
        <v>10</v>
      </c>
      <c r="K20" s="105">
        <v>0.33</v>
      </c>
      <c r="L20" s="105"/>
      <c r="M20" s="67"/>
      <c r="N20" s="107">
        <f t="shared" ref="N20:N22" si="1">C20+E20+G20+I20+K20</f>
        <v>1.33</v>
      </c>
    </row>
    <row r="21" spans="1:14">
      <c r="A21" s="141"/>
      <c r="B21" s="253"/>
      <c r="C21" s="351"/>
      <c r="D21" s="108" t="s">
        <v>193</v>
      </c>
      <c r="E21" s="255"/>
      <c r="F21" s="108"/>
      <c r="G21" s="255"/>
      <c r="H21" s="20"/>
      <c r="I21" s="21"/>
      <c r="J21" s="21" t="s">
        <v>193</v>
      </c>
      <c r="K21" s="25"/>
      <c r="L21" s="21"/>
      <c r="M21" s="25"/>
      <c r="N21" s="144"/>
    </row>
    <row r="22" spans="1:14">
      <c r="A22" s="101">
        <v>5</v>
      </c>
      <c r="B22" s="126"/>
      <c r="C22" s="349"/>
      <c r="D22" s="102" t="s">
        <v>8</v>
      </c>
      <c r="E22" s="130">
        <v>0.75</v>
      </c>
      <c r="F22" s="102"/>
      <c r="G22" s="130"/>
      <c r="H22" s="111"/>
      <c r="I22" s="105"/>
      <c r="J22" s="250" t="s">
        <v>35</v>
      </c>
      <c r="K22" s="67">
        <v>0.4</v>
      </c>
      <c r="L22" s="250"/>
      <c r="M22" s="67"/>
      <c r="N22" s="107">
        <f t="shared" si="1"/>
        <v>1.1499999999999999</v>
      </c>
    </row>
    <row r="23" spans="1:14">
      <c r="A23" s="141"/>
      <c r="B23" s="108" t="s">
        <v>363</v>
      </c>
      <c r="C23" s="376"/>
      <c r="D23" s="108"/>
      <c r="E23" s="376"/>
      <c r="F23" s="377"/>
      <c r="G23" s="255"/>
      <c r="H23" s="251" t="s">
        <v>363</v>
      </c>
      <c r="I23" s="21"/>
      <c r="J23" s="251"/>
      <c r="K23" s="21"/>
      <c r="L23" s="21"/>
      <c r="M23" s="25"/>
      <c r="N23" s="144"/>
    </row>
    <row r="24" spans="1:14">
      <c r="A24" s="141">
        <v>4.6399999999999997</v>
      </c>
      <c r="B24" s="142" t="s">
        <v>10</v>
      </c>
      <c r="C24" s="21">
        <v>0.32</v>
      </c>
      <c r="D24" s="142"/>
      <c r="E24" s="19"/>
      <c r="F24" s="143"/>
      <c r="G24" s="21"/>
      <c r="H24" s="378" t="s">
        <v>8</v>
      </c>
      <c r="I24" s="21">
        <v>0.75</v>
      </c>
      <c r="J24" s="378"/>
      <c r="K24" s="21"/>
      <c r="L24" s="21"/>
      <c r="M24" s="25"/>
      <c r="N24" s="144">
        <f>C24+E24+G24+I24+K24</f>
        <v>1.07</v>
      </c>
    </row>
    <row r="25" spans="1:14">
      <c r="A25" s="26"/>
      <c r="B25" s="10" t="s">
        <v>325</v>
      </c>
      <c r="C25" s="28"/>
      <c r="D25" s="108"/>
      <c r="E25" s="28"/>
      <c r="F25" s="108" t="s">
        <v>325</v>
      </c>
      <c r="G25" s="30"/>
      <c r="H25" s="108"/>
      <c r="I25" s="30"/>
      <c r="J25" s="30" t="s">
        <v>325</v>
      </c>
      <c r="K25" s="30"/>
      <c r="L25" s="30"/>
      <c r="M25" s="23"/>
      <c r="N25" s="110"/>
    </row>
    <row r="26" spans="1:14">
      <c r="A26" s="350">
        <v>7.5</v>
      </c>
      <c r="B26" s="206" t="s">
        <v>10</v>
      </c>
      <c r="C26" s="250">
        <v>0.25</v>
      </c>
      <c r="D26" s="111"/>
      <c r="E26" s="250"/>
      <c r="F26" s="111" t="s">
        <v>8</v>
      </c>
      <c r="G26" s="105">
        <v>1.23</v>
      </c>
      <c r="H26" s="111"/>
      <c r="I26" s="105"/>
      <c r="J26" s="250" t="s">
        <v>35</v>
      </c>
      <c r="K26" s="105">
        <v>0.25</v>
      </c>
      <c r="L26" s="250"/>
      <c r="M26" s="67"/>
      <c r="N26" s="107">
        <f>K26+G26+C26</f>
        <v>1.73</v>
      </c>
    </row>
    <row r="27" spans="1:14">
      <c r="A27" s="6"/>
      <c r="B27" s="68" t="s">
        <v>326</v>
      </c>
      <c r="C27" s="10"/>
      <c r="D27" s="68"/>
      <c r="E27" s="10"/>
      <c r="F27" s="52"/>
      <c r="G27" s="10"/>
      <c r="H27" s="68" t="s">
        <v>326</v>
      </c>
      <c r="I27" s="10"/>
      <c r="J27" s="68"/>
      <c r="K27" s="10"/>
      <c r="L27" s="68"/>
      <c r="M27" s="8"/>
      <c r="N27" s="8"/>
    </row>
    <row r="28" spans="1:14">
      <c r="A28" s="11">
        <v>7.82</v>
      </c>
      <c r="B28" s="12" t="s">
        <v>10</v>
      </c>
      <c r="C28" s="323">
        <v>0.33</v>
      </c>
      <c r="D28" s="12"/>
      <c r="E28" s="323"/>
      <c r="F28" s="16"/>
      <c r="G28" s="14"/>
      <c r="H28" s="12" t="s">
        <v>8</v>
      </c>
      <c r="I28" s="323">
        <v>1.47</v>
      </c>
      <c r="J28" s="12"/>
      <c r="K28" s="323"/>
      <c r="L28" s="12"/>
      <c r="M28" s="12"/>
      <c r="N28" s="12">
        <f>C28+E28+G28+I28+K28+M28</f>
        <v>1.8</v>
      </c>
    </row>
    <row r="29" spans="1:14">
      <c r="A29" s="113">
        <f>SUM(A3:A28)</f>
        <v>76.199999999999989</v>
      </c>
      <c r="B29" s="11" t="s">
        <v>6</v>
      </c>
      <c r="C29" s="67">
        <f>SUM(C3:C28)</f>
        <v>1.56</v>
      </c>
      <c r="D29" s="72"/>
      <c r="E29" s="67">
        <f>SUM(E3:E28)</f>
        <v>4.97</v>
      </c>
      <c r="F29" s="73"/>
      <c r="G29" s="67">
        <f>SUM(G3:G28)</f>
        <v>3.78</v>
      </c>
      <c r="H29" s="57"/>
      <c r="I29" s="67">
        <f>SUM(I3:I28)</f>
        <v>3.24</v>
      </c>
      <c r="J29" s="55"/>
      <c r="K29" s="67">
        <f>SUM(K3:K28)</f>
        <v>4.01</v>
      </c>
      <c r="L29" s="72"/>
      <c r="M29" s="72"/>
      <c r="N29" s="67">
        <f>SUM(N3:N28)</f>
        <v>17.560000000000002</v>
      </c>
    </row>
    <row r="30" spans="1:14">
      <c r="B30" s="2" t="s">
        <v>16</v>
      </c>
      <c r="F30" s="100"/>
      <c r="H30" t="s">
        <v>18</v>
      </c>
      <c r="J30" s="43"/>
      <c r="K30" s="114">
        <f>N29*4.33</f>
        <v>76.034800000000004</v>
      </c>
      <c r="L30" s="114"/>
    </row>
    <row r="31" spans="1:14">
      <c r="B31" s="2" t="s">
        <v>365</v>
      </c>
      <c r="D31" t="str">
        <f>B1</f>
        <v>DOLORES CARREÑO MORENO</v>
      </c>
      <c r="F31" s="375" t="s">
        <v>364</v>
      </c>
      <c r="I31" s="115">
        <v>31.01</v>
      </c>
      <c r="M31" s="114"/>
    </row>
    <row r="32" spans="1:14">
      <c r="B32" s="2" t="s">
        <v>19</v>
      </c>
      <c r="F32" t="s">
        <v>367</v>
      </c>
      <c r="K32" s="100"/>
    </row>
    <row r="33" spans="6:6">
      <c r="F33" t="s">
        <v>368</v>
      </c>
    </row>
  </sheetData>
  <pageMargins left="0" right="0" top="0" bottom="0" header="0" footer="0"/>
  <pageSetup paperSize="9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20"/>
    </sheetView>
  </sheetViews>
  <sheetFormatPr baseColWidth="10" defaultRowHeight="15"/>
  <cols>
    <col min="1" max="1" width="9.140625" customWidth="1"/>
    <col min="2" max="2" width="18.85546875" customWidth="1"/>
    <col min="3" max="3" width="6.7109375" customWidth="1"/>
    <col min="5" max="5" width="4.85546875" customWidth="1"/>
    <col min="6" max="6" width="9.140625" customWidth="1"/>
    <col min="7" max="7" width="5.7109375" customWidth="1"/>
    <col min="8" max="8" width="14" customWidth="1"/>
    <col min="9" max="9" width="7.42578125" customWidth="1"/>
    <col min="11" max="11" width="7.85546875" customWidth="1"/>
    <col min="12" max="12" width="7.42578125" customWidth="1"/>
    <col min="13" max="13" width="7.140625" customWidth="1"/>
    <col min="14" max="14" width="7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 ht="24.75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384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 ht="12" customHeight="1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 ht="18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 ht="26.25" customHeight="1">
      <c r="A10" s="327"/>
      <c r="B10" s="328" t="s">
        <v>306</v>
      </c>
      <c r="C10" s="327"/>
      <c r="D10" s="302"/>
      <c r="E10" s="327"/>
      <c r="F10" s="329"/>
      <c r="G10" s="327"/>
      <c r="H10" s="330"/>
      <c r="I10" s="327"/>
      <c r="J10" s="330"/>
      <c r="K10" s="327"/>
      <c r="L10" s="302"/>
      <c r="M10" s="302"/>
      <c r="N10" s="302"/>
    </row>
    <row r="11" spans="1:14">
      <c r="A11" s="331">
        <v>2.17</v>
      </c>
      <c r="B11" s="332" t="s">
        <v>307</v>
      </c>
      <c r="C11" s="331">
        <v>0.5</v>
      </c>
      <c r="D11" s="303"/>
      <c r="E11" s="331"/>
      <c r="F11" s="333"/>
      <c r="G11" s="331"/>
      <c r="H11" s="334"/>
      <c r="I11" s="331"/>
      <c r="J11" s="334"/>
      <c r="K11" s="331"/>
      <c r="L11" s="303"/>
      <c r="M11" s="135"/>
      <c r="N11" s="135">
        <f>M11+K11+I11+G11+E11+C11</f>
        <v>0.5</v>
      </c>
    </row>
    <row r="12" spans="1:14">
      <c r="A12" s="71"/>
      <c r="B12" s="23"/>
      <c r="C12" s="23"/>
      <c r="D12" s="23"/>
      <c r="E12" s="23"/>
      <c r="F12" s="94"/>
      <c r="G12" s="23"/>
      <c r="H12" s="23"/>
      <c r="I12" s="23"/>
      <c r="J12" s="23"/>
      <c r="K12" s="23"/>
      <c r="L12" s="25"/>
      <c r="M12" s="25"/>
      <c r="N12" s="25"/>
    </row>
    <row r="13" spans="1:14">
      <c r="A13" s="71">
        <f>SUM(A4:A12)</f>
        <v>10.93</v>
      </c>
      <c r="B13" s="55" t="s">
        <v>6</v>
      </c>
      <c r="C13" s="55">
        <f>SUM(C4:C12)</f>
        <v>0.5</v>
      </c>
      <c r="D13" s="72"/>
      <c r="E13" s="55">
        <f>SUM(E4:E12)</f>
        <v>0</v>
      </c>
      <c r="F13" s="73"/>
      <c r="G13" s="55">
        <f>SUM(G4:G12)</f>
        <v>0</v>
      </c>
      <c r="H13" s="55"/>
      <c r="I13" s="55">
        <f>SUM(I4:I12)</f>
        <v>1.02</v>
      </c>
      <c r="J13" s="55"/>
      <c r="K13" s="55">
        <f>SUM(K4:K12)</f>
        <v>1</v>
      </c>
      <c r="L13" s="72"/>
      <c r="M13" s="55">
        <f>SUM(M4:M12)</f>
        <v>0</v>
      </c>
      <c r="N13" s="55">
        <f>SUM(N4:N12)</f>
        <v>2.52</v>
      </c>
    </row>
    <row r="14" spans="1:14">
      <c r="A14" s="47"/>
      <c r="B14" s="47"/>
      <c r="C14" s="47"/>
      <c r="D14" s="47"/>
      <c r="E14" s="47"/>
      <c r="F14" s="48"/>
      <c r="G14" s="47"/>
      <c r="H14" s="47"/>
      <c r="I14" s="47"/>
      <c r="J14" s="95"/>
      <c r="K14" s="47"/>
      <c r="L14" s="47"/>
      <c r="M14" s="47"/>
      <c r="N14" s="47"/>
    </row>
    <row r="15" spans="1:14">
      <c r="A15" s="47"/>
      <c r="B15" s="47"/>
      <c r="C15" s="47"/>
      <c r="D15" s="47"/>
      <c r="E15" s="47"/>
      <c r="F15" s="48"/>
      <c r="G15" s="47"/>
      <c r="H15" s="47" t="s">
        <v>18</v>
      </c>
      <c r="I15" s="47"/>
      <c r="J15" s="95"/>
      <c r="K15" s="96">
        <f>N13*4.33</f>
        <v>10.9116</v>
      </c>
      <c r="L15" s="96"/>
      <c r="M15" s="96"/>
      <c r="N15" s="47"/>
    </row>
    <row r="16" spans="1:14">
      <c r="A16" s="47"/>
      <c r="B16" s="47" t="s">
        <v>16</v>
      </c>
      <c r="C16" s="47"/>
      <c r="D16" s="47"/>
      <c r="E16" s="98" t="s">
        <v>362</v>
      </c>
      <c r="F16" s="100"/>
      <c r="G16" s="47"/>
      <c r="H16" s="47"/>
      <c r="I16" s="47"/>
      <c r="J16" s="47"/>
      <c r="K16" s="47"/>
      <c r="L16" s="47"/>
      <c r="M16" s="47"/>
      <c r="N16" s="47"/>
    </row>
    <row r="17" spans="1:14">
      <c r="A17" s="47"/>
      <c r="B17" s="47" t="s">
        <v>17</v>
      </c>
      <c r="C17" s="47"/>
      <c r="D17" s="47" t="str">
        <f>B1</f>
        <v>DOLORES CARREÑO MORENO</v>
      </c>
      <c r="E17" s="47"/>
      <c r="F17" s="48"/>
      <c r="G17" s="47"/>
      <c r="H17" s="47"/>
      <c r="I17" s="47"/>
      <c r="J17" s="47"/>
      <c r="K17" s="47"/>
      <c r="L17" s="47"/>
      <c r="M17" s="47"/>
      <c r="N17" s="47"/>
    </row>
  </sheetData>
  <pageMargins left="0" right="0" top="0" bottom="0" header="0" footer="0"/>
  <pageSetup paperSize="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sqref="A1:N28"/>
    </sheetView>
  </sheetViews>
  <sheetFormatPr baseColWidth="10" defaultRowHeight="15"/>
  <cols>
    <col min="1" max="1" width="6.5703125" customWidth="1"/>
    <col min="2" max="2" width="19" customWidth="1"/>
    <col min="3" max="3" width="5.5703125" customWidth="1"/>
    <col min="4" max="4" width="17.7109375" customWidth="1"/>
    <col min="5" max="5" width="5.140625" customWidth="1"/>
    <col min="6" max="6" width="16.5703125" customWidth="1"/>
    <col min="7" max="7" width="5.42578125" customWidth="1"/>
    <col min="8" max="8" width="17.42578125" customWidth="1"/>
    <col min="9" max="9" width="4.7109375" customWidth="1"/>
    <col min="10" max="10" width="14.85546875" customWidth="1"/>
    <col min="11" max="11" width="5" customWidth="1"/>
    <col min="12" max="12" width="14.140625" customWidth="1"/>
    <col min="13" max="13" width="5.28515625" customWidth="1"/>
    <col min="14" max="14" width="6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 ht="22.5">
      <c r="A10" s="327"/>
      <c r="B10" s="328" t="s">
        <v>306</v>
      </c>
      <c r="C10" s="327"/>
      <c r="D10" s="302"/>
      <c r="E10" s="327"/>
      <c r="F10" s="329"/>
      <c r="G10" s="327"/>
      <c r="H10" s="330"/>
      <c r="I10" s="327"/>
      <c r="J10" s="330"/>
      <c r="K10" s="327"/>
      <c r="L10" s="302"/>
      <c r="M10" s="302"/>
      <c r="N10" s="302"/>
    </row>
    <row r="11" spans="1:14">
      <c r="A11" s="331">
        <v>2.17</v>
      </c>
      <c r="B11" s="332" t="s">
        <v>307</v>
      </c>
      <c r="C11" s="331">
        <v>0.5</v>
      </c>
      <c r="D11" s="303"/>
      <c r="E11" s="331"/>
      <c r="F11" s="333"/>
      <c r="G11" s="331"/>
      <c r="H11" s="334"/>
      <c r="I11" s="331"/>
      <c r="J11" s="334"/>
      <c r="K11" s="331"/>
      <c r="L11" s="303"/>
      <c r="M11" s="135"/>
      <c r="N11" s="135">
        <f>M11+K11+I11+G11+E11+C11</f>
        <v>0.5</v>
      </c>
    </row>
    <row r="12" spans="1:14">
      <c r="A12" s="51"/>
      <c r="B12" s="52" t="s">
        <v>230</v>
      </c>
      <c r="C12" s="25"/>
      <c r="D12" s="368" t="s">
        <v>230</v>
      </c>
      <c r="E12" s="54"/>
      <c r="F12" s="368" t="s">
        <v>230</v>
      </c>
      <c r="G12" s="25"/>
      <c r="H12" s="368" t="s">
        <v>230</v>
      </c>
      <c r="I12" s="25"/>
      <c r="J12" s="368" t="s">
        <v>230</v>
      </c>
      <c r="K12" s="23"/>
      <c r="L12" s="23"/>
      <c r="M12" s="23"/>
      <c r="N12" s="23"/>
    </row>
    <row r="13" spans="1:14">
      <c r="A13" s="55">
        <v>16</v>
      </c>
      <c r="B13" s="56" t="s">
        <v>231</v>
      </c>
      <c r="C13" s="67">
        <v>0.5</v>
      </c>
      <c r="D13" s="58" t="s">
        <v>10</v>
      </c>
      <c r="E13" s="59">
        <v>0.33</v>
      </c>
      <c r="F13" s="58" t="s">
        <v>10</v>
      </c>
      <c r="G13" s="67">
        <v>0.33</v>
      </c>
      <c r="H13" s="58" t="s">
        <v>8</v>
      </c>
      <c r="I13" s="67">
        <v>2.0299999999999998</v>
      </c>
      <c r="J13" s="58" t="s">
        <v>231</v>
      </c>
      <c r="K13" s="67">
        <v>0.5</v>
      </c>
      <c r="L13" s="59"/>
      <c r="M13" s="67"/>
      <c r="N13" s="67">
        <f>C13+E13+G13+I13+K13+M13</f>
        <v>3.69</v>
      </c>
    </row>
    <row r="14" spans="1:14" ht="15" customHeight="1">
      <c r="A14" s="51"/>
      <c r="B14" s="52" t="s">
        <v>232</v>
      </c>
      <c r="C14" s="25"/>
      <c r="D14" s="368" t="s">
        <v>232</v>
      </c>
      <c r="E14" s="54"/>
      <c r="F14" s="368" t="s">
        <v>232</v>
      </c>
      <c r="G14" s="25"/>
      <c r="H14" s="368" t="s">
        <v>232</v>
      </c>
      <c r="I14" s="25"/>
      <c r="J14" s="368" t="s">
        <v>232</v>
      </c>
      <c r="K14" s="23"/>
      <c r="L14" s="23"/>
      <c r="M14" s="23"/>
      <c r="N14" s="23"/>
    </row>
    <row r="15" spans="1:14" ht="24.75">
      <c r="A15" s="55">
        <v>16</v>
      </c>
      <c r="B15" s="56" t="s">
        <v>8</v>
      </c>
      <c r="C15" s="67">
        <v>2.0299999999999998</v>
      </c>
      <c r="D15" s="58" t="s">
        <v>10</v>
      </c>
      <c r="E15" s="59">
        <v>0.33</v>
      </c>
      <c r="F15" s="58" t="s">
        <v>233</v>
      </c>
      <c r="G15" s="67">
        <v>0.5</v>
      </c>
      <c r="H15" s="58" t="s">
        <v>10</v>
      </c>
      <c r="I15" s="67">
        <v>0.33</v>
      </c>
      <c r="J15" s="58" t="s">
        <v>233</v>
      </c>
      <c r="K15" s="67">
        <v>0.5</v>
      </c>
      <c r="L15" s="59"/>
      <c r="M15" s="67"/>
      <c r="N15" s="67">
        <f>C15+E15+G15+I15+K15+M15</f>
        <v>3.69</v>
      </c>
    </row>
    <row r="16" spans="1:14">
      <c r="A16" s="51"/>
      <c r="B16" s="52" t="s">
        <v>234</v>
      </c>
      <c r="C16" s="23"/>
      <c r="D16" s="368" t="s">
        <v>234</v>
      </c>
      <c r="E16" s="23"/>
      <c r="F16" s="368" t="s">
        <v>234</v>
      </c>
      <c r="G16" s="23"/>
      <c r="H16" s="368" t="s">
        <v>234</v>
      </c>
      <c r="I16" s="94"/>
      <c r="J16" s="368" t="s">
        <v>234</v>
      </c>
      <c r="K16" s="23"/>
      <c r="L16" s="23"/>
      <c r="M16" s="23"/>
      <c r="N16" s="23"/>
    </row>
    <row r="17" spans="1:14">
      <c r="A17" s="55">
        <v>13</v>
      </c>
      <c r="B17" s="16" t="s">
        <v>10</v>
      </c>
      <c r="C17" s="67">
        <v>0.33</v>
      </c>
      <c r="D17" s="67" t="s">
        <v>8</v>
      </c>
      <c r="E17" s="82">
        <v>1.68</v>
      </c>
      <c r="F17" s="59" t="s">
        <v>10</v>
      </c>
      <c r="G17" s="67">
        <v>0.33</v>
      </c>
      <c r="H17" s="67" t="s">
        <v>10</v>
      </c>
      <c r="I17" s="67">
        <v>0.33</v>
      </c>
      <c r="J17" s="67" t="s">
        <v>10</v>
      </c>
      <c r="K17" s="67">
        <v>0.33</v>
      </c>
      <c r="L17" s="67"/>
      <c r="M17" s="67"/>
      <c r="N17" s="67">
        <f>C17+E17+G17+I17+K17+M17</f>
        <v>3</v>
      </c>
    </row>
    <row r="18" spans="1:14">
      <c r="A18" s="133"/>
      <c r="B18" s="139" t="s">
        <v>70</v>
      </c>
      <c r="C18" s="133"/>
      <c r="D18" s="15"/>
      <c r="E18" s="356"/>
      <c r="F18" s="15"/>
      <c r="G18" s="133"/>
      <c r="H18" s="139"/>
      <c r="I18" s="133"/>
      <c r="J18" s="139" t="s">
        <v>70</v>
      </c>
      <c r="K18" s="133"/>
      <c r="L18" s="8"/>
      <c r="M18" s="133"/>
      <c r="N18" s="133"/>
    </row>
    <row r="19" spans="1:14">
      <c r="A19" s="135">
        <v>5.63</v>
      </c>
      <c r="B19" s="56" t="s">
        <v>8</v>
      </c>
      <c r="C19" s="135">
        <v>1</v>
      </c>
      <c r="D19" s="16"/>
      <c r="E19" s="312"/>
      <c r="F19" s="16"/>
      <c r="G19" s="135"/>
      <c r="H19" s="12"/>
      <c r="I19" s="135"/>
      <c r="J19" s="16" t="s">
        <v>10</v>
      </c>
      <c r="K19" s="135">
        <v>0.3</v>
      </c>
      <c r="L19" s="16"/>
      <c r="M19" s="135"/>
      <c r="N19" s="135">
        <f>C19+E19+G19+I19+K19+M19</f>
        <v>1.3</v>
      </c>
    </row>
    <row r="20" spans="1:14" ht="34.5" customHeight="1">
      <c r="A20" s="371">
        <v>13</v>
      </c>
      <c r="B20" s="372" t="s">
        <v>360</v>
      </c>
      <c r="C20" s="371"/>
      <c r="D20" s="372" t="s">
        <v>360</v>
      </c>
      <c r="E20" s="371"/>
      <c r="F20" s="372" t="s">
        <v>360</v>
      </c>
      <c r="G20" s="371"/>
      <c r="H20" s="372" t="s">
        <v>360</v>
      </c>
      <c r="I20" s="371"/>
      <c r="J20" s="372" t="s">
        <v>360</v>
      </c>
      <c r="K20" s="371"/>
      <c r="L20" s="372" t="s">
        <v>360</v>
      </c>
      <c r="M20" s="371"/>
      <c r="N20" s="371"/>
    </row>
    <row r="21" spans="1:14" ht="24" customHeight="1">
      <c r="A21" s="373"/>
      <c r="B21" s="374" t="s">
        <v>361</v>
      </c>
      <c r="C21" s="373">
        <v>0.5</v>
      </c>
      <c r="D21" s="374" t="s">
        <v>361</v>
      </c>
      <c r="E21" s="373">
        <v>0.5</v>
      </c>
      <c r="F21" s="374" t="s">
        <v>361</v>
      </c>
      <c r="G21" s="373">
        <v>0.5</v>
      </c>
      <c r="H21" s="374" t="s">
        <v>361</v>
      </c>
      <c r="I21" s="373">
        <v>0.5</v>
      </c>
      <c r="J21" s="374" t="s">
        <v>361</v>
      </c>
      <c r="K21" s="373">
        <v>0.5</v>
      </c>
      <c r="L21" s="374" t="s">
        <v>361</v>
      </c>
      <c r="M21" s="373">
        <v>0.5</v>
      </c>
      <c r="N21" s="373">
        <f>M21+K21+I21+G21+E21+C21</f>
        <v>3</v>
      </c>
    </row>
    <row r="22" spans="1:14">
      <c r="A22" s="71"/>
      <c r="B22" s="23"/>
      <c r="C22" s="23"/>
      <c r="D22" s="23"/>
      <c r="E22" s="23"/>
      <c r="F22" s="94"/>
      <c r="G22" s="23"/>
      <c r="H22" s="23"/>
      <c r="I22" s="23"/>
      <c r="J22" s="23"/>
      <c r="K22" s="23"/>
      <c r="L22" s="25"/>
      <c r="M22" s="25"/>
      <c r="N22" s="25"/>
    </row>
    <row r="23" spans="1:14">
      <c r="A23" s="71">
        <f>SUM(A4:A22)</f>
        <v>74.56</v>
      </c>
      <c r="B23" s="55" t="s">
        <v>6</v>
      </c>
      <c r="C23" s="55">
        <f>SUM(C4:C22)</f>
        <v>4.8599999999999994</v>
      </c>
      <c r="D23" s="72"/>
      <c r="E23" s="55">
        <f>SUM(E4:E22)</f>
        <v>2.84</v>
      </c>
      <c r="F23" s="73"/>
      <c r="G23" s="55">
        <f>SUM(G4:G22)</f>
        <v>1.6600000000000001</v>
      </c>
      <c r="H23" s="55"/>
      <c r="I23" s="55">
        <f>SUM(I4:I22)</f>
        <v>4.21</v>
      </c>
      <c r="J23" s="55"/>
      <c r="K23" s="55">
        <f>SUM(K4:K22)</f>
        <v>3.13</v>
      </c>
      <c r="L23" s="72"/>
      <c r="M23" s="55">
        <f>SUM(M4:M22)</f>
        <v>0.5</v>
      </c>
      <c r="N23" s="55">
        <f>SUM(N4:N22)</f>
        <v>17.200000000000003</v>
      </c>
    </row>
    <row r="24" spans="1:14">
      <c r="A24" s="47"/>
      <c r="B24" s="47"/>
      <c r="C24" s="47"/>
      <c r="D24" s="47"/>
      <c r="E24" s="47"/>
      <c r="F24" s="48"/>
      <c r="G24" s="47"/>
      <c r="H24" s="47"/>
      <c r="I24" s="47"/>
      <c r="J24" s="95"/>
      <c r="K24" s="47"/>
      <c r="L24" s="47"/>
      <c r="M24" s="47"/>
      <c r="N24" s="47"/>
    </row>
    <row r="25" spans="1:14">
      <c r="A25" s="47"/>
      <c r="B25" s="47"/>
      <c r="C25" s="47"/>
      <c r="D25" s="47"/>
      <c r="E25" s="47"/>
      <c r="F25" s="48"/>
      <c r="G25" s="47"/>
      <c r="H25" s="47" t="s">
        <v>18</v>
      </c>
      <c r="I25" s="47"/>
      <c r="J25" s="95"/>
      <c r="K25" s="96">
        <f>N23*4.33</f>
        <v>74.476000000000013</v>
      </c>
      <c r="L25" s="96"/>
      <c r="M25" s="96"/>
      <c r="N25" s="47"/>
    </row>
    <row r="26" spans="1:14">
      <c r="A26" s="47"/>
      <c r="B26" s="47" t="s">
        <v>16</v>
      </c>
      <c r="C26" s="47"/>
      <c r="D26" s="47"/>
      <c r="E26" s="98" t="s">
        <v>357</v>
      </c>
      <c r="F26" s="100"/>
      <c r="G26" s="47"/>
      <c r="H26" s="47"/>
      <c r="I26" s="47"/>
      <c r="J26" s="47"/>
      <c r="K26" s="47"/>
      <c r="L26" s="47"/>
      <c r="M26" s="47"/>
      <c r="N26" s="47"/>
    </row>
    <row r="27" spans="1:14">
      <c r="A27" s="47"/>
      <c r="B27" s="47" t="s">
        <v>17</v>
      </c>
      <c r="C27" s="47"/>
      <c r="D27" s="47" t="str">
        <f>B1</f>
        <v>DOLORES CARREÑO MORENO</v>
      </c>
      <c r="E27" s="47"/>
      <c r="F27" s="48"/>
      <c r="G27" s="47"/>
      <c r="H27" s="47" t="s">
        <v>359</v>
      </c>
      <c r="I27" s="47"/>
      <c r="J27" s="47"/>
      <c r="K27" s="47"/>
      <c r="L27" s="47"/>
      <c r="M27" s="47"/>
      <c r="N27" s="47"/>
    </row>
    <row r="28" spans="1:14">
      <c r="H28" t="s">
        <v>358</v>
      </c>
    </row>
  </sheetData>
  <pageMargins left="0" right="0" top="0" bottom="0" header="0" footer="0"/>
  <pageSetup paperSize="9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/>
  <cols>
    <col min="1" max="1" width="6.7109375" customWidth="1"/>
    <col min="3" max="3" width="6.28515625" customWidth="1"/>
    <col min="5" max="5" width="5.5703125" customWidth="1"/>
    <col min="7" max="7" width="5.42578125" customWidth="1"/>
    <col min="8" max="8" width="13.28515625" customWidth="1"/>
    <col min="9" max="9" width="6.7109375" customWidth="1"/>
    <col min="11" max="11" width="6.140625" customWidth="1"/>
    <col min="12" max="12" width="7.140625" customWidth="1"/>
    <col min="13" max="13" width="5.28515625" customWidth="1"/>
    <col min="14" max="14" width="6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 ht="18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 ht="33.75">
      <c r="A10" s="327"/>
      <c r="B10" s="328" t="s">
        <v>306</v>
      </c>
      <c r="C10" s="327"/>
      <c r="D10" s="302"/>
      <c r="E10" s="327"/>
      <c r="F10" s="329"/>
      <c r="G10" s="327"/>
      <c r="H10" s="330"/>
      <c r="I10" s="327"/>
      <c r="J10" s="330"/>
      <c r="K10" s="327"/>
      <c r="L10" s="302"/>
      <c r="M10" s="302"/>
      <c r="N10" s="302"/>
    </row>
    <row r="11" spans="1:14">
      <c r="A11" s="331">
        <v>2.17</v>
      </c>
      <c r="B11" s="332" t="s">
        <v>307</v>
      </c>
      <c r="C11" s="331">
        <v>0.5</v>
      </c>
      <c r="D11" s="303"/>
      <c r="E11" s="331"/>
      <c r="F11" s="333"/>
      <c r="G11" s="331"/>
      <c r="H11" s="334"/>
      <c r="I11" s="331"/>
      <c r="J11" s="334"/>
      <c r="K11" s="331"/>
      <c r="L11" s="303"/>
      <c r="M11" s="135"/>
      <c r="N11" s="135">
        <f>M11+K11+I11+G11+E11+C11</f>
        <v>0.5</v>
      </c>
    </row>
    <row r="12" spans="1:14">
      <c r="A12" s="133"/>
      <c r="B12" s="52"/>
      <c r="C12" s="10"/>
      <c r="D12" s="52" t="s">
        <v>353</v>
      </c>
      <c r="E12" s="10"/>
      <c r="F12" s="52"/>
      <c r="G12" s="10"/>
      <c r="H12" s="52"/>
      <c r="I12" s="10"/>
      <c r="J12" s="52" t="s">
        <v>353</v>
      </c>
      <c r="K12" s="10"/>
      <c r="L12" s="23"/>
      <c r="M12" s="110"/>
      <c r="N12" s="110"/>
    </row>
    <row r="13" spans="1:14">
      <c r="A13" s="135">
        <v>4</v>
      </c>
      <c r="B13" s="16"/>
      <c r="C13" s="14"/>
      <c r="D13" s="12" t="s">
        <v>35</v>
      </c>
      <c r="E13" s="323">
        <v>0.33</v>
      </c>
      <c r="F13" s="16"/>
      <c r="G13" s="14"/>
      <c r="H13" s="12"/>
      <c r="I13" s="323"/>
      <c r="J13" s="12" t="s">
        <v>8</v>
      </c>
      <c r="K13" s="323">
        <v>0.59</v>
      </c>
      <c r="L13" s="59"/>
      <c r="M13" s="107"/>
      <c r="N13" s="135">
        <f>M13+K13+I13+G13+E13+C13</f>
        <v>0.91999999999999993</v>
      </c>
    </row>
    <row r="14" spans="1:14">
      <c r="A14" s="369"/>
      <c r="B14" s="1"/>
      <c r="C14" s="90"/>
      <c r="D14" s="52" t="s">
        <v>354</v>
      </c>
      <c r="E14" s="90"/>
      <c r="F14" s="52"/>
      <c r="G14" s="90"/>
      <c r="H14" s="52"/>
      <c r="I14" s="90"/>
      <c r="J14" s="52" t="s">
        <v>354</v>
      </c>
      <c r="K14" s="90"/>
      <c r="L14" s="93"/>
      <c r="M14" s="31"/>
      <c r="N14" s="31"/>
    </row>
    <row r="15" spans="1:14">
      <c r="A15" s="135">
        <v>6</v>
      </c>
      <c r="B15" s="16"/>
      <c r="C15" s="14"/>
      <c r="D15" s="12" t="s">
        <v>8</v>
      </c>
      <c r="E15" s="323">
        <v>1.05</v>
      </c>
      <c r="F15" s="16"/>
      <c r="G15" s="323"/>
      <c r="H15" s="12"/>
      <c r="I15" s="323"/>
      <c r="J15" s="12" t="s">
        <v>10</v>
      </c>
      <c r="K15" s="323">
        <v>0.33</v>
      </c>
      <c r="L15" s="101"/>
      <c r="M15" s="370"/>
      <c r="N15" s="135">
        <f>M15+K15+I15+G15+E15+C15</f>
        <v>1.3800000000000001</v>
      </c>
    </row>
    <row r="16" spans="1:14">
      <c r="A16" s="110"/>
      <c r="B16" s="66" t="s">
        <v>355</v>
      </c>
      <c r="C16" s="156"/>
      <c r="D16" s="66"/>
      <c r="E16" s="156"/>
      <c r="F16" s="367"/>
      <c r="G16" s="156"/>
      <c r="H16" s="66" t="s">
        <v>355</v>
      </c>
      <c r="I16" s="156"/>
      <c r="J16" s="66"/>
      <c r="K16" s="156"/>
      <c r="L16" s="93"/>
      <c r="M16" s="31"/>
      <c r="N16" s="31"/>
    </row>
    <row r="17" spans="1:14">
      <c r="A17" s="107">
        <v>8.75</v>
      </c>
      <c r="B17" s="67" t="s">
        <v>8</v>
      </c>
      <c r="C17" s="360">
        <v>1.01</v>
      </c>
      <c r="D17" s="67"/>
      <c r="E17" s="360"/>
      <c r="F17" s="59"/>
      <c r="G17" s="57"/>
      <c r="H17" s="67" t="s">
        <v>8</v>
      </c>
      <c r="I17" s="57">
        <v>1.01</v>
      </c>
      <c r="J17" s="67"/>
      <c r="K17" s="57"/>
      <c r="L17" s="101"/>
      <c r="M17" s="370"/>
      <c r="N17" s="135">
        <f>M17+K17+I17+G17+E17+C17</f>
        <v>2.02</v>
      </c>
    </row>
    <row r="18" spans="1:14">
      <c r="A18" s="71"/>
      <c r="B18" s="23"/>
      <c r="C18" s="23"/>
      <c r="D18" s="23"/>
      <c r="E18" s="23"/>
      <c r="F18" s="94"/>
      <c r="G18" s="23"/>
      <c r="H18" s="23"/>
      <c r="I18" s="23"/>
      <c r="J18" s="23"/>
      <c r="K18" s="23"/>
      <c r="L18" s="25"/>
      <c r="M18" s="25"/>
      <c r="N18" s="25"/>
    </row>
    <row r="19" spans="1:14">
      <c r="A19" s="71">
        <f>SUM(A4:A18)</f>
        <v>29.68</v>
      </c>
      <c r="B19" s="55" t="s">
        <v>6</v>
      </c>
      <c r="C19" s="55">
        <f>SUM(C4:C18)</f>
        <v>1.51</v>
      </c>
      <c r="D19" s="72"/>
      <c r="E19" s="55">
        <f>SUM(E4:E18)</f>
        <v>1.3800000000000001</v>
      </c>
      <c r="F19" s="73"/>
      <c r="G19" s="55">
        <f>SUM(G4:G18)</f>
        <v>0</v>
      </c>
      <c r="H19" s="55"/>
      <c r="I19" s="55">
        <f>SUM(I5:I18)</f>
        <v>2.0300000000000002</v>
      </c>
      <c r="J19" s="55"/>
      <c r="K19" s="55">
        <f>SUM(K5:K18)</f>
        <v>1.92</v>
      </c>
      <c r="L19" s="72"/>
      <c r="M19" s="72">
        <f>SUM(M5:M18)</f>
        <v>0</v>
      </c>
      <c r="N19" s="55">
        <f>SUM(N5:N18)</f>
        <v>6.84</v>
      </c>
    </row>
    <row r="20" spans="1:14">
      <c r="A20" s="47"/>
      <c r="B20" s="47"/>
      <c r="C20" s="47"/>
      <c r="D20" s="47"/>
      <c r="E20" s="47"/>
      <c r="F20" s="48"/>
      <c r="G20" s="47"/>
      <c r="H20" s="47"/>
      <c r="I20" s="47"/>
      <c r="J20" s="95"/>
      <c r="K20" s="47"/>
      <c r="L20" s="47"/>
      <c r="M20" s="47"/>
      <c r="N20" s="47"/>
    </row>
    <row r="21" spans="1:14">
      <c r="A21" s="47"/>
      <c r="B21" s="47"/>
      <c r="C21" s="47"/>
      <c r="D21" s="47"/>
      <c r="E21" s="47"/>
      <c r="F21" s="48"/>
      <c r="G21" s="47"/>
      <c r="H21" s="47" t="s">
        <v>18</v>
      </c>
      <c r="I21" s="47"/>
      <c r="J21" s="95"/>
      <c r="K21" s="96">
        <f>N19*4.33</f>
        <v>29.6172</v>
      </c>
      <c r="L21" s="96"/>
      <c r="M21" s="96"/>
      <c r="N21" s="47"/>
    </row>
    <row r="22" spans="1:14">
      <c r="A22" s="47"/>
      <c r="B22" s="47"/>
      <c r="C22" s="47"/>
      <c r="D22" s="47"/>
      <c r="E22" s="47"/>
      <c r="F22" s="48"/>
      <c r="G22" s="47"/>
      <c r="H22" s="47"/>
      <c r="I22" s="97"/>
      <c r="J22" s="47"/>
      <c r="K22" s="47"/>
      <c r="L22" s="47"/>
      <c r="M22" s="47"/>
      <c r="N22" s="47"/>
    </row>
    <row r="23" spans="1:14">
      <c r="A23" s="47"/>
      <c r="B23" s="47" t="s">
        <v>16</v>
      </c>
      <c r="C23" s="47"/>
      <c r="D23" s="47"/>
      <c r="E23" s="98" t="s">
        <v>352</v>
      </c>
      <c r="F23" s="100"/>
      <c r="G23" s="47"/>
      <c r="H23" s="47"/>
      <c r="I23" s="47"/>
      <c r="J23" s="47"/>
      <c r="K23" s="47"/>
      <c r="L23" s="47"/>
      <c r="M23" s="47"/>
      <c r="N23" s="47"/>
    </row>
    <row r="24" spans="1:14">
      <c r="A24" s="47"/>
      <c r="B24" s="47" t="s">
        <v>17</v>
      </c>
      <c r="C24" s="47"/>
      <c r="D24" s="47" t="str">
        <f>B1</f>
        <v>DOLORES CARREÑO MORENO</v>
      </c>
      <c r="E24" s="47"/>
      <c r="F24" s="48"/>
      <c r="G24" s="47"/>
      <c r="H24" s="47" t="s">
        <v>356</v>
      </c>
      <c r="I24" s="47"/>
      <c r="J24" s="47"/>
      <c r="K24" s="47"/>
      <c r="L24" s="47"/>
      <c r="M24" s="47"/>
      <c r="N24" s="47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23" sqref="F23"/>
    </sheetView>
  </sheetViews>
  <sheetFormatPr baseColWidth="10" defaultRowHeight="15"/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546">
        <f>SUM(A3:A10)</f>
        <v>22.949999999999996</v>
      </c>
      <c r="B11" s="11"/>
      <c r="C11" s="14">
        <f>SUM(C3:C10)</f>
        <v>1.33</v>
      </c>
      <c r="D11" s="11"/>
      <c r="E11" s="14">
        <f>SUM(E3:E10)</f>
        <v>0.4</v>
      </c>
      <c r="F11" s="11"/>
      <c r="G11" s="14">
        <f>SUM(G3:G10)</f>
        <v>0</v>
      </c>
      <c r="H11" s="135"/>
      <c r="I11" s="135">
        <f>SUM(I3:I10)</f>
        <v>0.87000000000000011</v>
      </c>
      <c r="J11" s="135"/>
      <c r="K11" s="135">
        <f>SUM(K3:K10)</f>
        <v>2.7</v>
      </c>
      <c r="L11" s="135"/>
      <c r="M11" s="135"/>
      <c r="N11" s="135">
        <f>SUM(N3:N10)</f>
        <v>5.3000000000000007</v>
      </c>
    </row>
    <row r="12" spans="1:14">
      <c r="A12" s="1"/>
      <c r="B12" s="1"/>
      <c r="C12" s="1" t="s">
        <v>16</v>
      </c>
      <c r="D12" s="1"/>
      <c r="E12" s="1"/>
      <c r="F12" s="3"/>
      <c r="G12" s="1"/>
      <c r="H12" s="1"/>
      <c r="I12" s="1"/>
      <c r="J12" s="43"/>
      <c r="K12" s="1"/>
      <c r="L12" s="1"/>
      <c r="M12" s="1"/>
      <c r="N12" s="1"/>
    </row>
    <row r="13" spans="1:14">
      <c r="A13" s="1"/>
      <c r="B13" s="1"/>
      <c r="C13" s="1" t="s">
        <v>17</v>
      </c>
      <c r="D13" s="1"/>
      <c r="E13" s="237"/>
      <c r="F13" s="236">
        <v>44896</v>
      </c>
      <c r="G13" s="1"/>
      <c r="H13" s="1" t="s">
        <v>18</v>
      </c>
      <c r="I13" s="1"/>
      <c r="J13" s="43"/>
      <c r="K13" s="46"/>
      <c r="L13" s="46"/>
      <c r="M13" s="46">
        <f>N11*4.33</f>
        <v>22.949000000000005</v>
      </c>
      <c r="N13" s="1"/>
    </row>
    <row r="14" spans="1:14">
      <c r="A14" s="1"/>
      <c r="B14" s="1"/>
      <c r="C14" s="1" t="s">
        <v>19</v>
      </c>
      <c r="D14" s="1"/>
      <c r="E14" s="1"/>
      <c r="F14" s="655"/>
      <c r="G14" s="655"/>
      <c r="H14" s="655"/>
      <c r="I14" s="166"/>
      <c r="J14" s="1"/>
      <c r="K14" s="1"/>
      <c r="L14" s="1"/>
      <c r="M14" s="1"/>
      <c r="N14" s="1"/>
    </row>
    <row r="16" spans="1:14">
      <c r="F16" t="s">
        <v>597</v>
      </c>
    </row>
  </sheetData>
  <mergeCells count="1">
    <mergeCell ref="F14:H14"/>
  </mergeCell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/>
  <cols>
    <col min="1" max="1" width="6" customWidth="1"/>
    <col min="2" max="2" width="17.28515625" customWidth="1"/>
    <col min="3" max="3" width="5.85546875" customWidth="1"/>
    <col min="4" max="4" width="18.140625" customWidth="1"/>
    <col min="5" max="5" width="6.28515625" customWidth="1"/>
    <col min="6" max="6" width="17.42578125" customWidth="1"/>
    <col min="7" max="7" width="5.140625" customWidth="1"/>
    <col min="8" max="8" width="19" customWidth="1"/>
    <col min="9" max="9" width="5.42578125" customWidth="1"/>
    <col min="10" max="10" width="17.140625" customWidth="1"/>
    <col min="11" max="11" width="5.85546875" customWidth="1"/>
    <col min="12" max="12" width="5.5703125" customWidth="1"/>
    <col min="13" max="13" width="5" customWidth="1"/>
    <col min="14" max="14" width="6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 ht="15.75" customHeight="1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 ht="13.5" customHeight="1">
      <c r="A10" s="51"/>
      <c r="B10" s="222" t="s">
        <v>217</v>
      </c>
      <c r="C10" s="110"/>
      <c r="D10" s="222" t="s">
        <v>217</v>
      </c>
      <c r="E10" s="316"/>
      <c r="F10" s="222" t="s">
        <v>217</v>
      </c>
      <c r="G10" s="316"/>
      <c r="H10" s="222" t="s">
        <v>217</v>
      </c>
      <c r="I10" s="316"/>
      <c r="J10" s="222" t="s">
        <v>217</v>
      </c>
      <c r="K10" s="316"/>
      <c r="L10" s="15"/>
      <c r="M10" s="110"/>
      <c r="N10" s="110"/>
    </row>
    <row r="11" spans="1:14">
      <c r="A11" s="55">
        <v>9</v>
      </c>
      <c r="B11" s="56" t="s">
        <v>10</v>
      </c>
      <c r="C11" s="107">
        <v>0.25</v>
      </c>
      <c r="D11" s="56" t="s">
        <v>8</v>
      </c>
      <c r="E11" s="315">
        <v>1.08</v>
      </c>
      <c r="F11" s="56" t="s">
        <v>10</v>
      </c>
      <c r="G11" s="315">
        <v>0.25</v>
      </c>
      <c r="H11" s="56" t="s">
        <v>10</v>
      </c>
      <c r="I11" s="315">
        <v>0.25</v>
      </c>
      <c r="J11" s="56" t="s">
        <v>10</v>
      </c>
      <c r="K11" s="315">
        <v>0.25</v>
      </c>
      <c r="L11" s="16"/>
      <c r="M11" s="107"/>
      <c r="N11" s="107">
        <f>C11+E11+G11+I11+K11</f>
        <v>2.08</v>
      </c>
    </row>
    <row r="12" spans="1:14" ht="15" customHeight="1">
      <c r="A12" s="51"/>
      <c r="B12" s="52" t="s">
        <v>346</v>
      </c>
      <c r="C12" s="110"/>
      <c r="D12" s="8"/>
      <c r="E12" s="316"/>
      <c r="F12" s="52"/>
      <c r="G12" s="110"/>
      <c r="H12" s="52" t="s">
        <v>346</v>
      </c>
      <c r="I12" s="110"/>
      <c r="J12" s="52"/>
      <c r="K12" s="110"/>
      <c r="L12" s="23"/>
      <c r="M12" s="110"/>
      <c r="N12" s="110"/>
    </row>
    <row r="13" spans="1:14">
      <c r="A13" s="55">
        <v>7</v>
      </c>
      <c r="B13" s="16" t="s">
        <v>10</v>
      </c>
      <c r="C13" s="107">
        <v>0.33</v>
      </c>
      <c r="D13" s="16"/>
      <c r="E13" s="315"/>
      <c r="F13" s="16"/>
      <c r="G13" s="107"/>
      <c r="H13" s="12" t="s">
        <v>8</v>
      </c>
      <c r="I13" s="107">
        <v>1.28</v>
      </c>
      <c r="J13" s="16"/>
      <c r="K13" s="107"/>
      <c r="L13" s="59"/>
      <c r="M13" s="107"/>
      <c r="N13" s="107">
        <f>C13+E13+G13+I13+K13+M13</f>
        <v>1.61</v>
      </c>
    </row>
    <row r="14" spans="1:14" ht="15.75" customHeight="1">
      <c r="A14" s="51"/>
      <c r="B14" s="222" t="s">
        <v>347</v>
      </c>
      <c r="C14" s="110"/>
      <c r="D14" s="222"/>
      <c r="E14" s="316"/>
      <c r="F14" s="139" t="s">
        <v>347</v>
      </c>
      <c r="G14" s="110"/>
      <c r="H14" s="139"/>
      <c r="I14" s="110"/>
      <c r="J14" s="366" t="s">
        <v>347</v>
      </c>
      <c r="K14" s="110"/>
      <c r="L14" s="23"/>
      <c r="M14" s="110"/>
      <c r="N14" s="110"/>
    </row>
    <row r="15" spans="1:14">
      <c r="A15" s="55">
        <v>5.41</v>
      </c>
      <c r="B15" s="16" t="s">
        <v>10</v>
      </c>
      <c r="C15" s="107">
        <v>0.25</v>
      </c>
      <c r="D15" s="12"/>
      <c r="E15" s="107"/>
      <c r="F15" s="284" t="s">
        <v>10</v>
      </c>
      <c r="G15" s="107">
        <v>0.25</v>
      </c>
      <c r="H15" s="12"/>
      <c r="I15" s="107"/>
      <c r="J15" s="223" t="s">
        <v>8</v>
      </c>
      <c r="K15" s="107">
        <v>0.75</v>
      </c>
      <c r="L15" s="59"/>
      <c r="M15" s="107"/>
      <c r="N15" s="107">
        <f>C15+E15+G15+I15+K15+M15</f>
        <v>1.25</v>
      </c>
    </row>
    <row r="16" spans="1:14" ht="14.25" customHeight="1">
      <c r="A16" s="51"/>
      <c r="B16" s="52" t="s">
        <v>348</v>
      </c>
      <c r="C16" s="144"/>
      <c r="D16" s="24"/>
      <c r="E16" s="314"/>
      <c r="F16" s="52" t="s">
        <v>348</v>
      </c>
      <c r="G16" s="144"/>
      <c r="H16" s="52"/>
      <c r="I16" s="144"/>
      <c r="J16" s="52" t="s">
        <v>348</v>
      </c>
      <c r="K16" s="144"/>
      <c r="L16" s="363"/>
      <c r="M16" s="144"/>
      <c r="N16" s="110"/>
    </row>
    <row r="17" spans="1:14">
      <c r="A17" s="55">
        <v>5</v>
      </c>
      <c r="B17" s="56" t="s">
        <v>10</v>
      </c>
      <c r="C17" s="107">
        <v>0.27</v>
      </c>
      <c r="D17" s="16"/>
      <c r="E17" s="315"/>
      <c r="F17" s="16" t="s">
        <v>10</v>
      </c>
      <c r="G17" s="107">
        <v>0.28000000000000003</v>
      </c>
      <c r="H17" s="12"/>
      <c r="I17" s="107"/>
      <c r="J17" s="56" t="s">
        <v>8</v>
      </c>
      <c r="K17" s="107">
        <v>0.6</v>
      </c>
      <c r="L17" s="59"/>
      <c r="M17" s="107"/>
      <c r="N17" s="107">
        <f>C17+E17+G17+I17+K17+M17</f>
        <v>1.1499999999999999</v>
      </c>
    </row>
    <row r="18" spans="1:14" ht="22.5" customHeight="1">
      <c r="A18" s="51"/>
      <c r="B18" s="52" t="s">
        <v>214</v>
      </c>
      <c r="C18" s="144"/>
      <c r="D18" s="24"/>
      <c r="E18" s="314"/>
      <c r="F18" s="52" t="s">
        <v>214</v>
      </c>
      <c r="G18" s="144"/>
      <c r="H18" s="52"/>
      <c r="I18" s="144"/>
      <c r="J18" s="52" t="s">
        <v>214</v>
      </c>
      <c r="K18" s="110"/>
      <c r="L18" s="23"/>
      <c r="M18" s="110"/>
      <c r="N18" s="110"/>
    </row>
    <row r="19" spans="1:14">
      <c r="A19" s="55">
        <v>7</v>
      </c>
      <c r="B19" s="12" t="s">
        <v>10</v>
      </c>
      <c r="C19" s="107">
        <v>0.25</v>
      </c>
      <c r="D19" s="16"/>
      <c r="E19" s="315"/>
      <c r="F19" s="16" t="s">
        <v>8</v>
      </c>
      <c r="G19" s="107">
        <v>1.1100000000000001</v>
      </c>
      <c r="H19" s="12"/>
      <c r="I19" s="107"/>
      <c r="J19" s="12" t="s">
        <v>10</v>
      </c>
      <c r="K19" s="107">
        <v>0.25</v>
      </c>
      <c r="L19" s="59"/>
      <c r="M19" s="107"/>
      <c r="N19" s="107">
        <f>C19+E19+G19+I19+K19+M19</f>
        <v>1.61</v>
      </c>
    </row>
    <row r="20" spans="1:14" ht="22.5" customHeight="1">
      <c r="A20" s="84"/>
      <c r="B20" s="52" t="s">
        <v>215</v>
      </c>
      <c r="C20" s="144"/>
      <c r="D20" s="7"/>
      <c r="E20" s="314"/>
      <c r="F20" s="52" t="s">
        <v>215</v>
      </c>
      <c r="G20" s="144"/>
      <c r="H20" s="9"/>
      <c r="I20" s="144"/>
      <c r="J20" s="52" t="s">
        <v>215</v>
      </c>
      <c r="K20" s="144"/>
      <c r="L20" s="131"/>
      <c r="M20" s="144"/>
      <c r="N20" s="110"/>
    </row>
    <row r="21" spans="1:14">
      <c r="A21" s="84">
        <v>7</v>
      </c>
      <c r="B21" s="12" t="s">
        <v>10</v>
      </c>
      <c r="C21" s="107">
        <v>0.25</v>
      </c>
      <c r="D21" s="16"/>
      <c r="E21" s="315"/>
      <c r="F21" s="16" t="s">
        <v>8</v>
      </c>
      <c r="G21" s="107">
        <v>1.1100000000000001</v>
      </c>
      <c r="H21" s="12"/>
      <c r="I21" s="107"/>
      <c r="J21" s="12" t="s">
        <v>10</v>
      </c>
      <c r="K21" s="107">
        <v>0.25</v>
      </c>
      <c r="L21" s="131"/>
      <c r="M21" s="144"/>
      <c r="N21" s="107">
        <f>C21+E21+G21+I21+K21+M21</f>
        <v>1.61</v>
      </c>
    </row>
    <row r="22" spans="1:14" ht="24.75" customHeight="1">
      <c r="A22" s="51"/>
      <c r="B22" s="52" t="s">
        <v>216</v>
      </c>
      <c r="C22" s="144"/>
      <c r="D22" s="52"/>
      <c r="E22" s="314"/>
      <c r="F22" s="52" t="s">
        <v>216</v>
      </c>
      <c r="G22" s="144"/>
      <c r="H22" s="52"/>
      <c r="I22" s="144"/>
      <c r="J22" s="52" t="s">
        <v>216</v>
      </c>
      <c r="K22" s="144"/>
      <c r="L22" s="52"/>
      <c r="M22" s="110"/>
      <c r="N22" s="110"/>
    </row>
    <row r="23" spans="1:14">
      <c r="A23" s="55">
        <v>6</v>
      </c>
      <c r="B23" s="56" t="s">
        <v>10</v>
      </c>
      <c r="C23" s="107">
        <v>0.28999999999999998</v>
      </c>
      <c r="D23" s="56"/>
      <c r="E23" s="315"/>
      <c r="F23" s="56" t="s">
        <v>8</v>
      </c>
      <c r="G23" s="315">
        <v>0.8</v>
      </c>
      <c r="H23" s="56"/>
      <c r="I23" s="315"/>
      <c r="J23" s="56" t="s">
        <v>10</v>
      </c>
      <c r="K23" s="107">
        <v>0.28999999999999998</v>
      </c>
      <c r="L23" s="16"/>
      <c r="M23" s="315"/>
      <c r="N23" s="107">
        <f>C23+E23+G23+I23+K23+M23</f>
        <v>1.3800000000000001</v>
      </c>
    </row>
    <row r="24" spans="1:14" ht="15.75" customHeight="1">
      <c r="A24" s="51"/>
      <c r="B24" s="139" t="s">
        <v>349</v>
      </c>
      <c r="C24" s="110"/>
      <c r="D24" s="139"/>
      <c r="E24" s="110"/>
      <c r="F24" s="139" t="s">
        <v>349</v>
      </c>
      <c r="G24" s="110"/>
      <c r="H24" s="139"/>
      <c r="I24" s="110"/>
      <c r="J24" s="139" t="s">
        <v>349</v>
      </c>
      <c r="K24" s="110"/>
      <c r="L24" s="178"/>
      <c r="M24" s="110"/>
      <c r="N24" s="110"/>
    </row>
    <row r="25" spans="1:14">
      <c r="A25" s="55">
        <v>6.64</v>
      </c>
      <c r="B25" s="56" t="s">
        <v>8</v>
      </c>
      <c r="C25" s="107">
        <v>1.03</v>
      </c>
      <c r="D25" s="56"/>
      <c r="E25" s="107"/>
      <c r="F25" s="56" t="s">
        <v>10</v>
      </c>
      <c r="G25" s="107">
        <v>0.25</v>
      </c>
      <c r="H25" s="56"/>
      <c r="I25" s="107"/>
      <c r="J25" s="56" t="s">
        <v>10</v>
      </c>
      <c r="K25" s="107">
        <v>0.25</v>
      </c>
      <c r="L25" s="56"/>
      <c r="M25" s="107"/>
      <c r="N25" s="107">
        <f>C25+E25+G25+I25+K25+M25</f>
        <v>1.53</v>
      </c>
    </row>
    <row r="26" spans="1:14">
      <c r="A26" s="71"/>
      <c r="B26" s="23"/>
      <c r="C26" s="23"/>
      <c r="D26" s="23"/>
      <c r="E26" s="23"/>
      <c r="F26" s="94"/>
      <c r="G26" s="23"/>
      <c r="H26" s="23"/>
      <c r="I26" s="23"/>
      <c r="J26" s="23"/>
      <c r="K26" s="23"/>
      <c r="L26" s="25"/>
      <c r="M26" s="25"/>
      <c r="N26" s="25"/>
    </row>
    <row r="27" spans="1:14">
      <c r="A27" s="71">
        <f>SUM(A4:A26)</f>
        <v>61.81</v>
      </c>
      <c r="B27" s="55" t="s">
        <v>6</v>
      </c>
      <c r="C27" s="55">
        <f>SUM(C4:C26)</f>
        <v>2.92</v>
      </c>
      <c r="D27" s="72"/>
      <c r="E27" s="55">
        <f>SUM(E4:E26)</f>
        <v>1.08</v>
      </c>
      <c r="F27" s="73"/>
      <c r="G27" s="55">
        <f>SUM(G4:G26)</f>
        <v>4.05</v>
      </c>
      <c r="H27" s="55"/>
      <c r="I27" s="55">
        <f>SUM(I4:I26)</f>
        <v>2.5499999999999998</v>
      </c>
      <c r="J27" s="55"/>
      <c r="K27" s="55">
        <f>SUM(K4:K26)</f>
        <v>3.64</v>
      </c>
      <c r="L27" s="72"/>
      <c r="M27" s="72">
        <f>SUM(M7:M26)</f>
        <v>0</v>
      </c>
      <c r="N27" s="55">
        <f>SUM(N4:N26)</f>
        <v>14.239999999999998</v>
      </c>
    </row>
    <row r="28" spans="1:14">
      <c r="A28" s="47"/>
      <c r="B28" s="47"/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/>
      <c r="C29" s="47"/>
      <c r="D29" s="47"/>
      <c r="E29" s="47"/>
      <c r="F29" s="48"/>
      <c r="G29" s="47"/>
      <c r="H29" s="47" t="s">
        <v>18</v>
      </c>
      <c r="I29" s="47"/>
      <c r="J29" s="95"/>
      <c r="K29" s="96">
        <f>N27*4.33</f>
        <v>61.659199999999991</v>
      </c>
      <c r="L29" s="96"/>
      <c r="M29" s="96"/>
      <c r="N29" s="47"/>
    </row>
    <row r="30" spans="1:14">
      <c r="A30" s="47"/>
      <c r="B30" s="47"/>
      <c r="C30" s="47"/>
      <c r="D30" s="47"/>
      <c r="E30" s="47"/>
      <c r="F30" s="48"/>
      <c r="G30" s="47"/>
      <c r="H30" s="47"/>
      <c r="I30" s="97">
        <f>N27</f>
        <v>14.239999999999998</v>
      </c>
      <c r="J30" s="47"/>
      <c r="K30" s="47"/>
      <c r="L30" s="47"/>
      <c r="M30" s="47"/>
      <c r="N30" s="47"/>
    </row>
    <row r="31" spans="1:14">
      <c r="A31" s="47"/>
      <c r="B31" s="47" t="s">
        <v>16</v>
      </c>
      <c r="C31" s="47"/>
      <c r="D31" s="47"/>
      <c r="E31" s="98" t="s">
        <v>350</v>
      </c>
      <c r="F31" s="100"/>
      <c r="G31" s="47"/>
      <c r="H31" s="47"/>
      <c r="I31" s="47"/>
      <c r="J31" s="47"/>
      <c r="K31" s="47"/>
      <c r="L31" s="47"/>
      <c r="M31" s="47"/>
      <c r="N31" s="47"/>
    </row>
    <row r="32" spans="1:14">
      <c r="A32" s="47"/>
      <c r="B32" s="47" t="s">
        <v>17</v>
      </c>
      <c r="C32" s="47"/>
      <c r="D32" s="47" t="str">
        <f>B1</f>
        <v>DOLORES CARREÑO MORENO</v>
      </c>
      <c r="E32" s="47"/>
      <c r="F32" s="48"/>
      <c r="G32" s="47"/>
      <c r="H32" s="47" t="s">
        <v>351</v>
      </c>
      <c r="I32" s="47"/>
      <c r="J32" s="47"/>
      <c r="K32" s="47"/>
      <c r="L32" s="47"/>
      <c r="M32" s="47"/>
      <c r="N32" s="47"/>
    </row>
  </sheetData>
  <pageMargins left="0" right="0" top="0" bottom="0" header="0" footer="0"/>
  <pageSetup paperSize="9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5" workbookViewId="0">
      <selection sqref="A1:N36"/>
    </sheetView>
  </sheetViews>
  <sheetFormatPr baseColWidth="10" defaultRowHeight="15"/>
  <cols>
    <col min="1" max="1" width="6.28515625" customWidth="1"/>
    <col min="3" max="3" width="6.140625" customWidth="1"/>
    <col min="4" max="4" width="18.7109375" customWidth="1"/>
    <col min="5" max="5" width="5.7109375" customWidth="1"/>
    <col min="6" max="6" width="14.140625" customWidth="1"/>
    <col min="7" max="7" width="5.7109375" customWidth="1"/>
    <col min="8" max="8" width="20.42578125" customWidth="1"/>
    <col min="9" max="9" width="5" bestFit="1" customWidth="1"/>
    <col min="10" max="10" width="18" customWidth="1"/>
    <col min="11" max="12" width="5.85546875" customWidth="1"/>
    <col min="13" max="13" width="6" customWidth="1"/>
    <col min="14" max="14" width="6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 ht="13.5" customHeight="1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>
      <c r="A10" s="290"/>
      <c r="B10" s="658"/>
      <c r="C10" s="290"/>
      <c r="D10" s="292"/>
      <c r="E10" s="290"/>
      <c r="F10" s="658" t="s">
        <v>337</v>
      </c>
      <c r="G10" s="290"/>
      <c r="H10" s="292"/>
      <c r="I10" s="290"/>
      <c r="J10" s="658"/>
      <c r="K10" s="290"/>
      <c r="L10" s="292"/>
      <c r="M10" s="290"/>
      <c r="N10" s="290"/>
    </row>
    <row r="11" spans="1:14">
      <c r="A11" s="293">
        <v>7.58</v>
      </c>
      <c r="B11" s="659"/>
      <c r="C11" s="293"/>
      <c r="D11" s="294"/>
      <c r="E11" s="293"/>
      <c r="F11" s="659"/>
      <c r="G11" s="293">
        <v>1.75</v>
      </c>
      <c r="H11" s="294"/>
      <c r="I11" s="293"/>
      <c r="J11" s="659"/>
      <c r="K11" s="293"/>
      <c r="L11" s="294"/>
      <c r="M11" s="293"/>
      <c r="N11" s="67">
        <f>C11+E11+G11+I11+K11+M11</f>
        <v>1.75</v>
      </c>
    </row>
    <row r="12" spans="1:14">
      <c r="A12" s="84"/>
      <c r="B12" s="363" t="s">
        <v>197</v>
      </c>
      <c r="C12" s="25"/>
      <c r="D12" s="66"/>
      <c r="E12" s="25"/>
      <c r="F12" s="363"/>
      <c r="G12" s="25"/>
      <c r="H12" s="363" t="s">
        <v>197</v>
      </c>
      <c r="I12" s="54"/>
      <c r="J12" s="363"/>
      <c r="K12" s="25"/>
      <c r="L12" s="66"/>
      <c r="M12" s="25"/>
      <c r="N12" s="25"/>
    </row>
    <row r="13" spans="1:14" ht="37.5" customHeight="1">
      <c r="A13" s="55">
        <v>7.32</v>
      </c>
      <c r="B13" s="67" t="s">
        <v>8</v>
      </c>
      <c r="C13" s="67">
        <v>1.36</v>
      </c>
      <c r="D13" s="67"/>
      <c r="E13" s="82"/>
      <c r="F13" s="59"/>
      <c r="G13" s="67"/>
      <c r="H13" s="365" t="s">
        <v>198</v>
      </c>
      <c r="I13" s="67">
        <v>0.33</v>
      </c>
      <c r="J13" s="67"/>
      <c r="K13" s="67"/>
      <c r="L13" s="67"/>
      <c r="M13" s="67"/>
      <c r="N13" s="67">
        <f>C13+E13+G13+I13+K13+M13</f>
        <v>1.6900000000000002</v>
      </c>
    </row>
    <row r="14" spans="1:14">
      <c r="A14" s="51"/>
      <c r="B14" s="23"/>
      <c r="C14" s="23"/>
      <c r="D14" s="23" t="s">
        <v>199</v>
      </c>
      <c r="E14" s="94"/>
      <c r="F14" s="94"/>
      <c r="G14" s="94"/>
      <c r="H14" s="23"/>
      <c r="I14" s="23"/>
      <c r="J14" s="23"/>
      <c r="K14" s="23"/>
      <c r="L14" s="23"/>
      <c r="M14" s="23"/>
      <c r="N14" s="23"/>
    </row>
    <row r="15" spans="1:14">
      <c r="A15" s="55">
        <v>5</v>
      </c>
      <c r="B15" s="67"/>
      <c r="C15" s="67"/>
      <c r="D15" s="59" t="s">
        <v>8</v>
      </c>
      <c r="E15" s="59">
        <v>1.1499999999999999</v>
      </c>
      <c r="F15" s="59"/>
      <c r="G15" s="67"/>
      <c r="H15" s="67"/>
      <c r="I15" s="67"/>
      <c r="J15" s="67"/>
      <c r="K15" s="67"/>
      <c r="L15" s="59"/>
      <c r="M15" s="67"/>
      <c r="N15" s="67">
        <f>C15+E15+G15+I15+K15+M15</f>
        <v>1.1499999999999999</v>
      </c>
    </row>
    <row r="16" spans="1:14" ht="24.75">
      <c r="A16" s="51"/>
      <c r="B16" s="363"/>
      <c r="C16" s="25"/>
      <c r="D16" s="54" t="s">
        <v>200</v>
      </c>
      <c r="E16" s="54"/>
      <c r="F16" s="363"/>
      <c r="G16" s="25"/>
      <c r="H16" s="363"/>
      <c r="I16" s="25"/>
      <c r="J16" s="54" t="s">
        <v>200</v>
      </c>
      <c r="K16" s="23"/>
      <c r="L16" s="23"/>
      <c r="M16" s="23"/>
      <c r="N16" s="23"/>
    </row>
    <row r="17" spans="1:14">
      <c r="A17" s="55">
        <v>5.33</v>
      </c>
      <c r="B17" s="67"/>
      <c r="C17" s="67"/>
      <c r="D17" s="59" t="s">
        <v>35</v>
      </c>
      <c r="E17" s="59">
        <v>0.25</v>
      </c>
      <c r="F17" s="59"/>
      <c r="G17" s="67"/>
      <c r="H17" s="67"/>
      <c r="I17" s="67"/>
      <c r="J17" s="59" t="s">
        <v>8</v>
      </c>
      <c r="K17" s="67">
        <v>0.98</v>
      </c>
      <c r="L17" s="59"/>
      <c r="M17" s="67"/>
      <c r="N17" s="67">
        <f>C17+E17+G17+I17+K17+M17</f>
        <v>1.23</v>
      </c>
    </row>
    <row r="18" spans="1:14">
      <c r="A18" s="51"/>
      <c r="B18" s="363" t="s">
        <v>201</v>
      </c>
      <c r="C18" s="25"/>
      <c r="D18" s="54"/>
      <c r="E18" s="54"/>
      <c r="F18" s="363" t="s">
        <v>201</v>
      </c>
      <c r="G18" s="25"/>
      <c r="H18" s="363"/>
      <c r="I18" s="25"/>
      <c r="J18" s="363" t="s">
        <v>201</v>
      </c>
      <c r="K18" s="23"/>
      <c r="L18" s="363"/>
      <c r="M18" s="23"/>
      <c r="N18" s="23"/>
    </row>
    <row r="19" spans="1:14" ht="43.5" customHeight="1">
      <c r="A19" s="55">
        <v>7.75</v>
      </c>
      <c r="B19" s="58" t="s">
        <v>202</v>
      </c>
      <c r="C19" s="67">
        <v>0.33</v>
      </c>
      <c r="D19" s="59"/>
      <c r="E19" s="59"/>
      <c r="F19" s="58" t="s">
        <v>203</v>
      </c>
      <c r="G19" s="67">
        <v>0.75</v>
      </c>
      <c r="H19" s="67"/>
      <c r="I19" s="67"/>
      <c r="J19" s="364" t="s">
        <v>204</v>
      </c>
      <c r="K19" s="67">
        <v>0.71</v>
      </c>
      <c r="L19" s="59"/>
      <c r="M19" s="67"/>
      <c r="N19" s="67">
        <f>C19+E19+G19+I19+K19+M19</f>
        <v>1.79</v>
      </c>
    </row>
    <row r="20" spans="1:14">
      <c r="A20" s="51"/>
      <c r="B20" s="363"/>
      <c r="C20" s="25"/>
      <c r="D20" s="54"/>
      <c r="E20" s="54"/>
      <c r="F20" s="54"/>
      <c r="G20" s="25"/>
      <c r="H20" s="363" t="s">
        <v>205</v>
      </c>
      <c r="I20" s="25"/>
      <c r="J20" s="363"/>
      <c r="K20" s="23"/>
      <c r="L20" s="23"/>
      <c r="M20" s="23"/>
      <c r="N20" s="23"/>
    </row>
    <row r="21" spans="1:14">
      <c r="A21" s="55">
        <v>4</v>
      </c>
      <c r="B21" s="58"/>
      <c r="C21" s="67"/>
      <c r="D21" s="59"/>
      <c r="E21" s="59"/>
      <c r="F21" s="59"/>
      <c r="G21" s="67"/>
      <c r="H21" s="67" t="s">
        <v>8</v>
      </c>
      <c r="I21" s="67">
        <v>0.92</v>
      </c>
      <c r="J21" s="59"/>
      <c r="K21" s="67"/>
      <c r="L21" s="59"/>
      <c r="M21" s="67"/>
      <c r="N21" s="67">
        <f>C21+E21+G21+I21+K21+M21</f>
        <v>0.92</v>
      </c>
    </row>
    <row r="22" spans="1:14">
      <c r="A22" s="69"/>
      <c r="B22" s="15"/>
      <c r="C22" s="156"/>
      <c r="D22" s="23" t="s">
        <v>338</v>
      </c>
      <c r="E22" s="172"/>
      <c r="F22" s="94"/>
      <c r="G22" s="23"/>
      <c r="H22" s="23"/>
      <c r="I22" s="23"/>
      <c r="J22" s="23" t="s">
        <v>338</v>
      </c>
      <c r="K22" s="23"/>
      <c r="L22" s="23"/>
      <c r="M22" s="23"/>
      <c r="N22" s="156"/>
    </row>
    <row r="23" spans="1:14">
      <c r="A23" s="70">
        <v>12.99</v>
      </c>
      <c r="B23" s="16"/>
      <c r="C23" s="57"/>
      <c r="D23" s="67"/>
      <c r="E23" s="174">
        <v>1.5</v>
      </c>
      <c r="F23" s="59"/>
      <c r="G23" s="67"/>
      <c r="H23" s="67"/>
      <c r="I23" s="67"/>
      <c r="J23" s="67"/>
      <c r="K23" s="67">
        <v>1.5</v>
      </c>
      <c r="L23" s="67"/>
      <c r="M23" s="67"/>
      <c r="N23" s="57">
        <f>C23+E23+G23+I23+K23</f>
        <v>3</v>
      </c>
    </row>
    <row r="24" spans="1:14" ht="24.75">
      <c r="A24" s="51"/>
      <c r="B24" s="23"/>
      <c r="C24" s="133"/>
      <c r="D24" s="94"/>
      <c r="E24" s="94"/>
      <c r="F24" s="94" t="s">
        <v>206</v>
      </c>
      <c r="G24" s="156"/>
      <c r="H24" s="23"/>
      <c r="I24" s="23"/>
      <c r="J24" s="94"/>
      <c r="K24" s="23"/>
      <c r="L24" s="94"/>
      <c r="M24" s="23"/>
      <c r="N24" s="137"/>
    </row>
    <row r="25" spans="1:14">
      <c r="A25" s="84">
        <v>3</v>
      </c>
      <c r="B25" s="25"/>
      <c r="C25" s="257"/>
      <c r="D25" s="54"/>
      <c r="E25" s="54"/>
      <c r="F25" s="54" t="s">
        <v>207</v>
      </c>
      <c r="G25" s="137">
        <v>0.69</v>
      </c>
      <c r="H25" s="25"/>
      <c r="I25" s="25"/>
      <c r="J25" s="54"/>
      <c r="K25" s="25"/>
      <c r="L25" s="54"/>
      <c r="N25" s="25">
        <f>C25+E25+G25+I25+K25</f>
        <v>0.69</v>
      </c>
    </row>
    <row r="26" spans="1:14" ht="12.75" customHeight="1">
      <c r="A26" s="51"/>
      <c r="B26" s="258"/>
      <c r="C26" s="8"/>
      <c r="D26" s="239"/>
      <c r="E26" s="23"/>
      <c r="F26" s="178"/>
      <c r="G26" s="23"/>
      <c r="H26" s="259" t="s">
        <v>208</v>
      </c>
      <c r="I26" s="260"/>
      <c r="J26" s="178"/>
      <c r="K26" s="23"/>
      <c r="L26" s="23"/>
      <c r="M26" s="258"/>
      <c r="N26" s="23"/>
    </row>
    <row r="27" spans="1:14" ht="28.5" customHeight="1">
      <c r="A27" s="55">
        <v>2.5</v>
      </c>
      <c r="B27" s="67"/>
      <c r="C27" s="261"/>
      <c r="D27" s="67"/>
      <c r="E27" s="82"/>
      <c r="F27" s="59"/>
      <c r="G27" s="67"/>
      <c r="H27" s="262" t="s">
        <v>209</v>
      </c>
      <c r="I27" s="263">
        <v>0.56999999999999995</v>
      </c>
      <c r="J27" s="67"/>
      <c r="K27" s="67"/>
      <c r="L27" s="67"/>
      <c r="M27" s="264"/>
      <c r="N27" s="67">
        <f>C27+E27+G27+I27+K27</f>
        <v>0.56999999999999995</v>
      </c>
    </row>
    <row r="28" spans="1:14" ht="23.25">
      <c r="A28" s="51"/>
      <c r="B28" s="222" t="s">
        <v>217</v>
      </c>
      <c r="C28" s="110"/>
      <c r="D28" s="222" t="s">
        <v>217</v>
      </c>
      <c r="E28" s="316"/>
      <c r="F28" s="222" t="s">
        <v>217</v>
      </c>
      <c r="G28" s="316"/>
      <c r="H28" s="222" t="s">
        <v>217</v>
      </c>
      <c r="I28" s="316"/>
      <c r="J28" s="222" t="s">
        <v>217</v>
      </c>
      <c r="K28" s="316"/>
      <c r="L28" s="15"/>
      <c r="M28" s="110"/>
      <c r="N28" s="110"/>
    </row>
    <row r="29" spans="1:14">
      <c r="A29" s="55">
        <v>9</v>
      </c>
      <c r="B29" s="56" t="s">
        <v>10</v>
      </c>
      <c r="C29" s="107">
        <v>0.25</v>
      </c>
      <c r="D29" s="56" t="s">
        <v>8</v>
      </c>
      <c r="E29" s="315">
        <v>1.08</v>
      </c>
      <c r="F29" s="56" t="s">
        <v>10</v>
      </c>
      <c r="G29" s="315">
        <v>0.25</v>
      </c>
      <c r="H29" s="56" t="s">
        <v>10</v>
      </c>
      <c r="I29" s="315">
        <v>0.25</v>
      </c>
      <c r="J29" s="56" t="s">
        <v>10</v>
      </c>
      <c r="K29" s="315">
        <v>0.25</v>
      </c>
      <c r="L29" s="16"/>
      <c r="M29" s="107"/>
      <c r="N29" s="107">
        <f>C29+E29+G29+I29+K29</f>
        <v>2.08</v>
      </c>
    </row>
    <row r="30" spans="1:14">
      <c r="A30" s="71"/>
      <c r="B30" s="23"/>
      <c r="C30" s="23"/>
      <c r="D30" s="23"/>
      <c r="E30" s="23"/>
      <c r="F30" s="94"/>
      <c r="G30" s="23"/>
      <c r="H30" s="23"/>
      <c r="I30" s="23"/>
      <c r="J30" s="23"/>
      <c r="K30" s="23"/>
      <c r="L30" s="25"/>
      <c r="M30" s="25"/>
      <c r="N30" s="25"/>
    </row>
    <row r="31" spans="1:14">
      <c r="A31" s="71">
        <f>SUM(A4:A30)</f>
        <v>73.23</v>
      </c>
      <c r="B31" s="55" t="s">
        <v>6</v>
      </c>
      <c r="C31" s="55">
        <f>SUM(C4:C30)</f>
        <v>1.9400000000000002</v>
      </c>
      <c r="D31" s="72"/>
      <c r="E31" s="55">
        <f>SUM(E4:E30)</f>
        <v>3.98</v>
      </c>
      <c r="F31" s="73"/>
      <c r="G31" s="55">
        <f>SUM(G4:G30)</f>
        <v>3.44</v>
      </c>
      <c r="H31" s="55"/>
      <c r="I31" s="55">
        <f>SUM(I4:I30)</f>
        <v>3.09</v>
      </c>
      <c r="J31" s="55"/>
      <c r="K31" s="55">
        <f>SUM(K4:K30)</f>
        <v>4.4399999999999995</v>
      </c>
      <c r="L31" s="72"/>
      <c r="M31" s="72">
        <f>SUM(M7:M30)</f>
        <v>0</v>
      </c>
      <c r="N31" s="55">
        <f>SUM(N4:N30)</f>
        <v>16.89</v>
      </c>
    </row>
    <row r="32" spans="1:14">
      <c r="A32" s="47"/>
      <c r="B32" s="47"/>
      <c r="C32" s="47"/>
      <c r="D32" s="47"/>
      <c r="E32" s="47"/>
      <c r="F32" s="48"/>
      <c r="G32" s="47"/>
      <c r="H32" s="47"/>
      <c r="I32" s="47"/>
      <c r="J32" s="95"/>
      <c r="K32" s="47"/>
      <c r="L32" s="47"/>
      <c r="M32" s="47"/>
      <c r="N32" s="47"/>
    </row>
    <row r="33" spans="1:14">
      <c r="A33" s="47"/>
      <c r="B33" s="47"/>
      <c r="C33" s="47"/>
      <c r="D33" s="47"/>
      <c r="E33" s="47"/>
      <c r="F33" s="48"/>
      <c r="G33" s="47"/>
      <c r="H33" s="47" t="s">
        <v>18</v>
      </c>
      <c r="I33" s="47"/>
      <c r="J33" s="95"/>
      <c r="K33" s="96">
        <f>N31*4.33</f>
        <v>73.133700000000005</v>
      </c>
      <c r="L33" s="96"/>
      <c r="M33" s="96"/>
      <c r="N33" s="47"/>
    </row>
    <row r="34" spans="1:14">
      <c r="A34" s="47"/>
      <c r="B34" s="47"/>
      <c r="C34" s="47"/>
      <c r="D34" s="47"/>
      <c r="E34" s="47"/>
      <c r="F34" s="48"/>
      <c r="G34" s="47"/>
      <c r="H34" s="47"/>
      <c r="I34" s="97">
        <f>N31</f>
        <v>16.89</v>
      </c>
      <c r="J34" s="47"/>
      <c r="K34" s="47"/>
      <c r="L34" s="47"/>
      <c r="M34" s="47"/>
      <c r="N34" s="47"/>
    </row>
    <row r="35" spans="1:14">
      <c r="A35" s="47"/>
      <c r="B35" s="47" t="s">
        <v>16</v>
      </c>
      <c r="C35" s="47"/>
      <c r="D35" s="47"/>
      <c r="E35" s="98" t="s">
        <v>345</v>
      </c>
      <c r="F35" s="100"/>
      <c r="G35" s="47"/>
      <c r="H35" s="47"/>
      <c r="I35" s="47"/>
      <c r="J35" s="47"/>
      <c r="K35" s="47"/>
      <c r="L35" s="47"/>
      <c r="M35" s="47"/>
      <c r="N35" s="47"/>
    </row>
    <row r="36" spans="1:14">
      <c r="A36" s="47"/>
      <c r="B36" s="47" t="s">
        <v>17</v>
      </c>
      <c r="C36" s="47"/>
      <c r="D36" s="47" t="str">
        <f>B1</f>
        <v>DOLORES CARREÑO MORENO</v>
      </c>
      <c r="E36" s="47"/>
      <c r="F36" s="48"/>
      <c r="G36" s="47"/>
      <c r="H36" s="47"/>
      <c r="I36" s="47"/>
      <c r="J36" s="47"/>
      <c r="K36" s="47"/>
      <c r="L36" s="47"/>
      <c r="M36" s="47"/>
      <c r="N36" s="47"/>
    </row>
  </sheetData>
  <mergeCells count="3">
    <mergeCell ref="B10:B11"/>
    <mergeCell ref="F10:F11"/>
    <mergeCell ref="J10:J11"/>
  </mergeCell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5" workbookViewId="0">
      <selection sqref="A1:N38"/>
    </sheetView>
  </sheetViews>
  <sheetFormatPr baseColWidth="10" defaultRowHeight="15"/>
  <cols>
    <col min="1" max="1" width="5.5703125" customWidth="1"/>
    <col min="3" max="3" width="4.5703125" customWidth="1"/>
    <col min="4" max="4" width="18.28515625" customWidth="1"/>
    <col min="5" max="5" width="5.28515625" customWidth="1"/>
    <col min="6" max="6" width="17.5703125" customWidth="1"/>
    <col min="7" max="7" width="5.140625" customWidth="1"/>
    <col min="8" max="8" width="20.28515625" customWidth="1"/>
    <col min="9" max="9" width="5" customWidth="1"/>
    <col min="10" max="10" width="22.28515625" customWidth="1"/>
    <col min="11" max="11" width="5.7109375" customWidth="1"/>
    <col min="12" max="12" width="5.28515625" customWidth="1"/>
    <col min="13" max="13" width="5.1406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11.25" customHeight="1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 ht="12" customHeight="1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 ht="11.25" customHeight="1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 ht="12" customHeight="1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 ht="12" customHeight="1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 ht="11.25" customHeight="1">
      <c r="A10" s="290"/>
      <c r="B10" s="658"/>
      <c r="C10" s="290"/>
      <c r="D10" s="292"/>
      <c r="E10" s="290"/>
      <c r="F10" s="658" t="s">
        <v>337</v>
      </c>
      <c r="G10" s="290"/>
      <c r="H10" s="292"/>
      <c r="I10" s="290"/>
      <c r="J10" s="658"/>
      <c r="K10" s="290"/>
      <c r="L10" s="292"/>
      <c r="M10" s="290"/>
      <c r="N10" s="290"/>
    </row>
    <row r="11" spans="1:14" ht="11.25" customHeight="1">
      <c r="A11" s="293">
        <v>7.58</v>
      </c>
      <c r="B11" s="659"/>
      <c r="C11" s="293"/>
      <c r="D11" s="294"/>
      <c r="E11" s="293"/>
      <c r="F11" s="659"/>
      <c r="G11" s="293">
        <v>1.75</v>
      </c>
      <c r="H11" s="294"/>
      <c r="I11" s="293"/>
      <c r="J11" s="659"/>
      <c r="K11" s="293"/>
      <c r="L11" s="294"/>
      <c r="M11" s="293"/>
      <c r="N11" s="67">
        <f>C11+E11+G11+I11+K11+M11</f>
        <v>1.75</v>
      </c>
    </row>
    <row r="12" spans="1:14">
      <c r="A12" s="84"/>
      <c r="B12" s="362" t="s">
        <v>197</v>
      </c>
      <c r="C12" s="25"/>
      <c r="D12" s="66"/>
      <c r="E12" s="25"/>
      <c r="F12" s="362"/>
      <c r="G12" s="25"/>
      <c r="H12" s="362" t="s">
        <v>197</v>
      </c>
      <c r="I12" s="54"/>
      <c r="J12" s="362"/>
      <c r="K12" s="25"/>
      <c r="L12" s="66"/>
      <c r="M12" s="25"/>
      <c r="N12" s="25"/>
    </row>
    <row r="13" spans="1:14" ht="30.75" customHeight="1">
      <c r="A13" s="55">
        <v>7.32</v>
      </c>
      <c r="B13" s="67" t="s">
        <v>8</v>
      </c>
      <c r="C13" s="67">
        <v>1.36</v>
      </c>
      <c r="D13" s="67"/>
      <c r="E13" s="82"/>
      <c r="F13" s="59"/>
      <c r="G13" s="67"/>
      <c r="H13" s="365" t="s">
        <v>198</v>
      </c>
      <c r="I13" s="67">
        <v>0.33</v>
      </c>
      <c r="J13" s="67"/>
      <c r="K13" s="67"/>
      <c r="L13" s="67"/>
      <c r="M13" s="67"/>
      <c r="N13" s="67">
        <f>C13+E13+G13+I13+K13+M13</f>
        <v>1.6900000000000002</v>
      </c>
    </row>
    <row r="14" spans="1:14">
      <c r="A14" s="51"/>
      <c r="B14" s="23"/>
      <c r="C14" s="23"/>
      <c r="D14" s="23" t="s">
        <v>199</v>
      </c>
      <c r="E14" s="94"/>
      <c r="F14" s="94"/>
      <c r="G14" s="94"/>
      <c r="H14" s="23"/>
      <c r="I14" s="23"/>
      <c r="J14" s="23"/>
      <c r="K14" s="23"/>
      <c r="L14" s="23"/>
      <c r="M14" s="23"/>
      <c r="N14" s="23"/>
    </row>
    <row r="15" spans="1:14">
      <c r="A15" s="55">
        <v>5</v>
      </c>
      <c r="B15" s="67"/>
      <c r="C15" s="67"/>
      <c r="D15" s="59" t="s">
        <v>8</v>
      </c>
      <c r="E15" s="59">
        <v>1.1499999999999999</v>
      </c>
      <c r="F15" s="59"/>
      <c r="G15" s="67"/>
      <c r="H15" s="67"/>
      <c r="I15" s="67"/>
      <c r="J15" s="67"/>
      <c r="K15" s="67"/>
      <c r="L15" s="59"/>
      <c r="M15" s="67"/>
      <c r="N15" s="67">
        <f>C15+E15+G15+I15+K15+M15</f>
        <v>1.1499999999999999</v>
      </c>
    </row>
    <row r="16" spans="1:14" ht="13.5" customHeight="1">
      <c r="A16" s="51"/>
      <c r="B16" s="362"/>
      <c r="C16" s="25"/>
      <c r="D16" s="54" t="s">
        <v>200</v>
      </c>
      <c r="E16" s="54"/>
      <c r="F16" s="362"/>
      <c r="G16" s="25"/>
      <c r="H16" s="362"/>
      <c r="I16" s="25"/>
      <c r="J16" s="54" t="s">
        <v>200</v>
      </c>
      <c r="K16" s="23"/>
      <c r="L16" s="23"/>
      <c r="M16" s="23"/>
      <c r="N16" s="23"/>
    </row>
    <row r="17" spans="1:14">
      <c r="A17" s="55">
        <v>5.33</v>
      </c>
      <c r="B17" s="67"/>
      <c r="C17" s="67"/>
      <c r="D17" s="59" t="s">
        <v>35</v>
      </c>
      <c r="E17" s="59">
        <v>0.25</v>
      </c>
      <c r="F17" s="59"/>
      <c r="G17" s="67"/>
      <c r="H17" s="67"/>
      <c r="I17" s="67"/>
      <c r="J17" s="59" t="s">
        <v>8</v>
      </c>
      <c r="K17" s="67">
        <v>0.98</v>
      </c>
      <c r="L17" s="59"/>
      <c r="M17" s="67"/>
      <c r="N17" s="67">
        <f>C17+E17+G17+I17+K17+M17</f>
        <v>1.23</v>
      </c>
    </row>
    <row r="18" spans="1:14">
      <c r="A18" s="51"/>
      <c r="B18" s="362" t="s">
        <v>201</v>
      </c>
      <c r="C18" s="25"/>
      <c r="D18" s="54"/>
      <c r="E18" s="54"/>
      <c r="F18" s="362" t="s">
        <v>201</v>
      </c>
      <c r="G18" s="25"/>
      <c r="H18" s="362"/>
      <c r="I18" s="25"/>
      <c r="J18" s="362" t="s">
        <v>201</v>
      </c>
      <c r="K18" s="23"/>
      <c r="L18" s="362"/>
      <c r="M18" s="23"/>
      <c r="N18" s="23"/>
    </row>
    <row r="19" spans="1:14" ht="27.75" customHeight="1">
      <c r="A19" s="55">
        <v>7.75</v>
      </c>
      <c r="B19" s="58" t="s">
        <v>202</v>
      </c>
      <c r="C19" s="67">
        <v>0.33</v>
      </c>
      <c r="D19" s="59"/>
      <c r="E19" s="59"/>
      <c r="F19" s="58" t="s">
        <v>203</v>
      </c>
      <c r="G19" s="67">
        <v>0.75</v>
      </c>
      <c r="H19" s="67"/>
      <c r="I19" s="67"/>
      <c r="J19" s="364" t="s">
        <v>204</v>
      </c>
      <c r="K19" s="67">
        <v>0.71</v>
      </c>
      <c r="L19" s="59"/>
      <c r="M19" s="67"/>
      <c r="N19" s="67">
        <f>C19+E19+G19+I19+K19+M19</f>
        <v>1.79</v>
      </c>
    </row>
    <row r="20" spans="1:14" ht="13.5" customHeight="1">
      <c r="A20" s="51"/>
      <c r="B20" s="362"/>
      <c r="C20" s="25"/>
      <c r="D20" s="54"/>
      <c r="E20" s="54"/>
      <c r="F20" s="54"/>
      <c r="G20" s="25"/>
      <c r="H20" s="362" t="s">
        <v>205</v>
      </c>
      <c r="I20" s="25"/>
      <c r="J20" s="362"/>
      <c r="K20" s="23"/>
      <c r="L20" s="23"/>
      <c r="M20" s="23"/>
      <c r="N20" s="23"/>
    </row>
    <row r="21" spans="1:14">
      <c r="A21" s="55">
        <v>4</v>
      </c>
      <c r="B21" s="58"/>
      <c r="C21" s="67"/>
      <c r="D21" s="59"/>
      <c r="E21" s="59"/>
      <c r="F21" s="59"/>
      <c r="G21" s="67"/>
      <c r="H21" s="67" t="s">
        <v>8</v>
      </c>
      <c r="I21" s="67">
        <v>0.92</v>
      </c>
      <c r="J21" s="59"/>
      <c r="K21" s="67"/>
      <c r="L21" s="59"/>
      <c r="M21" s="67"/>
      <c r="N21" s="67">
        <f>C21+E21+G21+I21+K21+M21</f>
        <v>0.92</v>
      </c>
    </row>
    <row r="22" spans="1:14">
      <c r="A22" s="69"/>
      <c r="B22" s="15"/>
      <c r="C22" s="156"/>
      <c r="D22" s="23" t="s">
        <v>338</v>
      </c>
      <c r="E22" s="172"/>
      <c r="F22" s="94"/>
      <c r="G22" s="23"/>
      <c r="H22" s="23"/>
      <c r="I22" s="23"/>
      <c r="J22" s="23" t="s">
        <v>338</v>
      </c>
      <c r="K22" s="23"/>
      <c r="L22" s="23"/>
      <c r="M22" s="23"/>
      <c r="N22" s="156"/>
    </row>
    <row r="23" spans="1:14" ht="12" customHeight="1">
      <c r="A23" s="70">
        <v>12.99</v>
      </c>
      <c r="B23" s="16"/>
      <c r="C23" s="57"/>
      <c r="D23" s="67"/>
      <c r="E23" s="174">
        <v>1.5</v>
      </c>
      <c r="F23" s="59"/>
      <c r="G23" s="67"/>
      <c r="H23" s="67"/>
      <c r="I23" s="67"/>
      <c r="J23" s="67"/>
      <c r="K23" s="67">
        <v>1.5</v>
      </c>
      <c r="L23" s="67"/>
      <c r="M23" s="67"/>
      <c r="N23" s="57">
        <f>C23+E23+G23+I23+K23</f>
        <v>3</v>
      </c>
    </row>
    <row r="24" spans="1:14" ht="24.75">
      <c r="A24" s="51"/>
      <c r="B24" s="23"/>
      <c r="C24" s="133"/>
      <c r="D24" s="94"/>
      <c r="E24" s="94"/>
      <c r="F24" s="94" t="s">
        <v>206</v>
      </c>
      <c r="G24" s="156"/>
      <c r="H24" s="23"/>
      <c r="I24" s="23"/>
      <c r="J24" s="94"/>
      <c r="K24" s="23"/>
      <c r="L24" s="94"/>
      <c r="M24" s="23"/>
      <c r="N24" s="137"/>
    </row>
    <row r="25" spans="1:14">
      <c r="A25" s="84">
        <v>3</v>
      </c>
      <c r="B25" s="25"/>
      <c r="C25" s="257"/>
      <c r="D25" s="54"/>
      <c r="E25" s="54"/>
      <c r="F25" s="54" t="s">
        <v>207</v>
      </c>
      <c r="G25" s="137">
        <v>0.69</v>
      </c>
      <c r="H25" s="25"/>
      <c r="I25" s="25"/>
      <c r="J25" s="54"/>
      <c r="K25" s="25"/>
      <c r="L25" s="54"/>
      <c r="N25" s="25">
        <f>C25+E25+G25+I25+K25</f>
        <v>0.69</v>
      </c>
    </row>
    <row r="26" spans="1:14" ht="15.75" customHeight="1">
      <c r="A26" s="51"/>
      <c r="B26" s="258"/>
      <c r="C26" s="8"/>
      <c r="D26" s="239"/>
      <c r="E26" s="23"/>
      <c r="F26" s="178"/>
      <c r="G26" s="23"/>
      <c r="H26" s="259" t="s">
        <v>208</v>
      </c>
      <c r="I26" s="260"/>
      <c r="J26" s="178"/>
      <c r="K26" s="23"/>
      <c r="L26" s="23"/>
      <c r="M26" s="258"/>
      <c r="N26" s="23"/>
    </row>
    <row r="27" spans="1:14" ht="26.25" customHeight="1">
      <c r="A27" s="55">
        <v>2.5</v>
      </c>
      <c r="B27" s="67"/>
      <c r="C27" s="261"/>
      <c r="D27" s="67"/>
      <c r="E27" s="82"/>
      <c r="F27" s="59"/>
      <c r="G27" s="67"/>
      <c r="H27" s="262" t="s">
        <v>209</v>
      </c>
      <c r="I27" s="263">
        <v>0.56999999999999995</v>
      </c>
      <c r="J27" s="67"/>
      <c r="K27" s="67"/>
      <c r="L27" s="67"/>
      <c r="M27" s="264"/>
      <c r="N27" s="67">
        <f>C27+E27+G27+I27+K27</f>
        <v>0.56999999999999995</v>
      </c>
    </row>
    <row r="28" spans="1:14">
      <c r="A28" s="51"/>
      <c r="B28" s="136"/>
      <c r="C28" s="144"/>
      <c r="D28" s="136"/>
      <c r="E28" s="314"/>
      <c r="F28" s="136"/>
      <c r="G28" s="314"/>
      <c r="H28" s="136" t="s">
        <v>61</v>
      </c>
      <c r="I28" s="314"/>
      <c r="J28" s="136"/>
      <c r="K28" s="314"/>
      <c r="L28" s="136"/>
      <c r="M28" s="314"/>
      <c r="N28" s="144"/>
    </row>
    <row r="29" spans="1:14">
      <c r="A29" s="84">
        <v>2.75</v>
      </c>
      <c r="B29" s="136"/>
      <c r="C29" s="144"/>
      <c r="D29" s="136"/>
      <c r="E29" s="314"/>
      <c r="F29" s="136"/>
      <c r="G29" s="314"/>
      <c r="H29" s="136" t="s">
        <v>8</v>
      </c>
      <c r="I29" s="314">
        <v>0.63</v>
      </c>
      <c r="J29" s="136"/>
      <c r="K29" s="314"/>
      <c r="L29" s="54"/>
      <c r="M29" s="314"/>
      <c r="N29" s="144">
        <f>I29</f>
        <v>0.63</v>
      </c>
    </row>
    <row r="30" spans="1:14">
      <c r="A30" s="51"/>
      <c r="B30" s="178" t="s">
        <v>342</v>
      </c>
      <c r="C30" s="23"/>
      <c r="D30" s="178" t="s">
        <v>342</v>
      </c>
      <c r="E30" s="94"/>
      <c r="F30" s="178" t="s">
        <v>342</v>
      </c>
      <c r="G30" s="23"/>
      <c r="H30" s="178" t="s">
        <v>342</v>
      </c>
      <c r="I30" s="23"/>
      <c r="J30" s="178" t="s">
        <v>342</v>
      </c>
      <c r="K30" s="23"/>
      <c r="L30" s="23"/>
      <c r="M30" s="23"/>
      <c r="N30" s="23"/>
    </row>
    <row r="31" spans="1:14">
      <c r="A31" s="55">
        <v>10</v>
      </c>
      <c r="B31" s="67" t="s">
        <v>10</v>
      </c>
      <c r="C31" s="67">
        <v>0.33</v>
      </c>
      <c r="D31" s="67" t="s">
        <v>10</v>
      </c>
      <c r="E31" s="67">
        <v>0.33</v>
      </c>
      <c r="F31" s="59" t="s">
        <v>10</v>
      </c>
      <c r="G31" s="67">
        <v>0.33</v>
      </c>
      <c r="H31" s="67" t="s">
        <v>10</v>
      </c>
      <c r="I31" s="67">
        <v>0.33</v>
      </c>
      <c r="J31" s="59" t="s">
        <v>8</v>
      </c>
      <c r="K31" s="67">
        <v>0.99</v>
      </c>
      <c r="L31" s="59"/>
      <c r="M31" s="67"/>
      <c r="N31" s="67">
        <f>C31+E31+G31+I31+K31+M31</f>
        <v>2.31</v>
      </c>
    </row>
    <row r="32" spans="1:14">
      <c r="A32" s="71"/>
      <c r="B32" s="23"/>
      <c r="C32" s="23"/>
      <c r="D32" s="23"/>
      <c r="E32" s="23"/>
      <c r="F32" s="94"/>
      <c r="G32" s="23"/>
      <c r="H32" s="23"/>
      <c r="I32" s="23"/>
      <c r="J32" s="23"/>
      <c r="K32" s="23"/>
      <c r="L32" s="25"/>
      <c r="M32" s="25"/>
      <c r="N32" s="25"/>
    </row>
    <row r="33" spans="1:14">
      <c r="A33" s="71">
        <f>SUM(A4:A32)</f>
        <v>76.98</v>
      </c>
      <c r="B33" s="55" t="s">
        <v>6</v>
      </c>
      <c r="C33" s="55">
        <f>SUM(C4:C32)</f>
        <v>2.02</v>
      </c>
      <c r="D33" s="72"/>
      <c r="E33" s="55">
        <f>SUM(E4:E32)</f>
        <v>3.23</v>
      </c>
      <c r="F33" s="73"/>
      <c r="G33" s="55">
        <f>SUM(G4:G32)</f>
        <v>3.52</v>
      </c>
      <c r="H33" s="55"/>
      <c r="I33" s="55">
        <f>SUM(I4:I32)</f>
        <v>3.8</v>
      </c>
      <c r="J33" s="55"/>
      <c r="K33" s="55">
        <f>SUM(K4:K32)</f>
        <v>5.18</v>
      </c>
      <c r="L33" s="72"/>
      <c r="M33" s="72">
        <f>SUM(M7:M32)</f>
        <v>0</v>
      </c>
      <c r="N33" s="55">
        <f>SUM(N4:N32)</f>
        <v>17.75</v>
      </c>
    </row>
    <row r="34" spans="1:14">
      <c r="A34" s="47"/>
      <c r="B34" s="47"/>
      <c r="C34" s="47"/>
      <c r="D34" s="47"/>
      <c r="E34" s="47"/>
      <c r="F34" s="48"/>
      <c r="G34" s="47"/>
      <c r="H34" s="47"/>
      <c r="I34" s="47"/>
      <c r="J34" s="95"/>
      <c r="K34" s="47"/>
      <c r="L34" s="47"/>
      <c r="M34" s="47"/>
      <c r="N34" s="47"/>
    </row>
    <row r="35" spans="1:14">
      <c r="A35" s="47"/>
      <c r="B35" s="47"/>
      <c r="C35" s="47"/>
      <c r="D35" s="47"/>
      <c r="E35" s="47"/>
      <c r="F35" s="48"/>
      <c r="G35" s="47"/>
      <c r="H35" s="47" t="s">
        <v>18</v>
      </c>
      <c r="I35" s="47"/>
      <c r="J35" s="95"/>
      <c r="K35" s="96">
        <f>N33*4.33</f>
        <v>76.857500000000002</v>
      </c>
      <c r="L35" s="96"/>
      <c r="M35" s="96"/>
      <c r="N35" s="47"/>
    </row>
    <row r="36" spans="1:14">
      <c r="A36" s="47"/>
      <c r="B36" s="47"/>
      <c r="C36" s="47"/>
      <c r="D36" s="47"/>
      <c r="E36" s="47"/>
      <c r="F36" s="48"/>
      <c r="G36" s="47"/>
      <c r="H36" s="47"/>
      <c r="I36" s="97">
        <f>N33</f>
        <v>17.75</v>
      </c>
      <c r="J36" s="47"/>
      <c r="K36" s="47"/>
      <c r="L36" s="47"/>
      <c r="M36" s="47"/>
      <c r="N36" s="47"/>
    </row>
    <row r="37" spans="1:14">
      <c r="A37" s="47"/>
      <c r="B37" s="47" t="s">
        <v>16</v>
      </c>
      <c r="C37" s="47"/>
      <c r="D37" s="47"/>
      <c r="E37" s="98" t="s">
        <v>344</v>
      </c>
      <c r="F37" s="100"/>
      <c r="G37" s="47" t="s">
        <v>343</v>
      </c>
      <c r="H37" s="47"/>
      <c r="I37" s="47"/>
      <c r="J37" s="47"/>
      <c r="K37" s="47"/>
      <c r="L37" s="47"/>
      <c r="M37" s="47"/>
      <c r="N37" s="47"/>
    </row>
    <row r="38" spans="1:14">
      <c r="A38" s="47"/>
      <c r="B38" s="47" t="s">
        <v>17</v>
      </c>
      <c r="C38" s="47"/>
      <c r="D38" s="47" t="str">
        <f>B1</f>
        <v>DOLORES CARREÑO MORENO</v>
      </c>
      <c r="E38" s="47"/>
      <c r="F38" s="48"/>
      <c r="G38" s="47"/>
      <c r="H38" s="47"/>
      <c r="I38" s="47"/>
      <c r="J38" s="47"/>
      <c r="K38" s="47"/>
      <c r="L38" s="47"/>
      <c r="M38" s="47"/>
      <c r="N38" s="47"/>
    </row>
  </sheetData>
  <mergeCells count="3">
    <mergeCell ref="B10:B11"/>
    <mergeCell ref="F10:F11"/>
    <mergeCell ref="J10:J11"/>
  </mergeCells>
  <pageMargins left="0" right="0" top="0" bottom="0" header="0" footer="0"/>
  <pageSetup paperSize="9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36" sqref="F36"/>
    </sheetView>
  </sheetViews>
  <sheetFormatPr baseColWidth="10" defaultRowHeight="15"/>
  <cols>
    <col min="1" max="1" width="7.28515625" customWidth="1"/>
    <col min="2" max="2" width="13.42578125" customWidth="1"/>
    <col min="3" max="3" width="7.85546875" customWidth="1"/>
    <col min="4" max="4" width="17.85546875" customWidth="1"/>
    <col min="5" max="5" width="6.7109375" customWidth="1"/>
    <col min="6" max="6" width="17.7109375" customWidth="1"/>
    <col min="7" max="7" width="6.42578125" customWidth="1"/>
    <col min="8" max="8" width="18.7109375" customWidth="1"/>
    <col min="9" max="9" width="6.28515625" customWidth="1"/>
    <col min="10" max="10" width="22.85546875" customWidth="1"/>
    <col min="11" max="11" width="5.28515625" customWidth="1"/>
    <col min="12" max="12" width="5.42578125" customWidth="1"/>
    <col min="13" max="13" width="4.5703125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3"/>
      <c r="C4" s="25"/>
      <c r="E4" s="23"/>
      <c r="G4" s="23"/>
      <c r="H4" s="23"/>
      <c r="I4" s="25"/>
      <c r="J4" s="23" t="s">
        <v>161</v>
      </c>
      <c r="K4" s="25"/>
      <c r="M4" s="23"/>
      <c r="N4" s="156"/>
    </row>
    <row r="5" spans="1:14">
      <c r="A5" s="55">
        <v>4.33</v>
      </c>
      <c r="B5" s="59"/>
      <c r="C5" s="59"/>
      <c r="D5" s="59"/>
      <c r="E5" s="59"/>
      <c r="F5" s="59"/>
      <c r="G5" s="59"/>
      <c r="H5" s="59"/>
      <c r="I5" s="59"/>
      <c r="J5" s="59"/>
      <c r="K5" s="59">
        <v>1</v>
      </c>
      <c r="L5" s="59"/>
      <c r="M5" s="59"/>
      <c r="N5" s="57">
        <f>C5+E5+G5+I5+K5+M5</f>
        <v>1</v>
      </c>
    </row>
    <row r="6" spans="1:14">
      <c r="A6" s="51"/>
      <c r="B6" s="222"/>
      <c r="C6" s="23"/>
      <c r="D6" s="268"/>
      <c r="E6" s="23"/>
      <c r="F6" s="268"/>
      <c r="G6" s="23"/>
      <c r="H6" s="268" t="s">
        <v>219</v>
      </c>
      <c r="I6" s="23"/>
      <c r="J6" s="268"/>
      <c r="K6" s="23"/>
      <c r="L6" s="94"/>
      <c r="M6" s="23"/>
      <c r="N6" s="23"/>
    </row>
    <row r="7" spans="1:14">
      <c r="A7" s="55">
        <v>2.4300000000000002</v>
      </c>
      <c r="B7" s="56"/>
      <c r="C7" s="67"/>
      <c r="D7" s="58"/>
      <c r="E7" s="67"/>
      <c r="F7" s="58"/>
      <c r="G7" s="67"/>
      <c r="H7" s="281" t="s">
        <v>189</v>
      </c>
      <c r="I7" s="67">
        <v>0.56000000000000005</v>
      </c>
      <c r="J7" s="58"/>
      <c r="K7" s="67"/>
      <c r="L7" s="59"/>
      <c r="M7" s="67"/>
      <c r="N7" s="67">
        <f>C7+E7+G7+I7+K7+M7</f>
        <v>0.56000000000000005</v>
      </c>
    </row>
    <row r="8" spans="1:14">
      <c r="A8" s="84"/>
      <c r="B8" s="61"/>
      <c r="C8" s="62"/>
      <c r="D8" s="62"/>
      <c r="E8" s="62"/>
      <c r="F8" s="61"/>
      <c r="G8" s="62"/>
      <c r="H8" s="61" t="s">
        <v>27</v>
      </c>
      <c r="I8" s="62"/>
      <c r="J8" s="62"/>
      <c r="K8" s="62"/>
      <c r="L8" s="62"/>
      <c r="M8" s="62"/>
      <c r="N8" s="62"/>
    </row>
    <row r="9" spans="1:14">
      <c r="A9" s="55">
        <v>2</v>
      </c>
      <c r="B9" s="60"/>
      <c r="C9" s="60"/>
      <c r="D9" s="60"/>
      <c r="E9" s="60"/>
      <c r="F9" s="60"/>
      <c r="G9" s="60"/>
      <c r="H9" s="60" t="s">
        <v>8</v>
      </c>
      <c r="I9" s="60">
        <v>0.46</v>
      </c>
      <c r="J9" s="60"/>
      <c r="K9" s="60"/>
      <c r="L9" s="60"/>
      <c r="M9" s="60"/>
      <c r="N9" s="60">
        <f>C9+E9+G9+I9+K9+M9</f>
        <v>0.46</v>
      </c>
    </row>
    <row r="10" spans="1:14">
      <c r="A10" s="290"/>
      <c r="B10" s="658"/>
      <c r="C10" s="290"/>
      <c r="D10" s="292"/>
      <c r="E10" s="290"/>
      <c r="F10" s="658" t="s">
        <v>337</v>
      </c>
      <c r="G10" s="290"/>
      <c r="H10" s="292"/>
      <c r="I10" s="290"/>
      <c r="J10" s="658"/>
      <c r="K10" s="290"/>
      <c r="L10" s="292"/>
      <c r="M10" s="290"/>
      <c r="N10" s="290"/>
    </row>
    <row r="11" spans="1:14">
      <c r="A11" s="293">
        <v>7.58</v>
      </c>
      <c r="B11" s="659"/>
      <c r="C11" s="293"/>
      <c r="D11" s="294"/>
      <c r="E11" s="293"/>
      <c r="F11" s="659"/>
      <c r="G11" s="293">
        <v>1.75</v>
      </c>
      <c r="H11" s="294"/>
      <c r="I11" s="293"/>
      <c r="J11" s="659"/>
      <c r="K11" s="293"/>
      <c r="L11" s="294"/>
      <c r="M11" s="293"/>
      <c r="N11" s="67">
        <f>C11+E11+G11+I11+K11+M11</f>
        <v>1.75</v>
      </c>
    </row>
    <row r="12" spans="1:14">
      <c r="A12" s="84"/>
      <c r="B12" s="361" t="s">
        <v>197</v>
      </c>
      <c r="C12" s="25"/>
      <c r="D12" s="66"/>
      <c r="E12" s="25"/>
      <c r="F12" s="361"/>
      <c r="G12" s="25"/>
      <c r="H12" s="361" t="s">
        <v>197</v>
      </c>
      <c r="I12" s="54"/>
      <c r="J12" s="361"/>
      <c r="K12" s="25"/>
      <c r="L12" s="66"/>
      <c r="M12" s="25"/>
      <c r="N12" s="25"/>
    </row>
    <row r="13" spans="1:14" ht="42.75" customHeight="1">
      <c r="A13" s="55">
        <v>7.32</v>
      </c>
      <c r="B13" s="67" t="s">
        <v>8</v>
      </c>
      <c r="C13" s="67">
        <v>1.36</v>
      </c>
      <c r="D13" s="67"/>
      <c r="E13" s="82"/>
      <c r="F13" s="59"/>
      <c r="G13" s="67"/>
      <c r="H13" s="60" t="s">
        <v>198</v>
      </c>
      <c r="I13" s="67">
        <v>0.33</v>
      </c>
      <c r="J13" s="67"/>
      <c r="K13" s="67"/>
      <c r="L13" s="67"/>
      <c r="M13" s="67"/>
      <c r="N13" s="67">
        <f>C13+E13+G13+I13+K13+M13</f>
        <v>1.6900000000000002</v>
      </c>
    </row>
    <row r="14" spans="1:14">
      <c r="A14" s="51"/>
      <c r="B14" s="23"/>
      <c r="C14" s="23"/>
      <c r="D14" s="23" t="s">
        <v>199</v>
      </c>
      <c r="E14" s="94"/>
      <c r="F14" s="94"/>
      <c r="G14" s="94"/>
      <c r="H14" s="23"/>
      <c r="I14" s="23"/>
      <c r="J14" s="23"/>
      <c r="K14" s="23"/>
      <c r="L14" s="23"/>
      <c r="M14" s="23"/>
      <c r="N14" s="23"/>
    </row>
    <row r="15" spans="1:14">
      <c r="A15" s="55">
        <v>5</v>
      </c>
      <c r="B15" s="67"/>
      <c r="C15" s="67"/>
      <c r="D15" s="59" t="s">
        <v>8</v>
      </c>
      <c r="E15" s="59">
        <v>1.1499999999999999</v>
      </c>
      <c r="F15" s="59"/>
      <c r="G15" s="67"/>
      <c r="H15" s="67"/>
      <c r="I15" s="67"/>
      <c r="J15" s="67"/>
      <c r="K15" s="67"/>
      <c r="L15" s="59"/>
      <c r="M15" s="67"/>
      <c r="N15" s="67">
        <f>C15+E15+G15+I15+K15+M15</f>
        <v>1.1499999999999999</v>
      </c>
    </row>
    <row r="16" spans="1:14" ht="13.5" customHeight="1">
      <c r="A16" s="51"/>
      <c r="B16" s="361"/>
      <c r="C16" s="25"/>
      <c r="D16" s="54" t="s">
        <v>200</v>
      </c>
      <c r="E16" s="54"/>
      <c r="F16" s="361"/>
      <c r="G16" s="25"/>
      <c r="H16" s="361"/>
      <c r="I16" s="25"/>
      <c r="J16" s="54" t="s">
        <v>200</v>
      </c>
      <c r="K16" s="23"/>
      <c r="L16" s="23"/>
      <c r="M16" s="23"/>
      <c r="N16" s="23"/>
    </row>
    <row r="17" spans="1:14">
      <c r="A17" s="55">
        <v>5.33</v>
      </c>
      <c r="B17" s="67"/>
      <c r="C17" s="67"/>
      <c r="D17" s="59" t="s">
        <v>35</v>
      </c>
      <c r="E17" s="59">
        <v>0.25</v>
      </c>
      <c r="F17" s="59"/>
      <c r="G17" s="67"/>
      <c r="H17" s="67"/>
      <c r="I17" s="67"/>
      <c r="J17" s="59" t="s">
        <v>8</v>
      </c>
      <c r="K17" s="67">
        <v>0.98</v>
      </c>
      <c r="L17" s="59"/>
      <c r="M17" s="67"/>
      <c r="N17" s="67">
        <f>C17+E17+G17+I17+K17+M17</f>
        <v>1.23</v>
      </c>
    </row>
    <row r="18" spans="1:14">
      <c r="A18" s="51"/>
      <c r="B18" s="361" t="s">
        <v>201</v>
      </c>
      <c r="C18" s="25"/>
      <c r="D18" s="54"/>
      <c r="E18" s="54"/>
      <c r="F18" s="361" t="s">
        <v>201</v>
      </c>
      <c r="G18" s="25"/>
      <c r="H18" s="361"/>
      <c r="I18" s="25"/>
      <c r="J18" s="361" t="s">
        <v>201</v>
      </c>
      <c r="K18" s="23"/>
      <c r="L18" s="361"/>
      <c r="M18" s="23"/>
      <c r="N18" s="23"/>
    </row>
    <row r="19" spans="1:14" ht="33" customHeight="1">
      <c r="A19" s="55">
        <v>7.75</v>
      </c>
      <c r="B19" s="58" t="s">
        <v>202</v>
      </c>
      <c r="C19" s="67">
        <v>0.33</v>
      </c>
      <c r="D19" s="59"/>
      <c r="E19" s="59"/>
      <c r="F19" s="58" t="s">
        <v>203</v>
      </c>
      <c r="G19" s="67">
        <v>0.75</v>
      </c>
      <c r="H19" s="67"/>
      <c r="I19" s="67"/>
      <c r="J19" s="364" t="s">
        <v>204</v>
      </c>
      <c r="K19" s="67">
        <v>0.71</v>
      </c>
      <c r="L19" s="59"/>
      <c r="M19" s="67"/>
      <c r="N19" s="67">
        <f>C19+E19+G19+I19+K19+M19</f>
        <v>1.79</v>
      </c>
    </row>
    <row r="20" spans="1:14" ht="12.75" customHeight="1">
      <c r="A20" s="51"/>
      <c r="B20" s="361"/>
      <c r="C20" s="25"/>
      <c r="D20" s="54"/>
      <c r="E20" s="54"/>
      <c r="F20" s="54"/>
      <c r="G20" s="25"/>
      <c r="H20" s="361" t="s">
        <v>205</v>
      </c>
      <c r="I20" s="25"/>
      <c r="J20" s="361"/>
      <c r="K20" s="23"/>
      <c r="L20" s="23"/>
      <c r="M20" s="23"/>
      <c r="N20" s="23"/>
    </row>
    <row r="21" spans="1:14">
      <c r="A21" s="55">
        <v>4</v>
      </c>
      <c r="B21" s="58"/>
      <c r="C21" s="67"/>
      <c r="D21" s="59"/>
      <c r="E21" s="59"/>
      <c r="F21" s="59"/>
      <c r="G21" s="67"/>
      <c r="H21" s="67" t="s">
        <v>8</v>
      </c>
      <c r="I21" s="67">
        <v>0.92</v>
      </c>
      <c r="J21" s="59"/>
      <c r="K21" s="67"/>
      <c r="L21" s="59"/>
      <c r="M21" s="67"/>
      <c r="N21" s="67">
        <f>C21+E21+G21+I21+K21+M21</f>
        <v>0.92</v>
      </c>
    </row>
    <row r="22" spans="1:14">
      <c r="A22" s="69"/>
      <c r="B22" s="15"/>
      <c r="C22" s="156"/>
      <c r="D22" s="23" t="s">
        <v>338</v>
      </c>
      <c r="E22" s="172"/>
      <c r="F22" s="94"/>
      <c r="G22" s="23"/>
      <c r="H22" s="23"/>
      <c r="I22" s="23"/>
      <c r="J22" s="23" t="s">
        <v>338</v>
      </c>
      <c r="K22" s="23"/>
      <c r="L22" s="23"/>
      <c r="M22" s="23"/>
      <c r="N22" s="156"/>
    </row>
    <row r="23" spans="1:14">
      <c r="A23" s="70">
        <v>12.99</v>
      </c>
      <c r="B23" s="16"/>
      <c r="C23" s="57"/>
      <c r="D23" s="67"/>
      <c r="E23" s="174">
        <v>1.5</v>
      </c>
      <c r="F23" s="59"/>
      <c r="G23" s="67"/>
      <c r="H23" s="67"/>
      <c r="I23" s="67"/>
      <c r="J23" s="67"/>
      <c r="K23" s="67">
        <v>1.5</v>
      </c>
      <c r="L23" s="67"/>
      <c r="M23" s="67"/>
      <c r="N23" s="57">
        <f>C23+E23+G23+I23+K23</f>
        <v>3</v>
      </c>
    </row>
    <row r="24" spans="1:14" ht="24.75">
      <c r="A24" s="51"/>
      <c r="B24" s="23"/>
      <c r="C24" s="133"/>
      <c r="D24" s="94"/>
      <c r="E24" s="94"/>
      <c r="F24" s="94" t="s">
        <v>206</v>
      </c>
      <c r="G24" s="156"/>
      <c r="H24" s="23"/>
      <c r="I24" s="23"/>
      <c r="J24" s="94"/>
      <c r="K24" s="23"/>
      <c r="L24" s="94"/>
      <c r="M24" s="23"/>
      <c r="N24" s="137"/>
    </row>
    <row r="25" spans="1:14">
      <c r="A25" s="84">
        <v>3</v>
      </c>
      <c r="B25" s="25"/>
      <c r="C25" s="257"/>
      <c r="D25" s="54"/>
      <c r="E25" s="54"/>
      <c r="F25" s="54" t="s">
        <v>207</v>
      </c>
      <c r="G25" s="137">
        <v>0.69</v>
      </c>
      <c r="H25" s="25"/>
      <c r="I25" s="25"/>
      <c r="J25" s="54"/>
      <c r="K25" s="25"/>
      <c r="L25" s="54"/>
      <c r="N25" s="25">
        <f>C25+E25+G25+I25+K25</f>
        <v>0.69</v>
      </c>
    </row>
    <row r="26" spans="1:14" ht="17.25" customHeight="1">
      <c r="A26" s="51"/>
      <c r="B26" s="258"/>
      <c r="C26" s="8"/>
      <c r="D26" s="239"/>
      <c r="E26" s="23"/>
      <c r="F26" s="178"/>
      <c r="G26" s="23"/>
      <c r="H26" s="259" t="s">
        <v>208</v>
      </c>
      <c r="I26" s="260"/>
      <c r="J26" s="178"/>
      <c r="K26" s="23"/>
      <c r="L26" s="23"/>
      <c r="M26" s="258"/>
      <c r="N26" s="23"/>
    </row>
    <row r="27" spans="1:14" ht="27.75" customHeight="1">
      <c r="A27" s="55">
        <v>2.5</v>
      </c>
      <c r="B27" s="67"/>
      <c r="C27" s="261"/>
      <c r="D27" s="67"/>
      <c r="E27" s="82"/>
      <c r="F27" s="59"/>
      <c r="G27" s="67"/>
      <c r="H27" s="262" t="s">
        <v>209</v>
      </c>
      <c r="I27" s="263">
        <v>0.56999999999999995</v>
      </c>
      <c r="J27" s="67"/>
      <c r="K27" s="67"/>
      <c r="L27" s="67"/>
      <c r="M27" s="264"/>
      <c r="N27" s="67">
        <f>C27+E27+G27+I27+K27</f>
        <v>0.56999999999999995</v>
      </c>
    </row>
    <row r="28" spans="1:14">
      <c r="A28" s="71"/>
      <c r="B28" s="23"/>
      <c r="C28" s="23"/>
      <c r="D28" s="23"/>
      <c r="E28" s="23"/>
      <c r="F28" s="94"/>
      <c r="G28" s="23"/>
      <c r="H28" s="23"/>
      <c r="I28" s="23"/>
      <c r="J28" s="23"/>
      <c r="K28" s="23"/>
      <c r="L28" s="25"/>
      <c r="M28" s="25"/>
      <c r="N28" s="25"/>
    </row>
    <row r="29" spans="1:14">
      <c r="A29" s="71">
        <f>SUM(A4:A28)</f>
        <v>64.23</v>
      </c>
      <c r="B29" s="55" t="s">
        <v>6</v>
      </c>
      <c r="C29" s="55">
        <f>SUM(C4:C28)</f>
        <v>1.6900000000000002</v>
      </c>
      <c r="D29" s="72"/>
      <c r="E29" s="55">
        <f>SUM(E4:E28)</f>
        <v>2.9</v>
      </c>
      <c r="F29" s="73"/>
      <c r="G29" s="55">
        <f>SUM(G4:G28)</f>
        <v>3.19</v>
      </c>
      <c r="H29" s="55"/>
      <c r="I29" s="55">
        <f>SUM(I4:I28)</f>
        <v>2.84</v>
      </c>
      <c r="J29" s="55"/>
      <c r="K29" s="55">
        <f>SUM(K4:K28)</f>
        <v>4.1899999999999995</v>
      </c>
      <c r="L29" s="72"/>
      <c r="M29" s="72">
        <f>SUM(M7:M28)</f>
        <v>0</v>
      </c>
      <c r="N29" s="55">
        <f>SUM(N4:N28)</f>
        <v>14.809999999999999</v>
      </c>
    </row>
    <row r="30" spans="1:14">
      <c r="A30" s="47"/>
      <c r="B30" s="47"/>
      <c r="C30" s="47"/>
      <c r="D30" s="47"/>
      <c r="E30" s="47"/>
      <c r="F30" s="48"/>
      <c r="G30" s="47"/>
      <c r="H30" s="47"/>
      <c r="I30" s="47"/>
      <c r="J30" s="95"/>
      <c r="K30" s="47"/>
      <c r="L30" s="47"/>
      <c r="M30" s="47"/>
      <c r="N30" s="47"/>
    </row>
    <row r="31" spans="1:14">
      <c r="A31" s="47"/>
      <c r="B31" s="47"/>
      <c r="C31" s="47"/>
      <c r="D31" s="47"/>
      <c r="E31" s="47"/>
      <c r="F31" s="48"/>
      <c r="G31" s="47"/>
      <c r="H31" s="47" t="s">
        <v>18</v>
      </c>
      <c r="I31" s="47"/>
      <c r="J31" s="95"/>
      <c r="K31" s="96">
        <f>N29*4.33</f>
        <v>64.127299999999991</v>
      </c>
      <c r="L31" s="96"/>
      <c r="M31" s="96"/>
      <c r="N31" s="47"/>
    </row>
    <row r="32" spans="1:14">
      <c r="A32" s="47"/>
      <c r="B32" s="47"/>
      <c r="C32" s="47"/>
      <c r="D32" s="47"/>
      <c r="E32" s="47"/>
      <c r="F32" s="48"/>
      <c r="G32" s="47"/>
      <c r="H32" s="47"/>
      <c r="I32" s="97">
        <f>N29</f>
        <v>14.809999999999999</v>
      </c>
      <c r="J32" s="47"/>
      <c r="K32" s="47"/>
      <c r="L32" s="47"/>
      <c r="M32" s="47"/>
      <c r="N32" s="47"/>
    </row>
    <row r="33" spans="1:14">
      <c r="A33" s="47"/>
      <c r="B33" s="47" t="s">
        <v>16</v>
      </c>
      <c r="C33" s="47"/>
      <c r="D33" s="47"/>
      <c r="E33" s="98" t="s">
        <v>340</v>
      </c>
      <c r="F33" s="100"/>
      <c r="G33" s="47"/>
      <c r="H33" s="47"/>
      <c r="I33" s="47"/>
      <c r="J33" s="47"/>
      <c r="K33" s="47"/>
      <c r="L33" s="47"/>
      <c r="M33" s="47"/>
      <c r="N33" s="47"/>
    </row>
    <row r="34" spans="1:14">
      <c r="A34" s="47"/>
      <c r="B34" s="47" t="s">
        <v>17</v>
      </c>
      <c r="C34" s="47"/>
      <c r="D34" s="47" t="str">
        <f>B1</f>
        <v>DOLORES CARREÑO MORENO</v>
      </c>
      <c r="E34" s="47"/>
      <c r="F34" s="48"/>
      <c r="G34" s="47" t="s">
        <v>341</v>
      </c>
      <c r="H34" s="47"/>
      <c r="I34" s="47"/>
      <c r="J34" s="47"/>
      <c r="K34" s="47"/>
      <c r="L34" s="47"/>
      <c r="M34" s="47"/>
      <c r="N34" s="47"/>
    </row>
  </sheetData>
  <mergeCells count="3">
    <mergeCell ref="B10:B11"/>
    <mergeCell ref="F10:F11"/>
    <mergeCell ref="J10:J11"/>
  </mergeCells>
  <pageMargins left="0.7" right="0.7" top="0.75" bottom="0.75" header="0.3" footer="0.3"/>
  <pageSetup paperSize="11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D33" sqref="D33"/>
    </sheetView>
  </sheetViews>
  <sheetFormatPr baseColWidth="10" defaultRowHeight="15"/>
  <cols>
    <col min="1" max="1" width="7.5703125" customWidth="1"/>
    <col min="3" max="3" width="6.5703125" customWidth="1"/>
    <col min="4" max="4" width="21.85546875" customWidth="1"/>
    <col min="5" max="5" width="6.5703125" customWidth="1"/>
    <col min="6" max="6" width="13.85546875" customWidth="1"/>
    <col min="7" max="7" width="5.5703125" customWidth="1"/>
    <col min="8" max="8" width="19.5703125" customWidth="1"/>
    <col min="9" max="9" width="7.140625" customWidth="1"/>
    <col min="10" max="10" width="20.5703125" customWidth="1"/>
    <col min="11" max="11" width="6.7109375" customWidth="1"/>
    <col min="12" max="12" width="5" customWidth="1"/>
    <col min="13" max="13" width="5.28515625" customWidth="1"/>
    <col min="14" max="14" width="6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290"/>
      <c r="B8" s="658"/>
      <c r="C8" s="290"/>
      <c r="D8" s="292"/>
      <c r="E8" s="290"/>
      <c r="F8" s="658" t="s">
        <v>337</v>
      </c>
      <c r="G8" s="290"/>
      <c r="H8" s="292"/>
      <c r="I8" s="290"/>
      <c r="J8" s="658"/>
      <c r="K8" s="290"/>
      <c r="L8" s="292"/>
      <c r="M8" s="290"/>
      <c r="N8" s="290"/>
    </row>
    <row r="9" spans="1:14">
      <c r="A9" s="293">
        <v>7.58</v>
      </c>
      <c r="B9" s="659"/>
      <c r="C9" s="293"/>
      <c r="D9" s="294"/>
      <c r="E9" s="293"/>
      <c r="F9" s="659"/>
      <c r="G9" s="293">
        <v>1.75</v>
      </c>
      <c r="H9" s="294"/>
      <c r="I9" s="293"/>
      <c r="J9" s="659"/>
      <c r="K9" s="293"/>
      <c r="L9" s="294"/>
      <c r="M9" s="293"/>
      <c r="N9" s="67">
        <f>C9+E9+G9+I9+K9+M9</f>
        <v>1.75</v>
      </c>
    </row>
    <row r="10" spans="1:14">
      <c r="A10" s="84"/>
      <c r="B10" s="354" t="s">
        <v>197</v>
      </c>
      <c r="C10" s="25"/>
      <c r="D10" s="66"/>
      <c r="E10" s="25"/>
      <c r="F10" s="354"/>
      <c r="G10" s="25"/>
      <c r="H10" s="354" t="s">
        <v>197</v>
      </c>
      <c r="I10" s="54"/>
      <c r="J10" s="354"/>
      <c r="K10" s="25"/>
      <c r="L10" s="66"/>
      <c r="M10" s="25"/>
      <c r="N10" s="25"/>
    </row>
    <row r="11" spans="1:14" ht="45" customHeight="1">
      <c r="A11" s="55">
        <v>7.32</v>
      </c>
      <c r="B11" s="67" t="s">
        <v>8</v>
      </c>
      <c r="C11" s="67">
        <v>1.36</v>
      </c>
      <c r="D11" s="67"/>
      <c r="E11" s="82"/>
      <c r="F11" s="59"/>
      <c r="G11" s="67"/>
      <c r="H11" s="60" t="s">
        <v>198</v>
      </c>
      <c r="I11" s="67">
        <v>0.33</v>
      </c>
      <c r="J11" s="67"/>
      <c r="K11" s="67"/>
      <c r="L11" s="67"/>
      <c r="M11" s="67"/>
      <c r="N11" s="67">
        <f>C11+E11+G11+I11+K11+M11</f>
        <v>1.6900000000000002</v>
      </c>
    </row>
    <row r="12" spans="1:14">
      <c r="A12" s="51"/>
      <c r="B12" s="23"/>
      <c r="C12" s="23"/>
      <c r="D12" s="23" t="s">
        <v>199</v>
      </c>
      <c r="E12" s="94"/>
      <c r="F12" s="94"/>
      <c r="G12" s="94"/>
      <c r="H12" s="23"/>
      <c r="I12" s="23"/>
      <c r="J12" s="23"/>
      <c r="K12" s="23"/>
      <c r="L12" s="23"/>
      <c r="M12" s="23"/>
      <c r="N12" s="23"/>
    </row>
    <row r="13" spans="1:14">
      <c r="A13" s="55">
        <v>5</v>
      </c>
      <c r="B13" s="67"/>
      <c r="C13" s="67"/>
      <c r="D13" s="59" t="s">
        <v>8</v>
      </c>
      <c r="E13" s="59">
        <v>1.1499999999999999</v>
      </c>
      <c r="F13" s="59"/>
      <c r="G13" s="67"/>
      <c r="H13" s="67"/>
      <c r="I13" s="67"/>
      <c r="J13" s="67"/>
      <c r="K13" s="67"/>
      <c r="L13" s="59"/>
      <c r="M13" s="67"/>
      <c r="N13" s="67">
        <f>C13+E13+G13+I13+K13+M13</f>
        <v>1.1499999999999999</v>
      </c>
    </row>
    <row r="14" spans="1:14" ht="15.75" customHeight="1">
      <c r="A14" s="51"/>
      <c r="B14" s="354"/>
      <c r="C14" s="25"/>
      <c r="D14" s="54" t="s">
        <v>200</v>
      </c>
      <c r="E14" s="54"/>
      <c r="F14" s="354"/>
      <c r="G14" s="25"/>
      <c r="H14" s="354"/>
      <c r="I14" s="25"/>
      <c r="J14" s="54" t="s">
        <v>200</v>
      </c>
      <c r="K14" s="23"/>
      <c r="L14" s="23"/>
      <c r="M14" s="23"/>
      <c r="N14" s="23"/>
    </row>
    <row r="15" spans="1:14">
      <c r="A15" s="55">
        <v>5.33</v>
      </c>
      <c r="B15" s="67"/>
      <c r="C15" s="67"/>
      <c r="D15" s="59" t="s">
        <v>35</v>
      </c>
      <c r="E15" s="59">
        <v>0.25</v>
      </c>
      <c r="F15" s="59"/>
      <c r="G15" s="67"/>
      <c r="H15" s="67"/>
      <c r="I15" s="67"/>
      <c r="J15" s="59" t="s">
        <v>8</v>
      </c>
      <c r="K15" s="67">
        <v>0.98</v>
      </c>
      <c r="L15" s="59"/>
      <c r="M15" s="67"/>
      <c r="N15" s="67">
        <f>C15+E15+G15+I15+K15+M15</f>
        <v>1.23</v>
      </c>
    </row>
    <row r="16" spans="1:14">
      <c r="A16" s="51"/>
      <c r="B16" s="354" t="s">
        <v>201</v>
      </c>
      <c r="C16" s="25"/>
      <c r="D16" s="54"/>
      <c r="E16" s="54"/>
      <c r="F16" s="354" t="s">
        <v>201</v>
      </c>
      <c r="G16" s="25"/>
      <c r="H16" s="354"/>
      <c r="I16" s="25"/>
      <c r="J16" s="354" t="s">
        <v>201</v>
      </c>
      <c r="K16" s="23"/>
      <c r="L16" s="354"/>
      <c r="M16" s="23"/>
      <c r="N16" s="23"/>
    </row>
    <row r="17" spans="1:14" ht="36.75" customHeight="1">
      <c r="A17" s="55">
        <v>7.75</v>
      </c>
      <c r="B17" s="58" t="s">
        <v>202</v>
      </c>
      <c r="C17" s="67">
        <v>0.33</v>
      </c>
      <c r="D17" s="59"/>
      <c r="E17" s="59"/>
      <c r="F17" s="58" t="s">
        <v>203</v>
      </c>
      <c r="G17" s="67">
        <v>0.75</v>
      </c>
      <c r="H17" s="67"/>
      <c r="I17" s="67"/>
      <c r="J17" s="59" t="s">
        <v>204</v>
      </c>
      <c r="K17" s="67">
        <v>0.71</v>
      </c>
      <c r="L17" s="59"/>
      <c r="M17" s="67"/>
      <c r="N17" s="67">
        <f>C17+E17+G17+I17+K17+M17</f>
        <v>1.79</v>
      </c>
    </row>
    <row r="18" spans="1:14" ht="14.25" customHeight="1">
      <c r="A18" s="51"/>
      <c r="B18" s="354"/>
      <c r="C18" s="25"/>
      <c r="D18" s="54"/>
      <c r="E18" s="54"/>
      <c r="F18" s="54"/>
      <c r="G18" s="25"/>
      <c r="H18" s="354" t="s">
        <v>205</v>
      </c>
      <c r="I18" s="25"/>
      <c r="J18" s="354"/>
      <c r="K18" s="23"/>
      <c r="L18" s="23"/>
      <c r="M18" s="23"/>
      <c r="N18" s="23"/>
    </row>
    <row r="19" spans="1:14">
      <c r="A19" s="55">
        <v>4</v>
      </c>
      <c r="B19" s="58"/>
      <c r="C19" s="67"/>
      <c r="D19" s="59"/>
      <c r="E19" s="59"/>
      <c r="F19" s="59"/>
      <c r="G19" s="67"/>
      <c r="H19" s="67" t="s">
        <v>8</v>
      </c>
      <c r="I19" s="67">
        <v>0.92</v>
      </c>
      <c r="J19" s="59"/>
      <c r="K19" s="67"/>
      <c r="L19" s="59"/>
      <c r="M19" s="67"/>
      <c r="N19" s="67">
        <f>C19+E19+G19+I19+K19+M19</f>
        <v>0.92</v>
      </c>
    </row>
    <row r="20" spans="1:14">
      <c r="A20" s="69"/>
      <c r="B20" s="15"/>
      <c r="C20" s="156"/>
      <c r="D20" s="23" t="s">
        <v>338</v>
      </c>
      <c r="E20" s="172"/>
      <c r="F20" s="94"/>
      <c r="G20" s="23"/>
      <c r="H20" s="23"/>
      <c r="I20" s="23"/>
      <c r="J20" s="23" t="s">
        <v>338</v>
      </c>
      <c r="K20" s="23"/>
      <c r="L20" s="23"/>
      <c r="M20" s="23"/>
      <c r="N20" s="156"/>
    </row>
    <row r="21" spans="1:14">
      <c r="A21" s="70">
        <v>12.99</v>
      </c>
      <c r="B21" s="16"/>
      <c r="C21" s="57"/>
      <c r="D21" s="67"/>
      <c r="E21" s="174">
        <v>1.5</v>
      </c>
      <c r="F21" s="59"/>
      <c r="G21" s="67"/>
      <c r="H21" s="67"/>
      <c r="I21" s="67"/>
      <c r="J21" s="67"/>
      <c r="K21" s="67">
        <v>1.5</v>
      </c>
      <c r="L21" s="67"/>
      <c r="M21" s="67"/>
      <c r="N21" s="57">
        <f>C21+E21+G21+I21+K21</f>
        <v>3</v>
      </c>
    </row>
    <row r="22" spans="1:14" ht="24.75">
      <c r="A22" s="51"/>
      <c r="B22" s="23"/>
      <c r="C22" s="133"/>
      <c r="D22" s="94"/>
      <c r="E22" s="94"/>
      <c r="F22" s="94" t="s">
        <v>206</v>
      </c>
      <c r="G22" s="156"/>
      <c r="H22" s="23"/>
      <c r="I22" s="23"/>
      <c r="J22" s="94"/>
      <c r="K22" s="23"/>
      <c r="L22" s="94"/>
      <c r="M22" s="23"/>
      <c r="N22" s="137"/>
    </row>
    <row r="23" spans="1:14">
      <c r="A23" s="84">
        <v>3</v>
      </c>
      <c r="B23" s="25"/>
      <c r="C23" s="257"/>
      <c r="D23" s="54"/>
      <c r="E23" s="54"/>
      <c r="F23" s="54" t="s">
        <v>207</v>
      </c>
      <c r="G23" s="137">
        <v>0.69</v>
      </c>
      <c r="H23" s="25"/>
      <c r="I23" s="25"/>
      <c r="J23" s="54"/>
      <c r="K23" s="25"/>
      <c r="L23" s="54"/>
      <c r="N23" s="25">
        <f>C23+E23+G23+I23+K23</f>
        <v>0.69</v>
      </c>
    </row>
    <row r="24" spans="1:14" ht="15.75" customHeight="1">
      <c r="A24" s="51"/>
      <c r="B24" s="258"/>
      <c r="C24" s="8"/>
      <c r="D24" s="239"/>
      <c r="E24" s="23"/>
      <c r="F24" s="178"/>
      <c r="G24" s="23"/>
      <c r="H24" s="259" t="s">
        <v>208</v>
      </c>
      <c r="I24" s="260"/>
      <c r="J24" s="178"/>
      <c r="K24" s="23"/>
      <c r="L24" s="23"/>
      <c r="M24" s="258"/>
      <c r="N24" s="23"/>
    </row>
    <row r="25" spans="1:14" ht="24" customHeight="1">
      <c r="A25" s="55">
        <v>2.5</v>
      </c>
      <c r="B25" s="67"/>
      <c r="C25" s="261"/>
      <c r="D25" s="67"/>
      <c r="E25" s="82"/>
      <c r="F25" s="59"/>
      <c r="G25" s="67"/>
      <c r="H25" s="262" t="s">
        <v>209</v>
      </c>
      <c r="I25" s="263">
        <v>0.56999999999999995</v>
      </c>
      <c r="J25" s="67"/>
      <c r="K25" s="67"/>
      <c r="L25" s="67"/>
      <c r="M25" s="264"/>
      <c r="N25" s="67">
        <f>C25+E25+G25+I25+K25</f>
        <v>0.56999999999999995</v>
      </c>
    </row>
    <row r="26" spans="1:14" ht="17.25" customHeight="1">
      <c r="A26" s="71"/>
      <c r="B26" s="23"/>
      <c r="C26" s="23"/>
      <c r="D26" s="23"/>
      <c r="E26" s="23"/>
      <c r="F26" s="94"/>
      <c r="G26" s="23"/>
      <c r="H26" s="23"/>
      <c r="I26" s="23"/>
      <c r="J26" s="23"/>
      <c r="K26" s="23"/>
      <c r="L26" s="25"/>
      <c r="M26" s="25"/>
      <c r="N26" s="25"/>
    </row>
    <row r="27" spans="1:14">
      <c r="A27" s="71">
        <f>SUM(A4:A26)</f>
        <v>59.9</v>
      </c>
      <c r="B27" s="55" t="s">
        <v>6</v>
      </c>
      <c r="C27" s="55">
        <f>SUM(C4:C26)</f>
        <v>1.6900000000000002</v>
      </c>
      <c r="D27" s="72"/>
      <c r="E27" s="72">
        <f>SUM(E4:E26)</f>
        <v>2.9</v>
      </c>
      <c r="F27" s="73"/>
      <c r="G27" s="55">
        <f>SUM(G4:G26)</f>
        <v>3.19</v>
      </c>
      <c r="H27" s="55"/>
      <c r="I27" s="55">
        <f>SUM(I4:I26)</f>
        <v>2.84</v>
      </c>
      <c r="J27" s="55"/>
      <c r="K27" s="72">
        <f>SUM(K5:K26)</f>
        <v>3.19</v>
      </c>
      <c r="L27" s="72"/>
      <c r="M27" s="72">
        <f>SUM(M5:M26)</f>
        <v>0</v>
      </c>
      <c r="N27" s="74">
        <f>SUM(N5:N26)</f>
        <v>13.809999999999999</v>
      </c>
    </row>
    <row r="28" spans="1:14">
      <c r="A28" s="47"/>
      <c r="B28" s="47"/>
      <c r="C28" s="47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47"/>
    </row>
    <row r="29" spans="1:14">
      <c r="A29" s="47"/>
      <c r="B29" s="47"/>
      <c r="C29" s="47"/>
      <c r="D29" s="47"/>
      <c r="E29" s="47"/>
      <c r="F29" s="48"/>
      <c r="G29" s="47"/>
      <c r="H29" s="47" t="s">
        <v>18</v>
      </c>
      <c r="I29" s="47"/>
      <c r="J29" s="95"/>
      <c r="K29" s="96">
        <f>N27*4.33</f>
        <v>59.797299999999993</v>
      </c>
      <c r="L29" s="96"/>
      <c r="M29" s="96"/>
      <c r="N29" s="47"/>
    </row>
    <row r="30" spans="1:14">
      <c r="A30" s="47"/>
      <c r="B30" s="47"/>
      <c r="C30" s="47"/>
      <c r="D30" s="47"/>
      <c r="E30" s="47"/>
      <c r="F30" s="48"/>
      <c r="G30" s="47"/>
      <c r="H30" s="47"/>
      <c r="I30" s="97">
        <f>N27</f>
        <v>13.809999999999999</v>
      </c>
      <c r="J30" s="47"/>
      <c r="K30" s="47"/>
      <c r="L30" s="47"/>
      <c r="M30" s="47"/>
      <c r="N30" s="47"/>
    </row>
    <row r="31" spans="1:14">
      <c r="A31" s="47"/>
      <c r="B31" s="47" t="s">
        <v>16</v>
      </c>
      <c r="C31" s="47"/>
      <c r="D31" s="47"/>
      <c r="E31" s="98" t="s">
        <v>339</v>
      </c>
      <c r="F31" s="100"/>
      <c r="G31" s="47"/>
      <c r="H31" s="47"/>
      <c r="I31" s="47"/>
      <c r="J31" s="47"/>
      <c r="K31" s="47"/>
      <c r="L31" s="47"/>
      <c r="M31" s="47"/>
      <c r="N31" s="47"/>
    </row>
    <row r="32" spans="1:14">
      <c r="A32" s="47"/>
      <c r="B32" s="47" t="s">
        <v>17</v>
      </c>
      <c r="C32" s="47"/>
      <c r="D32" s="47" t="str">
        <f>B1</f>
        <v>DOLORES CARREÑO MORENO</v>
      </c>
      <c r="E32" s="47"/>
      <c r="F32" s="48"/>
      <c r="G32" s="47"/>
      <c r="H32" s="47"/>
      <c r="I32" s="47"/>
      <c r="J32" s="47"/>
      <c r="K32" s="47"/>
      <c r="L32" s="47"/>
      <c r="M32" s="47"/>
      <c r="N32" s="47"/>
    </row>
  </sheetData>
  <mergeCells count="3">
    <mergeCell ref="B8:B9"/>
    <mergeCell ref="F8:F9"/>
    <mergeCell ref="J8:J9"/>
  </mergeCells>
  <pageMargins left="0" right="0" top="0" bottom="0" header="0" footer="0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P15" sqref="P15"/>
    </sheetView>
  </sheetViews>
  <sheetFormatPr baseColWidth="10" defaultRowHeight="15"/>
  <cols>
    <col min="1" max="1" width="6.140625" customWidth="1"/>
    <col min="2" max="2" width="14.28515625" customWidth="1"/>
    <col min="3" max="3" width="5.7109375" customWidth="1"/>
    <col min="5" max="5" width="6.5703125" customWidth="1"/>
    <col min="6" max="6" width="16.5703125" customWidth="1"/>
    <col min="7" max="7" width="6" customWidth="1"/>
    <col min="8" max="8" width="14.140625" customWidth="1"/>
    <col min="9" max="9" width="6.85546875" customWidth="1"/>
    <col min="10" max="10" width="17.140625" customWidth="1"/>
    <col min="11" max="11" width="5.7109375" customWidth="1"/>
    <col min="12" max="12" width="6.7109375" customWidth="1"/>
    <col min="13" max="13" width="7.28515625" customWidth="1"/>
    <col min="14" max="14" width="5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14.25" customHeight="1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 ht="18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33" customHeight="1">
      <c r="A8" s="23">
        <v>6</v>
      </c>
      <c r="B8" s="298" t="s">
        <v>271</v>
      </c>
      <c r="C8" s="156"/>
      <c r="D8" s="299"/>
      <c r="E8" s="110"/>
      <c r="F8" s="298" t="s">
        <v>271</v>
      </c>
      <c r="G8" s="110"/>
      <c r="H8" s="299"/>
      <c r="I8" s="316"/>
      <c r="J8" s="298" t="s">
        <v>271</v>
      </c>
      <c r="K8" s="110"/>
      <c r="L8" s="299"/>
      <c r="M8" s="23"/>
      <c r="N8" s="156"/>
    </row>
    <row r="9" spans="1:14">
      <c r="A9" s="67"/>
      <c r="B9" s="67" t="s">
        <v>8</v>
      </c>
      <c r="C9" s="57">
        <v>0.88</v>
      </c>
      <c r="D9" s="67"/>
      <c r="E9" s="313"/>
      <c r="F9" s="59" t="s">
        <v>10</v>
      </c>
      <c r="G9" s="107">
        <v>0.25</v>
      </c>
      <c r="H9" s="67"/>
      <c r="I9" s="107"/>
      <c r="J9" s="67" t="s">
        <v>10</v>
      </c>
      <c r="K9" s="107">
        <v>0.25</v>
      </c>
      <c r="L9" s="67"/>
      <c r="M9" s="67"/>
      <c r="N9" s="57">
        <f>C9+G9+K9</f>
        <v>1.38</v>
      </c>
    </row>
    <row r="10" spans="1:14" ht="33" customHeight="1">
      <c r="A10" s="23">
        <v>6</v>
      </c>
      <c r="B10" s="48" t="s">
        <v>272</v>
      </c>
      <c r="C10" s="156"/>
      <c r="D10" s="47"/>
      <c r="E10" s="110"/>
      <c r="F10" s="48" t="s">
        <v>272</v>
      </c>
      <c r="G10" s="110"/>
      <c r="H10" s="47"/>
      <c r="I10" s="316"/>
      <c r="J10" s="48" t="s">
        <v>272</v>
      </c>
      <c r="K10" s="110"/>
      <c r="L10" s="23"/>
      <c r="M10" s="23"/>
      <c r="N10" s="156"/>
    </row>
    <row r="11" spans="1:14">
      <c r="A11" s="67"/>
      <c r="B11" s="67" t="s">
        <v>8</v>
      </c>
      <c r="C11" s="57">
        <v>0.88</v>
      </c>
      <c r="D11" s="67"/>
      <c r="E11" s="313"/>
      <c r="F11" s="59" t="s">
        <v>10</v>
      </c>
      <c r="G11" s="107">
        <v>0.25</v>
      </c>
      <c r="H11" s="67"/>
      <c r="I11" s="107"/>
      <c r="J11" s="67" t="s">
        <v>10</v>
      </c>
      <c r="K11" s="107">
        <v>0.25</v>
      </c>
      <c r="L11" s="67"/>
      <c r="M11" s="67"/>
      <c r="N11" s="57">
        <f>C11+G11+K11</f>
        <v>1.38</v>
      </c>
    </row>
    <row r="12" spans="1:14">
      <c r="A12" s="195"/>
      <c r="B12" s="15" t="s">
        <v>333</v>
      </c>
      <c r="C12" s="10"/>
      <c r="D12" s="8"/>
      <c r="E12" s="355"/>
      <c r="F12" s="15"/>
      <c r="G12" s="85"/>
      <c r="H12" s="8" t="s">
        <v>333</v>
      </c>
      <c r="I12" s="356"/>
      <c r="J12" s="8"/>
      <c r="K12" s="85"/>
      <c r="L12" s="93"/>
      <c r="M12" s="93"/>
      <c r="N12" s="156"/>
    </row>
    <row r="13" spans="1:14" ht="22.5">
      <c r="A13" s="197">
        <v>5.27</v>
      </c>
      <c r="B13" s="16" t="s">
        <v>10</v>
      </c>
      <c r="C13" s="14">
        <v>0.33</v>
      </c>
      <c r="D13" s="12"/>
      <c r="E13" s="323"/>
      <c r="F13" s="16"/>
      <c r="G13" s="165"/>
      <c r="H13" s="112" t="s">
        <v>334</v>
      </c>
      <c r="I13" s="165">
        <v>0.89</v>
      </c>
      <c r="J13" s="12"/>
      <c r="K13" s="165"/>
      <c r="L13" s="101"/>
      <c r="M13" s="101"/>
      <c r="N13" s="57">
        <f>C13+E13+G13+I13+K13</f>
        <v>1.22</v>
      </c>
    </row>
    <row r="14" spans="1:14">
      <c r="A14" s="69"/>
      <c r="B14" s="23" t="s">
        <v>119</v>
      </c>
      <c r="C14" s="298"/>
      <c r="D14" s="23"/>
      <c r="E14" s="357"/>
      <c r="F14" s="23" t="s">
        <v>119</v>
      </c>
      <c r="G14" s="278"/>
      <c r="H14" s="23"/>
      <c r="I14" s="278"/>
      <c r="J14" s="23" t="s">
        <v>119</v>
      </c>
      <c r="K14" s="156"/>
      <c r="L14" s="23"/>
      <c r="M14" s="23"/>
      <c r="N14" s="156"/>
    </row>
    <row r="15" spans="1:14">
      <c r="A15" s="70">
        <v>6.11</v>
      </c>
      <c r="B15" s="67" t="s">
        <v>35</v>
      </c>
      <c r="C15" s="358">
        <v>0.25</v>
      </c>
      <c r="D15" s="67"/>
      <c r="E15" s="359"/>
      <c r="F15" s="67" t="s">
        <v>8</v>
      </c>
      <c r="G15" s="73">
        <v>0.91</v>
      </c>
      <c r="H15" s="67"/>
      <c r="I15" s="73"/>
      <c r="J15" s="67" t="s">
        <v>35</v>
      </c>
      <c r="K15" s="57">
        <v>0.25</v>
      </c>
      <c r="L15" s="67"/>
      <c r="M15" s="67"/>
      <c r="N15" s="57">
        <f>C15+G15+K15</f>
        <v>1.4100000000000001</v>
      </c>
    </row>
    <row r="16" spans="1:14">
      <c r="A16" s="51"/>
      <c r="B16" s="353"/>
      <c r="C16" s="110"/>
      <c r="D16" s="66" t="s">
        <v>113</v>
      </c>
      <c r="E16" s="156"/>
      <c r="F16" s="353"/>
      <c r="G16" s="156"/>
      <c r="H16" s="353"/>
      <c r="I16" s="278"/>
      <c r="J16" s="66" t="s">
        <v>113</v>
      </c>
      <c r="K16" s="23"/>
      <c r="L16" s="66"/>
      <c r="M16" s="23"/>
      <c r="N16" s="156"/>
    </row>
    <row r="17" spans="1:14">
      <c r="A17" s="55">
        <v>6</v>
      </c>
      <c r="B17" s="59"/>
      <c r="C17" s="107"/>
      <c r="D17" s="67" t="s">
        <v>8</v>
      </c>
      <c r="E17" s="360">
        <v>1.03</v>
      </c>
      <c r="F17" s="67"/>
      <c r="G17" s="57"/>
      <c r="H17" s="67"/>
      <c r="I17" s="57"/>
      <c r="J17" s="67" t="s">
        <v>10</v>
      </c>
      <c r="K17" s="67">
        <v>0.35</v>
      </c>
      <c r="L17" s="67"/>
      <c r="M17" s="67"/>
      <c r="N17" s="57">
        <f>C17+E17+G17+I17+K17+M17</f>
        <v>1.38</v>
      </c>
    </row>
    <row r="18" spans="1:14">
      <c r="A18" s="84"/>
      <c r="B18" s="353"/>
      <c r="C18" s="144"/>
      <c r="D18" s="353"/>
      <c r="E18" s="138"/>
      <c r="F18" s="353" t="s">
        <v>114</v>
      </c>
      <c r="G18" s="138"/>
      <c r="H18" s="353"/>
      <c r="I18" s="138"/>
      <c r="J18" s="353"/>
      <c r="K18" s="54"/>
      <c r="L18" s="23"/>
      <c r="M18" s="23"/>
      <c r="N18" s="156"/>
    </row>
    <row r="19" spans="1:14" ht="37.5" customHeight="1">
      <c r="A19" s="55">
        <v>4</v>
      </c>
      <c r="B19" s="58"/>
      <c r="C19" s="107"/>
      <c r="D19" s="58"/>
      <c r="E19" s="73"/>
      <c r="F19" s="58" t="s">
        <v>115</v>
      </c>
      <c r="G19" s="73">
        <v>0.92</v>
      </c>
      <c r="H19" s="58"/>
      <c r="I19" s="73"/>
      <c r="J19" s="58"/>
      <c r="K19" s="59"/>
      <c r="L19" s="59"/>
      <c r="M19" s="67"/>
      <c r="N19" s="57">
        <f>C19+E19+G19+I19+K19+M19</f>
        <v>0.92</v>
      </c>
    </row>
    <row r="20" spans="1:14">
      <c r="A20" s="71">
        <f>SUM(A4:A19)</f>
        <v>37.81</v>
      </c>
      <c r="B20" s="55" t="s">
        <v>6</v>
      </c>
      <c r="C20" s="72">
        <f>SUM(C4:C19)</f>
        <v>2.34</v>
      </c>
      <c r="D20" s="72"/>
      <c r="E20" s="72">
        <f>SUM(E4:E19)</f>
        <v>1.03</v>
      </c>
      <c r="F20" s="73"/>
      <c r="G20" s="72">
        <f>SUM(G4:G19)</f>
        <v>2.33</v>
      </c>
      <c r="H20" s="55"/>
      <c r="I20" s="72">
        <f>SUM(I4:I19)</f>
        <v>1.9100000000000001</v>
      </c>
      <c r="J20" s="55"/>
      <c r="K20" s="72">
        <f>SUM(K4:K19)</f>
        <v>1.1000000000000001</v>
      </c>
      <c r="L20" s="72"/>
      <c r="M20" s="72">
        <f>SUM(M4:M7)</f>
        <v>0</v>
      </c>
      <c r="N20" s="224">
        <f>SUM(N4:N19)</f>
        <v>8.7100000000000009</v>
      </c>
    </row>
    <row r="21" spans="1:14">
      <c r="A21" s="47"/>
      <c r="B21" s="47"/>
      <c r="C21" s="279"/>
      <c r="D21" s="47"/>
      <c r="E21" s="47"/>
      <c r="F21" s="48"/>
      <c r="G21" s="47"/>
      <c r="H21" s="47"/>
      <c r="I21" s="47"/>
      <c r="J21" s="95"/>
      <c r="K21" s="47"/>
      <c r="L21" s="47"/>
      <c r="M21" s="47"/>
      <c r="N21" s="279"/>
    </row>
    <row r="22" spans="1:14">
      <c r="A22" s="47"/>
      <c r="B22" s="47"/>
      <c r="C22" s="47"/>
      <c r="D22" s="47"/>
      <c r="E22" s="47"/>
      <c r="F22" s="48"/>
      <c r="G22" s="47"/>
      <c r="H22" s="47" t="s">
        <v>18</v>
      </c>
      <c r="I22" s="47"/>
      <c r="J22" s="95"/>
      <c r="K22" s="96">
        <f>N20*4.33</f>
        <v>37.714300000000001</v>
      </c>
      <c r="L22" s="96"/>
      <c r="M22" s="96"/>
      <c r="N22" s="47"/>
    </row>
    <row r="23" spans="1:14">
      <c r="A23" s="47"/>
      <c r="B23" s="47" t="s">
        <v>16</v>
      </c>
      <c r="C23" s="47"/>
      <c r="D23" s="47"/>
      <c r="F23" s="98" t="s">
        <v>335</v>
      </c>
      <c r="G23" s="47"/>
      <c r="H23" s="47"/>
      <c r="I23" s="47"/>
      <c r="J23" s="47"/>
      <c r="K23" s="47"/>
      <c r="L23" s="47"/>
      <c r="M23" s="47"/>
      <c r="N23" s="47"/>
    </row>
    <row r="24" spans="1:14">
      <c r="A24" s="47"/>
      <c r="B24" s="47" t="s">
        <v>245</v>
      </c>
      <c r="C24" s="47"/>
      <c r="D24" s="47"/>
      <c r="E24" s="47"/>
      <c r="F24" s="656"/>
      <c r="G24" s="656"/>
      <c r="H24" s="656"/>
      <c r="I24" s="656"/>
      <c r="J24" s="47"/>
      <c r="K24" s="47"/>
      <c r="L24" s="47"/>
      <c r="M24" s="47"/>
      <c r="N24" s="47"/>
    </row>
    <row r="25" spans="1:14">
      <c r="A25" s="47"/>
      <c r="B25" s="47" t="s">
        <v>19</v>
      </c>
      <c r="C25" s="47"/>
      <c r="D25" s="47"/>
      <c r="E25" s="47"/>
      <c r="F25" s="660" t="s">
        <v>336</v>
      </c>
      <c r="G25" s="661"/>
      <c r="H25" s="661"/>
      <c r="I25" s="661"/>
      <c r="J25" s="661"/>
      <c r="K25" s="47"/>
      <c r="L25" s="47"/>
      <c r="M25" s="47"/>
      <c r="N25" s="47"/>
    </row>
  </sheetData>
  <mergeCells count="2">
    <mergeCell ref="F24:I24"/>
    <mergeCell ref="F25:J25"/>
  </mergeCells>
  <pageMargins left="0.7" right="0.7" top="0.75" bottom="0.75" header="0.3" footer="0.3"/>
  <pageSetup paperSize="9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5"/>
  <cols>
    <col min="1" max="1" width="6.28515625" customWidth="1"/>
    <col min="3" max="3" width="6.42578125" customWidth="1"/>
    <col min="5" max="5" width="6.28515625" customWidth="1"/>
    <col min="7" max="7" width="7.28515625" customWidth="1"/>
    <col min="8" max="8" width="13.28515625" customWidth="1"/>
    <col min="9" max="9" width="7.140625" customWidth="1"/>
    <col min="11" max="11" width="5.28515625" customWidth="1"/>
    <col min="12" max="12" width="7.5703125" customWidth="1"/>
    <col min="13" max="13" width="5.85546875" customWidth="1"/>
    <col min="14" max="14" width="7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 ht="18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71">
        <f>SUM(A4:A7)</f>
        <v>4.43</v>
      </c>
      <c r="B8" s="55" t="s">
        <v>6</v>
      </c>
      <c r="C8" s="72">
        <f>SUM(C4:C7)</f>
        <v>0</v>
      </c>
      <c r="D8" s="72"/>
      <c r="E8" s="72">
        <f>SUM(E4:E7)</f>
        <v>0</v>
      </c>
      <c r="F8" s="73"/>
      <c r="G8" s="72">
        <f>SUM(G4:G7)</f>
        <v>0</v>
      </c>
      <c r="H8" s="55"/>
      <c r="I8" s="72">
        <f>SUM(I4:I7)</f>
        <v>1.02</v>
      </c>
      <c r="J8" s="55"/>
      <c r="K8" s="72">
        <f>SUM(K4:K7)</f>
        <v>0</v>
      </c>
      <c r="L8" s="72"/>
      <c r="M8" s="72">
        <f>SUM(M4:M7)</f>
        <v>0</v>
      </c>
      <c r="N8" s="224">
        <f>SUM(N4:N7)</f>
        <v>1.02</v>
      </c>
    </row>
    <row r="9" spans="1:14">
      <c r="A9" s="47"/>
      <c r="B9" s="47"/>
      <c r="C9" s="279"/>
      <c r="D9" s="47"/>
      <c r="E9" s="47"/>
      <c r="F9" s="48"/>
      <c r="G9" s="47"/>
      <c r="H9" s="47"/>
      <c r="I9" s="47"/>
      <c r="J9" s="95"/>
      <c r="K9" s="47"/>
      <c r="L9" s="47"/>
      <c r="M9" s="47"/>
      <c r="N9" s="279"/>
    </row>
    <row r="10" spans="1:14">
      <c r="A10" s="47"/>
      <c r="B10" s="47"/>
      <c r="C10" s="47"/>
      <c r="D10" s="47"/>
      <c r="E10" s="47"/>
      <c r="F10" s="48"/>
      <c r="G10" s="47"/>
      <c r="H10" s="47" t="s">
        <v>18</v>
      </c>
      <c r="I10" s="47"/>
      <c r="J10" s="95"/>
      <c r="K10" s="96">
        <f>N8*4.33</f>
        <v>4.4165999999999999</v>
      </c>
      <c r="L10" s="96"/>
      <c r="M10" s="96"/>
      <c r="N10" s="47"/>
    </row>
    <row r="11" spans="1:14">
      <c r="A11" s="47"/>
      <c r="B11" s="47" t="s">
        <v>16</v>
      </c>
      <c r="C11" s="47"/>
      <c r="D11" s="47"/>
      <c r="F11" s="98" t="s">
        <v>332</v>
      </c>
      <c r="G11" s="47"/>
      <c r="H11" s="47"/>
      <c r="I11" s="47"/>
      <c r="J11" s="47"/>
      <c r="K11" s="47"/>
      <c r="L11" s="47"/>
      <c r="M11" s="47"/>
      <c r="N11" s="47"/>
    </row>
    <row r="12" spans="1:14">
      <c r="A12" s="47"/>
      <c r="B12" s="47" t="s">
        <v>245</v>
      </c>
      <c r="C12" s="47"/>
      <c r="D12" s="47"/>
      <c r="E12" s="47"/>
      <c r="F12" s="656"/>
      <c r="G12" s="656"/>
      <c r="H12" s="656"/>
      <c r="I12" s="656"/>
      <c r="J12" s="47"/>
      <c r="K12" s="47"/>
      <c r="L12" s="47"/>
      <c r="M12" s="47"/>
      <c r="N12" s="47"/>
    </row>
    <row r="13" spans="1:14">
      <c r="A13" s="47"/>
      <c r="B13" s="47" t="s">
        <v>19</v>
      </c>
      <c r="C13" s="47"/>
      <c r="D13" s="47"/>
      <c r="E13" s="47"/>
      <c r="F13" s="660"/>
      <c r="G13" s="661"/>
      <c r="H13" s="661"/>
      <c r="I13" s="661"/>
      <c r="J13" s="661"/>
      <c r="K13" s="47"/>
      <c r="L13" s="47"/>
      <c r="M13" s="47"/>
      <c r="N13" s="47"/>
    </row>
  </sheetData>
  <mergeCells count="2">
    <mergeCell ref="F12:I12"/>
    <mergeCell ref="F13:J13"/>
  </mergeCell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F28" sqref="F28:I28"/>
    </sheetView>
  </sheetViews>
  <sheetFormatPr baseColWidth="10" defaultRowHeight="15"/>
  <cols>
    <col min="1" max="1" width="7.28515625" customWidth="1"/>
    <col min="3" max="3" width="6.140625" customWidth="1"/>
    <col min="5" max="5" width="6.7109375" customWidth="1"/>
    <col min="7" max="7" width="6.140625" customWidth="1"/>
    <col min="8" max="8" width="14" customWidth="1"/>
    <col min="9" max="9" width="6.140625" customWidth="1"/>
    <col min="11" max="11" width="7.42578125" customWidth="1"/>
    <col min="12" max="13" width="7.7109375" customWidth="1"/>
    <col min="14" max="14" width="8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 ht="18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22.5">
      <c r="A8" s="204"/>
      <c r="B8" s="325" t="s">
        <v>297</v>
      </c>
      <c r="C8" s="201"/>
      <c r="D8" s="27"/>
      <c r="E8" s="201"/>
      <c r="F8" s="27"/>
      <c r="G8" s="27"/>
      <c r="H8" s="325"/>
      <c r="I8" s="8"/>
      <c r="J8" s="195"/>
      <c r="K8" s="10"/>
      <c r="L8" s="201"/>
      <c r="M8" s="8"/>
      <c r="N8" s="8"/>
    </row>
    <row r="9" spans="1:14">
      <c r="A9" s="205">
        <v>3</v>
      </c>
      <c r="B9" s="221" t="s">
        <v>298</v>
      </c>
      <c r="C9" s="151">
        <v>0.69</v>
      </c>
      <c r="D9" s="206"/>
      <c r="E9" s="151"/>
      <c r="F9" s="206"/>
      <c r="G9" s="206"/>
      <c r="H9" s="221"/>
      <c r="I9" s="12"/>
      <c r="J9" s="197"/>
      <c r="K9" s="14"/>
      <c r="L9" s="151"/>
      <c r="M9" s="12"/>
      <c r="N9" s="12">
        <v>0.69</v>
      </c>
    </row>
    <row r="10" spans="1:14">
      <c r="A10" s="198"/>
      <c r="B10" s="199" t="s">
        <v>9</v>
      </c>
      <c r="C10" s="8"/>
      <c r="D10" s="9"/>
      <c r="E10" s="8"/>
      <c r="F10" s="7"/>
      <c r="G10" s="10"/>
      <c r="H10" s="199" t="s">
        <v>9</v>
      </c>
      <c r="I10" s="15"/>
      <c r="J10" s="7"/>
      <c r="K10" s="10"/>
      <c r="L10" s="8"/>
      <c r="M10" s="8"/>
      <c r="N10" s="8"/>
    </row>
    <row r="11" spans="1:14">
      <c r="A11" s="200">
        <v>5.07</v>
      </c>
      <c r="B11" s="12" t="s">
        <v>10</v>
      </c>
      <c r="C11" s="12">
        <v>0.25</v>
      </c>
      <c r="D11" s="12"/>
      <c r="E11" s="13"/>
      <c r="F11" s="16"/>
      <c r="G11" s="14"/>
      <c r="H11" s="12" t="s">
        <v>8</v>
      </c>
      <c r="I11" s="12">
        <v>0.92</v>
      </c>
      <c r="J11" s="12"/>
      <c r="K11" s="14"/>
      <c r="L11" s="12"/>
      <c r="M11" s="12"/>
      <c r="N11" s="12">
        <f>C11+E11+G11+I11+K11+M11</f>
        <v>1.17</v>
      </c>
    </row>
    <row r="12" spans="1:14">
      <c r="A12" s="93">
        <v>6.5</v>
      </c>
      <c r="B12" s="8"/>
      <c r="C12" s="21"/>
      <c r="D12" s="142" t="s">
        <v>324</v>
      </c>
      <c r="E12" s="19"/>
      <c r="F12" s="143"/>
      <c r="G12" s="21"/>
      <c r="H12" s="142"/>
      <c r="I12" s="21"/>
      <c r="J12" s="21" t="s">
        <v>324</v>
      </c>
      <c r="K12" s="30"/>
      <c r="L12" s="30"/>
      <c r="M12" s="23"/>
      <c r="N12" s="110"/>
    </row>
    <row r="13" spans="1:14">
      <c r="A13" s="141"/>
      <c r="B13" s="91"/>
      <c r="C13" s="21"/>
      <c r="D13" s="142" t="s">
        <v>8</v>
      </c>
      <c r="E13" s="19">
        <v>1.17</v>
      </c>
      <c r="F13" s="143"/>
      <c r="G13" s="21"/>
      <c r="H13" s="142"/>
      <c r="I13" s="21"/>
      <c r="J13" s="21" t="s">
        <v>10</v>
      </c>
      <c r="K13" s="21">
        <v>0.33</v>
      </c>
      <c r="L13" s="21"/>
      <c r="M13" s="25"/>
      <c r="N13" s="144">
        <f t="shared" ref="N13" si="0">C13+E13+G13+I13+K13</f>
        <v>1.5</v>
      </c>
    </row>
    <row r="14" spans="1:14">
      <c r="A14" s="51"/>
      <c r="B14" s="139" t="s">
        <v>48</v>
      </c>
      <c r="C14" s="30"/>
      <c r="D14" s="145"/>
      <c r="E14" s="30"/>
      <c r="F14" s="145" t="s">
        <v>48</v>
      </c>
      <c r="G14" s="30"/>
      <c r="H14" s="145"/>
      <c r="I14" s="30"/>
      <c r="J14" s="109" t="s">
        <v>48</v>
      </c>
      <c r="K14" s="30"/>
      <c r="L14" s="146"/>
      <c r="M14" s="23"/>
      <c r="N14" s="23"/>
    </row>
    <row r="15" spans="1:14">
      <c r="A15" s="55">
        <v>7.36</v>
      </c>
      <c r="B15" s="16" t="s">
        <v>10</v>
      </c>
      <c r="C15" s="105">
        <v>0.33</v>
      </c>
      <c r="D15" s="102"/>
      <c r="E15" s="103"/>
      <c r="F15" s="104" t="s">
        <v>8</v>
      </c>
      <c r="G15" s="105">
        <v>1.03</v>
      </c>
      <c r="H15" s="104"/>
      <c r="I15" s="105"/>
      <c r="J15" s="106" t="s">
        <v>10</v>
      </c>
      <c r="K15" s="105">
        <v>0.33</v>
      </c>
      <c r="L15" s="105"/>
      <c r="M15" s="67"/>
      <c r="N15" s="67">
        <f>C15+E15+G15+I15+K15+M15</f>
        <v>1.6900000000000002</v>
      </c>
    </row>
    <row r="16" spans="1:14">
      <c r="A16" s="93"/>
      <c r="B16" s="120"/>
      <c r="C16" s="348"/>
      <c r="D16" s="122" t="s">
        <v>49</v>
      </c>
      <c r="E16" s="123"/>
      <c r="F16" s="124"/>
      <c r="G16" s="125"/>
      <c r="H16" s="29"/>
      <c r="I16" s="30"/>
      <c r="J16" s="118" t="s">
        <v>50</v>
      </c>
      <c r="K16" s="30"/>
      <c r="L16" s="30"/>
      <c r="M16" s="23"/>
      <c r="N16" s="110"/>
    </row>
    <row r="17" spans="1:14">
      <c r="A17" s="101">
        <v>5.76</v>
      </c>
      <c r="B17" s="126"/>
      <c r="C17" s="349"/>
      <c r="D17" s="111" t="s">
        <v>8</v>
      </c>
      <c r="E17" s="128">
        <v>1</v>
      </c>
      <c r="F17" s="129"/>
      <c r="G17" s="130"/>
      <c r="H17" s="111"/>
      <c r="I17" s="105"/>
      <c r="J17" s="119" t="s">
        <v>10</v>
      </c>
      <c r="K17" s="105">
        <v>0.33</v>
      </c>
      <c r="L17" s="105"/>
      <c r="M17" s="67"/>
      <c r="N17" s="107">
        <f t="shared" ref="N17" si="1">C17+E17+G17+I17+K17</f>
        <v>1.33</v>
      </c>
    </row>
    <row r="18" spans="1:14">
      <c r="A18" s="26"/>
      <c r="B18" s="10" t="s">
        <v>325</v>
      </c>
      <c r="C18" s="28"/>
      <c r="D18" s="108"/>
      <c r="E18" s="28"/>
      <c r="F18" s="108" t="s">
        <v>325</v>
      </c>
      <c r="G18" s="30"/>
      <c r="H18" s="108"/>
      <c r="I18" s="30"/>
      <c r="J18" s="30" t="s">
        <v>325</v>
      </c>
      <c r="K18" s="30"/>
      <c r="L18" s="30"/>
      <c r="M18" s="23"/>
      <c r="N18" s="110"/>
    </row>
    <row r="19" spans="1:14">
      <c r="A19" s="350">
        <v>7.5</v>
      </c>
      <c r="B19" s="206" t="s">
        <v>10</v>
      </c>
      <c r="C19" s="250">
        <v>0.25</v>
      </c>
      <c r="D19" s="111"/>
      <c r="E19" s="250"/>
      <c r="F19" s="111" t="s">
        <v>8</v>
      </c>
      <c r="G19" s="105">
        <v>1.23</v>
      </c>
      <c r="H19" s="111"/>
      <c r="I19" s="105"/>
      <c r="J19" s="250" t="s">
        <v>35</v>
      </c>
      <c r="K19" s="105">
        <v>0.25</v>
      </c>
      <c r="L19" s="250"/>
      <c r="M19" s="67"/>
      <c r="N19" s="107">
        <f>K19+G19+C19</f>
        <v>1.73</v>
      </c>
    </row>
    <row r="20" spans="1:14">
      <c r="A20" s="6"/>
      <c r="B20" s="68" t="s">
        <v>326</v>
      </c>
      <c r="C20" s="10"/>
      <c r="D20" s="68"/>
      <c r="E20" s="10"/>
      <c r="F20" s="52"/>
      <c r="G20" s="10"/>
      <c r="H20" s="68" t="s">
        <v>326</v>
      </c>
      <c r="I20" s="10"/>
      <c r="J20" s="68"/>
      <c r="K20" s="10"/>
      <c r="L20" s="68"/>
      <c r="M20" s="8"/>
      <c r="N20" s="8"/>
    </row>
    <row r="21" spans="1:14">
      <c r="A21" s="11">
        <v>7.82</v>
      </c>
      <c r="B21" s="12" t="s">
        <v>10</v>
      </c>
      <c r="C21" s="323">
        <v>0.33</v>
      </c>
      <c r="D21" s="12"/>
      <c r="E21" s="323"/>
      <c r="F21" s="16"/>
      <c r="G21" s="14"/>
      <c r="H21" s="12" t="s">
        <v>8</v>
      </c>
      <c r="I21" s="323">
        <v>1.47</v>
      </c>
      <c r="J21" s="12"/>
      <c r="K21" s="323"/>
      <c r="L21" s="12"/>
      <c r="M21" s="12"/>
      <c r="N21" s="12">
        <f>C21+E21+G21+I21+K21+M21</f>
        <v>1.8</v>
      </c>
    </row>
    <row r="22" spans="1:14">
      <c r="A22" s="141"/>
      <c r="B22" s="253"/>
      <c r="C22" s="351"/>
      <c r="D22" s="108" t="s">
        <v>193</v>
      </c>
      <c r="E22" s="255"/>
      <c r="F22" s="108"/>
      <c r="G22" s="255"/>
      <c r="H22" s="20"/>
      <c r="I22" s="21"/>
      <c r="J22" s="21" t="s">
        <v>193</v>
      </c>
      <c r="K22" s="25"/>
      <c r="L22" s="21"/>
      <c r="M22" s="25"/>
      <c r="N22" s="144"/>
    </row>
    <row r="23" spans="1:14">
      <c r="A23" s="101">
        <v>5</v>
      </c>
      <c r="B23" s="126"/>
      <c r="C23" s="349"/>
      <c r="D23" s="102" t="s">
        <v>8</v>
      </c>
      <c r="E23" s="130">
        <v>0.75</v>
      </c>
      <c r="F23" s="102"/>
      <c r="G23" s="130"/>
      <c r="H23" s="111"/>
      <c r="I23" s="105"/>
      <c r="J23" s="250" t="s">
        <v>35</v>
      </c>
      <c r="K23" s="67">
        <v>0.4</v>
      </c>
      <c r="L23" s="250"/>
      <c r="M23" s="67"/>
      <c r="N23" s="107">
        <f t="shared" ref="N23" si="2">C23+E23+G23+I23+K23</f>
        <v>1.1499999999999999</v>
      </c>
    </row>
    <row r="24" spans="1:14">
      <c r="A24" s="71">
        <f>SUM(A4:A23)</f>
        <v>52.44</v>
      </c>
      <c r="B24" s="55" t="s">
        <v>6</v>
      </c>
      <c r="C24" s="72">
        <f>SUM(C4:C23)</f>
        <v>1.85</v>
      </c>
      <c r="D24" s="72"/>
      <c r="E24" s="72">
        <f>SUM(E4:E23)</f>
        <v>2.92</v>
      </c>
      <c r="F24" s="73"/>
      <c r="G24" s="72">
        <f>SUM(G4:G23)</f>
        <v>2.2599999999999998</v>
      </c>
      <c r="H24" s="55"/>
      <c r="I24" s="72">
        <f>SUM(I4:I23)</f>
        <v>3.41</v>
      </c>
      <c r="J24" s="55"/>
      <c r="K24" s="72">
        <f>SUM(K4:K23)</f>
        <v>1.6400000000000001</v>
      </c>
      <c r="L24" s="72"/>
      <c r="M24" s="72">
        <f>SUM(M4:M7)</f>
        <v>0</v>
      </c>
      <c r="N24" s="224">
        <f>SUM(N4:N23)</f>
        <v>12.080000000000002</v>
      </c>
    </row>
    <row r="25" spans="1:14">
      <c r="A25" s="47"/>
      <c r="B25" s="47"/>
      <c r="C25" s="279"/>
      <c r="D25" s="47"/>
      <c r="E25" s="47"/>
      <c r="F25" s="48"/>
      <c r="G25" s="47"/>
      <c r="H25" s="47"/>
      <c r="I25" s="47"/>
      <c r="J25" s="95"/>
      <c r="K25" s="47"/>
      <c r="L25" s="47"/>
      <c r="M25" s="47"/>
      <c r="N25" s="279"/>
    </row>
    <row r="26" spans="1:14">
      <c r="A26" s="47"/>
      <c r="B26" s="47"/>
      <c r="C26" s="47"/>
      <c r="D26" s="47"/>
      <c r="E26" s="47"/>
      <c r="F26" s="48"/>
      <c r="G26" s="47"/>
      <c r="H26" s="47" t="s">
        <v>18</v>
      </c>
      <c r="I26" s="47"/>
      <c r="J26" s="95"/>
      <c r="K26" s="96">
        <f>N24*4.33</f>
        <v>52.306400000000011</v>
      </c>
      <c r="L26" s="96"/>
      <c r="M26" s="96"/>
      <c r="N26" s="47"/>
    </row>
    <row r="27" spans="1:14">
      <c r="A27" s="47"/>
      <c r="B27" s="47" t="s">
        <v>16</v>
      </c>
      <c r="C27" s="47"/>
      <c r="D27" s="47"/>
      <c r="F27" s="98" t="s">
        <v>331</v>
      </c>
      <c r="G27" s="47"/>
      <c r="H27" s="47"/>
      <c r="I27" s="47"/>
      <c r="J27" s="47"/>
      <c r="K27" s="47"/>
      <c r="L27" s="47"/>
      <c r="M27" s="47"/>
      <c r="N27" s="47"/>
    </row>
    <row r="28" spans="1:14">
      <c r="A28" s="47"/>
      <c r="B28" s="47" t="s">
        <v>245</v>
      </c>
      <c r="C28" s="47"/>
      <c r="D28" s="47"/>
      <c r="E28" s="47"/>
      <c r="F28" s="656"/>
      <c r="G28" s="656"/>
      <c r="H28" s="656"/>
      <c r="I28" s="656"/>
      <c r="J28" s="47"/>
      <c r="K28" s="47"/>
      <c r="L28" s="47"/>
      <c r="M28" s="47"/>
      <c r="N28" s="47"/>
    </row>
    <row r="29" spans="1:14">
      <c r="A29" s="47"/>
      <c r="B29" s="47" t="s">
        <v>19</v>
      </c>
      <c r="C29" s="47"/>
      <c r="D29" s="47"/>
      <c r="E29" s="47"/>
      <c r="F29" s="660"/>
      <c r="G29" s="661"/>
      <c r="H29" s="661"/>
      <c r="I29" s="661"/>
      <c r="J29" s="661"/>
      <c r="K29" s="47"/>
      <c r="L29" s="47"/>
      <c r="M29" s="47"/>
      <c r="N29" s="47"/>
    </row>
  </sheetData>
  <mergeCells count="2">
    <mergeCell ref="F28:I28"/>
    <mergeCell ref="F29:J29"/>
  </mergeCells>
  <pageMargins left="0.7" right="0.7" top="0.75" bottom="0.75" header="0.3" footer="0.3"/>
  <pageSetup paperSize="9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7" workbookViewId="0">
      <selection sqref="A1:N35"/>
    </sheetView>
  </sheetViews>
  <sheetFormatPr baseColWidth="10" defaultRowHeight="15"/>
  <cols>
    <col min="1" max="1" width="7.28515625" customWidth="1"/>
    <col min="2" max="2" width="15.28515625" customWidth="1"/>
    <col min="3" max="3" width="6.5703125" customWidth="1"/>
    <col min="5" max="5" width="6.28515625" customWidth="1"/>
    <col min="7" max="7" width="7.140625" customWidth="1"/>
    <col min="8" max="8" width="14.85546875" customWidth="1"/>
    <col min="9" max="9" width="5.7109375" customWidth="1"/>
    <col min="10" max="10" width="16" customWidth="1"/>
    <col min="11" max="11" width="6.5703125" customWidth="1"/>
    <col min="12" max="12" width="8.28515625" customWidth="1"/>
    <col min="13" max="13" width="4.7109375" customWidth="1"/>
    <col min="14" max="14" width="8.42578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204"/>
      <c r="B8" s="325" t="s">
        <v>297</v>
      </c>
      <c r="C8" s="201"/>
      <c r="D8" s="27"/>
      <c r="E8" s="201"/>
      <c r="F8" s="27"/>
      <c r="G8" s="27"/>
      <c r="H8" s="325"/>
      <c r="I8" s="8"/>
      <c r="J8" s="195"/>
      <c r="K8" s="10"/>
      <c r="L8" s="201"/>
      <c r="M8" s="8"/>
      <c r="N8" s="8"/>
    </row>
    <row r="9" spans="1:14">
      <c r="A9" s="205">
        <v>3</v>
      </c>
      <c r="B9" s="221" t="s">
        <v>298</v>
      </c>
      <c r="C9" s="151">
        <v>0.69</v>
      </c>
      <c r="D9" s="206"/>
      <c r="E9" s="151"/>
      <c r="F9" s="206"/>
      <c r="G9" s="206"/>
      <c r="H9" s="221"/>
      <c r="I9" s="12"/>
      <c r="J9" s="197"/>
      <c r="K9" s="14"/>
      <c r="L9" s="151"/>
      <c r="M9" s="12"/>
      <c r="N9" s="12">
        <v>0.69</v>
      </c>
    </row>
    <row r="10" spans="1:14">
      <c r="A10" s="198"/>
      <c r="B10" s="199" t="s">
        <v>9</v>
      </c>
      <c r="C10" s="8"/>
      <c r="D10" s="9"/>
      <c r="E10" s="8"/>
      <c r="F10" s="7"/>
      <c r="G10" s="10"/>
      <c r="H10" s="199" t="s">
        <v>9</v>
      </c>
      <c r="I10" s="15"/>
      <c r="J10" s="7"/>
      <c r="K10" s="10"/>
      <c r="L10" s="8"/>
      <c r="M10" s="8"/>
      <c r="N10" s="8"/>
    </row>
    <row r="11" spans="1:14">
      <c r="A11" s="200">
        <v>5.07</v>
      </c>
      <c r="B11" s="12" t="s">
        <v>10</v>
      </c>
      <c r="C11" s="12">
        <v>0.25</v>
      </c>
      <c r="D11" s="12"/>
      <c r="E11" s="13"/>
      <c r="F11" s="16"/>
      <c r="G11" s="14"/>
      <c r="H11" s="12" t="s">
        <v>8</v>
      </c>
      <c r="I11" s="12">
        <v>0.92</v>
      </c>
      <c r="J11" s="12"/>
      <c r="K11" s="14"/>
      <c r="L11" s="12"/>
      <c r="M11" s="12"/>
      <c r="N11" s="12">
        <f>C11+E11+G11+I11+K11+M11</f>
        <v>1.17</v>
      </c>
    </row>
    <row r="12" spans="1:14">
      <c r="A12" s="290"/>
      <c r="B12" s="302"/>
      <c r="C12" s="290"/>
      <c r="D12" s="290"/>
      <c r="E12" s="290"/>
      <c r="F12" s="291"/>
      <c r="G12" s="290"/>
      <c r="H12" s="292" t="s">
        <v>284</v>
      </c>
      <c r="I12" s="290"/>
      <c r="J12" s="292"/>
      <c r="K12" s="290"/>
      <c r="L12" s="292"/>
      <c r="M12" s="290"/>
      <c r="N12" s="290"/>
    </row>
    <row r="13" spans="1:14">
      <c r="A13" s="293">
        <v>4.74</v>
      </c>
      <c r="B13" s="303"/>
      <c r="C13" s="293"/>
      <c r="D13" s="293"/>
      <c r="E13" s="293"/>
      <c r="F13" s="295"/>
      <c r="G13" s="293"/>
      <c r="H13" s="294" t="s">
        <v>8</v>
      </c>
      <c r="I13" s="293">
        <v>1.0900000000000001</v>
      </c>
      <c r="J13" s="294"/>
      <c r="K13" s="293"/>
      <c r="L13" s="294"/>
      <c r="M13" s="293"/>
      <c r="N13" s="293">
        <f>M13+K13+I13+G13+E13+C13</f>
        <v>1.0900000000000001</v>
      </c>
    </row>
    <row r="14" spans="1:14">
      <c r="A14" s="84"/>
      <c r="B14" s="352" t="s">
        <v>286</v>
      </c>
      <c r="C14" s="25"/>
      <c r="D14" s="66"/>
      <c r="E14" s="25"/>
      <c r="F14" s="352" t="s">
        <v>286</v>
      </c>
      <c r="G14" s="25"/>
      <c r="H14" s="352"/>
      <c r="I14" s="54"/>
      <c r="J14" s="352" t="s">
        <v>286</v>
      </c>
      <c r="K14" s="25"/>
      <c r="L14" s="66"/>
      <c r="M14" s="25"/>
      <c r="N14" s="25"/>
    </row>
    <row r="15" spans="1:14" ht="17.25" customHeight="1">
      <c r="A15" s="55">
        <v>7</v>
      </c>
      <c r="B15" s="67" t="s">
        <v>35</v>
      </c>
      <c r="C15" s="67">
        <v>0.25</v>
      </c>
      <c r="D15" s="67"/>
      <c r="E15" s="82"/>
      <c r="F15" s="67" t="s">
        <v>8</v>
      </c>
      <c r="G15" s="67">
        <v>1.03</v>
      </c>
      <c r="H15" s="59"/>
      <c r="I15" s="67"/>
      <c r="J15" s="59" t="s">
        <v>287</v>
      </c>
      <c r="K15" s="67">
        <v>0.33</v>
      </c>
      <c r="L15" s="67"/>
      <c r="M15" s="67"/>
      <c r="N15" s="67">
        <f>C15+E15+G15+I15+K15+M15</f>
        <v>1.61</v>
      </c>
    </row>
    <row r="16" spans="1:14">
      <c r="A16" s="51"/>
      <c r="B16" s="352" t="s">
        <v>288</v>
      </c>
      <c r="C16" s="23"/>
      <c r="D16" s="66"/>
      <c r="E16" s="23"/>
      <c r="F16" s="352"/>
      <c r="G16" s="23"/>
      <c r="H16" s="352"/>
      <c r="I16" s="94"/>
      <c r="J16" s="352" t="s">
        <v>288</v>
      </c>
      <c r="K16" s="23"/>
      <c r="L16" s="23"/>
      <c r="M16" s="23"/>
      <c r="N16" s="23"/>
    </row>
    <row r="17" spans="1:14">
      <c r="A17" s="55">
        <v>6</v>
      </c>
      <c r="B17" s="67" t="s">
        <v>289</v>
      </c>
      <c r="C17" s="67">
        <v>0.38</v>
      </c>
      <c r="D17" s="67"/>
      <c r="E17" s="82"/>
      <c r="F17" s="59"/>
      <c r="G17" s="67"/>
      <c r="H17" s="67"/>
      <c r="I17" s="67"/>
      <c r="J17" s="67" t="s">
        <v>8</v>
      </c>
      <c r="K17" s="67">
        <v>1</v>
      </c>
      <c r="L17" s="67"/>
      <c r="M17" s="67"/>
      <c r="N17" s="67">
        <f>C17+E17+G17+I17+K17+M17</f>
        <v>1.38</v>
      </c>
    </row>
    <row r="18" spans="1:14">
      <c r="A18" s="93">
        <v>6.5</v>
      </c>
      <c r="B18" s="8"/>
      <c r="C18" s="21"/>
      <c r="D18" s="142" t="s">
        <v>324</v>
      </c>
      <c r="E18" s="19"/>
      <c r="F18" s="143"/>
      <c r="G18" s="21"/>
      <c r="H18" s="142"/>
      <c r="I18" s="21"/>
      <c r="J18" s="21" t="s">
        <v>324</v>
      </c>
      <c r="K18" s="30"/>
      <c r="L18" s="30"/>
      <c r="M18" s="23"/>
      <c r="N18" s="110"/>
    </row>
    <row r="19" spans="1:14">
      <c r="A19" s="141"/>
      <c r="B19" s="91"/>
      <c r="C19" s="21"/>
      <c r="D19" s="142" t="s">
        <v>8</v>
      </c>
      <c r="E19" s="19">
        <v>1.17</v>
      </c>
      <c r="F19" s="143"/>
      <c r="G19" s="21"/>
      <c r="H19" s="142"/>
      <c r="I19" s="21"/>
      <c r="J19" s="21" t="s">
        <v>10</v>
      </c>
      <c r="K19" s="21">
        <v>0.33</v>
      </c>
      <c r="L19" s="21"/>
      <c r="M19" s="25"/>
      <c r="N19" s="144">
        <f t="shared" ref="N19" si="0">C19+E19+G19+I19+K19</f>
        <v>1.5</v>
      </c>
    </row>
    <row r="20" spans="1:14">
      <c r="A20" s="51"/>
      <c r="B20" s="139" t="s">
        <v>48</v>
      </c>
      <c r="C20" s="30"/>
      <c r="D20" s="145"/>
      <c r="E20" s="30"/>
      <c r="F20" s="145" t="s">
        <v>48</v>
      </c>
      <c r="G20" s="30"/>
      <c r="H20" s="145"/>
      <c r="I20" s="30"/>
      <c r="J20" s="109" t="s">
        <v>48</v>
      </c>
      <c r="K20" s="30"/>
      <c r="L20" s="146"/>
      <c r="M20" s="23"/>
      <c r="N20" s="23"/>
    </row>
    <row r="21" spans="1:14">
      <c r="A21" s="55">
        <v>7.36</v>
      </c>
      <c r="B21" s="16" t="s">
        <v>10</v>
      </c>
      <c r="C21" s="105">
        <v>0.33</v>
      </c>
      <c r="D21" s="102"/>
      <c r="E21" s="103"/>
      <c r="F21" s="104" t="s">
        <v>8</v>
      </c>
      <c r="G21" s="105">
        <v>1.03</v>
      </c>
      <c r="H21" s="104"/>
      <c r="I21" s="105"/>
      <c r="J21" s="106" t="s">
        <v>10</v>
      </c>
      <c r="K21" s="105">
        <v>0.33</v>
      </c>
      <c r="L21" s="105"/>
      <c r="M21" s="67"/>
      <c r="N21" s="67">
        <f>C21+E21+G21+I21+K21+M21</f>
        <v>1.6900000000000002</v>
      </c>
    </row>
    <row r="22" spans="1:14">
      <c r="A22" s="93"/>
      <c r="B22" s="120"/>
      <c r="C22" s="348"/>
      <c r="D22" s="122" t="s">
        <v>49</v>
      </c>
      <c r="E22" s="123"/>
      <c r="F22" s="124"/>
      <c r="G22" s="125"/>
      <c r="H22" s="29"/>
      <c r="I22" s="30"/>
      <c r="J22" s="118" t="s">
        <v>50</v>
      </c>
      <c r="K22" s="30"/>
      <c r="L22" s="30"/>
      <c r="M22" s="23"/>
      <c r="N22" s="110"/>
    </row>
    <row r="23" spans="1:14">
      <c r="A23" s="101">
        <v>5.76</v>
      </c>
      <c r="B23" s="126"/>
      <c r="C23" s="349"/>
      <c r="D23" s="111" t="s">
        <v>8</v>
      </c>
      <c r="E23" s="128">
        <v>1</v>
      </c>
      <c r="F23" s="129"/>
      <c r="G23" s="130"/>
      <c r="H23" s="111"/>
      <c r="I23" s="105"/>
      <c r="J23" s="119" t="s">
        <v>10</v>
      </c>
      <c r="K23" s="105">
        <v>0.33</v>
      </c>
      <c r="L23" s="105"/>
      <c r="M23" s="67"/>
      <c r="N23" s="107">
        <f t="shared" ref="N23" si="1">C23+E23+G23+I23+K23</f>
        <v>1.33</v>
      </c>
    </row>
    <row r="24" spans="1:14">
      <c r="A24" s="26"/>
      <c r="B24" s="10" t="s">
        <v>325</v>
      </c>
      <c r="C24" s="28"/>
      <c r="D24" s="108"/>
      <c r="E24" s="28"/>
      <c r="F24" s="108" t="s">
        <v>325</v>
      </c>
      <c r="G24" s="30"/>
      <c r="H24" s="108"/>
      <c r="I24" s="30"/>
      <c r="J24" s="30" t="s">
        <v>325</v>
      </c>
      <c r="K24" s="30"/>
      <c r="L24" s="30"/>
      <c r="M24" s="23"/>
      <c r="N24" s="110"/>
    </row>
    <row r="25" spans="1:14">
      <c r="A25" s="350">
        <v>7.5</v>
      </c>
      <c r="B25" s="206" t="s">
        <v>10</v>
      </c>
      <c r="C25" s="250">
        <v>0.25</v>
      </c>
      <c r="D25" s="111"/>
      <c r="E25" s="250"/>
      <c r="F25" s="111" t="s">
        <v>8</v>
      </c>
      <c r="G25" s="105">
        <v>1.23</v>
      </c>
      <c r="H25" s="111"/>
      <c r="I25" s="105"/>
      <c r="J25" s="250" t="s">
        <v>35</v>
      </c>
      <c r="K25" s="105">
        <v>0.25</v>
      </c>
      <c r="L25" s="250"/>
      <c r="M25" s="67"/>
      <c r="N25" s="107">
        <f>K25+G25+C25</f>
        <v>1.73</v>
      </c>
    </row>
    <row r="26" spans="1:14">
      <c r="A26" s="6"/>
      <c r="B26" s="68" t="s">
        <v>326</v>
      </c>
      <c r="C26" s="10"/>
      <c r="D26" s="68"/>
      <c r="E26" s="10"/>
      <c r="F26" s="52"/>
      <c r="G26" s="10"/>
      <c r="H26" s="68" t="s">
        <v>326</v>
      </c>
      <c r="I26" s="10"/>
      <c r="J26" s="68"/>
      <c r="K26" s="10"/>
      <c r="L26" s="68"/>
      <c r="M26" s="8"/>
      <c r="N26" s="8"/>
    </row>
    <row r="27" spans="1:14">
      <c r="A27" s="11">
        <v>7.82</v>
      </c>
      <c r="B27" s="12" t="s">
        <v>10</v>
      </c>
      <c r="C27" s="323">
        <v>0.33</v>
      </c>
      <c r="D27" s="12"/>
      <c r="E27" s="323"/>
      <c r="F27" s="16"/>
      <c r="G27" s="14"/>
      <c r="H27" s="12" t="s">
        <v>8</v>
      </c>
      <c r="I27" s="323">
        <v>1.47</v>
      </c>
      <c r="J27" s="12"/>
      <c r="K27" s="323"/>
      <c r="L27" s="12"/>
      <c r="M27" s="12"/>
      <c r="N27" s="12">
        <f>C27+E27+G27+I27+K27+M27</f>
        <v>1.8</v>
      </c>
    </row>
    <row r="28" spans="1:14">
      <c r="A28" s="141"/>
      <c r="B28" s="253"/>
      <c r="C28" s="351"/>
      <c r="D28" s="108" t="s">
        <v>193</v>
      </c>
      <c r="E28" s="255"/>
      <c r="F28" s="108"/>
      <c r="G28" s="255"/>
      <c r="H28" s="20"/>
      <c r="I28" s="21"/>
      <c r="J28" s="21" t="s">
        <v>193</v>
      </c>
      <c r="K28" s="25"/>
      <c r="L28" s="21"/>
      <c r="M28" s="25"/>
      <c r="N28" s="144"/>
    </row>
    <row r="29" spans="1:14">
      <c r="A29" s="101">
        <v>5</v>
      </c>
      <c r="B29" s="126"/>
      <c r="C29" s="349"/>
      <c r="D29" s="102" t="s">
        <v>8</v>
      </c>
      <c r="E29" s="130">
        <v>0.75</v>
      </c>
      <c r="F29" s="102"/>
      <c r="G29" s="130"/>
      <c r="H29" s="111"/>
      <c r="I29" s="105"/>
      <c r="J29" s="250" t="s">
        <v>35</v>
      </c>
      <c r="K29" s="67">
        <v>0.4</v>
      </c>
      <c r="L29" s="250"/>
      <c r="M29" s="67"/>
      <c r="N29" s="107">
        <f t="shared" ref="N29" si="2">C29+E29+G29+I29+K29</f>
        <v>1.1499999999999999</v>
      </c>
    </row>
    <row r="30" spans="1:14">
      <c r="A30" s="71">
        <f>SUM(A4:A29)</f>
        <v>70.180000000000007</v>
      </c>
      <c r="B30" s="55" t="s">
        <v>6</v>
      </c>
      <c r="C30" s="72">
        <f>SUM(C4:C29)</f>
        <v>2.48</v>
      </c>
      <c r="D30" s="72"/>
      <c r="E30" s="72">
        <f>SUM(E4:E29)</f>
        <v>2.92</v>
      </c>
      <c r="F30" s="73"/>
      <c r="G30" s="72">
        <f>SUM(G4:G29)</f>
        <v>3.29</v>
      </c>
      <c r="H30" s="55"/>
      <c r="I30" s="72">
        <f>SUM(I4:I29)</f>
        <v>4.5</v>
      </c>
      <c r="J30" s="55"/>
      <c r="K30" s="72">
        <f>SUM(K4:K29)</f>
        <v>2.97</v>
      </c>
      <c r="L30" s="72"/>
      <c r="M30" s="72">
        <f>SUM(M4:M7)</f>
        <v>0</v>
      </c>
      <c r="N30" s="224">
        <f>SUM(N4:N29)</f>
        <v>16.16</v>
      </c>
    </row>
    <row r="31" spans="1:14">
      <c r="A31" s="47"/>
      <c r="B31" s="47"/>
      <c r="C31" s="279"/>
      <c r="D31" s="47"/>
      <c r="E31" s="47"/>
      <c r="F31" s="48"/>
      <c r="G31" s="47"/>
      <c r="H31" s="47"/>
      <c r="I31" s="47"/>
      <c r="J31" s="95"/>
      <c r="K31" s="47"/>
      <c r="L31" s="47"/>
      <c r="M31" s="47"/>
      <c r="N31" s="279"/>
    </row>
    <row r="32" spans="1:14">
      <c r="A32" s="47"/>
      <c r="B32" s="47"/>
      <c r="C32" s="47"/>
      <c r="D32" s="47"/>
      <c r="E32" s="47"/>
      <c r="F32" s="48"/>
      <c r="G32" s="47"/>
      <c r="H32" s="47" t="s">
        <v>18</v>
      </c>
      <c r="I32" s="47"/>
      <c r="J32" s="95"/>
      <c r="K32" s="96">
        <f>N30*4.33</f>
        <v>69.972800000000007</v>
      </c>
      <c r="L32" s="96"/>
      <c r="M32" s="96"/>
      <c r="N32" s="47"/>
    </row>
    <row r="33" spans="1:14">
      <c r="A33" s="47"/>
      <c r="B33" s="47" t="s">
        <v>16</v>
      </c>
      <c r="C33" s="47"/>
      <c r="D33" s="47"/>
      <c r="F33" s="98" t="s">
        <v>327</v>
      </c>
      <c r="G33" s="47"/>
      <c r="H33" s="47"/>
      <c r="I33" s="47"/>
      <c r="J33" s="47"/>
      <c r="K33" s="47"/>
      <c r="L33" s="47"/>
      <c r="M33" s="47"/>
      <c r="N33" s="47"/>
    </row>
    <row r="34" spans="1:14">
      <c r="A34" s="47"/>
      <c r="B34" s="47" t="s">
        <v>245</v>
      </c>
      <c r="C34" s="47"/>
      <c r="D34" s="47"/>
      <c r="E34" s="47"/>
      <c r="F34" s="656" t="s">
        <v>330</v>
      </c>
      <c r="G34" s="656"/>
      <c r="H34" s="656"/>
      <c r="I34" s="656"/>
      <c r="J34" s="47"/>
      <c r="K34" s="47"/>
      <c r="L34" s="47"/>
      <c r="M34" s="47"/>
      <c r="N34" s="47"/>
    </row>
    <row r="35" spans="1:14">
      <c r="A35" s="47"/>
      <c r="B35" s="47" t="s">
        <v>19</v>
      </c>
      <c r="C35" s="47"/>
      <c r="D35" s="47"/>
      <c r="E35" s="47"/>
      <c r="F35" s="660"/>
      <c r="G35" s="661"/>
      <c r="H35" s="661"/>
      <c r="I35" s="661"/>
      <c r="J35" s="661"/>
      <c r="K35" s="47"/>
      <c r="L35" s="47"/>
      <c r="M35" s="47"/>
      <c r="N35" s="47"/>
    </row>
  </sheetData>
  <mergeCells count="2">
    <mergeCell ref="F34:I34"/>
    <mergeCell ref="F35:J35"/>
  </mergeCells>
  <pageMargins left="0.7" right="0.7" top="0.75" bottom="0.75" header="0.3" footer="0.3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6" workbookViewId="0">
      <selection sqref="A1:N41"/>
    </sheetView>
  </sheetViews>
  <sheetFormatPr baseColWidth="10" defaultRowHeight="15"/>
  <cols>
    <col min="1" max="1" width="7.140625" customWidth="1"/>
    <col min="3" max="3" width="6.140625" customWidth="1"/>
    <col min="5" max="5" width="6.5703125" customWidth="1"/>
    <col min="7" max="7" width="5.5703125" customWidth="1"/>
    <col min="8" max="8" width="14.140625" customWidth="1"/>
    <col min="9" max="9" width="7.42578125" customWidth="1"/>
    <col min="10" max="10" width="14.42578125" customWidth="1"/>
    <col min="11" max="11" width="6.28515625" customWidth="1"/>
    <col min="12" max="12" width="6.42578125" customWidth="1"/>
    <col min="13" max="14" width="7.855468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15.75" customHeight="1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 ht="12.75" customHeight="1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22.5">
      <c r="A8" s="204"/>
      <c r="B8" s="325" t="s">
        <v>297</v>
      </c>
      <c r="C8" s="201"/>
      <c r="D8" s="27"/>
      <c r="E8" s="201"/>
      <c r="F8" s="27"/>
      <c r="G8" s="27"/>
      <c r="H8" s="325"/>
      <c r="I8" s="8"/>
      <c r="J8" s="195"/>
      <c r="K8" s="10"/>
      <c r="L8" s="201"/>
      <c r="M8" s="8"/>
      <c r="N8" s="8"/>
    </row>
    <row r="9" spans="1:14">
      <c r="A9" s="205">
        <v>3</v>
      </c>
      <c r="B9" s="221" t="s">
        <v>298</v>
      </c>
      <c r="C9" s="151">
        <v>0.69</v>
      </c>
      <c r="D9" s="206"/>
      <c r="E9" s="151"/>
      <c r="F9" s="206"/>
      <c r="G9" s="206"/>
      <c r="H9" s="221"/>
      <c r="I9" s="12"/>
      <c r="J9" s="197"/>
      <c r="K9" s="14"/>
      <c r="L9" s="151"/>
      <c r="M9" s="12"/>
      <c r="N9" s="12">
        <v>0.69</v>
      </c>
    </row>
    <row r="10" spans="1:14">
      <c r="A10" s="198"/>
      <c r="B10" s="199" t="s">
        <v>9</v>
      </c>
      <c r="C10" s="8"/>
      <c r="D10" s="9"/>
      <c r="E10" s="8"/>
      <c r="F10" s="7"/>
      <c r="G10" s="10"/>
      <c r="H10" s="199" t="s">
        <v>9</v>
      </c>
      <c r="I10" s="15"/>
      <c r="J10" s="7"/>
      <c r="K10" s="10"/>
      <c r="L10" s="8"/>
      <c r="M10" s="8"/>
      <c r="N10" s="8"/>
    </row>
    <row r="11" spans="1:14">
      <c r="A11" s="200">
        <v>5.07</v>
      </c>
      <c r="B11" s="12" t="s">
        <v>10</v>
      </c>
      <c r="C11" s="12">
        <v>0.25</v>
      </c>
      <c r="D11" s="12"/>
      <c r="E11" s="13"/>
      <c r="F11" s="16"/>
      <c r="G11" s="14"/>
      <c r="H11" s="12" t="s">
        <v>8</v>
      </c>
      <c r="I11" s="12">
        <v>0.92</v>
      </c>
      <c r="J11" s="12"/>
      <c r="K11" s="14"/>
      <c r="L11" s="12"/>
      <c r="M11" s="12"/>
      <c r="N11" s="12">
        <f>C11+E11+G11+I11+K11+M11</f>
        <v>1.17</v>
      </c>
    </row>
    <row r="12" spans="1:14">
      <c r="A12" s="290"/>
      <c r="B12" s="302"/>
      <c r="C12" s="290"/>
      <c r="D12" s="290"/>
      <c r="E12" s="290"/>
      <c r="F12" s="291"/>
      <c r="G12" s="290"/>
      <c r="H12" s="292" t="s">
        <v>284</v>
      </c>
      <c r="I12" s="290"/>
      <c r="J12" s="292"/>
      <c r="K12" s="290"/>
      <c r="L12" s="292"/>
      <c r="M12" s="290"/>
      <c r="N12" s="290"/>
    </row>
    <row r="13" spans="1:14">
      <c r="A13" s="293">
        <v>4.74</v>
      </c>
      <c r="B13" s="303"/>
      <c r="C13" s="293"/>
      <c r="D13" s="293"/>
      <c r="E13" s="293"/>
      <c r="F13" s="295"/>
      <c r="G13" s="293"/>
      <c r="H13" s="294" t="s">
        <v>8</v>
      </c>
      <c r="I13" s="293">
        <v>1.0900000000000001</v>
      </c>
      <c r="J13" s="294"/>
      <c r="K13" s="293"/>
      <c r="L13" s="294"/>
      <c r="M13" s="293"/>
      <c r="N13" s="293">
        <f>M13+K13+I13+G13+E13+C13</f>
        <v>1.0900000000000001</v>
      </c>
    </row>
    <row r="14" spans="1:14">
      <c r="A14" s="84"/>
      <c r="B14" s="347" t="s">
        <v>286</v>
      </c>
      <c r="C14" s="25"/>
      <c r="D14" s="66"/>
      <c r="E14" s="25"/>
      <c r="F14" s="347" t="s">
        <v>286</v>
      </c>
      <c r="G14" s="25"/>
      <c r="H14" s="347"/>
      <c r="I14" s="54"/>
      <c r="J14" s="347" t="s">
        <v>286</v>
      </c>
      <c r="K14" s="25"/>
      <c r="L14" s="66"/>
      <c r="M14" s="25"/>
      <c r="N14" s="25"/>
    </row>
    <row r="15" spans="1:14">
      <c r="A15" s="55">
        <v>7</v>
      </c>
      <c r="B15" s="67" t="s">
        <v>35</v>
      </c>
      <c r="C15" s="67">
        <v>0.25</v>
      </c>
      <c r="D15" s="67"/>
      <c r="E15" s="82"/>
      <c r="F15" s="67" t="s">
        <v>8</v>
      </c>
      <c r="G15" s="67">
        <v>1.03</v>
      </c>
      <c r="H15" s="59"/>
      <c r="I15" s="67"/>
      <c r="J15" s="59" t="s">
        <v>287</v>
      </c>
      <c r="K15" s="67">
        <v>0.33</v>
      </c>
      <c r="L15" s="67"/>
      <c r="M15" s="67"/>
      <c r="N15" s="67">
        <f>C15+E15+G15+I15+K15+M15</f>
        <v>1.61</v>
      </c>
    </row>
    <row r="16" spans="1:14">
      <c r="A16" s="51"/>
      <c r="B16" s="347" t="s">
        <v>288</v>
      </c>
      <c r="C16" s="23"/>
      <c r="D16" s="66"/>
      <c r="E16" s="23"/>
      <c r="F16" s="347"/>
      <c r="G16" s="23"/>
      <c r="H16" s="347"/>
      <c r="I16" s="94"/>
      <c r="J16" s="347" t="s">
        <v>288</v>
      </c>
      <c r="K16" s="23"/>
      <c r="L16" s="23"/>
      <c r="M16" s="23"/>
      <c r="N16" s="23"/>
    </row>
    <row r="17" spans="1:14">
      <c r="A17" s="55">
        <v>6</v>
      </c>
      <c r="B17" s="67" t="s">
        <v>289</v>
      </c>
      <c r="C17" s="67">
        <v>0.38</v>
      </c>
      <c r="D17" s="67"/>
      <c r="E17" s="82"/>
      <c r="F17" s="59"/>
      <c r="G17" s="67"/>
      <c r="H17" s="67"/>
      <c r="I17" s="67"/>
      <c r="J17" s="67" t="s">
        <v>8</v>
      </c>
      <c r="K17" s="67">
        <v>1</v>
      </c>
      <c r="L17" s="67"/>
      <c r="M17" s="67"/>
      <c r="N17" s="67">
        <f>C17+E17+G17+I17+K17+M17</f>
        <v>1.38</v>
      </c>
    </row>
    <row r="18" spans="1:14">
      <c r="A18" s="6"/>
      <c r="B18" s="52"/>
      <c r="C18" s="8"/>
      <c r="D18" s="52" t="s">
        <v>319</v>
      </c>
      <c r="E18" s="8"/>
      <c r="F18" s="52"/>
      <c r="G18" s="8"/>
      <c r="H18" s="52"/>
      <c r="I18" s="8"/>
      <c r="J18" s="52"/>
      <c r="K18" s="8"/>
      <c r="L18" s="52"/>
      <c r="M18" s="8"/>
      <c r="N18" s="8"/>
    </row>
    <row r="19" spans="1:14">
      <c r="A19" s="11">
        <v>3</v>
      </c>
      <c r="B19" s="16"/>
      <c r="C19" s="12"/>
      <c r="D19" s="16" t="s">
        <v>8</v>
      </c>
      <c r="E19" s="12">
        <v>0.69</v>
      </c>
      <c r="F19" s="16"/>
      <c r="G19" s="12"/>
      <c r="H19" s="16"/>
      <c r="I19" s="12"/>
      <c r="J19" s="16"/>
      <c r="K19" s="12"/>
      <c r="L19" s="16"/>
      <c r="M19" s="12"/>
      <c r="N19" s="12">
        <f>C19+E19+G19+I19+K19+M19</f>
        <v>0.69</v>
      </c>
    </row>
    <row r="20" spans="1:14">
      <c r="A20" s="6"/>
      <c r="B20" s="139"/>
      <c r="C20" s="8"/>
      <c r="D20" s="139" t="s">
        <v>320</v>
      </c>
      <c r="E20" s="8"/>
      <c r="F20" s="139"/>
      <c r="G20" s="8"/>
      <c r="H20" s="139"/>
      <c r="I20" s="8"/>
      <c r="J20" s="139"/>
      <c r="K20" s="8"/>
      <c r="L20" s="139"/>
      <c r="M20" s="8"/>
      <c r="N20" s="8"/>
    </row>
    <row r="21" spans="1:14">
      <c r="A21" s="11">
        <v>3</v>
      </c>
      <c r="B21" s="16"/>
      <c r="C21" s="12"/>
      <c r="D21" s="12" t="s">
        <v>8</v>
      </c>
      <c r="E21" s="13">
        <v>0.69</v>
      </c>
      <c r="F21" s="16"/>
      <c r="G21" s="12"/>
      <c r="H21" s="16"/>
      <c r="I21" s="12"/>
      <c r="J21" s="16"/>
      <c r="K21" s="12"/>
      <c r="L21" s="12"/>
      <c r="M21" s="12"/>
      <c r="N21" s="12">
        <f>C21+E21+G21+I21+K21+M21</f>
        <v>0.69</v>
      </c>
    </row>
    <row r="22" spans="1:14">
      <c r="A22" s="6"/>
      <c r="B22" s="139"/>
      <c r="C22" s="8"/>
      <c r="D22" s="139" t="s">
        <v>322</v>
      </c>
      <c r="E22" s="8"/>
      <c r="F22" s="139"/>
      <c r="G22" s="8"/>
      <c r="H22" s="139"/>
      <c r="I22" s="8"/>
      <c r="J22" s="139"/>
      <c r="K22" s="8"/>
      <c r="L22" s="139"/>
      <c r="M22" s="8"/>
      <c r="N22" s="23"/>
    </row>
    <row r="23" spans="1:14">
      <c r="A23" s="11">
        <v>5.16</v>
      </c>
      <c r="B23" s="284"/>
      <c r="C23" s="12"/>
      <c r="D23" s="284" t="s">
        <v>8</v>
      </c>
      <c r="E23" s="12">
        <v>1.19</v>
      </c>
      <c r="F23" s="284"/>
      <c r="G23" s="12"/>
      <c r="H23" s="284"/>
      <c r="I23" s="12"/>
      <c r="J23" s="284"/>
      <c r="K23" s="12"/>
      <c r="L23" s="284"/>
      <c r="M23" s="12"/>
      <c r="N23" s="67">
        <f>C23+E23+G23+I23+K23+M23</f>
        <v>1.19</v>
      </c>
    </row>
    <row r="24" spans="1:14">
      <c r="A24" s="93">
        <v>6.5</v>
      </c>
      <c r="B24" s="8"/>
      <c r="C24" s="21"/>
      <c r="D24" s="142" t="s">
        <v>324</v>
      </c>
      <c r="E24" s="19"/>
      <c r="F24" s="143"/>
      <c r="G24" s="21"/>
      <c r="H24" s="142"/>
      <c r="I24" s="21"/>
      <c r="J24" s="21" t="s">
        <v>324</v>
      </c>
      <c r="K24" s="30"/>
      <c r="L24" s="30"/>
      <c r="M24" s="23"/>
      <c r="N24" s="110"/>
    </row>
    <row r="25" spans="1:14">
      <c r="A25" s="141"/>
      <c r="B25" s="91"/>
      <c r="C25" s="21"/>
      <c r="D25" s="142" t="s">
        <v>8</v>
      </c>
      <c r="E25" s="19">
        <v>1.17</v>
      </c>
      <c r="F25" s="143"/>
      <c r="G25" s="21"/>
      <c r="H25" s="142"/>
      <c r="I25" s="21"/>
      <c r="J25" s="21" t="s">
        <v>10</v>
      </c>
      <c r="K25" s="21">
        <v>0.33</v>
      </c>
      <c r="L25" s="21"/>
      <c r="M25" s="25"/>
      <c r="N25" s="144">
        <f t="shared" ref="N25" si="0">C25+E25+G25+I25+K25</f>
        <v>1.5</v>
      </c>
    </row>
    <row r="26" spans="1:14">
      <c r="A26" s="51"/>
      <c r="B26" s="139" t="s">
        <v>48</v>
      </c>
      <c r="C26" s="30"/>
      <c r="D26" s="145"/>
      <c r="E26" s="30"/>
      <c r="F26" s="145" t="s">
        <v>48</v>
      </c>
      <c r="G26" s="30"/>
      <c r="H26" s="145"/>
      <c r="I26" s="30"/>
      <c r="J26" s="109" t="s">
        <v>48</v>
      </c>
      <c r="K26" s="30"/>
      <c r="L26" s="146"/>
      <c r="M26" s="23"/>
      <c r="N26" s="23"/>
    </row>
    <row r="27" spans="1:14">
      <c r="A27" s="55">
        <v>7.36</v>
      </c>
      <c r="B27" s="16" t="s">
        <v>10</v>
      </c>
      <c r="C27" s="105">
        <v>0.33</v>
      </c>
      <c r="D27" s="102"/>
      <c r="E27" s="103"/>
      <c r="F27" s="104" t="s">
        <v>8</v>
      </c>
      <c r="G27" s="105">
        <v>1.03</v>
      </c>
      <c r="H27" s="104"/>
      <c r="I27" s="105"/>
      <c r="J27" s="106" t="s">
        <v>10</v>
      </c>
      <c r="K27" s="105">
        <v>0.33</v>
      </c>
      <c r="L27" s="105"/>
      <c r="M27" s="67"/>
      <c r="N27" s="67">
        <f>C27+E27+G27+I27+K27+M27</f>
        <v>1.6900000000000002</v>
      </c>
    </row>
    <row r="28" spans="1:14">
      <c r="A28" s="93"/>
      <c r="B28" s="120"/>
      <c r="C28" s="348"/>
      <c r="D28" s="122" t="s">
        <v>49</v>
      </c>
      <c r="E28" s="123"/>
      <c r="F28" s="124"/>
      <c r="G28" s="125"/>
      <c r="H28" s="29"/>
      <c r="I28" s="30"/>
      <c r="J28" s="118" t="s">
        <v>50</v>
      </c>
      <c r="K28" s="30"/>
      <c r="L28" s="30"/>
      <c r="M28" s="23"/>
      <c r="N28" s="110"/>
    </row>
    <row r="29" spans="1:14">
      <c r="A29" s="101">
        <v>5.76</v>
      </c>
      <c r="B29" s="126"/>
      <c r="C29" s="349"/>
      <c r="D29" s="111" t="s">
        <v>8</v>
      </c>
      <c r="E29" s="128">
        <v>1</v>
      </c>
      <c r="F29" s="129"/>
      <c r="G29" s="130"/>
      <c r="H29" s="111"/>
      <c r="I29" s="105"/>
      <c r="J29" s="119" t="s">
        <v>10</v>
      </c>
      <c r="K29" s="105">
        <v>0.33</v>
      </c>
      <c r="L29" s="105"/>
      <c r="M29" s="67"/>
      <c r="N29" s="107">
        <f t="shared" ref="N29" si="1">C29+E29+G29+I29+K29</f>
        <v>1.33</v>
      </c>
    </row>
    <row r="30" spans="1:14">
      <c r="A30" s="26"/>
      <c r="B30" s="10" t="s">
        <v>325</v>
      </c>
      <c r="C30" s="28"/>
      <c r="D30" s="108"/>
      <c r="E30" s="28"/>
      <c r="F30" s="108" t="s">
        <v>325</v>
      </c>
      <c r="G30" s="30"/>
      <c r="H30" s="108"/>
      <c r="I30" s="30"/>
      <c r="J30" s="30" t="s">
        <v>325</v>
      </c>
      <c r="K30" s="30"/>
      <c r="L30" s="30"/>
      <c r="M30" s="23"/>
      <c r="N30" s="110"/>
    </row>
    <row r="31" spans="1:14">
      <c r="A31" s="350">
        <v>7.5</v>
      </c>
      <c r="B31" s="206" t="s">
        <v>10</v>
      </c>
      <c r="C31" s="250">
        <v>0.25</v>
      </c>
      <c r="D31" s="111"/>
      <c r="E31" s="250"/>
      <c r="F31" s="111" t="s">
        <v>8</v>
      </c>
      <c r="G31" s="105">
        <v>1.23</v>
      </c>
      <c r="H31" s="111"/>
      <c r="I31" s="105"/>
      <c r="J31" s="250" t="s">
        <v>35</v>
      </c>
      <c r="K31" s="105">
        <v>0.25</v>
      </c>
      <c r="L31" s="250"/>
      <c r="M31" s="67"/>
      <c r="N31" s="107">
        <f>K31+G31+C31</f>
        <v>1.73</v>
      </c>
    </row>
    <row r="32" spans="1:14">
      <c r="A32" s="6"/>
      <c r="B32" s="68" t="s">
        <v>326</v>
      </c>
      <c r="C32" s="10"/>
      <c r="D32" s="68"/>
      <c r="E32" s="10"/>
      <c r="F32" s="52"/>
      <c r="G32" s="10"/>
      <c r="H32" s="68" t="s">
        <v>326</v>
      </c>
      <c r="I32" s="10"/>
      <c r="J32" s="68"/>
      <c r="K32" s="10"/>
      <c r="L32" s="68"/>
      <c r="M32" s="8"/>
      <c r="N32" s="8"/>
    </row>
    <row r="33" spans="1:14">
      <c r="A33" s="11">
        <v>7.82</v>
      </c>
      <c r="B33" s="12" t="s">
        <v>10</v>
      </c>
      <c r="C33" s="323">
        <v>0.33</v>
      </c>
      <c r="D33" s="12"/>
      <c r="E33" s="323"/>
      <c r="F33" s="16"/>
      <c r="G33" s="14"/>
      <c r="H33" s="12" t="s">
        <v>8</v>
      </c>
      <c r="I33" s="323">
        <v>1.47</v>
      </c>
      <c r="J33" s="12"/>
      <c r="K33" s="323"/>
      <c r="L33" s="12"/>
      <c r="M33" s="12"/>
      <c r="N33" s="12">
        <f>C33+E33+G33+I33+K33+M33</f>
        <v>1.8</v>
      </c>
    </row>
    <row r="34" spans="1:14">
      <c r="A34" s="141"/>
      <c r="B34" s="253"/>
      <c r="C34" s="351"/>
      <c r="D34" s="108" t="s">
        <v>193</v>
      </c>
      <c r="E34" s="255"/>
      <c r="F34" s="108"/>
      <c r="G34" s="255"/>
      <c r="H34" s="20"/>
      <c r="I34" s="21"/>
      <c r="J34" s="21" t="s">
        <v>193</v>
      </c>
      <c r="K34" s="25"/>
      <c r="L34" s="21"/>
      <c r="M34" s="25"/>
      <c r="N34" s="144"/>
    </row>
    <row r="35" spans="1:14">
      <c r="A35" s="101">
        <v>5</v>
      </c>
      <c r="B35" s="126"/>
      <c r="C35" s="349"/>
      <c r="D35" s="102" t="s">
        <v>8</v>
      </c>
      <c r="E35" s="130">
        <v>0.75</v>
      </c>
      <c r="F35" s="102"/>
      <c r="G35" s="130"/>
      <c r="H35" s="111"/>
      <c r="I35" s="105"/>
      <c r="J35" s="250" t="s">
        <v>35</v>
      </c>
      <c r="K35" s="67">
        <v>0.4</v>
      </c>
      <c r="L35" s="250"/>
      <c r="M35" s="67"/>
      <c r="N35" s="107">
        <f t="shared" ref="N35" si="2">C35+E35+G35+I35+K35</f>
        <v>1.1499999999999999</v>
      </c>
    </row>
    <row r="36" spans="1:14">
      <c r="A36" s="71">
        <f>SUM(A4:A35)</f>
        <v>81.34</v>
      </c>
      <c r="B36" s="55" t="s">
        <v>6</v>
      </c>
      <c r="C36" s="72">
        <f>SUM(C4:C35)</f>
        <v>2.48</v>
      </c>
      <c r="D36" s="72"/>
      <c r="E36" s="72">
        <f>SUM(E4:E35)</f>
        <v>5.49</v>
      </c>
      <c r="F36" s="73"/>
      <c r="G36" s="72">
        <f>SUM(G4:G35)</f>
        <v>3.29</v>
      </c>
      <c r="H36" s="55"/>
      <c r="I36" s="72">
        <f>SUM(I4:I35)</f>
        <v>4.5</v>
      </c>
      <c r="J36" s="55"/>
      <c r="K36" s="72">
        <f>SUM(K4:K35)</f>
        <v>2.97</v>
      </c>
      <c r="L36" s="72"/>
      <c r="M36" s="72">
        <f>SUM(M4:M7)</f>
        <v>0</v>
      </c>
      <c r="N36" s="224">
        <f>SUM(N4:N35)</f>
        <v>18.729999999999997</v>
      </c>
    </row>
    <row r="37" spans="1:14">
      <c r="A37" s="47"/>
      <c r="B37" s="47"/>
      <c r="C37" s="279"/>
      <c r="D37" s="47"/>
      <c r="E37" s="47"/>
      <c r="F37" s="48"/>
      <c r="G37" s="47"/>
      <c r="H37" s="47"/>
      <c r="I37" s="47"/>
      <c r="J37" s="95"/>
      <c r="K37" s="47"/>
      <c r="L37" s="47"/>
      <c r="M37" s="47"/>
      <c r="N37" s="279"/>
    </row>
    <row r="38" spans="1:14">
      <c r="A38" s="47"/>
      <c r="B38" s="47"/>
      <c r="C38" s="47"/>
      <c r="D38" s="47"/>
      <c r="E38" s="47"/>
      <c r="F38" s="48"/>
      <c r="G38" s="47"/>
      <c r="H38" s="47" t="s">
        <v>18</v>
      </c>
      <c r="I38" s="47"/>
      <c r="J38" s="95"/>
      <c r="K38" s="96">
        <f>N36*4.33</f>
        <v>81.100899999999982</v>
      </c>
      <c r="L38" s="96"/>
      <c r="M38" s="96"/>
      <c r="N38" s="47"/>
    </row>
    <row r="39" spans="1:14">
      <c r="A39" s="47"/>
      <c r="B39" s="47" t="s">
        <v>16</v>
      </c>
      <c r="C39" s="47"/>
      <c r="D39" s="47"/>
      <c r="F39" s="98" t="s">
        <v>328</v>
      </c>
      <c r="G39" s="47"/>
      <c r="H39" s="47"/>
      <c r="I39" s="47"/>
      <c r="J39" s="47"/>
      <c r="K39" s="47"/>
      <c r="L39" s="47"/>
      <c r="M39" s="47"/>
      <c r="N39" s="47"/>
    </row>
    <row r="40" spans="1:14">
      <c r="A40" s="47"/>
      <c r="B40" s="47" t="s">
        <v>245</v>
      </c>
      <c r="C40" s="47"/>
      <c r="D40" s="47"/>
      <c r="E40" s="47"/>
      <c r="F40" s="656" t="s">
        <v>329</v>
      </c>
      <c r="G40" s="656"/>
      <c r="H40" s="656"/>
      <c r="I40" s="656"/>
      <c r="J40" s="47"/>
      <c r="K40" s="47"/>
      <c r="L40" s="47"/>
      <c r="M40" s="47"/>
      <c r="N40" s="47"/>
    </row>
    <row r="41" spans="1:14">
      <c r="A41" s="47"/>
      <c r="B41" s="47" t="s">
        <v>19</v>
      </c>
      <c r="C41" s="47"/>
      <c r="D41" s="47"/>
      <c r="E41" s="47"/>
      <c r="F41" s="660"/>
      <c r="G41" s="661"/>
      <c r="H41" s="661"/>
      <c r="I41" s="661"/>
      <c r="J41" s="661"/>
      <c r="K41" s="47"/>
      <c r="L41" s="47"/>
      <c r="M41" s="47"/>
      <c r="N41" s="47"/>
    </row>
  </sheetData>
  <mergeCells count="2">
    <mergeCell ref="F40:I40"/>
    <mergeCell ref="F41:J41"/>
  </mergeCells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7"/>
    </sheetView>
  </sheetViews>
  <sheetFormatPr baseColWidth="10" defaultRowHeight="15"/>
  <cols>
    <col min="1" max="1" width="7.5703125" customWidth="1"/>
    <col min="2" max="2" width="13.7109375" customWidth="1"/>
    <col min="3" max="3" width="7.42578125" customWidth="1"/>
    <col min="5" max="5" width="6" customWidth="1"/>
    <col min="6" max="6" width="14.7109375" customWidth="1"/>
    <col min="7" max="7" width="6.7109375" customWidth="1"/>
    <col min="9" max="9" width="6.7109375" customWidth="1"/>
    <col min="11" max="11" width="8.28515625" customWidth="1"/>
    <col min="12" max="12" width="6.140625" customWidth="1"/>
    <col min="13" max="13" width="5.5703125" customWidth="1"/>
    <col min="14" max="14" width="7.42578125" customWidth="1"/>
  </cols>
  <sheetData>
    <row r="1" spans="1:14">
      <c r="A1" s="1" t="s">
        <v>593</v>
      </c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5</v>
      </c>
      <c r="M2" s="4"/>
      <c r="N2" s="4" t="s">
        <v>6</v>
      </c>
    </row>
    <row r="3" spans="1:14">
      <c r="A3" s="423"/>
      <c r="B3" s="519"/>
      <c r="C3" s="88"/>
      <c r="D3" s="190"/>
      <c r="E3" s="88"/>
      <c r="F3" s="519"/>
      <c r="G3" s="193"/>
      <c r="H3" s="519" t="s">
        <v>27</v>
      </c>
      <c r="I3" s="311"/>
      <c r="J3" s="190"/>
      <c r="K3" s="504"/>
      <c r="L3" s="190"/>
      <c r="M3" s="190"/>
      <c r="N3" s="193"/>
    </row>
    <row r="4" spans="1:14" ht="22.5">
      <c r="A4" s="424">
        <v>2.33</v>
      </c>
      <c r="B4" s="112"/>
      <c r="C4" s="165"/>
      <c r="D4" s="112"/>
      <c r="E4" s="165"/>
      <c r="F4" s="112"/>
      <c r="G4" s="188"/>
      <c r="H4" s="112" t="s">
        <v>408</v>
      </c>
      <c r="I4" s="312">
        <v>0.54</v>
      </c>
      <c r="J4" s="112"/>
      <c r="K4" s="404"/>
      <c r="L4" s="112"/>
      <c r="M4" s="112"/>
      <c r="N4" s="188">
        <f>C4+E4+G4+I4+K4+M4</f>
        <v>0.54</v>
      </c>
    </row>
    <row r="5" spans="1:14">
      <c r="A5" s="133"/>
      <c r="B5" s="15" t="s">
        <v>39</v>
      </c>
      <c r="C5" s="10"/>
      <c r="D5" s="8"/>
      <c r="E5" s="603"/>
      <c r="F5" s="15"/>
      <c r="G5" s="10"/>
      <c r="H5" s="8" t="s">
        <v>39</v>
      </c>
      <c r="I5" s="484"/>
      <c r="J5" s="8"/>
      <c r="K5" s="484"/>
      <c r="L5" s="8"/>
      <c r="M5" s="8"/>
      <c r="N5" s="10"/>
    </row>
    <row r="6" spans="1:14">
      <c r="A6" s="135">
        <v>7.19</v>
      </c>
      <c r="B6" s="16" t="s">
        <v>8</v>
      </c>
      <c r="C6" s="14">
        <v>1.33</v>
      </c>
      <c r="D6" s="12"/>
      <c r="E6" s="604"/>
      <c r="F6" s="16"/>
      <c r="G6" s="14"/>
      <c r="H6" s="12" t="s">
        <v>10</v>
      </c>
      <c r="I6" s="310">
        <v>0.33</v>
      </c>
      <c r="J6" s="12"/>
      <c r="K6" s="310"/>
      <c r="L6" s="12"/>
      <c r="M6" s="12"/>
      <c r="N6" s="14">
        <f>C6+E6+G6+I6+K6</f>
        <v>1.6600000000000001</v>
      </c>
    </row>
    <row r="7" spans="1:14">
      <c r="A7" s="506"/>
      <c r="B7" s="8"/>
      <c r="C7" s="10"/>
      <c r="D7" s="202" t="s">
        <v>12</v>
      </c>
      <c r="E7" s="10"/>
      <c r="F7" s="15"/>
      <c r="G7" s="10"/>
      <c r="H7" s="8"/>
      <c r="I7" s="133"/>
      <c r="J7" s="202" t="s">
        <v>12</v>
      </c>
      <c r="K7" s="133"/>
      <c r="L7" s="8"/>
      <c r="M7" s="8"/>
      <c r="N7" s="10"/>
    </row>
    <row r="8" spans="1:14">
      <c r="A8" s="306">
        <v>9.1</v>
      </c>
      <c r="B8" s="12"/>
      <c r="C8" s="14"/>
      <c r="D8" s="16" t="s">
        <v>10</v>
      </c>
      <c r="E8" s="14">
        <v>0.4</v>
      </c>
      <c r="F8" s="16"/>
      <c r="G8" s="14"/>
      <c r="H8" s="12"/>
      <c r="I8" s="135"/>
      <c r="J8" s="16" t="s">
        <v>8</v>
      </c>
      <c r="K8" s="135">
        <v>1.7</v>
      </c>
      <c r="L8" s="12"/>
      <c r="M8" s="12"/>
      <c r="N8" s="14">
        <f>C8+E8+G8+I8+K8+M8</f>
        <v>2.1</v>
      </c>
    </row>
    <row r="9" spans="1:14">
      <c r="A9" s="423"/>
      <c r="B9" s="91"/>
      <c r="C9" s="90"/>
      <c r="D9" s="1"/>
      <c r="E9" s="90"/>
      <c r="F9" s="1"/>
      <c r="G9" s="438"/>
      <c r="H9" s="91"/>
      <c r="I9" s="257"/>
      <c r="J9" s="91" t="s">
        <v>161</v>
      </c>
      <c r="K9" s="423"/>
      <c r="L9" s="545"/>
      <c r="M9" s="444"/>
      <c r="N9" s="438"/>
    </row>
    <row r="10" spans="1:14">
      <c r="A10" s="424">
        <v>4.33</v>
      </c>
      <c r="B10" s="16"/>
      <c r="C10" s="165"/>
      <c r="D10" s="16"/>
      <c r="E10" s="165"/>
      <c r="F10" s="16"/>
      <c r="G10" s="188"/>
      <c r="H10" s="16"/>
      <c r="I10" s="312"/>
      <c r="J10" s="16"/>
      <c r="K10" s="404">
        <v>1</v>
      </c>
      <c r="L10" s="112"/>
      <c r="M10" s="112"/>
      <c r="N10" s="434">
        <f>C10+E10+G10+I10+K10+M10</f>
        <v>1</v>
      </c>
    </row>
    <row r="11" spans="1:14">
      <c r="A11" s="144"/>
      <c r="B11" s="25"/>
      <c r="C11" s="137"/>
      <c r="D11" s="25" t="s">
        <v>582</v>
      </c>
      <c r="E11" s="137"/>
      <c r="F11" s="25"/>
      <c r="G11" s="137"/>
      <c r="H11" s="25" t="s">
        <v>582</v>
      </c>
      <c r="I11" s="144"/>
      <c r="J11" s="25"/>
      <c r="K11" s="25"/>
      <c r="L11" s="25"/>
      <c r="M11" s="25"/>
      <c r="N11" s="144"/>
    </row>
    <row r="12" spans="1:14">
      <c r="A12" s="107">
        <v>5.33</v>
      </c>
      <c r="B12" s="67"/>
      <c r="C12" s="57"/>
      <c r="D12" s="67" t="s">
        <v>8</v>
      </c>
      <c r="E12" s="57">
        <v>0.9</v>
      </c>
      <c r="F12" s="67"/>
      <c r="G12" s="57"/>
      <c r="H12" s="67" t="s">
        <v>10</v>
      </c>
      <c r="I12" s="107">
        <v>0.33</v>
      </c>
      <c r="J12" s="67"/>
      <c r="K12" s="67"/>
      <c r="L12" s="67"/>
      <c r="M12" s="67"/>
      <c r="N12" s="107">
        <f>K12+I12+G12+E12+C12</f>
        <v>1.23</v>
      </c>
    </row>
    <row r="13" spans="1:14">
      <c r="A13" s="144"/>
      <c r="B13" s="25" t="s">
        <v>415</v>
      </c>
      <c r="C13" s="137"/>
      <c r="D13" s="571"/>
      <c r="E13" s="137"/>
      <c r="F13" s="25" t="s">
        <v>415</v>
      </c>
      <c r="G13" s="137"/>
      <c r="H13" s="25"/>
      <c r="I13" s="144"/>
      <c r="J13" s="25" t="s">
        <v>415</v>
      </c>
      <c r="K13" s="137"/>
      <c r="L13" s="25"/>
      <c r="M13" s="25"/>
      <c r="N13" s="144"/>
    </row>
    <row r="14" spans="1:14">
      <c r="A14" s="107">
        <v>6.5</v>
      </c>
      <c r="B14" s="67" t="s">
        <v>8</v>
      </c>
      <c r="C14" s="57">
        <v>0.7</v>
      </c>
      <c r="D14" s="572"/>
      <c r="E14" s="57"/>
      <c r="F14" s="67" t="s">
        <v>416</v>
      </c>
      <c r="G14" s="57">
        <v>0.4</v>
      </c>
      <c r="H14" s="67"/>
      <c r="I14" s="107"/>
      <c r="J14" s="67" t="s">
        <v>416</v>
      </c>
      <c r="K14" s="57">
        <v>0.4</v>
      </c>
      <c r="L14" s="67"/>
      <c r="M14" s="67"/>
      <c r="N14" s="107">
        <f>C14+G14+K14</f>
        <v>1.5</v>
      </c>
    </row>
    <row r="15" spans="1:14">
      <c r="A15" s="144"/>
      <c r="B15" s="23" t="s">
        <v>417</v>
      </c>
      <c r="C15" s="156"/>
      <c r="D15" s="573"/>
      <c r="E15" s="156"/>
      <c r="F15" s="23" t="s">
        <v>417</v>
      </c>
      <c r="G15" s="156"/>
      <c r="H15" s="23"/>
      <c r="I15" s="110"/>
      <c r="J15" s="23" t="s">
        <v>417</v>
      </c>
      <c r="K15" s="156"/>
      <c r="L15" s="23"/>
      <c r="M15" s="23"/>
      <c r="N15" s="110"/>
    </row>
    <row r="16" spans="1:14">
      <c r="A16" s="107">
        <v>6</v>
      </c>
      <c r="B16" s="67" t="s">
        <v>8</v>
      </c>
      <c r="C16" s="57">
        <v>0.57999999999999996</v>
      </c>
      <c r="D16" s="572"/>
      <c r="E16" s="57"/>
      <c r="F16" s="67" t="s">
        <v>416</v>
      </c>
      <c r="G16" s="57">
        <v>0.4</v>
      </c>
      <c r="H16" s="67"/>
      <c r="I16" s="107"/>
      <c r="J16" s="67" t="s">
        <v>416</v>
      </c>
      <c r="K16" s="57">
        <v>0.4</v>
      </c>
      <c r="L16" s="67"/>
      <c r="M16" s="67"/>
      <c r="N16" s="107">
        <f>C16+G16+K16</f>
        <v>1.38</v>
      </c>
    </row>
    <row r="17" spans="1:14">
      <c r="A17" s="144"/>
      <c r="B17" s="23" t="s">
        <v>418</v>
      </c>
      <c r="C17" s="156"/>
      <c r="D17" s="573"/>
      <c r="E17" s="156"/>
      <c r="F17" s="23" t="s">
        <v>418</v>
      </c>
      <c r="G17" s="156"/>
      <c r="H17" s="23"/>
      <c r="I17" s="110"/>
      <c r="J17" s="23" t="s">
        <v>418</v>
      </c>
      <c r="K17" s="156"/>
      <c r="L17" s="23"/>
      <c r="M17" s="23"/>
      <c r="N17" s="110"/>
    </row>
    <row r="18" spans="1:14">
      <c r="A18" s="107">
        <v>7</v>
      </c>
      <c r="B18" s="67" t="s">
        <v>10</v>
      </c>
      <c r="C18" s="57">
        <v>0.33</v>
      </c>
      <c r="D18" s="572"/>
      <c r="E18" s="57"/>
      <c r="F18" s="67" t="s">
        <v>8</v>
      </c>
      <c r="G18" s="57">
        <v>0.95</v>
      </c>
      <c r="H18" s="67"/>
      <c r="I18" s="107"/>
      <c r="J18" s="67" t="s">
        <v>10</v>
      </c>
      <c r="K18" s="57">
        <v>0.33</v>
      </c>
      <c r="L18" s="67"/>
      <c r="M18" s="67"/>
      <c r="N18" s="107">
        <f>C18+G18+K18</f>
        <v>1.61</v>
      </c>
    </row>
    <row r="19" spans="1:14" ht="24.75">
      <c r="A19" s="304">
        <v>4.9800000000000004</v>
      </c>
      <c r="B19" s="81"/>
      <c r="C19" s="318"/>
      <c r="D19" s="499" t="s">
        <v>583</v>
      </c>
      <c r="E19" s="318"/>
      <c r="F19" s="499"/>
      <c r="G19" s="318"/>
      <c r="H19" s="574"/>
      <c r="I19" s="575"/>
      <c r="J19" s="499" t="s">
        <v>583</v>
      </c>
      <c r="K19" s="318"/>
      <c r="L19" s="574"/>
      <c r="M19" s="574"/>
      <c r="N19" s="304"/>
    </row>
    <row r="20" spans="1:14">
      <c r="A20" s="305"/>
      <c r="B20" s="576"/>
      <c r="C20" s="319"/>
      <c r="D20" s="577" t="s">
        <v>10</v>
      </c>
      <c r="E20" s="319">
        <v>0.33</v>
      </c>
      <c r="F20" s="577"/>
      <c r="G20" s="319"/>
      <c r="H20" s="576"/>
      <c r="I20" s="305"/>
      <c r="J20" s="577" t="s">
        <v>8</v>
      </c>
      <c r="K20" s="319">
        <v>0.82</v>
      </c>
      <c r="L20" s="576"/>
      <c r="M20" s="576"/>
      <c r="N20" s="107">
        <f>E20+K20</f>
        <v>1.1499999999999999</v>
      </c>
    </row>
    <row r="21" spans="1:14" ht="24.75">
      <c r="A21" s="304"/>
      <c r="B21" s="499" t="s">
        <v>584</v>
      </c>
      <c r="C21" s="318"/>
      <c r="D21" s="499"/>
      <c r="E21" s="318"/>
      <c r="F21" s="499"/>
      <c r="G21" s="589"/>
      <c r="H21" s="499" t="s">
        <v>584</v>
      </c>
      <c r="I21" s="304"/>
      <c r="J21" s="499"/>
      <c r="K21" s="318"/>
      <c r="L21" s="574"/>
      <c r="M21" s="574"/>
      <c r="N21" s="578"/>
    </row>
    <row r="22" spans="1:14">
      <c r="A22" s="305">
        <v>5.98</v>
      </c>
      <c r="B22" s="577" t="s">
        <v>35</v>
      </c>
      <c r="C22" s="592">
        <v>0.33</v>
      </c>
      <c r="D22" s="577"/>
      <c r="E22" s="592"/>
      <c r="F22" s="579"/>
      <c r="G22" s="606"/>
      <c r="H22" s="577" t="s">
        <v>8</v>
      </c>
      <c r="I22" s="305">
        <v>1.05</v>
      </c>
      <c r="J22" s="577"/>
      <c r="K22" s="319"/>
      <c r="L22" s="576"/>
      <c r="M22" s="576"/>
      <c r="N22" s="305">
        <v>1.38</v>
      </c>
    </row>
    <row r="23" spans="1:14">
      <c r="A23" s="578">
        <v>3.25</v>
      </c>
      <c r="B23" s="580"/>
      <c r="C23" s="582"/>
      <c r="D23" s="170"/>
      <c r="E23" s="605"/>
      <c r="F23" s="581"/>
      <c r="G23" s="607"/>
      <c r="H23" s="170" t="s">
        <v>585</v>
      </c>
      <c r="I23" s="578">
        <v>0.75</v>
      </c>
      <c r="J23" s="170"/>
      <c r="K23" s="582"/>
      <c r="L23" s="580"/>
      <c r="M23" s="580"/>
      <c r="N23" s="578">
        <v>0.75</v>
      </c>
    </row>
    <row r="24" spans="1:14">
      <c r="A24" s="583"/>
      <c r="B24" s="584"/>
      <c r="C24" s="585"/>
      <c r="D24" s="584"/>
      <c r="E24" s="585"/>
      <c r="F24" s="584"/>
      <c r="G24" s="585"/>
      <c r="H24" s="574" t="s">
        <v>586</v>
      </c>
      <c r="I24" s="583"/>
      <c r="J24" s="584"/>
      <c r="K24" s="585"/>
      <c r="L24" s="584"/>
      <c r="M24" s="612"/>
      <c r="N24" s="583"/>
    </row>
    <row r="25" spans="1:14">
      <c r="A25" s="586">
        <v>2</v>
      </c>
      <c r="B25" s="587"/>
      <c r="C25" s="588"/>
      <c r="D25" s="587"/>
      <c r="E25" s="588"/>
      <c r="F25" s="587"/>
      <c r="G25" s="588"/>
      <c r="H25" s="576" t="s">
        <v>8</v>
      </c>
      <c r="I25" s="586">
        <v>0.46</v>
      </c>
      <c r="J25" s="587"/>
      <c r="K25" s="588"/>
      <c r="L25" s="587"/>
      <c r="M25" s="613"/>
      <c r="N25" s="586">
        <f>C25+E25+G25+I25+K25+M25</f>
        <v>0.46</v>
      </c>
    </row>
    <row r="26" spans="1:14">
      <c r="A26" s="304"/>
      <c r="B26" s="290"/>
      <c r="C26" s="318"/>
      <c r="D26" s="574" t="s">
        <v>587</v>
      </c>
      <c r="E26" s="318"/>
      <c r="F26" s="589"/>
      <c r="G26" s="318"/>
      <c r="H26" s="590"/>
      <c r="I26" s="304"/>
      <c r="J26" s="591" t="s">
        <v>588</v>
      </c>
      <c r="K26" s="318"/>
      <c r="L26" s="590"/>
      <c r="M26" s="290"/>
      <c r="N26" s="304"/>
    </row>
    <row r="27" spans="1:14">
      <c r="A27" s="305">
        <v>7</v>
      </c>
      <c r="B27" s="293"/>
      <c r="C27" s="319"/>
      <c r="D27" s="576" t="s">
        <v>10</v>
      </c>
      <c r="E27" s="319">
        <v>0.5</v>
      </c>
      <c r="F27" s="592"/>
      <c r="G27" s="319"/>
      <c r="H27" s="593"/>
      <c r="I27" s="305"/>
      <c r="J27" s="594" t="s">
        <v>8</v>
      </c>
      <c r="K27" s="319">
        <v>1.1100000000000001</v>
      </c>
      <c r="L27" s="593"/>
      <c r="M27" s="293"/>
      <c r="N27" s="305">
        <f>C27+E27+G27+I27+K27</f>
        <v>1.61</v>
      </c>
    </row>
    <row r="28" spans="1:14">
      <c r="A28" s="578"/>
      <c r="B28" s="574" t="s">
        <v>413</v>
      </c>
      <c r="C28" s="318"/>
      <c r="D28" s="595"/>
      <c r="E28" s="318"/>
      <c r="F28" s="574" t="s">
        <v>413</v>
      </c>
      <c r="G28" s="318"/>
      <c r="H28" s="574"/>
      <c r="I28" s="304"/>
      <c r="J28" s="574" t="s">
        <v>414</v>
      </c>
      <c r="K28" s="318"/>
      <c r="L28" s="574"/>
      <c r="M28" s="574"/>
      <c r="N28" s="304"/>
    </row>
    <row r="29" spans="1:14">
      <c r="A29" s="305">
        <v>8</v>
      </c>
      <c r="B29" s="576" t="s">
        <v>10</v>
      </c>
      <c r="C29" s="319">
        <v>0.25</v>
      </c>
      <c r="D29" s="596"/>
      <c r="E29" s="319"/>
      <c r="F29" s="576" t="s">
        <v>8</v>
      </c>
      <c r="G29" s="319">
        <v>1.34</v>
      </c>
      <c r="H29" s="576"/>
      <c r="I29" s="305"/>
      <c r="J29" s="576" t="s">
        <v>10</v>
      </c>
      <c r="K29" s="319">
        <v>0.25</v>
      </c>
      <c r="L29" s="576"/>
      <c r="M29" s="576"/>
      <c r="N29" s="305">
        <f>C29+G29+K29</f>
        <v>1.84</v>
      </c>
    </row>
    <row r="30" spans="1:14">
      <c r="A30" s="578"/>
      <c r="B30" s="574" t="s">
        <v>412</v>
      </c>
      <c r="C30" s="318"/>
      <c r="D30" s="595"/>
      <c r="E30" s="318"/>
      <c r="F30" s="574" t="s">
        <v>412</v>
      </c>
      <c r="G30" s="318"/>
      <c r="H30" s="574"/>
      <c r="I30" s="304"/>
      <c r="J30" s="574" t="s">
        <v>412</v>
      </c>
      <c r="K30" s="318"/>
      <c r="L30" s="574"/>
      <c r="M30" s="574"/>
      <c r="N30" s="304"/>
    </row>
    <row r="31" spans="1:14">
      <c r="A31" s="305">
        <v>8</v>
      </c>
      <c r="B31" s="576" t="s">
        <v>8</v>
      </c>
      <c r="C31" s="319">
        <v>1.19</v>
      </c>
      <c r="D31" s="596"/>
      <c r="E31" s="319"/>
      <c r="F31" s="576" t="s">
        <v>10</v>
      </c>
      <c r="G31" s="319">
        <v>0.33</v>
      </c>
      <c r="H31" s="576"/>
      <c r="I31" s="305"/>
      <c r="J31" s="576" t="s">
        <v>10</v>
      </c>
      <c r="K31" s="319">
        <v>0.33</v>
      </c>
      <c r="L31" s="576"/>
      <c r="M31" s="576"/>
      <c r="N31" s="305">
        <f>C31+G31+K31</f>
        <v>1.85</v>
      </c>
    </row>
    <row r="32" spans="1:14" ht="24">
      <c r="A32" s="597"/>
      <c r="B32" s="598"/>
      <c r="C32" s="600"/>
      <c r="D32" s="598"/>
      <c r="E32" s="585"/>
      <c r="F32" s="612"/>
      <c r="G32" s="600"/>
      <c r="H32" s="598" t="s">
        <v>589</v>
      </c>
      <c r="I32" s="583"/>
      <c r="J32" s="599"/>
      <c r="K32" s="600"/>
      <c r="L32" s="598"/>
      <c r="M32" s="598"/>
      <c r="N32" s="597"/>
    </row>
    <row r="33" spans="1:14">
      <c r="A33" s="586">
        <v>2.17</v>
      </c>
      <c r="B33" s="613"/>
      <c r="C33" s="588"/>
      <c r="D33" s="613"/>
      <c r="E33" s="588"/>
      <c r="F33" s="613"/>
      <c r="G33" s="588"/>
      <c r="H33" s="613" t="s">
        <v>8</v>
      </c>
      <c r="I33" s="586">
        <v>0.5</v>
      </c>
      <c r="J33" s="601"/>
      <c r="K33" s="588"/>
      <c r="L33" s="613"/>
      <c r="M33" s="613"/>
      <c r="N33" s="586">
        <f>C33+E33+G33+I33+K33+M33</f>
        <v>0.5</v>
      </c>
    </row>
    <row r="34" spans="1:14">
      <c r="A34" s="546">
        <f>SUM(A3:A33)</f>
        <v>89.16</v>
      </c>
      <c r="B34" s="11"/>
      <c r="C34" s="14">
        <f>SUM(C3:C33)</f>
        <v>4.7100000000000009</v>
      </c>
      <c r="D34" s="11"/>
      <c r="E34" s="14">
        <f>SUM(E3:E33)</f>
        <v>2.13</v>
      </c>
      <c r="F34" s="11"/>
      <c r="G34" s="14">
        <f>SUM(G3:G33)</f>
        <v>3.42</v>
      </c>
      <c r="H34" s="135"/>
      <c r="I34" s="135">
        <f>SUM(I3:I33)</f>
        <v>3.96</v>
      </c>
      <c r="J34" s="135"/>
      <c r="K34" s="135">
        <f>SUM(K3:K33)</f>
        <v>6.3400000000000007</v>
      </c>
      <c r="L34" s="135"/>
      <c r="M34" s="135"/>
      <c r="N34" s="135">
        <f>SUM(N3:N33)</f>
        <v>20.560000000000002</v>
      </c>
    </row>
    <row r="35" spans="1:14">
      <c r="A35" s="1"/>
      <c r="B35" s="1"/>
      <c r="C35" s="1" t="s">
        <v>16</v>
      </c>
      <c r="D35" s="1"/>
      <c r="E35" s="1"/>
      <c r="F35" s="3"/>
      <c r="G35" s="1"/>
      <c r="H35" s="1"/>
      <c r="I35" s="1"/>
      <c r="J35" s="43"/>
      <c r="K35" s="1"/>
      <c r="L35" s="1"/>
      <c r="M35" s="1"/>
      <c r="N35" s="1"/>
    </row>
    <row r="36" spans="1:14">
      <c r="A36" s="1"/>
      <c r="B36" s="1"/>
      <c r="C36" s="1" t="s">
        <v>17</v>
      </c>
      <c r="D36" s="1"/>
      <c r="E36" s="237"/>
      <c r="F36" s="236">
        <v>44895</v>
      </c>
      <c r="G36" s="1"/>
      <c r="H36" s="1" t="s">
        <v>18</v>
      </c>
      <c r="I36" s="1"/>
      <c r="J36" s="43"/>
      <c r="K36" s="46"/>
      <c r="L36" s="46"/>
      <c r="M36" s="46">
        <f>N34*4.33</f>
        <v>89.024800000000013</v>
      </c>
      <c r="N36" s="1"/>
    </row>
    <row r="37" spans="1:14">
      <c r="A37" s="1"/>
      <c r="B37" s="1"/>
      <c r="C37" s="1" t="s">
        <v>19</v>
      </c>
      <c r="D37" s="1"/>
      <c r="E37" s="1"/>
      <c r="F37" s="655"/>
      <c r="G37" s="655"/>
      <c r="H37" s="655"/>
      <c r="I37" s="166"/>
      <c r="J37" s="1"/>
      <c r="K37" s="1"/>
      <c r="L37" s="1"/>
      <c r="M37" s="1"/>
      <c r="N37" s="1"/>
    </row>
    <row r="39" spans="1:14">
      <c r="F39" t="s">
        <v>596</v>
      </c>
    </row>
  </sheetData>
  <mergeCells count="1">
    <mergeCell ref="F37:H37"/>
  </mergeCells>
  <pageMargins left="0.7" right="0.7" top="0.75" bottom="0.75" header="0.3" footer="0.3"/>
  <pageSetup paperSize="9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>
      <selection sqref="A1:N29"/>
    </sheetView>
  </sheetViews>
  <sheetFormatPr baseColWidth="10" defaultRowHeight="15"/>
  <cols>
    <col min="2" max="2" width="15" customWidth="1"/>
    <col min="6" max="6" width="8.28515625" customWidth="1"/>
    <col min="7" max="7" width="5.7109375" customWidth="1"/>
    <col min="8" max="8" width="14.42578125" customWidth="1"/>
    <col min="9" max="9" width="6" customWidth="1"/>
    <col min="10" max="10" width="7.5703125" customWidth="1"/>
    <col min="11" max="11" width="5" customWidth="1"/>
    <col min="12" max="12" width="7.28515625" customWidth="1"/>
    <col min="13" max="13" width="7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 ht="24.75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204"/>
      <c r="B8" s="325" t="s">
        <v>297</v>
      </c>
      <c r="C8" s="201"/>
      <c r="D8" s="27"/>
      <c r="E8" s="201"/>
      <c r="F8" s="27"/>
      <c r="G8" s="27"/>
      <c r="H8" s="325"/>
      <c r="I8" s="8"/>
      <c r="J8" s="195"/>
      <c r="K8" s="10"/>
      <c r="L8" s="201"/>
      <c r="M8" s="8"/>
      <c r="N8" s="8"/>
    </row>
    <row r="9" spans="1:14">
      <c r="A9" s="205">
        <v>3</v>
      </c>
      <c r="B9" s="221" t="s">
        <v>298</v>
      </c>
      <c r="C9" s="151">
        <v>0.69</v>
      </c>
      <c r="D9" s="206"/>
      <c r="E9" s="151"/>
      <c r="F9" s="206"/>
      <c r="G9" s="206"/>
      <c r="H9" s="221"/>
      <c r="I9" s="12"/>
      <c r="J9" s="197"/>
      <c r="K9" s="14"/>
      <c r="L9" s="151"/>
      <c r="M9" s="12"/>
      <c r="N9" s="12">
        <v>0.69</v>
      </c>
    </row>
    <row r="10" spans="1:14">
      <c r="A10" s="198"/>
      <c r="B10" s="199" t="s">
        <v>9</v>
      </c>
      <c r="C10" s="8"/>
      <c r="D10" s="9"/>
      <c r="E10" s="8"/>
      <c r="F10" s="7"/>
      <c r="G10" s="10"/>
      <c r="H10" s="199" t="s">
        <v>9</v>
      </c>
      <c r="I10" s="15"/>
      <c r="J10" s="7"/>
      <c r="K10" s="10"/>
      <c r="L10" s="8"/>
      <c r="M10" s="8"/>
      <c r="N10" s="8"/>
    </row>
    <row r="11" spans="1:14">
      <c r="A11" s="200">
        <v>5.07</v>
      </c>
      <c r="B11" s="12" t="s">
        <v>10</v>
      </c>
      <c r="C11" s="12">
        <v>0.25</v>
      </c>
      <c r="D11" s="12"/>
      <c r="E11" s="13"/>
      <c r="F11" s="16"/>
      <c r="G11" s="14"/>
      <c r="H11" s="12" t="s">
        <v>8</v>
      </c>
      <c r="I11" s="12">
        <v>0.92</v>
      </c>
      <c r="J11" s="12"/>
      <c r="K11" s="14"/>
      <c r="L11" s="12"/>
      <c r="M11" s="12"/>
      <c r="N11" s="12">
        <f>C11+E11+G11+I11+K11+M11</f>
        <v>1.17</v>
      </c>
    </row>
    <row r="12" spans="1:14">
      <c r="A12" s="6"/>
      <c r="B12" s="52"/>
      <c r="C12" s="8"/>
      <c r="D12" s="52" t="s">
        <v>319</v>
      </c>
      <c r="E12" s="8"/>
      <c r="F12" s="52"/>
      <c r="G12" s="8"/>
      <c r="H12" s="52"/>
      <c r="I12" s="8"/>
      <c r="J12" s="52"/>
      <c r="K12" s="8"/>
      <c r="L12" s="52"/>
      <c r="M12" s="8"/>
      <c r="N12" s="8"/>
    </row>
    <row r="13" spans="1:14">
      <c r="A13" s="11">
        <v>3</v>
      </c>
      <c r="B13" s="16"/>
      <c r="C13" s="12"/>
      <c r="D13" s="16" t="s">
        <v>8</v>
      </c>
      <c r="E13" s="12">
        <v>0.69</v>
      </c>
      <c r="F13" s="16"/>
      <c r="G13" s="12"/>
      <c r="H13" s="16"/>
      <c r="I13" s="12"/>
      <c r="J13" s="16"/>
      <c r="K13" s="12"/>
      <c r="L13" s="16"/>
      <c r="M13" s="12"/>
      <c r="N13" s="12">
        <f>C13+E13+G13+I13+K13+M13</f>
        <v>0.69</v>
      </c>
    </row>
    <row r="14" spans="1:14">
      <c r="A14" s="6"/>
      <c r="B14" s="139"/>
      <c r="C14" s="8"/>
      <c r="D14" s="139" t="s">
        <v>320</v>
      </c>
      <c r="E14" s="8"/>
      <c r="F14" s="139"/>
      <c r="G14" s="8"/>
      <c r="H14" s="139"/>
      <c r="I14" s="8"/>
      <c r="J14" s="139"/>
      <c r="K14" s="8"/>
      <c r="L14" s="139"/>
      <c r="M14" s="8"/>
      <c r="N14" s="8"/>
    </row>
    <row r="15" spans="1:14">
      <c r="A15" s="11">
        <v>3</v>
      </c>
      <c r="B15" s="16"/>
      <c r="C15" s="12"/>
      <c r="D15" s="12" t="s">
        <v>8</v>
      </c>
      <c r="E15" s="13">
        <v>0.69</v>
      </c>
      <c r="F15" s="16"/>
      <c r="G15" s="12"/>
      <c r="H15" s="16"/>
      <c r="I15" s="12"/>
      <c r="J15" s="16"/>
      <c r="K15" s="12"/>
      <c r="L15" s="12"/>
      <c r="M15" s="12"/>
      <c r="N15" s="12">
        <f>C15+E15+G15+I15+K15+M15</f>
        <v>0.69</v>
      </c>
    </row>
    <row r="16" spans="1:14">
      <c r="A16" s="6"/>
      <c r="B16" s="52" t="s">
        <v>164</v>
      </c>
      <c r="C16" s="8"/>
      <c r="D16" s="52"/>
      <c r="E16" s="8"/>
      <c r="F16" s="52"/>
      <c r="G16" s="8"/>
      <c r="H16" s="52" t="s">
        <v>164</v>
      </c>
      <c r="I16" s="8"/>
      <c r="J16" s="52"/>
      <c r="K16" s="8"/>
      <c r="L16" s="52"/>
      <c r="M16" s="8"/>
      <c r="N16" s="8"/>
    </row>
    <row r="17" spans="1:14">
      <c r="A17" s="11">
        <v>4</v>
      </c>
      <c r="B17" s="16" t="s">
        <v>8</v>
      </c>
      <c r="C17" s="12">
        <v>0.59</v>
      </c>
      <c r="D17" s="12"/>
      <c r="E17" s="13"/>
      <c r="F17" s="16"/>
      <c r="G17" s="12"/>
      <c r="H17" s="16" t="s">
        <v>35</v>
      </c>
      <c r="I17" s="12">
        <v>0.33</v>
      </c>
      <c r="J17" s="16"/>
      <c r="K17" s="1"/>
      <c r="L17" s="12"/>
      <c r="M17" s="12"/>
      <c r="N17" s="12">
        <f>C17+E17+G17+I17+K17+M17</f>
        <v>0.91999999999999993</v>
      </c>
    </row>
    <row r="18" spans="1:14">
      <c r="A18" s="51"/>
      <c r="B18" s="346" t="s">
        <v>321</v>
      </c>
      <c r="C18" s="23"/>
      <c r="D18" s="344"/>
      <c r="E18" s="23"/>
      <c r="F18" s="346"/>
      <c r="G18" s="23"/>
      <c r="H18" s="346" t="s">
        <v>321</v>
      </c>
      <c r="I18" s="23"/>
      <c r="J18" s="346"/>
      <c r="K18" s="23"/>
      <c r="L18" s="346"/>
      <c r="M18" s="23"/>
      <c r="N18" s="23"/>
    </row>
    <row r="19" spans="1:14">
      <c r="A19" s="55">
        <v>4</v>
      </c>
      <c r="B19" s="59" t="s">
        <v>10</v>
      </c>
      <c r="C19" s="67">
        <v>0.33</v>
      </c>
      <c r="D19" s="345"/>
      <c r="E19" s="82"/>
      <c r="F19" s="59"/>
      <c r="G19" s="67"/>
      <c r="H19" s="59" t="s">
        <v>8</v>
      </c>
      <c r="I19" s="67">
        <v>0.59</v>
      </c>
      <c r="J19" s="59"/>
      <c r="K19" s="67"/>
      <c r="L19" s="67"/>
      <c r="M19" s="67"/>
      <c r="N19" s="67">
        <f>C19+E19+G19+I19+K19+M19</f>
        <v>0.91999999999999993</v>
      </c>
    </row>
    <row r="20" spans="1:14" ht="15.75" customHeight="1">
      <c r="A20" s="6"/>
      <c r="B20" s="15" t="s">
        <v>168</v>
      </c>
      <c r="C20" s="8"/>
      <c r="D20" s="15"/>
      <c r="E20" s="8"/>
      <c r="F20" s="15"/>
      <c r="G20" s="8"/>
      <c r="H20" s="15" t="s">
        <v>168</v>
      </c>
      <c r="I20" s="8"/>
      <c r="J20" s="15"/>
      <c r="K20" s="8"/>
      <c r="L20" s="15"/>
      <c r="M20" s="202"/>
      <c r="N20" s="8"/>
    </row>
    <row r="21" spans="1:14" ht="18">
      <c r="A21" s="11">
        <v>5</v>
      </c>
      <c r="B21" s="229" t="s">
        <v>169</v>
      </c>
      <c r="C21" s="12">
        <v>0.75</v>
      </c>
      <c r="D21" s="16"/>
      <c r="E21" s="12"/>
      <c r="F21" s="16"/>
      <c r="G21" s="12"/>
      <c r="H21" s="16" t="s">
        <v>170</v>
      </c>
      <c r="I21" s="12">
        <v>0.4</v>
      </c>
      <c r="J21" s="16"/>
      <c r="K21" s="12"/>
      <c r="L21" s="16"/>
      <c r="M21" s="13"/>
      <c r="N21" s="12">
        <f>K21+I21+G21+E21+C21</f>
        <v>1.1499999999999999</v>
      </c>
    </row>
    <row r="22" spans="1:14">
      <c r="A22" s="6"/>
      <c r="B22" s="139"/>
      <c r="C22" s="8"/>
      <c r="D22" s="139" t="s">
        <v>322</v>
      </c>
      <c r="E22" s="8"/>
      <c r="F22" s="139"/>
      <c r="G22" s="8"/>
      <c r="H22" s="139"/>
      <c r="I22" s="8"/>
      <c r="J22" s="139"/>
      <c r="K22" s="8"/>
      <c r="L22" s="139"/>
      <c r="M22" s="8"/>
      <c r="N22" s="23"/>
    </row>
    <row r="23" spans="1:14">
      <c r="A23" s="11">
        <v>5.16</v>
      </c>
      <c r="B23" s="284"/>
      <c r="C23" s="12"/>
      <c r="D23" s="284" t="s">
        <v>8</v>
      </c>
      <c r="E23" s="12">
        <v>1.19</v>
      </c>
      <c r="F23" s="284"/>
      <c r="G23" s="12"/>
      <c r="H23" s="284"/>
      <c r="I23" s="12"/>
      <c r="J23" s="284"/>
      <c r="K23" s="12"/>
      <c r="L23" s="284"/>
      <c r="M23" s="12"/>
      <c r="N23" s="67">
        <f>C23+E23+G23+I23+K23+M23</f>
        <v>1.19</v>
      </c>
    </row>
    <row r="24" spans="1:14">
      <c r="A24" s="71">
        <f>SUM(A4:A23)</f>
        <v>36.659999999999997</v>
      </c>
      <c r="B24" s="55" t="s">
        <v>6</v>
      </c>
      <c r="C24" s="57">
        <f>SUM(C4:C23)</f>
        <v>2.61</v>
      </c>
      <c r="D24" s="72"/>
      <c r="E24" s="72">
        <f>SUM(E4:E23)</f>
        <v>2.57</v>
      </c>
      <c r="F24" s="73"/>
      <c r="G24" s="57">
        <f>SUM(G4:G7)</f>
        <v>0</v>
      </c>
      <c r="H24" s="55"/>
      <c r="I24" s="57">
        <f>SUM(I4:I7)</f>
        <v>1.02</v>
      </c>
      <c r="J24" s="55"/>
      <c r="K24" s="72">
        <f>SUM(K4:K7)</f>
        <v>0</v>
      </c>
      <c r="L24" s="72"/>
      <c r="M24" s="72">
        <f>SUM(M4:M7)</f>
        <v>0</v>
      </c>
      <c r="N24" s="224">
        <f>SUM(N4:N23)</f>
        <v>8.44</v>
      </c>
    </row>
    <row r="25" spans="1:14">
      <c r="A25" s="47"/>
      <c r="B25" s="47"/>
      <c r="C25" s="279"/>
      <c r="D25" s="47"/>
      <c r="E25" s="47"/>
      <c r="F25" s="48"/>
      <c r="G25" s="47"/>
      <c r="H25" s="47"/>
      <c r="I25" s="47"/>
      <c r="J25" s="95"/>
      <c r="K25" s="47"/>
      <c r="L25" s="47"/>
      <c r="M25" s="47"/>
      <c r="N25" s="279"/>
    </row>
    <row r="26" spans="1:14">
      <c r="A26" s="47"/>
      <c r="B26" s="47"/>
      <c r="C26" s="47"/>
      <c r="D26" s="47"/>
      <c r="E26" s="47"/>
      <c r="F26" s="48"/>
      <c r="G26" s="47"/>
      <c r="H26" s="47" t="s">
        <v>18</v>
      </c>
      <c r="I26" s="47"/>
      <c r="J26" s="95"/>
      <c r="K26" s="96">
        <f>N24*4.33</f>
        <v>36.545200000000001</v>
      </c>
      <c r="L26" s="96"/>
      <c r="M26" s="96"/>
      <c r="N26" s="47"/>
    </row>
    <row r="27" spans="1:14">
      <c r="A27" s="47"/>
      <c r="B27" s="47" t="s">
        <v>16</v>
      </c>
      <c r="C27" s="47"/>
      <c r="D27" s="47"/>
      <c r="F27" s="98" t="s">
        <v>323</v>
      </c>
      <c r="G27" s="47"/>
      <c r="H27" s="47"/>
      <c r="I27" s="47"/>
      <c r="J27" s="47"/>
      <c r="K27" s="47"/>
      <c r="L27" s="47"/>
      <c r="M27" s="47"/>
      <c r="N27" s="47"/>
    </row>
    <row r="28" spans="1:14">
      <c r="A28" s="47"/>
      <c r="B28" s="47" t="s">
        <v>245</v>
      </c>
      <c r="C28" s="47"/>
      <c r="D28" s="47"/>
      <c r="E28" s="47"/>
      <c r="F28" s="656"/>
      <c r="G28" s="656"/>
      <c r="H28" s="656"/>
      <c r="I28" s="656"/>
      <c r="J28" s="47"/>
      <c r="K28" s="47"/>
      <c r="L28" s="47"/>
      <c r="M28" s="47"/>
      <c r="N28" s="47"/>
    </row>
    <row r="29" spans="1:14">
      <c r="A29" s="47"/>
      <c r="B29" s="47" t="s">
        <v>19</v>
      </c>
      <c r="C29" s="47"/>
      <c r="D29" s="47"/>
      <c r="E29" s="47"/>
      <c r="F29" s="660"/>
      <c r="G29" s="661"/>
      <c r="H29" s="661"/>
      <c r="I29" s="661"/>
      <c r="J29" s="661"/>
      <c r="K29" s="47"/>
      <c r="L29" s="47"/>
      <c r="M29" s="47"/>
      <c r="N29" s="47"/>
    </row>
  </sheetData>
  <mergeCells count="2">
    <mergeCell ref="F28:I28"/>
    <mergeCell ref="F29:J29"/>
  </mergeCells>
  <pageMargins left="0.7" right="0.7" top="0.75" bottom="0.75" header="0.3" footer="0.3"/>
  <pageSetup paperSize="9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5" workbookViewId="0">
      <selection activeCell="H44" sqref="H44"/>
    </sheetView>
  </sheetViews>
  <sheetFormatPr baseColWidth="10" defaultRowHeight="15"/>
  <cols>
    <col min="1" max="1" width="6.5703125" customWidth="1"/>
    <col min="2" max="2" width="19.5703125" customWidth="1"/>
    <col min="3" max="3" width="6.28515625" customWidth="1"/>
    <col min="4" max="4" width="16.7109375" customWidth="1"/>
    <col min="5" max="5" width="5.5703125" customWidth="1"/>
    <col min="7" max="7" width="6.28515625" customWidth="1"/>
    <col min="8" max="8" width="14.7109375" customWidth="1"/>
    <col min="9" max="9" width="6.42578125" customWidth="1"/>
    <col min="11" max="11" width="8.28515625" customWidth="1"/>
    <col min="12" max="12" width="7.7109375" customWidth="1"/>
    <col min="13" max="13" width="5.7109375" customWidth="1"/>
    <col min="14" max="14" width="7.710937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 ht="16.5" customHeight="1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51"/>
      <c r="B8" s="23" t="s">
        <v>66</v>
      </c>
      <c r="C8" s="23"/>
      <c r="D8" s="23"/>
      <c r="E8" s="94"/>
      <c r="F8" s="94" t="s">
        <v>66</v>
      </c>
      <c r="G8" s="94"/>
      <c r="H8" s="23"/>
      <c r="I8" s="23"/>
      <c r="J8" s="23" t="s">
        <v>66</v>
      </c>
      <c r="K8" s="23"/>
      <c r="L8" s="23"/>
      <c r="M8" s="23"/>
      <c r="N8" s="23"/>
    </row>
    <row r="9" spans="1:14" ht="19.5" customHeight="1">
      <c r="A9" s="55">
        <v>8</v>
      </c>
      <c r="B9" s="60" t="s">
        <v>180</v>
      </c>
      <c r="C9" s="67">
        <v>0.48</v>
      </c>
      <c r="D9" s="59"/>
      <c r="E9" s="59"/>
      <c r="F9" s="82" t="s">
        <v>8</v>
      </c>
      <c r="G9" s="67">
        <v>1.1100000000000001</v>
      </c>
      <c r="H9" s="67"/>
      <c r="I9" s="67"/>
      <c r="J9" s="67" t="s">
        <v>10</v>
      </c>
      <c r="K9" s="67">
        <v>0.25</v>
      </c>
      <c r="L9" s="59"/>
      <c r="M9" s="67"/>
      <c r="N9" s="67">
        <f>C9+E9+G9+I9+K9+M9</f>
        <v>1.84</v>
      </c>
    </row>
    <row r="10" spans="1:14">
      <c r="A10" s="51"/>
      <c r="B10" s="239"/>
      <c r="C10" s="23"/>
      <c r="D10" s="94"/>
      <c r="E10" s="94"/>
      <c r="F10" s="172" t="s">
        <v>181</v>
      </c>
      <c r="G10" s="23"/>
      <c r="H10" s="239"/>
      <c r="I10" s="23"/>
      <c r="J10" s="23"/>
      <c r="K10" s="23"/>
      <c r="L10" s="94"/>
      <c r="M10" s="23"/>
      <c r="N10" s="23"/>
    </row>
    <row r="11" spans="1:14">
      <c r="A11" s="55">
        <v>1</v>
      </c>
      <c r="B11" s="240"/>
      <c r="C11" s="67"/>
      <c r="D11" s="59"/>
      <c r="E11" s="59"/>
      <c r="F11" s="174" t="s">
        <v>182</v>
      </c>
      <c r="G11" s="67">
        <v>0.23</v>
      </c>
      <c r="H11" s="240"/>
      <c r="I11" s="67"/>
      <c r="J11" s="67"/>
      <c r="K11" s="67"/>
      <c r="L11" s="59"/>
      <c r="M11" s="67"/>
      <c r="N11" s="67">
        <f>C11+E11+G11+I11+K11+M11</f>
        <v>0.23</v>
      </c>
    </row>
    <row r="12" spans="1:14">
      <c r="A12" s="51"/>
      <c r="B12" s="342"/>
      <c r="C12" s="25"/>
      <c r="D12" s="54"/>
      <c r="E12" s="54"/>
      <c r="F12" s="54"/>
      <c r="G12" s="25"/>
      <c r="H12" s="342" t="s">
        <v>68</v>
      </c>
      <c r="I12" s="25"/>
      <c r="J12" s="54"/>
      <c r="K12" s="23"/>
      <c r="L12" s="23"/>
      <c r="M12" s="23"/>
      <c r="N12" s="23"/>
    </row>
    <row r="13" spans="1:14">
      <c r="A13" s="84">
        <v>4.33</v>
      </c>
      <c r="B13" s="136"/>
      <c r="C13" s="25"/>
      <c r="D13" s="54"/>
      <c r="E13" s="54"/>
      <c r="F13" s="54"/>
      <c r="G13" s="25"/>
      <c r="H13" s="62" t="s">
        <v>109</v>
      </c>
      <c r="I13" s="25">
        <v>1</v>
      </c>
      <c r="J13" s="54"/>
      <c r="K13" s="25"/>
      <c r="L13" s="54"/>
      <c r="M13" s="25"/>
      <c r="N13" s="25">
        <f>C13+E13+G13+I13+K13+M13</f>
        <v>1</v>
      </c>
    </row>
    <row r="14" spans="1:14" ht="13.5" customHeight="1">
      <c r="A14" s="51"/>
      <c r="B14" s="178"/>
      <c r="C14" s="23"/>
      <c r="D14" s="94"/>
      <c r="E14" s="94"/>
      <c r="F14" s="94"/>
      <c r="G14" s="23"/>
      <c r="H14" s="241" t="s">
        <v>183</v>
      </c>
      <c r="I14" s="23"/>
      <c r="J14" s="178"/>
      <c r="K14" s="23"/>
      <c r="L14" s="94"/>
      <c r="M14" s="23"/>
      <c r="N14" s="23"/>
    </row>
    <row r="15" spans="1:14">
      <c r="A15" s="55">
        <v>1</v>
      </c>
      <c r="B15" s="157"/>
      <c r="C15" s="67"/>
      <c r="D15" s="59"/>
      <c r="E15" s="59"/>
      <c r="F15" s="59"/>
      <c r="G15" s="67"/>
      <c r="H15" s="242" t="s">
        <v>184</v>
      </c>
      <c r="I15" s="67">
        <v>0.23</v>
      </c>
      <c r="J15" s="157"/>
      <c r="K15" s="67"/>
      <c r="L15" s="59"/>
      <c r="M15" s="67"/>
      <c r="N15" s="67">
        <f>C15+E15+G15+I15+K15+M15</f>
        <v>0.23</v>
      </c>
    </row>
    <row r="16" spans="1:14" ht="10.5" customHeight="1">
      <c r="A16" s="51"/>
      <c r="B16" s="178" t="s">
        <v>70</v>
      </c>
      <c r="C16" s="23"/>
      <c r="D16" s="94"/>
      <c r="E16" s="94"/>
      <c r="F16" s="94"/>
      <c r="G16" s="23"/>
      <c r="H16" s="178"/>
      <c r="I16" s="23"/>
      <c r="J16" s="178" t="s">
        <v>70</v>
      </c>
      <c r="K16" s="23"/>
      <c r="L16" s="23"/>
      <c r="M16" s="23"/>
      <c r="N16" s="23"/>
    </row>
    <row r="17" spans="1:14">
      <c r="A17" s="55">
        <v>5.65</v>
      </c>
      <c r="B17" s="58" t="s">
        <v>8</v>
      </c>
      <c r="C17" s="67">
        <v>1</v>
      </c>
      <c r="D17" s="59"/>
      <c r="E17" s="59"/>
      <c r="F17" s="59"/>
      <c r="G17" s="67"/>
      <c r="H17" s="67"/>
      <c r="I17" s="67"/>
      <c r="J17" s="59" t="s">
        <v>10</v>
      </c>
      <c r="K17" s="67">
        <v>0.3</v>
      </c>
      <c r="L17" s="59"/>
      <c r="M17" s="67"/>
      <c r="N17" s="67">
        <f>C17+E17+G17+I17+K17+M17</f>
        <v>1.3</v>
      </c>
    </row>
    <row r="18" spans="1:14" ht="13.5" customHeight="1">
      <c r="A18" s="204"/>
      <c r="B18" s="325" t="s">
        <v>297</v>
      </c>
      <c r="C18" s="201"/>
      <c r="D18" s="27"/>
      <c r="E18" s="201"/>
      <c r="F18" s="27"/>
      <c r="G18" s="27"/>
      <c r="H18" s="325"/>
      <c r="I18" s="8"/>
      <c r="J18" s="195"/>
      <c r="K18" s="10"/>
      <c r="L18" s="201"/>
      <c r="M18" s="8"/>
      <c r="N18" s="8"/>
    </row>
    <row r="19" spans="1:14">
      <c r="A19" s="205">
        <v>3</v>
      </c>
      <c r="B19" s="221" t="s">
        <v>298</v>
      </c>
      <c r="C19" s="151">
        <v>0.69</v>
      </c>
      <c r="D19" s="206"/>
      <c r="E19" s="151"/>
      <c r="F19" s="206"/>
      <c r="G19" s="206"/>
      <c r="H19" s="221"/>
      <c r="I19" s="12"/>
      <c r="J19" s="197"/>
      <c r="K19" s="14"/>
      <c r="L19" s="151"/>
      <c r="M19" s="12"/>
      <c r="N19" s="12">
        <v>0.69</v>
      </c>
    </row>
    <row r="20" spans="1:14" ht="12.75" customHeight="1">
      <c r="A20" s="198"/>
      <c r="B20" s="199" t="s">
        <v>9</v>
      </c>
      <c r="C20" s="8"/>
      <c r="D20" s="9"/>
      <c r="E20" s="8"/>
      <c r="F20" s="7"/>
      <c r="G20" s="10"/>
      <c r="H20" s="199" t="s">
        <v>9</v>
      </c>
      <c r="I20" s="15"/>
      <c r="J20" s="7"/>
      <c r="K20" s="10"/>
      <c r="L20" s="8"/>
      <c r="M20" s="8"/>
      <c r="N20" s="8"/>
    </row>
    <row r="21" spans="1:14">
      <c r="A21" s="200">
        <v>5.07</v>
      </c>
      <c r="B21" s="12" t="s">
        <v>10</v>
      </c>
      <c r="C21" s="12">
        <v>0.25</v>
      </c>
      <c r="D21" s="12"/>
      <c r="E21" s="13"/>
      <c r="F21" s="16"/>
      <c r="G21" s="14"/>
      <c r="H21" s="12" t="s">
        <v>8</v>
      </c>
      <c r="I21" s="12">
        <v>0.92</v>
      </c>
      <c r="J21" s="12"/>
      <c r="K21" s="14"/>
      <c r="L21" s="12"/>
      <c r="M21" s="12"/>
      <c r="N21" s="12">
        <f>C21+E21+G21+I21+K21+M21</f>
        <v>1.17</v>
      </c>
    </row>
    <row r="22" spans="1:14" ht="15" customHeight="1">
      <c r="A22" s="6"/>
      <c r="B22" s="52"/>
      <c r="C22" s="8"/>
      <c r="D22" s="52" t="s">
        <v>319</v>
      </c>
      <c r="E22" s="8"/>
      <c r="F22" s="52"/>
      <c r="G22" s="8"/>
      <c r="H22" s="52"/>
      <c r="I22" s="8"/>
      <c r="J22" s="52"/>
      <c r="K22" s="8"/>
      <c r="L22" s="52"/>
      <c r="M22" s="8"/>
      <c r="N22" s="8"/>
    </row>
    <row r="23" spans="1:14" ht="15" customHeight="1">
      <c r="A23" s="11">
        <v>3</v>
      </c>
      <c r="B23" s="16"/>
      <c r="C23" s="12"/>
      <c r="D23" s="16" t="s">
        <v>8</v>
      </c>
      <c r="E23" s="12">
        <v>0.69</v>
      </c>
      <c r="F23" s="16"/>
      <c r="G23" s="12"/>
      <c r="H23" s="16"/>
      <c r="I23" s="12"/>
      <c r="J23" s="16"/>
      <c r="K23" s="12"/>
      <c r="L23" s="16"/>
      <c r="M23" s="12"/>
      <c r="N23" s="12">
        <f>C23+E23+G23+I23+K23+M23</f>
        <v>0.69</v>
      </c>
    </row>
    <row r="24" spans="1:14" ht="12" customHeight="1">
      <c r="A24" s="6"/>
      <c r="B24" s="139"/>
      <c r="C24" s="8"/>
      <c r="D24" s="139" t="s">
        <v>320</v>
      </c>
      <c r="E24" s="8"/>
      <c r="F24" s="139"/>
      <c r="G24" s="8"/>
      <c r="H24" s="139"/>
      <c r="I24" s="8"/>
      <c r="J24" s="139"/>
      <c r="K24" s="8"/>
      <c r="L24" s="139"/>
      <c r="M24" s="8"/>
      <c r="N24" s="8"/>
    </row>
    <row r="25" spans="1:14">
      <c r="A25" s="11">
        <v>3</v>
      </c>
      <c r="B25" s="16"/>
      <c r="C25" s="12"/>
      <c r="D25" s="12" t="s">
        <v>8</v>
      </c>
      <c r="E25" s="13">
        <v>0.69</v>
      </c>
      <c r="F25" s="16"/>
      <c r="G25" s="12"/>
      <c r="H25" s="16"/>
      <c r="I25" s="12"/>
      <c r="J25" s="16"/>
      <c r="K25" s="12"/>
      <c r="L25" s="12"/>
      <c r="M25" s="12"/>
      <c r="N25" s="12">
        <f>C25+E25+G25+I25+K25+M25</f>
        <v>0.69</v>
      </c>
    </row>
    <row r="26" spans="1:14">
      <c r="A26" s="6"/>
      <c r="B26" s="52" t="s">
        <v>164</v>
      </c>
      <c r="C26" s="8"/>
      <c r="D26" s="52"/>
      <c r="E26" s="8"/>
      <c r="F26" s="52"/>
      <c r="G26" s="8"/>
      <c r="H26" s="52" t="s">
        <v>164</v>
      </c>
      <c r="I26" s="8"/>
      <c r="J26" s="52"/>
      <c r="K26" s="8"/>
      <c r="L26" s="52"/>
      <c r="M26" s="8"/>
      <c r="N26" s="8"/>
    </row>
    <row r="27" spans="1:14">
      <c r="A27" s="11">
        <v>4</v>
      </c>
      <c r="B27" s="16" t="s">
        <v>8</v>
      </c>
      <c r="C27" s="12">
        <v>0.59</v>
      </c>
      <c r="D27" s="12"/>
      <c r="E27" s="13"/>
      <c r="F27" s="16"/>
      <c r="G27" s="12"/>
      <c r="H27" s="16" t="s">
        <v>35</v>
      </c>
      <c r="I27" s="12">
        <v>0.33</v>
      </c>
      <c r="J27" s="16"/>
      <c r="K27" s="1"/>
      <c r="L27" s="12"/>
      <c r="M27" s="12"/>
      <c r="N27" s="12">
        <f>C27+E27+G27+I27+K27+M27</f>
        <v>0.91999999999999993</v>
      </c>
    </row>
    <row r="28" spans="1:14">
      <c r="A28" s="51"/>
      <c r="B28" s="343" t="s">
        <v>321</v>
      </c>
      <c r="C28" s="23"/>
      <c r="D28" s="344"/>
      <c r="E28" s="23"/>
      <c r="F28" s="343"/>
      <c r="G28" s="23"/>
      <c r="H28" s="343" t="s">
        <v>321</v>
      </c>
      <c r="I28" s="23"/>
      <c r="J28" s="343"/>
      <c r="K28" s="23"/>
      <c r="L28" s="343"/>
      <c r="M28" s="23"/>
      <c r="N28" s="23"/>
    </row>
    <row r="29" spans="1:14">
      <c r="A29" s="55">
        <v>4</v>
      </c>
      <c r="B29" s="59" t="s">
        <v>10</v>
      </c>
      <c r="C29" s="67">
        <v>0.33</v>
      </c>
      <c r="D29" s="345"/>
      <c r="E29" s="82"/>
      <c r="F29" s="59"/>
      <c r="G29" s="67"/>
      <c r="H29" s="59" t="s">
        <v>8</v>
      </c>
      <c r="I29" s="67">
        <v>0.59</v>
      </c>
      <c r="J29" s="59"/>
      <c r="K29" s="67"/>
      <c r="L29" s="67"/>
      <c r="M29" s="67"/>
      <c r="N29" s="67">
        <f>C29+E29+G29+I29+K29+M29</f>
        <v>0.91999999999999993</v>
      </c>
    </row>
    <row r="30" spans="1:14" ht="13.5" customHeight="1">
      <c r="A30" s="6"/>
      <c r="B30" s="15" t="s">
        <v>168</v>
      </c>
      <c r="C30" s="8"/>
      <c r="D30" s="15"/>
      <c r="E30" s="8"/>
      <c r="F30" s="15"/>
      <c r="G30" s="8"/>
      <c r="H30" s="15" t="s">
        <v>168</v>
      </c>
      <c r="I30" s="8"/>
      <c r="J30" s="15"/>
      <c r="K30" s="8"/>
      <c r="L30" s="15"/>
      <c r="M30" s="202"/>
      <c r="N30" s="8"/>
    </row>
    <row r="31" spans="1:14" ht="20.25" customHeight="1">
      <c r="A31" s="11">
        <v>5</v>
      </c>
      <c r="B31" s="229" t="s">
        <v>169</v>
      </c>
      <c r="C31" s="12">
        <v>0.75</v>
      </c>
      <c r="D31" s="16"/>
      <c r="E31" s="12"/>
      <c r="F31" s="16"/>
      <c r="G31" s="12"/>
      <c r="H31" s="16" t="s">
        <v>170</v>
      </c>
      <c r="I31" s="12">
        <v>0.4</v>
      </c>
      <c r="J31" s="16"/>
      <c r="K31" s="12"/>
      <c r="L31" s="16"/>
      <c r="M31" s="13"/>
      <c r="N31" s="12">
        <f>K31+I31+G31+E31+C31</f>
        <v>1.1499999999999999</v>
      </c>
    </row>
    <row r="32" spans="1:14">
      <c r="A32" s="6"/>
      <c r="B32" s="139"/>
      <c r="C32" s="8"/>
      <c r="D32" s="139" t="s">
        <v>322</v>
      </c>
      <c r="E32" s="8"/>
      <c r="F32" s="139"/>
      <c r="G32" s="8"/>
      <c r="H32" s="139"/>
      <c r="I32" s="8"/>
      <c r="J32" s="139"/>
      <c r="K32" s="8"/>
      <c r="L32" s="139"/>
      <c r="M32" s="8"/>
      <c r="N32" s="23"/>
    </row>
    <row r="33" spans="1:14">
      <c r="A33" s="11">
        <v>5.16</v>
      </c>
      <c r="B33" s="284"/>
      <c r="C33" s="12"/>
      <c r="D33" s="284" t="s">
        <v>8</v>
      </c>
      <c r="E33" s="12">
        <v>1.19</v>
      </c>
      <c r="F33" s="284"/>
      <c r="G33" s="12"/>
      <c r="H33" s="284"/>
      <c r="I33" s="12"/>
      <c r="J33" s="284"/>
      <c r="K33" s="12"/>
      <c r="L33" s="284"/>
      <c r="M33" s="12"/>
      <c r="N33" s="67">
        <f>C33+E33+G33+I33+K33+M33</f>
        <v>1.19</v>
      </c>
    </row>
    <row r="34" spans="1:14">
      <c r="A34" s="71">
        <f>SUM(A4:A33)</f>
        <v>56.64</v>
      </c>
      <c r="B34" s="55" t="s">
        <v>6</v>
      </c>
      <c r="C34" s="57">
        <f>SUM(C4:C33)</f>
        <v>4.09</v>
      </c>
      <c r="D34" s="72"/>
      <c r="E34" s="72">
        <f>SUM(E4:E33)</f>
        <v>2.57</v>
      </c>
      <c r="F34" s="73"/>
      <c r="G34" s="57">
        <f>SUM(G4:G17)</f>
        <v>1.34</v>
      </c>
      <c r="H34" s="55"/>
      <c r="I34" s="57">
        <f>SUM(I4:I17)</f>
        <v>2.25</v>
      </c>
      <c r="J34" s="55"/>
      <c r="K34" s="72">
        <f>SUM(K4:K17)</f>
        <v>0.55000000000000004</v>
      </c>
      <c r="L34" s="72"/>
      <c r="M34" s="72">
        <f>SUM(M4:M17)</f>
        <v>0</v>
      </c>
      <c r="N34" s="224">
        <f>SUM(N4:N33)</f>
        <v>13.04</v>
      </c>
    </row>
    <row r="35" spans="1:14">
      <c r="A35" s="47"/>
      <c r="B35" s="47"/>
      <c r="C35" s="279"/>
      <c r="D35" s="47"/>
      <c r="E35" s="47"/>
      <c r="F35" s="48"/>
      <c r="G35" s="47"/>
      <c r="H35" s="47"/>
      <c r="I35" s="47"/>
      <c r="J35" s="95"/>
      <c r="K35" s="47"/>
      <c r="L35" s="47"/>
      <c r="M35" s="47"/>
      <c r="N35" s="279"/>
    </row>
    <row r="36" spans="1:14">
      <c r="A36" s="47"/>
      <c r="B36" s="47"/>
      <c r="C36" s="47"/>
      <c r="D36" s="47"/>
      <c r="E36" s="47"/>
      <c r="F36" s="48"/>
      <c r="G36" s="47"/>
      <c r="H36" s="47" t="s">
        <v>18</v>
      </c>
      <c r="I36" s="47"/>
      <c r="J36" s="95"/>
      <c r="K36" s="96">
        <f>N34*4.33</f>
        <v>56.463200000000001</v>
      </c>
      <c r="L36" s="96"/>
      <c r="M36" s="96"/>
      <c r="N36" s="47"/>
    </row>
    <row r="37" spans="1:14">
      <c r="A37" s="47"/>
      <c r="B37" s="47" t="s">
        <v>16</v>
      </c>
      <c r="C37" s="47"/>
      <c r="D37" s="47"/>
      <c r="F37" s="98" t="s">
        <v>318</v>
      </c>
      <c r="G37" s="47"/>
      <c r="H37" s="47"/>
      <c r="I37" s="47"/>
      <c r="J37" s="47"/>
      <c r="K37" s="47"/>
      <c r="L37" s="47"/>
      <c r="M37" s="47"/>
      <c r="N37" s="47"/>
    </row>
    <row r="38" spans="1:14">
      <c r="A38" s="47"/>
      <c r="B38" s="47" t="s">
        <v>245</v>
      </c>
      <c r="C38" s="47"/>
      <c r="D38" s="47"/>
      <c r="E38" s="47"/>
      <c r="F38" s="656"/>
      <c r="G38" s="656"/>
      <c r="H38" s="656"/>
      <c r="I38" s="656"/>
      <c r="J38" s="47"/>
      <c r="K38" s="47"/>
      <c r="L38" s="47"/>
      <c r="M38" s="47"/>
      <c r="N38" s="47"/>
    </row>
    <row r="39" spans="1:14">
      <c r="A39" s="47"/>
      <c r="B39" s="47" t="s">
        <v>19</v>
      </c>
      <c r="C39" s="47"/>
      <c r="D39" s="47"/>
      <c r="E39" s="47"/>
      <c r="F39" s="660"/>
      <c r="G39" s="661"/>
      <c r="H39" s="661"/>
      <c r="I39" s="661"/>
      <c r="J39" s="661"/>
      <c r="K39" s="47"/>
      <c r="L39" s="47"/>
      <c r="M39" s="47"/>
      <c r="N39" s="47"/>
    </row>
  </sheetData>
  <mergeCells count="2">
    <mergeCell ref="F38:I38"/>
    <mergeCell ref="F39:J39"/>
  </mergeCells>
  <pageMargins left="0" right="0" top="0" bottom="0" header="0" footer="0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/>
  <cols>
    <col min="1" max="1" width="7.140625" customWidth="1"/>
    <col min="2" max="2" width="16.85546875" customWidth="1"/>
    <col min="3" max="3" width="7" customWidth="1"/>
    <col min="4" max="4" width="7.140625" customWidth="1"/>
    <col min="5" max="5" width="6.42578125" customWidth="1"/>
    <col min="7" max="7" width="6.140625" customWidth="1"/>
    <col min="8" max="8" width="14.85546875" customWidth="1"/>
    <col min="9" max="9" width="6.5703125" customWidth="1"/>
    <col min="11" max="11" width="6.140625" customWidth="1"/>
    <col min="12" max="12" width="6" customWidth="1"/>
    <col min="13" max="13" width="5.42578125" customWidth="1"/>
    <col min="14" max="14" width="5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71">
        <f>SUM(A4:A7)</f>
        <v>4.43</v>
      </c>
      <c r="B8" s="55" t="s">
        <v>6</v>
      </c>
      <c r="C8" s="57">
        <f>SUM(C4:C7)</f>
        <v>0</v>
      </c>
      <c r="D8" s="72"/>
      <c r="E8" s="72">
        <f>SUM(E4:E7)</f>
        <v>0</v>
      </c>
      <c r="F8" s="73"/>
      <c r="G8" s="57">
        <f>SUM(G4:G7)</f>
        <v>0</v>
      </c>
      <c r="H8" s="55"/>
      <c r="I8" s="57">
        <f>SUM(I4:I7)</f>
        <v>1.02</v>
      </c>
      <c r="J8" s="55"/>
      <c r="K8" s="72">
        <f>SUM(K4:K7)</f>
        <v>0</v>
      </c>
      <c r="L8" s="72"/>
      <c r="M8" s="72">
        <f>SUM(M4:M7)</f>
        <v>0</v>
      </c>
      <c r="N8" s="224">
        <f>SUM(N4:N7)</f>
        <v>1.02</v>
      </c>
    </row>
    <row r="9" spans="1:14">
      <c r="A9" s="47"/>
      <c r="B9" s="47"/>
      <c r="C9" s="279"/>
      <c r="D9" s="47"/>
      <c r="E9" s="47"/>
      <c r="F9" s="48"/>
      <c r="G9" s="47"/>
      <c r="H9" s="47"/>
      <c r="I9" s="47"/>
      <c r="J9" s="95"/>
      <c r="K9" s="47"/>
      <c r="L9" s="47"/>
      <c r="M9" s="47"/>
      <c r="N9" s="279"/>
    </row>
    <row r="10" spans="1:14">
      <c r="A10" s="47"/>
      <c r="B10" s="47"/>
      <c r="C10" s="47"/>
      <c r="D10" s="47"/>
      <c r="E10" s="47"/>
      <c r="F10" s="48"/>
      <c r="G10" s="47"/>
      <c r="H10" s="47" t="s">
        <v>18</v>
      </c>
      <c r="I10" s="47"/>
      <c r="J10" s="95"/>
      <c r="K10" s="96">
        <f>N8*4.33</f>
        <v>4.4165999999999999</v>
      </c>
      <c r="L10" s="96"/>
      <c r="M10" s="96"/>
      <c r="N10" s="47"/>
    </row>
    <row r="11" spans="1:14">
      <c r="A11" s="47"/>
      <c r="B11" s="47" t="s">
        <v>16</v>
      </c>
      <c r="C11" s="47"/>
      <c r="D11" s="47"/>
      <c r="F11" s="98" t="s">
        <v>317</v>
      </c>
      <c r="G11" s="47"/>
      <c r="H11" s="47"/>
      <c r="I11" s="47"/>
      <c r="J11" s="47"/>
      <c r="K11" s="47"/>
      <c r="L11" s="47"/>
      <c r="M11" s="47"/>
      <c r="N11" s="47"/>
    </row>
    <row r="12" spans="1:14">
      <c r="A12" s="47"/>
      <c r="B12" s="47" t="s">
        <v>245</v>
      </c>
      <c r="C12" s="47"/>
      <c r="D12" s="47"/>
      <c r="E12" s="47"/>
      <c r="F12" s="656"/>
      <c r="G12" s="656"/>
      <c r="H12" s="656"/>
      <c r="I12" s="656"/>
      <c r="J12" s="47"/>
      <c r="K12" s="47"/>
      <c r="L12" s="47"/>
      <c r="M12" s="47"/>
      <c r="N12" s="47"/>
    </row>
    <row r="13" spans="1:14">
      <c r="A13" s="47"/>
      <c r="B13" s="47" t="s">
        <v>19</v>
      </c>
      <c r="C13" s="47"/>
      <c r="D13" s="47"/>
      <c r="E13" s="47"/>
      <c r="F13" s="660"/>
      <c r="G13" s="661"/>
      <c r="H13" s="661"/>
      <c r="I13" s="661"/>
      <c r="J13" s="661"/>
      <c r="K13" s="47"/>
      <c r="L13" s="47"/>
      <c r="M13" s="47"/>
      <c r="N13" s="47"/>
    </row>
  </sheetData>
  <mergeCells count="2">
    <mergeCell ref="F12:I12"/>
    <mergeCell ref="F13:J13"/>
  </mergeCells>
  <pageMargins left="0.7" right="0.7" top="0.75" bottom="0.75" header="0.3" footer="0.3"/>
  <pageSetup paperSize="9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/>
  <cols>
    <col min="1" max="1" width="6.42578125" customWidth="1"/>
    <col min="3" max="3" width="6.5703125" customWidth="1"/>
    <col min="5" max="5" width="6.85546875" customWidth="1"/>
    <col min="6" max="6" width="14.42578125" customWidth="1"/>
    <col min="7" max="7" width="6.28515625" customWidth="1"/>
    <col min="8" max="8" width="14.7109375" customWidth="1"/>
    <col min="9" max="9" width="6.140625" customWidth="1"/>
    <col min="11" max="11" width="6.7109375" customWidth="1"/>
    <col min="12" max="12" width="5.85546875" customWidth="1"/>
    <col min="13" max="13" width="6.28515625" customWidth="1"/>
    <col min="14" max="14" width="8.140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24.75">
      <c r="A8" s="51"/>
      <c r="B8" s="52" t="s">
        <v>232</v>
      </c>
      <c r="C8" s="25"/>
      <c r="D8" s="341" t="s">
        <v>232</v>
      </c>
      <c r="E8" s="54"/>
      <c r="F8" s="341" t="s">
        <v>232</v>
      </c>
      <c r="G8" s="25"/>
      <c r="H8" s="341" t="s">
        <v>232</v>
      </c>
      <c r="I8" s="25"/>
      <c r="J8" s="341" t="s">
        <v>232</v>
      </c>
      <c r="K8" s="23"/>
      <c r="L8" s="23"/>
      <c r="M8" s="23"/>
      <c r="N8" s="23"/>
    </row>
    <row r="9" spans="1:14" ht="24.75">
      <c r="A9" s="55">
        <v>16</v>
      </c>
      <c r="B9" s="56" t="s">
        <v>8</v>
      </c>
      <c r="C9" s="67">
        <v>2.0299999999999998</v>
      </c>
      <c r="D9" s="58" t="s">
        <v>10</v>
      </c>
      <c r="E9" s="59">
        <v>0.33</v>
      </c>
      <c r="F9" s="58" t="s">
        <v>233</v>
      </c>
      <c r="G9" s="67">
        <v>0.5</v>
      </c>
      <c r="H9" s="58" t="s">
        <v>10</v>
      </c>
      <c r="I9" s="67">
        <v>0.33</v>
      </c>
      <c r="J9" s="58" t="s">
        <v>233</v>
      </c>
      <c r="K9" s="67">
        <v>0.5</v>
      </c>
      <c r="L9" s="59"/>
      <c r="M9" s="67"/>
      <c r="N9" s="67">
        <f>C9+E9+G9+I9+K9+M9</f>
        <v>3.69</v>
      </c>
    </row>
    <row r="10" spans="1:14">
      <c r="A10" s="51"/>
      <c r="B10" s="52" t="s">
        <v>230</v>
      </c>
      <c r="C10" s="25"/>
      <c r="D10" s="341" t="s">
        <v>230</v>
      </c>
      <c r="E10" s="54"/>
      <c r="F10" s="341" t="s">
        <v>230</v>
      </c>
      <c r="G10" s="25"/>
      <c r="H10" s="341" t="s">
        <v>230</v>
      </c>
      <c r="I10" s="25"/>
      <c r="J10" s="341" t="s">
        <v>230</v>
      </c>
      <c r="K10" s="23"/>
      <c r="L10" s="23"/>
      <c r="M10" s="23"/>
      <c r="N10" s="23"/>
    </row>
    <row r="11" spans="1:14" ht="24.75">
      <c r="A11" s="55">
        <v>16</v>
      </c>
      <c r="B11" s="56" t="s">
        <v>231</v>
      </c>
      <c r="C11" s="67">
        <v>0.5</v>
      </c>
      <c r="D11" s="58" t="s">
        <v>10</v>
      </c>
      <c r="E11" s="59">
        <v>0.33</v>
      </c>
      <c r="F11" s="58" t="s">
        <v>10</v>
      </c>
      <c r="G11" s="67">
        <v>0.33</v>
      </c>
      <c r="H11" s="58" t="s">
        <v>8</v>
      </c>
      <c r="I11" s="67">
        <v>2.0299999999999998</v>
      </c>
      <c r="J11" s="58" t="s">
        <v>231</v>
      </c>
      <c r="K11" s="67">
        <v>0.5</v>
      </c>
      <c r="L11" s="59"/>
      <c r="M11" s="67"/>
      <c r="N11" s="67">
        <f>C11+E11+G11+I11+K11+M11</f>
        <v>3.69</v>
      </c>
    </row>
    <row r="12" spans="1:14">
      <c r="A12" s="51"/>
      <c r="B12" s="52" t="s">
        <v>234</v>
      </c>
      <c r="C12" s="23"/>
      <c r="D12" s="341" t="s">
        <v>234</v>
      </c>
      <c r="E12" s="23"/>
      <c r="F12" s="341" t="s">
        <v>234</v>
      </c>
      <c r="G12" s="23"/>
      <c r="H12" s="341" t="s">
        <v>234</v>
      </c>
      <c r="I12" s="94"/>
      <c r="J12" s="341" t="s">
        <v>234</v>
      </c>
      <c r="K12" s="23"/>
      <c r="L12" s="23"/>
      <c r="M12" s="23"/>
      <c r="N12" s="23"/>
    </row>
    <row r="13" spans="1:14">
      <c r="A13" s="55">
        <v>13</v>
      </c>
      <c r="B13" s="16" t="s">
        <v>10</v>
      </c>
      <c r="C13" s="67">
        <v>0.33</v>
      </c>
      <c r="D13" s="67" t="s">
        <v>8</v>
      </c>
      <c r="E13" s="82">
        <v>1.68</v>
      </c>
      <c r="F13" s="59" t="s">
        <v>10</v>
      </c>
      <c r="G13" s="67">
        <v>0.33</v>
      </c>
      <c r="H13" s="67" t="s">
        <v>10</v>
      </c>
      <c r="I13" s="67">
        <v>0.33</v>
      </c>
      <c r="J13" s="67" t="s">
        <v>10</v>
      </c>
      <c r="K13" s="67">
        <v>0.33</v>
      </c>
      <c r="L13" s="67"/>
      <c r="M13" s="67"/>
      <c r="N13" s="67">
        <f>C13+E13+G13+I13+K13+M13</f>
        <v>3</v>
      </c>
    </row>
    <row r="14" spans="1:14">
      <c r="A14" s="71">
        <f>SUM(A4:A13)</f>
        <v>49.43</v>
      </c>
      <c r="B14" s="55" t="s">
        <v>6</v>
      </c>
      <c r="C14" s="57">
        <f>SUM(C4:C13)</f>
        <v>2.86</v>
      </c>
      <c r="D14" s="72"/>
      <c r="E14" s="72">
        <f>SUM(E4:E13)</f>
        <v>2.34</v>
      </c>
      <c r="F14" s="73"/>
      <c r="G14" s="57">
        <f>SUM(G4:G13)</f>
        <v>1.1600000000000001</v>
      </c>
      <c r="H14" s="55"/>
      <c r="I14" s="57">
        <f>SUM(I4:I13)</f>
        <v>3.71</v>
      </c>
      <c r="J14" s="55"/>
      <c r="K14" s="72">
        <f>SUM(K4:K13)</f>
        <v>1.33</v>
      </c>
      <c r="L14" s="72"/>
      <c r="M14" s="72">
        <f>SUM(M4:M13)</f>
        <v>0</v>
      </c>
      <c r="N14" s="224">
        <f>SUM(N4:N13)</f>
        <v>11.4</v>
      </c>
    </row>
    <row r="15" spans="1:14">
      <c r="A15" s="47"/>
      <c r="B15" s="47"/>
      <c r="C15" s="279"/>
      <c r="D15" s="47"/>
      <c r="E15" s="47"/>
      <c r="F15" s="48"/>
      <c r="G15" s="47"/>
      <c r="H15" s="47"/>
      <c r="I15" s="47"/>
      <c r="J15" s="95"/>
      <c r="K15" s="47"/>
      <c r="L15" s="47"/>
      <c r="M15" s="47"/>
      <c r="N15" s="279"/>
    </row>
    <row r="16" spans="1:14">
      <c r="A16" s="47"/>
      <c r="B16" s="47"/>
      <c r="C16" s="47"/>
      <c r="D16" s="47"/>
      <c r="E16" s="47"/>
      <c r="F16" s="48"/>
      <c r="G16" s="47"/>
      <c r="H16" s="47" t="s">
        <v>18</v>
      </c>
      <c r="I16" s="47"/>
      <c r="J16" s="95"/>
      <c r="K16" s="96">
        <f>N14*4.33</f>
        <v>49.362000000000002</v>
      </c>
      <c r="L16" s="96"/>
      <c r="M16" s="96"/>
      <c r="N16" s="47"/>
    </row>
    <row r="17" spans="1:14">
      <c r="A17" s="47"/>
      <c r="B17" s="47" t="s">
        <v>16</v>
      </c>
      <c r="C17" s="47"/>
      <c r="D17" s="47"/>
      <c r="F17" s="98" t="s">
        <v>315</v>
      </c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 t="s">
        <v>245</v>
      </c>
      <c r="C18" s="47"/>
      <c r="D18" s="47"/>
      <c r="E18" s="47"/>
      <c r="F18" s="656" t="s">
        <v>316</v>
      </c>
      <c r="G18" s="656"/>
      <c r="H18" s="656"/>
      <c r="I18" s="656"/>
      <c r="J18" s="47"/>
      <c r="K18" s="47"/>
      <c r="L18" s="47"/>
      <c r="M18" s="47"/>
      <c r="N18" s="47"/>
    </row>
    <row r="19" spans="1:14">
      <c r="A19" s="47"/>
      <c r="B19" s="47" t="s">
        <v>19</v>
      </c>
      <c r="C19" s="47"/>
      <c r="D19" s="47"/>
      <c r="E19" s="47"/>
      <c r="F19" s="660"/>
      <c r="G19" s="661"/>
      <c r="H19" s="661"/>
      <c r="I19" s="661"/>
      <c r="J19" s="661"/>
      <c r="K19" s="47"/>
      <c r="L19" s="47"/>
      <c r="M19" s="47"/>
      <c r="N19" s="47"/>
    </row>
  </sheetData>
  <mergeCells count="2">
    <mergeCell ref="F18:I18"/>
    <mergeCell ref="F19:J19"/>
  </mergeCells>
  <pageMargins left="0" right="0" top="0" bottom="0" header="0" footer="0"/>
  <pageSetup paperSize="9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/>
  <cols>
    <col min="1" max="1" width="8.5703125" customWidth="1"/>
    <col min="2" max="2" width="14.42578125" customWidth="1"/>
    <col min="3" max="3" width="7.28515625" customWidth="1"/>
    <col min="5" max="5" width="5.85546875" customWidth="1"/>
    <col min="6" max="6" width="19.140625" customWidth="1"/>
    <col min="7" max="7" width="5.42578125" customWidth="1"/>
    <col min="8" max="8" width="13.140625" customWidth="1"/>
    <col min="9" max="9" width="6.140625" customWidth="1"/>
    <col min="11" max="11" width="6" customWidth="1"/>
    <col min="12" max="12" width="7.5703125" customWidth="1"/>
    <col min="13" max="13" width="5.140625" customWidth="1"/>
    <col min="14" max="14" width="7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 ht="18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22.5">
      <c r="A8" s="327"/>
      <c r="B8" s="328" t="s">
        <v>306</v>
      </c>
      <c r="C8" s="327"/>
      <c r="D8" s="302"/>
      <c r="E8" s="327"/>
      <c r="F8" s="329"/>
      <c r="G8" s="327"/>
      <c r="H8" s="330"/>
      <c r="I8" s="327"/>
      <c r="J8" s="330"/>
      <c r="K8" s="327"/>
      <c r="L8" s="302"/>
      <c r="M8" s="302"/>
      <c r="N8" s="91"/>
    </row>
    <row r="9" spans="1:14">
      <c r="A9" s="331">
        <v>2.17</v>
      </c>
      <c r="B9" s="332" t="s">
        <v>307</v>
      </c>
      <c r="C9" s="331">
        <v>0.5</v>
      </c>
      <c r="D9" s="303"/>
      <c r="E9" s="331"/>
      <c r="F9" s="333"/>
      <c r="G9" s="331"/>
      <c r="H9" s="334"/>
      <c r="I9" s="331"/>
      <c r="J9" s="334"/>
      <c r="K9" s="331"/>
      <c r="L9" s="303"/>
      <c r="M9" s="135"/>
      <c r="N9" s="12">
        <f>C9+E9+G9+I9+K9</f>
        <v>0.5</v>
      </c>
    </row>
    <row r="10" spans="1:14">
      <c r="A10" s="335"/>
      <c r="B10" s="6"/>
      <c r="C10" s="94"/>
      <c r="D10" s="94" t="s">
        <v>308</v>
      </c>
      <c r="E10" s="298"/>
      <c r="F10" s="173"/>
      <c r="G10" s="278"/>
      <c r="H10" s="23"/>
      <c r="I10" s="23"/>
      <c r="J10" s="23" t="s">
        <v>308</v>
      </c>
      <c r="K10" s="23"/>
      <c r="L10" s="23"/>
      <c r="M10" s="23"/>
      <c r="N10" s="91"/>
    </row>
    <row r="11" spans="1:14">
      <c r="A11" s="336">
        <v>5.75</v>
      </c>
      <c r="B11" s="86"/>
      <c r="C11" s="54"/>
      <c r="D11" s="54" t="s">
        <v>309</v>
      </c>
      <c r="E11" s="78">
        <v>1</v>
      </c>
      <c r="F11" s="83"/>
      <c r="G11" s="138"/>
      <c r="H11" s="25"/>
      <c r="I11" s="25"/>
      <c r="J11" s="25" t="s">
        <v>310</v>
      </c>
      <c r="K11" s="25">
        <v>0.33</v>
      </c>
      <c r="L11" s="25"/>
      <c r="M11" s="25"/>
      <c r="N11" s="12">
        <f>C11+E11+G11+I11+K11</f>
        <v>1.33</v>
      </c>
    </row>
    <row r="12" spans="1:14">
      <c r="A12" s="337"/>
      <c r="B12" s="8"/>
      <c r="C12" s="245"/>
      <c r="D12" s="202"/>
      <c r="E12" s="8"/>
      <c r="F12" s="338" t="s">
        <v>311</v>
      </c>
      <c r="G12" s="8"/>
      <c r="H12" s="246"/>
      <c r="I12" s="8"/>
      <c r="J12" s="338"/>
      <c r="K12" s="8"/>
      <c r="L12" s="8"/>
      <c r="M12" s="8"/>
      <c r="N12" s="91"/>
    </row>
    <row r="13" spans="1:14">
      <c r="A13" s="339">
        <v>2.5</v>
      </c>
      <c r="B13" s="12"/>
      <c r="C13" s="247"/>
      <c r="D13" s="13"/>
      <c r="E13" s="12"/>
      <c r="F13" s="340" t="s">
        <v>189</v>
      </c>
      <c r="G13" s="12">
        <v>0.56999999999999995</v>
      </c>
      <c r="H13" s="248"/>
      <c r="I13" s="12"/>
      <c r="J13" s="340"/>
      <c r="K13" s="12"/>
      <c r="L13" s="12"/>
      <c r="M13" s="67"/>
      <c r="N13" s="12">
        <f>C13+E13+G13+I13+K13</f>
        <v>0.56999999999999995</v>
      </c>
    </row>
    <row r="14" spans="1:14">
      <c r="A14" s="71">
        <f>SUM(A4:A13)</f>
        <v>14.85</v>
      </c>
      <c r="B14" s="55" t="s">
        <v>6</v>
      </c>
      <c r="C14" s="57">
        <f>SUM(C4:C13)</f>
        <v>0.5</v>
      </c>
      <c r="D14" s="72"/>
      <c r="E14" s="72">
        <f>SUM(E4:E13)</f>
        <v>1</v>
      </c>
      <c r="F14" s="73"/>
      <c r="G14" s="57">
        <f>SUM(G4:G13)</f>
        <v>0.56999999999999995</v>
      </c>
      <c r="H14" s="55"/>
      <c r="I14" s="57">
        <f>SUM(I4:I13)</f>
        <v>1.02</v>
      </c>
      <c r="J14" s="55"/>
      <c r="K14" s="72">
        <f>SUM(K4:K13)</f>
        <v>0.33</v>
      </c>
      <c r="L14" s="72"/>
      <c r="M14" s="72">
        <f>SUM(M4:M13)</f>
        <v>0</v>
      </c>
      <c r="N14" s="224">
        <f>SUM(N4:N13)</f>
        <v>3.42</v>
      </c>
    </row>
    <row r="15" spans="1:14">
      <c r="A15" s="47"/>
      <c r="B15" s="47"/>
      <c r="C15" s="279"/>
      <c r="D15" s="47"/>
      <c r="E15" s="47"/>
      <c r="F15" s="48"/>
      <c r="G15" s="47"/>
      <c r="H15" s="47"/>
      <c r="I15" s="47"/>
      <c r="J15" s="95"/>
      <c r="K15" s="47"/>
      <c r="L15" s="47"/>
      <c r="M15" s="47"/>
      <c r="N15" s="279"/>
    </row>
    <row r="16" spans="1:14">
      <c r="A16" s="47"/>
      <c r="B16" s="47"/>
      <c r="C16" s="47"/>
      <c r="D16" s="47"/>
      <c r="E16" s="47"/>
      <c r="F16" s="48"/>
      <c r="G16" s="47"/>
      <c r="H16" s="47" t="s">
        <v>18</v>
      </c>
      <c r="I16" s="47"/>
      <c r="J16" s="95"/>
      <c r="K16" s="96">
        <f>N14*4.33</f>
        <v>14.8086</v>
      </c>
      <c r="L16" s="96"/>
      <c r="M16" s="96"/>
      <c r="N16" s="47"/>
    </row>
    <row r="17" spans="1:14">
      <c r="A17" s="47"/>
      <c r="B17" s="47" t="s">
        <v>16</v>
      </c>
      <c r="C17" s="47"/>
      <c r="D17" s="47"/>
      <c r="E17" s="98" t="s">
        <v>313</v>
      </c>
      <c r="F17" s="100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 t="s">
        <v>245</v>
      </c>
      <c r="C18" s="47"/>
      <c r="D18" s="47"/>
      <c r="E18" s="47"/>
      <c r="F18" s="656" t="s">
        <v>304</v>
      </c>
      <c r="G18" s="656"/>
      <c r="H18" s="656"/>
      <c r="I18" s="656"/>
      <c r="J18" s="47"/>
      <c r="K18" s="47"/>
      <c r="L18" s="47"/>
      <c r="M18" s="47"/>
      <c r="N18" s="47"/>
    </row>
    <row r="19" spans="1:14">
      <c r="A19" s="47"/>
      <c r="B19" s="47" t="s">
        <v>19</v>
      </c>
      <c r="C19" s="47"/>
      <c r="D19" s="47"/>
      <c r="E19" s="47"/>
      <c r="F19" s="660" t="s">
        <v>312</v>
      </c>
      <c r="G19" s="661"/>
      <c r="H19" s="661"/>
      <c r="I19" s="661"/>
      <c r="J19" s="661"/>
      <c r="K19" s="47"/>
      <c r="L19" s="47"/>
      <c r="M19" s="47"/>
      <c r="N19" s="47"/>
    </row>
  </sheetData>
  <mergeCells count="2">
    <mergeCell ref="F18:I18"/>
    <mergeCell ref="F19:J19"/>
  </mergeCells>
  <pageMargins left="0.25" right="0.25" top="0.75" bottom="0.75" header="0.3" footer="0.3"/>
  <pageSetup paperSize="9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4" workbookViewId="0">
      <selection sqref="A1:N36"/>
    </sheetView>
  </sheetViews>
  <sheetFormatPr baseColWidth="10" defaultRowHeight="15"/>
  <cols>
    <col min="1" max="1" width="5.85546875" customWidth="1"/>
    <col min="2" max="2" width="20.7109375" customWidth="1"/>
    <col min="3" max="3" width="6.5703125" customWidth="1"/>
    <col min="4" max="4" width="18" customWidth="1"/>
    <col min="5" max="5" width="7" customWidth="1"/>
    <col min="6" max="6" width="18.5703125" customWidth="1"/>
    <col min="7" max="7" width="6.140625" customWidth="1"/>
    <col min="8" max="8" width="21.28515625" customWidth="1"/>
    <col min="9" max="9" width="6" customWidth="1"/>
    <col min="10" max="10" width="15" customWidth="1"/>
    <col min="11" max="11" width="5.5703125" customWidth="1"/>
    <col min="12" max="12" width="3.7109375" customWidth="1"/>
    <col min="13" max="13" width="3" customWidth="1"/>
    <col min="14" max="14" width="6.57031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 ht="12.75" customHeight="1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 ht="12" customHeight="1">
      <c r="A8" s="6">
        <v>6</v>
      </c>
      <c r="B8" s="52"/>
      <c r="C8" s="8"/>
      <c r="D8" s="52"/>
      <c r="E8" s="8"/>
      <c r="F8" s="52" t="s">
        <v>148</v>
      </c>
      <c r="G8" s="8"/>
      <c r="H8" s="52"/>
      <c r="I8" s="8"/>
      <c r="J8" s="52"/>
      <c r="K8" s="8"/>
      <c r="L8" s="52"/>
      <c r="M8" s="8"/>
      <c r="N8" s="8"/>
    </row>
    <row r="9" spans="1:14">
      <c r="A9" s="11"/>
      <c r="B9" s="16"/>
      <c r="C9" s="12"/>
      <c r="D9" s="12"/>
      <c r="E9" s="13"/>
      <c r="F9" s="16" t="s">
        <v>8</v>
      </c>
      <c r="G9" s="12">
        <v>1.38</v>
      </c>
      <c r="H9" s="16"/>
      <c r="I9" s="12"/>
      <c r="J9" s="12"/>
      <c r="K9" s="12"/>
      <c r="L9" s="12"/>
      <c r="M9" s="12"/>
      <c r="N9" s="12">
        <f>C9+E9+G9+I9+K9+M9</f>
        <v>1.38</v>
      </c>
    </row>
    <row r="10" spans="1:14" ht="12" customHeight="1">
      <c r="A10" s="6">
        <v>6</v>
      </c>
      <c r="B10" s="222"/>
      <c r="C10" s="8"/>
      <c r="D10" s="152" t="s">
        <v>149</v>
      </c>
      <c r="E10" s="8"/>
      <c r="F10" s="139"/>
      <c r="G10" s="8"/>
      <c r="H10" s="139"/>
      <c r="I10" s="15"/>
      <c r="J10" s="139" t="s">
        <v>149</v>
      </c>
      <c r="K10" s="8"/>
      <c r="L10" s="152"/>
      <c r="M10" s="8"/>
      <c r="N10" s="8"/>
    </row>
    <row r="11" spans="1:14">
      <c r="A11" s="11"/>
      <c r="B11" s="16"/>
      <c r="C11" s="12"/>
      <c r="D11" s="12" t="s">
        <v>8</v>
      </c>
      <c r="E11" s="13">
        <v>0.69</v>
      </c>
      <c r="F11" s="16"/>
      <c r="G11" s="12"/>
      <c r="H11" s="12"/>
      <c r="I11" s="12"/>
      <c r="J11" s="12" t="s">
        <v>8</v>
      </c>
      <c r="K11" s="13">
        <v>0.69</v>
      </c>
      <c r="L11" s="12"/>
      <c r="M11" s="12"/>
      <c r="N11" s="12">
        <f>C11+E11+G11+I11+K11+M11</f>
        <v>1.38</v>
      </c>
    </row>
    <row r="12" spans="1:14" ht="20.25" customHeight="1">
      <c r="A12" s="6">
        <v>4</v>
      </c>
      <c r="B12" s="6"/>
      <c r="C12" s="6"/>
      <c r="D12" s="222" t="s">
        <v>150</v>
      </c>
      <c r="E12" s="8"/>
      <c r="F12" s="15"/>
      <c r="G12" s="15"/>
      <c r="H12" s="139"/>
      <c r="I12" s="8"/>
      <c r="J12" s="139" t="s">
        <v>150</v>
      </c>
      <c r="K12" s="15"/>
      <c r="L12" s="8"/>
      <c r="M12" s="15"/>
      <c r="N12" s="8"/>
    </row>
    <row r="13" spans="1:14">
      <c r="A13" s="11"/>
      <c r="B13" s="11"/>
      <c r="C13" s="11"/>
      <c r="D13" s="223" t="s">
        <v>8</v>
      </c>
      <c r="E13" s="12">
        <v>0.67</v>
      </c>
      <c r="F13" s="16"/>
      <c r="G13" s="16"/>
      <c r="H13" s="16"/>
      <c r="I13" s="12"/>
      <c r="J13" s="16" t="s">
        <v>35</v>
      </c>
      <c r="K13" s="16">
        <v>0.25</v>
      </c>
      <c r="L13" s="16"/>
      <c r="M13" s="16"/>
      <c r="N13" s="12">
        <f>K13+E13</f>
        <v>0.92</v>
      </c>
    </row>
    <row r="14" spans="1:14">
      <c r="A14" s="6">
        <v>11</v>
      </c>
      <c r="B14" s="52" t="s">
        <v>151</v>
      </c>
      <c r="C14" s="8"/>
      <c r="D14" s="8"/>
      <c r="E14" s="15"/>
      <c r="F14" s="52" t="s">
        <v>151</v>
      </c>
      <c r="G14" s="15"/>
      <c r="H14" s="52"/>
      <c r="I14" s="8"/>
      <c r="J14" s="52" t="s">
        <v>151</v>
      </c>
      <c r="K14" s="15"/>
      <c r="L14" s="8"/>
      <c r="M14" s="15"/>
      <c r="N14" s="8"/>
    </row>
    <row r="15" spans="1:14" ht="20.25" customHeight="1">
      <c r="A15" s="11"/>
      <c r="B15" s="16" t="s">
        <v>8</v>
      </c>
      <c r="C15" s="12">
        <v>0.95</v>
      </c>
      <c r="D15" s="16"/>
      <c r="E15" s="16"/>
      <c r="F15" s="16" t="s">
        <v>35</v>
      </c>
      <c r="G15" s="16">
        <v>0.34</v>
      </c>
      <c r="H15" s="16"/>
      <c r="I15" s="12"/>
      <c r="J15" s="16" t="s">
        <v>152</v>
      </c>
      <c r="K15" s="16">
        <v>1.25</v>
      </c>
      <c r="L15" s="16"/>
      <c r="M15" s="16"/>
      <c r="N15" s="12">
        <f>C15+E15+G15+I15+K15+M15</f>
        <v>2.54</v>
      </c>
    </row>
    <row r="16" spans="1:14" ht="10.5" customHeight="1">
      <c r="A16" s="86"/>
      <c r="B16" s="52" t="s">
        <v>153</v>
      </c>
      <c r="C16" s="24"/>
      <c r="D16" s="52"/>
      <c r="E16" s="24"/>
      <c r="F16" s="52" t="s">
        <v>153</v>
      </c>
      <c r="G16" s="91"/>
      <c r="H16" s="52"/>
      <c r="I16" s="91"/>
      <c r="J16" s="52" t="s">
        <v>153</v>
      </c>
      <c r="K16" s="24"/>
      <c r="L16" s="52"/>
      <c r="M16" s="24"/>
      <c r="N16" s="91"/>
    </row>
    <row r="17" spans="1:14">
      <c r="A17" s="11">
        <v>20.46</v>
      </c>
      <c r="B17" s="13" t="s">
        <v>10</v>
      </c>
      <c r="C17" s="16">
        <v>1</v>
      </c>
      <c r="D17" s="16"/>
      <c r="E17" s="16"/>
      <c r="F17" s="13" t="s">
        <v>8</v>
      </c>
      <c r="G17" s="12">
        <v>2.72</v>
      </c>
      <c r="H17" s="16"/>
      <c r="I17" s="12"/>
      <c r="J17" s="16" t="s">
        <v>154</v>
      </c>
      <c r="K17" s="16">
        <v>1</v>
      </c>
      <c r="L17" s="16"/>
      <c r="M17" s="16"/>
      <c r="N17" s="12">
        <f>C17+E17+G17+I17+K17+M17</f>
        <v>4.7200000000000006</v>
      </c>
    </row>
    <row r="18" spans="1:14">
      <c r="A18" s="6"/>
      <c r="B18" s="24" t="s">
        <v>155</v>
      </c>
      <c r="C18" s="24"/>
      <c r="D18" s="24"/>
      <c r="E18" s="15"/>
      <c r="F18" s="24" t="s">
        <v>155</v>
      </c>
      <c r="G18" s="91"/>
      <c r="H18" s="24"/>
      <c r="I18" s="91"/>
      <c r="J18" s="24" t="s">
        <v>155</v>
      </c>
      <c r="K18" s="24"/>
      <c r="L18" s="15"/>
      <c r="M18" s="15"/>
      <c r="N18" s="91"/>
    </row>
    <row r="19" spans="1:14">
      <c r="A19" s="86">
        <v>5.72</v>
      </c>
      <c r="B19" s="24" t="s">
        <v>35</v>
      </c>
      <c r="C19" s="24">
        <v>0.33</v>
      </c>
      <c r="D19" s="24"/>
      <c r="E19" s="24"/>
      <c r="F19" s="24" t="s">
        <v>8</v>
      </c>
      <c r="G19" s="91">
        <v>0.66</v>
      </c>
      <c r="H19" s="24"/>
      <c r="I19" s="91"/>
      <c r="J19" s="24" t="s">
        <v>35</v>
      </c>
      <c r="K19" s="24">
        <v>0.33</v>
      </c>
      <c r="L19" s="24"/>
      <c r="M19" s="24"/>
      <c r="N19" s="91">
        <f>K19+G19+C19</f>
        <v>1.32</v>
      </c>
    </row>
    <row r="20" spans="1:14">
      <c r="A20" s="6"/>
      <c r="B20" s="8"/>
      <c r="C20" s="8"/>
      <c r="D20" s="8" t="s">
        <v>156</v>
      </c>
      <c r="E20" s="8"/>
      <c r="F20" s="8"/>
      <c r="G20" s="8"/>
      <c r="H20" s="8"/>
      <c r="I20" s="8"/>
      <c r="J20" s="15"/>
      <c r="K20" s="10"/>
      <c r="L20" s="186"/>
      <c r="M20" s="8"/>
      <c r="N20" s="8"/>
    </row>
    <row r="21" spans="1:14" ht="34.5" customHeight="1">
      <c r="A21" s="11">
        <v>3.25</v>
      </c>
      <c r="B21" s="12"/>
      <c r="C21" s="12"/>
      <c r="D21" s="112" t="s">
        <v>157</v>
      </c>
      <c r="E21" s="12">
        <v>0.75</v>
      </c>
      <c r="F21" s="12"/>
      <c r="G21" s="12"/>
      <c r="H21" s="112"/>
      <c r="I21" s="12"/>
      <c r="J21" s="16"/>
      <c r="K21" s="14"/>
      <c r="L21" s="112"/>
      <c r="M21" s="12"/>
      <c r="N21" s="12">
        <f>M21+K21+I21+G21+E21+C21</f>
        <v>0.75</v>
      </c>
    </row>
    <row r="22" spans="1:14" ht="10.5" customHeight="1">
      <c r="A22" s="6"/>
      <c r="B22" s="139"/>
      <c r="C22" s="8"/>
      <c r="D22" s="8" t="s">
        <v>302</v>
      </c>
      <c r="E22" s="15"/>
      <c r="F22" s="8"/>
      <c r="G22" s="15"/>
      <c r="H22" s="8"/>
      <c r="I22" s="15"/>
      <c r="J22" s="139"/>
      <c r="K22" s="10"/>
      <c r="L22" s="8"/>
      <c r="M22" s="8"/>
      <c r="N22" s="8"/>
    </row>
    <row r="23" spans="1:14">
      <c r="A23" s="11">
        <v>3</v>
      </c>
      <c r="B23" s="12"/>
      <c r="C23" s="12"/>
      <c r="D23" s="12" t="s">
        <v>8</v>
      </c>
      <c r="E23" s="12">
        <v>0.69</v>
      </c>
      <c r="F23" s="12"/>
      <c r="G23" s="12"/>
      <c r="H23" s="12"/>
      <c r="I23" s="12"/>
      <c r="J23" s="16"/>
      <c r="K23" s="14"/>
      <c r="L23" s="12"/>
      <c r="M23" s="12"/>
      <c r="N23" s="12">
        <f>C23+E23+G23+I23+K23+M23</f>
        <v>0.69</v>
      </c>
    </row>
    <row r="24" spans="1:14" ht="27.75" customHeight="1">
      <c r="A24" s="6">
        <v>14.66</v>
      </c>
      <c r="B24" s="52" t="s">
        <v>257</v>
      </c>
      <c r="C24" s="283" t="s">
        <v>258</v>
      </c>
      <c r="D24" s="8"/>
      <c r="E24" s="15"/>
      <c r="F24" s="15"/>
      <c r="G24" s="15"/>
      <c r="H24" s="52" t="s">
        <v>257</v>
      </c>
      <c r="I24" s="8"/>
      <c r="J24" s="8"/>
      <c r="K24" s="15"/>
      <c r="L24" s="8"/>
      <c r="M24" s="15"/>
      <c r="N24" s="8"/>
    </row>
    <row r="25" spans="1:14">
      <c r="A25" s="86"/>
      <c r="B25" s="24" t="s">
        <v>10</v>
      </c>
      <c r="C25" s="91">
        <v>0.5</v>
      </c>
      <c r="D25" s="24"/>
      <c r="E25" s="24"/>
      <c r="F25" s="24"/>
      <c r="G25" s="24"/>
      <c r="H25" s="24" t="s">
        <v>8</v>
      </c>
      <c r="I25" s="91">
        <v>2.89</v>
      </c>
      <c r="J25" s="24"/>
      <c r="K25" s="24"/>
      <c r="L25" s="24"/>
      <c r="M25" s="24"/>
      <c r="N25" s="91">
        <f>C25+E25+G25+I25+K25+M25</f>
        <v>3.39</v>
      </c>
    </row>
    <row r="26" spans="1:14" ht="28.5" customHeight="1">
      <c r="A26" s="11"/>
      <c r="B26" s="284"/>
      <c r="C26" s="12"/>
      <c r="D26" s="284"/>
      <c r="E26" s="16"/>
      <c r="F26" s="284"/>
      <c r="G26" s="16"/>
      <c r="H26" s="285" t="s">
        <v>259</v>
      </c>
      <c r="I26" s="12"/>
      <c r="J26" s="284"/>
      <c r="K26" s="16"/>
      <c r="L26" s="284"/>
      <c r="M26" s="16"/>
      <c r="N26" s="12"/>
    </row>
    <row r="27" spans="1:14" ht="15" customHeight="1">
      <c r="A27" s="327"/>
      <c r="B27" s="328" t="s">
        <v>306</v>
      </c>
      <c r="C27" s="327"/>
      <c r="D27" s="302"/>
      <c r="E27" s="327"/>
      <c r="F27" s="329"/>
      <c r="G27" s="327"/>
      <c r="H27" s="330"/>
      <c r="I27" s="327"/>
      <c r="J27" s="330"/>
      <c r="K27" s="327"/>
      <c r="L27" s="302"/>
      <c r="M27" s="302"/>
      <c r="N27" s="91"/>
    </row>
    <row r="28" spans="1:14">
      <c r="A28" s="331">
        <v>2.17</v>
      </c>
      <c r="B28" s="332" t="s">
        <v>307</v>
      </c>
      <c r="C28" s="331">
        <v>0.5</v>
      </c>
      <c r="D28" s="303"/>
      <c r="E28" s="331"/>
      <c r="F28" s="333"/>
      <c r="G28" s="331"/>
      <c r="H28" s="334"/>
      <c r="I28" s="331"/>
      <c r="J28" s="334"/>
      <c r="K28" s="331"/>
      <c r="L28" s="303"/>
      <c r="M28" s="135"/>
      <c r="N28" s="12">
        <f>C28+E28+G28+I28+K28</f>
        <v>0.5</v>
      </c>
    </row>
    <row r="29" spans="1:14">
      <c r="A29" s="335"/>
      <c r="B29" s="6"/>
      <c r="C29" s="94"/>
      <c r="D29" s="94" t="s">
        <v>308</v>
      </c>
      <c r="E29" s="298"/>
      <c r="F29" s="173"/>
      <c r="G29" s="278"/>
      <c r="H29" s="23"/>
      <c r="I29" s="23"/>
      <c r="J29" s="23" t="s">
        <v>308</v>
      </c>
      <c r="K29" s="23"/>
      <c r="L29" s="23"/>
      <c r="M29" s="23"/>
      <c r="N29" s="91"/>
    </row>
    <row r="30" spans="1:14">
      <c r="A30" s="336">
        <v>5.75</v>
      </c>
      <c r="B30" s="86"/>
      <c r="C30" s="54"/>
      <c r="D30" s="54" t="s">
        <v>309</v>
      </c>
      <c r="E30" s="78">
        <v>1</v>
      </c>
      <c r="F30" s="83"/>
      <c r="G30" s="138"/>
      <c r="H30" s="25"/>
      <c r="I30" s="25"/>
      <c r="J30" s="25" t="s">
        <v>310</v>
      </c>
      <c r="K30" s="25">
        <v>0.33</v>
      </c>
      <c r="L30" s="25"/>
      <c r="M30" s="25"/>
      <c r="N30" s="12">
        <f>C30+E30+G30+I30+K30</f>
        <v>1.33</v>
      </c>
    </row>
    <row r="31" spans="1:14" ht="14.25" customHeight="1">
      <c r="A31" s="337"/>
      <c r="B31" s="8"/>
      <c r="C31" s="245"/>
      <c r="D31" s="202"/>
      <c r="E31" s="8"/>
      <c r="F31" s="338" t="s">
        <v>311</v>
      </c>
      <c r="G31" s="8"/>
      <c r="H31" s="246"/>
      <c r="I31" s="8"/>
      <c r="J31" s="338"/>
      <c r="K31" s="8"/>
      <c r="L31" s="8"/>
      <c r="M31" s="8"/>
      <c r="N31" s="91"/>
    </row>
    <row r="32" spans="1:14" ht="15.75" customHeight="1">
      <c r="A32" s="339">
        <v>2.5</v>
      </c>
      <c r="B32" s="12"/>
      <c r="C32" s="247"/>
      <c r="D32" s="13"/>
      <c r="E32" s="12"/>
      <c r="F32" s="340" t="s">
        <v>189</v>
      </c>
      <c r="G32" s="12">
        <v>0.56999999999999995</v>
      </c>
      <c r="H32" s="248"/>
      <c r="I32" s="12"/>
      <c r="J32" s="340"/>
      <c r="K32" s="12"/>
      <c r="L32" s="12"/>
      <c r="M32" s="67"/>
      <c r="N32" s="12">
        <f>C32+E32+G32+I32+K32</f>
        <v>0.56999999999999995</v>
      </c>
    </row>
    <row r="33" spans="1:14">
      <c r="A33" s="71">
        <f>SUM(A4:A32)</f>
        <v>88.94</v>
      </c>
      <c r="B33" s="55" t="s">
        <v>6</v>
      </c>
      <c r="C33" s="57">
        <f>SUM(C4:C32)</f>
        <v>3.28</v>
      </c>
      <c r="D33" s="72"/>
      <c r="E33" s="72">
        <f>SUM(E4:E32)</f>
        <v>3.8</v>
      </c>
      <c r="F33" s="73"/>
      <c r="G33" s="57">
        <f>SUM(G4:G32)</f>
        <v>5.6700000000000008</v>
      </c>
      <c r="H33" s="55"/>
      <c r="I33" s="57">
        <f>SUM(I4:I32)</f>
        <v>3.91</v>
      </c>
      <c r="J33" s="55"/>
      <c r="K33" s="72">
        <f>SUM(K4:K32)</f>
        <v>3.85</v>
      </c>
      <c r="L33" s="72"/>
      <c r="M33" s="72">
        <f>SUM(M24:M26)</f>
        <v>0</v>
      </c>
      <c r="N33" s="224">
        <f>SUM(N4:N32)</f>
        <v>20.509999999999998</v>
      </c>
    </row>
    <row r="34" spans="1:14">
      <c r="A34" s="47"/>
      <c r="B34" s="47"/>
      <c r="C34" s="279"/>
      <c r="D34" s="47"/>
      <c r="E34" s="47"/>
      <c r="F34" s="48"/>
      <c r="G34" s="47"/>
      <c r="H34" s="47" t="s">
        <v>18</v>
      </c>
      <c r="I34" s="47"/>
      <c r="J34" s="95"/>
      <c r="K34" s="96">
        <f>N33*4.33</f>
        <v>88.808299999999988</v>
      </c>
      <c r="L34" s="47"/>
      <c r="M34" s="47"/>
      <c r="N34" s="279"/>
    </row>
    <row r="35" spans="1:14">
      <c r="A35" s="47"/>
      <c r="B35" s="47" t="s">
        <v>16</v>
      </c>
      <c r="C35" s="47"/>
      <c r="D35" s="47"/>
      <c r="E35" s="47" t="s">
        <v>314</v>
      </c>
      <c r="F35" s="48"/>
      <c r="G35" s="656" t="s">
        <v>304</v>
      </c>
      <c r="H35" s="656"/>
      <c r="I35" s="656"/>
      <c r="J35" s="656"/>
      <c r="L35" s="96"/>
      <c r="M35" s="96"/>
      <c r="N35" s="47"/>
    </row>
    <row r="36" spans="1:14">
      <c r="A36" s="47"/>
      <c r="B36" s="47" t="s">
        <v>245</v>
      </c>
      <c r="C36" s="47"/>
      <c r="D36" s="47"/>
      <c r="E36" s="98"/>
      <c r="F36" s="100"/>
      <c r="G36" s="660" t="s">
        <v>312</v>
      </c>
      <c r="H36" s="661"/>
      <c r="I36" s="661"/>
      <c r="J36" s="661"/>
      <c r="K36" s="661"/>
      <c r="L36" s="47"/>
      <c r="M36" s="47"/>
      <c r="N36" s="47"/>
    </row>
    <row r="37" spans="1:14">
      <c r="A37" s="47"/>
      <c r="C37" s="47"/>
      <c r="D37" s="47"/>
      <c r="E37" s="47"/>
      <c r="J37" s="47"/>
      <c r="K37" s="47"/>
      <c r="L37" s="47"/>
      <c r="M37" s="47"/>
      <c r="N37" s="47"/>
    </row>
    <row r="38" spans="1:14">
      <c r="A38" s="47"/>
      <c r="B38" s="47"/>
      <c r="C38" s="47"/>
      <c r="D38" s="47"/>
      <c r="E38" s="47"/>
      <c r="K38" s="47"/>
      <c r="L38" s="47"/>
      <c r="M38" s="47"/>
      <c r="N38" s="47"/>
    </row>
  </sheetData>
  <mergeCells count="2">
    <mergeCell ref="G35:J35"/>
    <mergeCell ref="G36:K36"/>
  </mergeCells>
  <pageMargins left="0" right="0" top="0" bottom="0" header="0" footer="0"/>
  <pageSetup paperSize="9" orientation="landscape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activeCell="A4" sqref="A4:N7"/>
    </sheetView>
  </sheetViews>
  <sheetFormatPr baseColWidth="10" defaultRowHeight="15"/>
  <cols>
    <col min="1" max="1" width="8.5703125" customWidth="1"/>
    <col min="3" max="3" width="7.5703125" customWidth="1"/>
    <col min="4" max="4" width="23.28515625" customWidth="1"/>
    <col min="5" max="5" width="6.28515625" customWidth="1"/>
    <col min="7" max="7" width="8.85546875" customWidth="1"/>
    <col min="8" max="8" width="16" customWidth="1"/>
    <col min="9" max="9" width="5.42578125" customWidth="1"/>
    <col min="10" max="10" width="16.42578125" customWidth="1"/>
    <col min="11" max="11" width="5.28515625" customWidth="1"/>
    <col min="12" max="12" width="5.7109375" customWidth="1"/>
    <col min="13" max="13" width="4.85546875" customWidth="1"/>
    <col min="14" max="14" width="5.28515625" customWidth="1"/>
  </cols>
  <sheetData>
    <row r="1" spans="1:14">
      <c r="A1" s="47"/>
      <c r="B1" s="47" t="s">
        <v>20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>
      <c r="A3" s="49" t="s">
        <v>22</v>
      </c>
      <c r="B3" s="49" t="s">
        <v>0</v>
      </c>
      <c r="C3" s="49" t="s">
        <v>23</v>
      </c>
      <c r="D3" s="49" t="s">
        <v>1</v>
      </c>
      <c r="E3" s="49" t="s">
        <v>24</v>
      </c>
      <c r="F3" s="50" t="s">
        <v>25</v>
      </c>
      <c r="G3" s="49" t="s">
        <v>24</v>
      </c>
      <c r="H3" s="49" t="s">
        <v>3</v>
      </c>
      <c r="I3" s="49" t="s">
        <v>24</v>
      </c>
      <c r="J3" s="49" t="s">
        <v>4</v>
      </c>
      <c r="K3" s="49" t="s">
        <v>24</v>
      </c>
      <c r="L3" s="49" t="s">
        <v>26</v>
      </c>
      <c r="M3" s="49" t="s">
        <v>24</v>
      </c>
      <c r="N3" s="49" t="s">
        <v>6</v>
      </c>
    </row>
    <row r="4" spans="1:14">
      <c r="A4" s="51"/>
      <c r="B4" s="222"/>
      <c r="C4" s="23"/>
      <c r="D4" s="268"/>
      <c r="E4" s="23"/>
      <c r="F4" s="268"/>
      <c r="G4" s="23"/>
      <c r="H4" s="268" t="s">
        <v>219</v>
      </c>
      <c r="I4" s="23"/>
      <c r="J4" s="268"/>
      <c r="K4" s="23"/>
      <c r="L4" s="94"/>
      <c r="M4" s="23"/>
      <c r="N4" s="23"/>
    </row>
    <row r="5" spans="1:14">
      <c r="A5" s="55">
        <v>2.4300000000000002</v>
      </c>
      <c r="B5" s="56"/>
      <c r="C5" s="67"/>
      <c r="D5" s="58"/>
      <c r="E5" s="67"/>
      <c r="F5" s="58"/>
      <c r="G5" s="67"/>
      <c r="H5" s="281" t="s">
        <v>189</v>
      </c>
      <c r="I5" s="67">
        <v>0.56000000000000005</v>
      </c>
      <c r="J5" s="58"/>
      <c r="K5" s="67"/>
      <c r="L5" s="59"/>
      <c r="M5" s="67"/>
      <c r="N5" s="67">
        <f>C5+E5+G5+I5+K5+M5</f>
        <v>0.56000000000000005</v>
      </c>
    </row>
    <row r="6" spans="1:14">
      <c r="A6" s="84"/>
      <c r="B6" s="61"/>
      <c r="C6" s="62"/>
      <c r="D6" s="62"/>
      <c r="E6" s="62"/>
      <c r="F6" s="61"/>
      <c r="G6" s="62"/>
      <c r="H6" s="61" t="s">
        <v>27</v>
      </c>
      <c r="I6" s="62"/>
      <c r="J6" s="62"/>
      <c r="K6" s="62"/>
      <c r="L6" s="62"/>
      <c r="M6" s="62"/>
      <c r="N6" s="62"/>
    </row>
    <row r="7" spans="1:14">
      <c r="A7" s="55">
        <v>2</v>
      </c>
      <c r="B7" s="60"/>
      <c r="C7" s="60"/>
      <c r="D7" s="60"/>
      <c r="E7" s="60"/>
      <c r="F7" s="60"/>
      <c r="G7" s="60"/>
      <c r="H7" s="60" t="s">
        <v>8</v>
      </c>
      <c r="I7" s="60">
        <v>0.46</v>
      </c>
      <c r="J7" s="60"/>
      <c r="K7" s="60"/>
      <c r="L7" s="60"/>
      <c r="M7" s="60"/>
      <c r="N7" s="60">
        <f>C7+E7+G7+I7+K7+M7</f>
        <v>0.46</v>
      </c>
    </row>
    <row r="8" spans="1:14">
      <c r="A8" s="6">
        <v>6</v>
      </c>
      <c r="B8" s="52"/>
      <c r="C8" s="8"/>
      <c r="D8" s="52"/>
      <c r="E8" s="8"/>
      <c r="F8" s="52" t="s">
        <v>148</v>
      </c>
      <c r="G8" s="8"/>
      <c r="H8" s="52"/>
      <c r="I8" s="8"/>
      <c r="J8" s="52"/>
      <c r="K8" s="8"/>
      <c r="L8" s="52"/>
      <c r="M8" s="8"/>
      <c r="N8" s="8"/>
    </row>
    <row r="9" spans="1:14">
      <c r="A9" s="11"/>
      <c r="B9" s="16"/>
      <c r="C9" s="12"/>
      <c r="D9" s="12"/>
      <c r="E9" s="13"/>
      <c r="F9" s="16" t="s">
        <v>8</v>
      </c>
      <c r="G9" s="12">
        <v>1.38</v>
      </c>
      <c r="H9" s="16"/>
      <c r="I9" s="12"/>
      <c r="J9" s="12"/>
      <c r="K9" s="12"/>
      <c r="L9" s="12"/>
      <c r="M9" s="12"/>
      <c r="N9" s="12">
        <f>C9+E9+G9+I9+K9+M9</f>
        <v>1.38</v>
      </c>
    </row>
    <row r="10" spans="1:14">
      <c r="A10" s="6">
        <v>6</v>
      </c>
      <c r="B10" s="222"/>
      <c r="C10" s="8"/>
      <c r="D10" s="152" t="s">
        <v>149</v>
      </c>
      <c r="E10" s="8"/>
      <c r="F10" s="139"/>
      <c r="G10" s="8"/>
      <c r="H10" s="139"/>
      <c r="I10" s="15"/>
      <c r="J10" s="139" t="s">
        <v>149</v>
      </c>
      <c r="K10" s="8"/>
      <c r="L10" s="152"/>
      <c r="M10" s="8"/>
      <c r="N10" s="8"/>
    </row>
    <row r="11" spans="1:14">
      <c r="A11" s="11"/>
      <c r="B11" s="16"/>
      <c r="C11" s="12"/>
      <c r="D11" s="12" t="s">
        <v>8</v>
      </c>
      <c r="E11" s="13">
        <v>0.69</v>
      </c>
      <c r="F11" s="16"/>
      <c r="G11" s="12"/>
      <c r="H11" s="12"/>
      <c r="I11" s="12"/>
      <c r="J11" s="12" t="s">
        <v>8</v>
      </c>
      <c r="K11" s="13">
        <v>0.69</v>
      </c>
      <c r="L11" s="12"/>
      <c r="M11" s="12"/>
      <c r="N11" s="12">
        <f>C11+E11+G11+I11+K11+M11</f>
        <v>1.38</v>
      </c>
    </row>
    <row r="12" spans="1:14" ht="23.25">
      <c r="A12" s="6">
        <v>4</v>
      </c>
      <c r="B12" s="6"/>
      <c r="C12" s="6"/>
      <c r="D12" s="222" t="s">
        <v>150</v>
      </c>
      <c r="E12" s="8"/>
      <c r="F12" s="15"/>
      <c r="G12" s="15"/>
      <c r="H12" s="139"/>
      <c r="I12" s="8"/>
      <c r="J12" s="139" t="s">
        <v>150</v>
      </c>
      <c r="K12" s="15"/>
      <c r="L12" s="8"/>
      <c r="M12" s="15"/>
      <c r="N12" s="8"/>
    </row>
    <row r="13" spans="1:14">
      <c r="A13" s="11"/>
      <c r="B13" s="11"/>
      <c r="C13" s="11"/>
      <c r="D13" s="223" t="s">
        <v>8</v>
      </c>
      <c r="E13" s="12">
        <v>0.67</v>
      </c>
      <c r="F13" s="16"/>
      <c r="G13" s="16"/>
      <c r="H13" s="16"/>
      <c r="I13" s="12"/>
      <c r="J13" s="16" t="s">
        <v>35</v>
      </c>
      <c r="K13" s="16">
        <v>0.25</v>
      </c>
      <c r="L13" s="16"/>
      <c r="M13" s="16"/>
      <c r="N13" s="12">
        <f>K13+E13</f>
        <v>0.92</v>
      </c>
    </row>
    <row r="14" spans="1:14">
      <c r="A14" s="6">
        <v>11</v>
      </c>
      <c r="B14" s="52" t="s">
        <v>151</v>
      </c>
      <c r="C14" s="8"/>
      <c r="D14" s="8"/>
      <c r="E14" s="15"/>
      <c r="F14" s="52" t="s">
        <v>151</v>
      </c>
      <c r="G14" s="15"/>
      <c r="H14" s="52"/>
      <c r="I14" s="8"/>
      <c r="J14" s="52" t="s">
        <v>151</v>
      </c>
      <c r="K14" s="15"/>
      <c r="L14" s="8"/>
      <c r="M14" s="15"/>
      <c r="N14" s="8"/>
    </row>
    <row r="15" spans="1:14" ht="21.75" customHeight="1">
      <c r="A15" s="11"/>
      <c r="B15" s="16" t="s">
        <v>8</v>
      </c>
      <c r="C15" s="12">
        <v>0.95</v>
      </c>
      <c r="D15" s="16"/>
      <c r="E15" s="16"/>
      <c r="F15" s="16" t="s">
        <v>35</v>
      </c>
      <c r="G15" s="16">
        <v>0.34</v>
      </c>
      <c r="H15" s="16"/>
      <c r="I15" s="12"/>
      <c r="J15" s="16" t="s">
        <v>152</v>
      </c>
      <c r="K15" s="16">
        <v>1.25</v>
      </c>
      <c r="L15" s="16"/>
      <c r="M15" s="16"/>
      <c r="N15" s="12">
        <f>C15+E15+G15+I15+K15+M15</f>
        <v>2.54</v>
      </c>
    </row>
    <row r="16" spans="1:14" ht="23.25">
      <c r="A16" s="86"/>
      <c r="B16" s="52" t="s">
        <v>153</v>
      </c>
      <c r="C16" s="24"/>
      <c r="D16" s="52"/>
      <c r="E16" s="24"/>
      <c r="F16" s="52" t="s">
        <v>153</v>
      </c>
      <c r="G16" s="91"/>
      <c r="H16" s="52"/>
      <c r="I16" s="91"/>
      <c r="J16" s="52" t="s">
        <v>153</v>
      </c>
      <c r="K16" s="24"/>
      <c r="L16" s="52"/>
      <c r="M16" s="24"/>
      <c r="N16" s="91"/>
    </row>
    <row r="17" spans="1:14">
      <c r="A17" s="11">
        <v>20.46</v>
      </c>
      <c r="B17" s="13" t="s">
        <v>10</v>
      </c>
      <c r="C17" s="16">
        <v>1</v>
      </c>
      <c r="D17" s="16"/>
      <c r="E17" s="16"/>
      <c r="F17" s="13" t="s">
        <v>8</v>
      </c>
      <c r="G17" s="12">
        <v>2.72</v>
      </c>
      <c r="H17" s="16"/>
      <c r="I17" s="12"/>
      <c r="J17" s="16" t="s">
        <v>154</v>
      </c>
      <c r="K17" s="16">
        <v>1</v>
      </c>
      <c r="L17" s="16"/>
      <c r="M17" s="16"/>
      <c r="N17" s="12">
        <f>C17+E17+G17+I17+K17+M17</f>
        <v>4.7200000000000006</v>
      </c>
    </row>
    <row r="18" spans="1:14">
      <c r="A18" s="6"/>
      <c r="B18" s="24" t="s">
        <v>155</v>
      </c>
      <c r="C18" s="24"/>
      <c r="D18" s="24"/>
      <c r="E18" s="15"/>
      <c r="F18" s="24" t="s">
        <v>155</v>
      </c>
      <c r="G18" s="91"/>
      <c r="H18" s="24"/>
      <c r="I18" s="91"/>
      <c r="J18" s="24" t="s">
        <v>155</v>
      </c>
      <c r="K18" s="24"/>
      <c r="L18" s="15"/>
      <c r="M18" s="15"/>
      <c r="N18" s="91"/>
    </row>
    <row r="19" spans="1:14">
      <c r="A19" s="86">
        <v>5.72</v>
      </c>
      <c r="B19" s="24" t="s">
        <v>35</v>
      </c>
      <c r="C19" s="24">
        <v>0.33</v>
      </c>
      <c r="D19" s="24"/>
      <c r="E19" s="24"/>
      <c r="F19" s="24" t="s">
        <v>8</v>
      </c>
      <c r="G19" s="91">
        <v>0.66</v>
      </c>
      <c r="H19" s="24"/>
      <c r="I19" s="91"/>
      <c r="J19" s="24" t="s">
        <v>35</v>
      </c>
      <c r="K19" s="24">
        <v>0.33</v>
      </c>
      <c r="L19" s="24"/>
      <c r="M19" s="24"/>
      <c r="N19" s="91">
        <f>K19+G19+C19</f>
        <v>1.32</v>
      </c>
    </row>
    <row r="20" spans="1:14">
      <c r="A20" s="6"/>
      <c r="B20" s="8"/>
      <c r="C20" s="8"/>
      <c r="D20" s="8" t="s">
        <v>156</v>
      </c>
      <c r="E20" s="8"/>
      <c r="F20" s="8"/>
      <c r="G20" s="8"/>
      <c r="H20" s="8"/>
      <c r="I20" s="8"/>
      <c r="J20" s="15"/>
      <c r="K20" s="10"/>
      <c r="L20" s="186"/>
      <c r="M20" s="8"/>
      <c r="N20" s="8"/>
    </row>
    <row r="21" spans="1:14" ht="36" customHeight="1">
      <c r="A21" s="11">
        <v>3.25</v>
      </c>
      <c r="B21" s="12"/>
      <c r="C21" s="12"/>
      <c r="D21" s="112" t="s">
        <v>157</v>
      </c>
      <c r="E21" s="12">
        <v>0.75</v>
      </c>
      <c r="F21" s="12"/>
      <c r="G21" s="12"/>
      <c r="H21" s="112"/>
      <c r="I21" s="12"/>
      <c r="J21" s="16"/>
      <c r="K21" s="14"/>
      <c r="L21" s="112"/>
      <c r="M21" s="12"/>
      <c r="N21" s="12">
        <f>M21+K21+I21+G21+E21+C21</f>
        <v>0.75</v>
      </c>
    </row>
    <row r="22" spans="1:14">
      <c r="A22" s="6"/>
      <c r="B22" s="139"/>
      <c r="C22" s="8"/>
      <c r="D22" s="8" t="s">
        <v>302</v>
      </c>
      <c r="E22" s="15"/>
      <c r="F22" s="8"/>
      <c r="G22" s="15"/>
      <c r="H22" s="8"/>
      <c r="I22" s="15"/>
      <c r="J22" s="139"/>
      <c r="K22" s="10"/>
      <c r="L22" s="8"/>
      <c r="M22" s="8"/>
      <c r="N22" s="8"/>
    </row>
    <row r="23" spans="1:14">
      <c r="A23" s="11">
        <v>3</v>
      </c>
      <c r="B23" s="12"/>
      <c r="C23" s="12"/>
      <c r="D23" s="12" t="s">
        <v>8</v>
      </c>
      <c r="E23" s="12">
        <v>0.69</v>
      </c>
      <c r="F23" s="12"/>
      <c r="G23" s="12"/>
      <c r="H23" s="12"/>
      <c r="I23" s="12"/>
      <c r="J23" s="16"/>
      <c r="K23" s="14"/>
      <c r="L23" s="12"/>
      <c r="M23" s="12"/>
      <c r="N23" s="12">
        <f>C23+E23+G23+I23+K23+M23</f>
        <v>0.69</v>
      </c>
    </row>
    <row r="24" spans="1:14" ht="34.5">
      <c r="A24" s="6">
        <v>14.66</v>
      </c>
      <c r="B24" s="52" t="s">
        <v>257</v>
      </c>
      <c r="C24" s="283" t="s">
        <v>258</v>
      </c>
      <c r="D24" s="8"/>
      <c r="E24" s="15"/>
      <c r="F24" s="15"/>
      <c r="G24" s="15"/>
      <c r="H24" s="52" t="s">
        <v>257</v>
      </c>
      <c r="I24" s="8"/>
      <c r="J24" s="8"/>
      <c r="K24" s="15"/>
      <c r="L24" s="8"/>
      <c r="M24" s="15"/>
      <c r="N24" s="8"/>
    </row>
    <row r="25" spans="1:14">
      <c r="A25" s="86"/>
      <c r="B25" s="24" t="s">
        <v>10</v>
      </c>
      <c r="C25" s="91">
        <v>0.5</v>
      </c>
      <c r="D25" s="24"/>
      <c r="E25" s="24"/>
      <c r="F25" s="24"/>
      <c r="G25" s="24"/>
      <c r="H25" s="24" t="s">
        <v>8</v>
      </c>
      <c r="I25" s="91">
        <v>2.89</v>
      </c>
      <c r="J25" s="24"/>
      <c r="K25" s="24"/>
      <c r="L25" s="24"/>
      <c r="M25" s="24"/>
      <c r="N25" s="91">
        <f>C25+E25+G25+I25+K25+M25</f>
        <v>3.39</v>
      </c>
    </row>
    <row r="26" spans="1:14" ht="37.5">
      <c r="A26" s="11"/>
      <c r="B26" s="284"/>
      <c r="C26" s="12"/>
      <c r="D26" s="284"/>
      <c r="E26" s="16"/>
      <c r="F26" s="284"/>
      <c r="G26" s="16"/>
      <c r="H26" s="285" t="s">
        <v>259</v>
      </c>
      <c r="I26" s="12"/>
      <c r="J26" s="284"/>
      <c r="K26" s="16"/>
      <c r="L26" s="284"/>
      <c r="M26" s="16"/>
      <c r="N26" s="12"/>
    </row>
    <row r="27" spans="1:14">
      <c r="A27" s="71">
        <f>SUM(A8:A26)</f>
        <v>74.09</v>
      </c>
      <c r="B27" s="55" t="s">
        <v>6</v>
      </c>
      <c r="C27" s="57">
        <f>SUM(C8:C26)</f>
        <v>2.78</v>
      </c>
      <c r="D27" s="72"/>
      <c r="E27" s="72">
        <f>SUM(E8:E26)</f>
        <v>2.8</v>
      </c>
      <c r="F27" s="73"/>
      <c r="G27" s="57">
        <f>SUM(G8:G26)</f>
        <v>5.1000000000000005</v>
      </c>
      <c r="H27" s="55"/>
      <c r="I27" s="57">
        <f>SUM(I8:I26)</f>
        <v>2.89</v>
      </c>
      <c r="J27" s="55"/>
      <c r="K27" s="72">
        <f>SUM(K8:K26)</f>
        <v>3.52</v>
      </c>
      <c r="L27" s="72"/>
      <c r="M27" s="72">
        <f>SUM(M24:M26)</f>
        <v>0</v>
      </c>
      <c r="N27" s="224">
        <f>SUM(N8:N26)</f>
        <v>17.09</v>
      </c>
    </row>
    <row r="28" spans="1:14">
      <c r="A28" s="47"/>
      <c r="B28" s="47"/>
      <c r="C28" s="279"/>
      <c r="D28" s="47"/>
      <c r="E28" s="47"/>
      <c r="F28" s="48"/>
      <c r="G28" s="47"/>
      <c r="H28" s="47"/>
      <c r="I28" s="47"/>
      <c r="J28" s="95"/>
      <c r="K28" s="47"/>
      <c r="L28" s="47"/>
      <c r="M28" s="47"/>
      <c r="N28" s="279"/>
    </row>
    <row r="29" spans="1:14">
      <c r="A29" s="47"/>
      <c r="B29" s="47"/>
      <c r="C29" s="47"/>
      <c r="D29" s="47"/>
      <c r="E29" s="47"/>
      <c r="F29" s="48"/>
      <c r="G29" s="47"/>
      <c r="H29" s="47" t="s">
        <v>18</v>
      </c>
      <c r="I29" s="47"/>
      <c r="J29" s="95"/>
      <c r="K29" s="96">
        <f>N27*4.33</f>
        <v>73.999700000000004</v>
      </c>
      <c r="L29" s="96"/>
      <c r="M29" s="96"/>
      <c r="N29" s="47"/>
    </row>
    <row r="30" spans="1:14">
      <c r="A30" s="47"/>
      <c r="B30" s="47" t="s">
        <v>16</v>
      </c>
      <c r="C30" s="47"/>
      <c r="D30" s="47"/>
      <c r="E30" s="98" t="s">
        <v>305</v>
      </c>
      <c r="F30" s="100"/>
      <c r="G30" s="47"/>
      <c r="H30" s="47"/>
      <c r="I30" s="47"/>
      <c r="J30" s="47"/>
      <c r="K30" s="47"/>
      <c r="L30" s="47"/>
      <c r="M30" s="47"/>
      <c r="N30" s="47"/>
    </row>
    <row r="31" spans="1:14">
      <c r="A31" s="47"/>
      <c r="B31" s="47" t="s">
        <v>245</v>
      </c>
      <c r="C31" s="47"/>
      <c r="D31" s="47"/>
      <c r="E31" s="47"/>
      <c r="F31" s="656" t="s">
        <v>304</v>
      </c>
      <c r="G31" s="656"/>
      <c r="H31" s="656"/>
      <c r="I31" s="656"/>
      <c r="J31" s="47"/>
      <c r="K31" s="47"/>
      <c r="L31" s="47"/>
      <c r="M31" s="47"/>
      <c r="N31" s="47"/>
    </row>
    <row r="32" spans="1:14">
      <c r="A32" s="47"/>
      <c r="B32" s="47" t="s">
        <v>19</v>
      </c>
      <c r="C32" s="47"/>
      <c r="D32" s="47"/>
      <c r="E32" s="47"/>
      <c r="F32" s="662"/>
      <c r="G32" s="663"/>
      <c r="H32" s="663"/>
      <c r="I32" s="663"/>
      <c r="J32" s="663"/>
      <c r="K32" s="47"/>
      <c r="L32" s="47"/>
      <c r="M32" s="47"/>
      <c r="N32" s="47"/>
    </row>
    <row r="33" spans="1:14">
      <c r="A33" s="47"/>
      <c r="C33" s="47"/>
      <c r="D33" s="47"/>
      <c r="E33" s="47"/>
      <c r="F33" s="664"/>
      <c r="G33" s="664"/>
      <c r="H33" s="664"/>
      <c r="I33" s="664"/>
      <c r="J33" s="47"/>
      <c r="K33" s="47"/>
      <c r="L33" s="47"/>
      <c r="M33" s="47"/>
      <c r="N33" s="47"/>
    </row>
  </sheetData>
  <mergeCells count="3">
    <mergeCell ref="F31:I31"/>
    <mergeCell ref="F32:J32"/>
    <mergeCell ref="F33:I33"/>
  </mergeCells>
  <pageMargins left="0" right="0" top="0" bottom="0" header="0" footer="0"/>
  <pageSetup paperSize="9" orientation="landscape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4"/>
    </sheetView>
  </sheetViews>
  <sheetFormatPr baseColWidth="10" defaultRowHeight="15"/>
  <cols>
    <col min="4" max="4" width="6.85546875" customWidth="1"/>
    <col min="5" max="5" width="6.5703125" customWidth="1"/>
    <col min="6" max="6" width="8" customWidth="1"/>
    <col min="7" max="7" width="6" customWidth="1"/>
    <col min="8" max="8" width="15" customWidth="1"/>
    <col min="9" max="9" width="7.140625" customWidth="1"/>
    <col min="11" max="11" width="5.42578125" customWidth="1"/>
    <col min="13" max="13" width="4.85546875" customWidth="1"/>
    <col min="14" max="14" width="6.8554687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ht="23.25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>
      <c r="A3" s="51"/>
      <c r="B3" s="222"/>
      <c r="C3" s="23"/>
      <c r="D3" s="268"/>
      <c r="E3" s="23"/>
      <c r="F3" s="268"/>
      <c r="G3" s="23"/>
      <c r="H3" s="268" t="s">
        <v>219</v>
      </c>
      <c r="I3" s="23"/>
      <c r="J3" s="268"/>
      <c r="K3" s="23"/>
      <c r="L3" s="94"/>
      <c r="M3" s="23"/>
      <c r="N3" s="23"/>
    </row>
    <row r="4" spans="1:14">
      <c r="A4" s="55">
        <v>2.4300000000000002</v>
      </c>
      <c r="B4" s="56"/>
      <c r="C4" s="67"/>
      <c r="D4" s="58"/>
      <c r="E4" s="67"/>
      <c r="F4" s="58"/>
      <c r="G4" s="67"/>
      <c r="H4" s="281" t="s">
        <v>189</v>
      </c>
      <c r="I4" s="67">
        <v>0.56000000000000005</v>
      </c>
      <c r="J4" s="58"/>
      <c r="K4" s="67"/>
      <c r="L4" s="59"/>
      <c r="M4" s="67"/>
      <c r="N4" s="67">
        <f>C4+E4+G4+I4+K4+M4</f>
        <v>0.56000000000000005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>
      <c r="A6" s="55">
        <v>2</v>
      </c>
      <c r="B6" s="60"/>
      <c r="C6" s="60"/>
      <c r="D6" s="60"/>
      <c r="E6" s="60"/>
      <c r="F6" s="60"/>
      <c r="G6" s="60"/>
      <c r="H6" s="60" t="s">
        <v>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>
      <c r="A7" s="306">
        <f>SUM(A3:A6)</f>
        <v>4.43</v>
      </c>
      <c r="B7" s="11"/>
      <c r="C7" s="306">
        <f>SUM(C3:C6)</f>
        <v>0</v>
      </c>
      <c r="D7" s="151"/>
      <c r="E7" s="306">
        <f>SUM(E3:E6)</f>
        <v>0</v>
      </c>
      <c r="F7" s="165"/>
      <c r="G7" s="206">
        <f>SUM(G3:G6)</f>
        <v>0</v>
      </c>
      <c r="H7" s="11"/>
      <c r="I7" s="306">
        <f>SUM(I3:I6)</f>
        <v>1.02</v>
      </c>
      <c r="J7" s="11"/>
      <c r="K7" s="206">
        <f>SUM(K3:K6)</f>
        <v>0</v>
      </c>
      <c r="L7" s="151"/>
      <c r="M7" s="151"/>
      <c r="N7" s="326">
        <f>SUM(N3:N6)</f>
        <v>1.02</v>
      </c>
    </row>
    <row r="8" spans="1:14">
      <c r="A8" s="1"/>
      <c r="B8" s="1"/>
      <c r="C8" s="1"/>
      <c r="D8" s="41"/>
      <c r="E8" s="1"/>
      <c r="F8" s="3"/>
      <c r="G8" s="1"/>
      <c r="H8" s="1"/>
      <c r="I8" s="1"/>
      <c r="J8" s="43"/>
      <c r="K8" s="1"/>
      <c r="L8" s="1"/>
      <c r="M8" s="1"/>
      <c r="N8" s="1"/>
    </row>
    <row r="9" spans="1:14">
      <c r="A9" s="1"/>
      <c r="B9" s="1"/>
      <c r="C9" s="1"/>
      <c r="D9" s="75"/>
      <c r="E9" s="1"/>
      <c r="F9" s="3"/>
      <c r="G9" s="1"/>
      <c r="H9" s="1" t="s">
        <v>18</v>
      </c>
      <c r="I9" s="1"/>
      <c r="J9" s="43"/>
      <c r="K9" s="46">
        <f>N7*4.33</f>
        <v>4.4165999999999999</v>
      </c>
      <c r="L9" s="46"/>
      <c r="M9" s="46"/>
      <c r="N9" s="1"/>
    </row>
    <row r="10" spans="1:14">
      <c r="A10" s="1"/>
      <c r="B10" s="1" t="s">
        <v>16</v>
      </c>
      <c r="C10" s="1"/>
      <c r="D10" s="75"/>
      <c r="E10" s="1" t="s">
        <v>303</v>
      </c>
      <c r="F10" s="3"/>
      <c r="G10" s="1"/>
      <c r="H10" s="1"/>
      <c r="I10" s="166"/>
      <c r="J10" s="151"/>
      <c r="K10" s="1"/>
      <c r="L10" s="1"/>
      <c r="M10" s="1"/>
      <c r="N10" s="1"/>
    </row>
    <row r="11" spans="1:14">
      <c r="A11" s="1"/>
      <c r="B11" s="1" t="s">
        <v>17</v>
      </c>
      <c r="C11" s="1"/>
      <c r="D11" s="167" t="str">
        <f>B1</f>
        <v>DOLORES CARREÑO MORENO</v>
      </c>
      <c r="E11" s="75"/>
      <c r="F11" s="3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pageSetup paperSize="9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/>
  <cols>
    <col min="1" max="1" width="6.42578125" customWidth="1"/>
    <col min="2" max="2" width="17.42578125" customWidth="1"/>
    <col min="3" max="3" width="6.5703125" customWidth="1"/>
    <col min="4" max="4" width="16.5703125" customWidth="1"/>
    <col min="5" max="5" width="6" customWidth="1"/>
    <col min="6" max="6" width="16.140625" customWidth="1"/>
    <col min="7" max="7" width="6.5703125" customWidth="1"/>
    <col min="8" max="8" width="14.5703125" customWidth="1"/>
    <col min="9" max="9" width="7.140625" customWidth="1"/>
    <col min="10" max="10" width="16.28515625" customWidth="1"/>
    <col min="11" max="11" width="6.42578125" customWidth="1"/>
    <col min="12" max="12" width="6" customWidth="1"/>
    <col min="13" max="13" width="4.42578125" customWidth="1"/>
    <col min="14" max="14" width="6.14062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 ht="15.75" customHeight="1">
      <c r="A3" s="51"/>
      <c r="B3" s="222"/>
      <c r="C3" s="23"/>
      <c r="D3" s="268"/>
      <c r="E3" s="23"/>
      <c r="F3" s="268"/>
      <c r="G3" s="23"/>
      <c r="H3" s="268" t="s">
        <v>219</v>
      </c>
      <c r="I3" s="23"/>
      <c r="J3" s="268"/>
      <c r="K3" s="23"/>
      <c r="L3" s="94"/>
      <c r="M3" s="23"/>
      <c r="N3" s="23"/>
    </row>
    <row r="4" spans="1:14" ht="16.5" customHeight="1">
      <c r="A4" s="55">
        <v>2.4300000000000002</v>
      </c>
      <c r="B4" s="56"/>
      <c r="C4" s="67"/>
      <c r="D4" s="58"/>
      <c r="E4" s="67"/>
      <c r="F4" s="58"/>
      <c r="G4" s="67"/>
      <c r="H4" s="281" t="s">
        <v>189</v>
      </c>
      <c r="I4" s="67">
        <v>0.56000000000000005</v>
      </c>
      <c r="J4" s="58"/>
      <c r="K4" s="67"/>
      <c r="L4" s="59"/>
      <c r="M4" s="67"/>
      <c r="N4" s="67">
        <f>C4+E4+G4+I4+K4+M4</f>
        <v>0.56000000000000005</v>
      </c>
    </row>
    <row r="5" spans="1:14">
      <c r="A5" s="84"/>
      <c r="B5" s="61"/>
      <c r="C5" s="62"/>
      <c r="D5" s="62"/>
      <c r="E5" s="62"/>
      <c r="F5" s="61"/>
      <c r="G5" s="62"/>
      <c r="H5" s="61" t="s">
        <v>27</v>
      </c>
      <c r="I5" s="62"/>
      <c r="J5" s="62"/>
      <c r="K5" s="62"/>
      <c r="L5" s="62"/>
      <c r="M5" s="62"/>
      <c r="N5" s="62"/>
    </row>
    <row r="6" spans="1:14">
      <c r="A6" s="55">
        <v>2</v>
      </c>
      <c r="B6" s="60"/>
      <c r="C6" s="60"/>
      <c r="D6" s="60"/>
      <c r="E6" s="60"/>
      <c r="F6" s="60"/>
      <c r="G6" s="60"/>
      <c r="H6" s="60" t="s">
        <v>8</v>
      </c>
      <c r="I6" s="60">
        <v>0.46</v>
      </c>
      <c r="J6" s="60"/>
      <c r="K6" s="60"/>
      <c r="L6" s="60"/>
      <c r="M6" s="60"/>
      <c r="N6" s="60">
        <f>C6+E6+G6+I6+K6+M6</f>
        <v>0.46</v>
      </c>
    </row>
    <row r="7" spans="1:14" ht="23.25" customHeight="1">
      <c r="A7" s="51"/>
      <c r="B7" s="178" t="s">
        <v>296</v>
      </c>
      <c r="C7" s="23"/>
      <c r="D7" s="178" t="s">
        <v>296</v>
      </c>
      <c r="E7" s="23"/>
      <c r="F7" s="178" t="s">
        <v>296</v>
      </c>
      <c r="G7" s="23"/>
      <c r="H7" s="178" t="s">
        <v>296</v>
      </c>
      <c r="I7" s="23"/>
      <c r="J7" s="178" t="s">
        <v>296</v>
      </c>
      <c r="K7" s="23"/>
      <c r="L7" s="23"/>
      <c r="M7" s="290"/>
      <c r="N7" s="304"/>
    </row>
    <row r="8" spans="1:14">
      <c r="A8" s="55">
        <v>36</v>
      </c>
      <c r="B8" s="59"/>
      <c r="C8" s="67">
        <v>1.6</v>
      </c>
      <c r="D8" s="67"/>
      <c r="E8" s="82">
        <v>1.6</v>
      </c>
      <c r="F8" s="59"/>
      <c r="G8" s="67">
        <v>1.7</v>
      </c>
      <c r="H8" s="59"/>
      <c r="I8" s="67">
        <v>1.61</v>
      </c>
      <c r="J8" s="59"/>
      <c r="K8" s="67">
        <v>1.8</v>
      </c>
      <c r="L8" s="324"/>
      <c r="M8" s="293"/>
      <c r="N8" s="324">
        <f>M8+K8+I8+G8+E8</f>
        <v>6.7100000000000009</v>
      </c>
    </row>
    <row r="9" spans="1:14">
      <c r="A9" s="69"/>
      <c r="B9" s="65" t="s">
        <v>30</v>
      </c>
      <c r="C9" s="63"/>
      <c r="D9" s="65"/>
      <c r="E9" s="63"/>
      <c r="F9" s="65"/>
      <c r="G9" s="63"/>
      <c r="H9" s="65" t="s">
        <v>30</v>
      </c>
      <c r="I9" s="63"/>
      <c r="J9" s="65"/>
      <c r="K9" s="63"/>
      <c r="L9" s="63"/>
      <c r="M9" s="209"/>
      <c r="N9" s="133"/>
    </row>
    <row r="10" spans="1:14">
      <c r="A10" s="70">
        <v>6.41</v>
      </c>
      <c r="B10" s="64" t="s">
        <v>10</v>
      </c>
      <c r="C10" s="60">
        <v>0.48</v>
      </c>
      <c r="D10" s="64"/>
      <c r="E10" s="60"/>
      <c r="F10" s="64"/>
      <c r="G10" s="60"/>
      <c r="H10" s="64" t="s">
        <v>8</v>
      </c>
      <c r="I10" s="60">
        <v>1</v>
      </c>
      <c r="J10" s="64"/>
      <c r="K10" s="60"/>
      <c r="L10" s="62"/>
      <c r="M10" s="60"/>
      <c r="N10" s="62">
        <f>C10+E10+G10+I10+K10</f>
        <v>1.48</v>
      </c>
    </row>
    <row r="11" spans="1:14">
      <c r="A11" s="51"/>
      <c r="B11" s="65" t="s">
        <v>28</v>
      </c>
      <c r="C11" s="63"/>
      <c r="D11" s="65"/>
      <c r="E11" s="63"/>
      <c r="F11" s="65"/>
      <c r="G11" s="63"/>
      <c r="H11" s="65" t="s">
        <v>28</v>
      </c>
      <c r="I11" s="63"/>
      <c r="J11" s="65"/>
      <c r="K11" s="63"/>
      <c r="L11" s="63"/>
      <c r="M11" s="63"/>
      <c r="N11" s="307"/>
    </row>
    <row r="12" spans="1:14">
      <c r="A12" s="55">
        <v>6.26</v>
      </c>
      <c r="B12" s="64" t="s">
        <v>8</v>
      </c>
      <c r="C12" s="60">
        <v>1.1000000000000001</v>
      </c>
      <c r="D12" s="64"/>
      <c r="E12" s="60"/>
      <c r="F12" s="64"/>
      <c r="G12" s="60"/>
      <c r="H12" s="64" t="s">
        <v>10</v>
      </c>
      <c r="I12" s="60">
        <v>0.35</v>
      </c>
      <c r="J12" s="64"/>
      <c r="K12" s="101"/>
      <c r="L12" s="60"/>
      <c r="M12" s="67"/>
      <c r="N12" s="62">
        <f>C12+E12+G12+I12+K12</f>
        <v>1.4500000000000002</v>
      </c>
    </row>
    <row r="13" spans="1:14">
      <c r="A13" s="204"/>
      <c r="B13" s="325" t="s">
        <v>297</v>
      </c>
      <c r="C13" s="201"/>
      <c r="D13" s="27"/>
      <c r="E13" s="201"/>
      <c r="F13" s="27"/>
      <c r="G13" s="27"/>
      <c r="H13" s="325"/>
      <c r="I13" s="8"/>
      <c r="J13" s="195"/>
      <c r="K13" s="10"/>
      <c r="L13" s="201"/>
      <c r="M13" s="8"/>
      <c r="N13" s="8"/>
    </row>
    <row r="14" spans="1:14">
      <c r="A14" s="205">
        <v>3</v>
      </c>
      <c r="B14" s="221" t="s">
        <v>298</v>
      </c>
      <c r="C14" s="151">
        <v>0.69</v>
      </c>
      <c r="D14" s="206"/>
      <c r="E14" s="151"/>
      <c r="F14" s="206"/>
      <c r="G14" s="206"/>
      <c r="H14" s="221"/>
      <c r="I14" s="12"/>
      <c r="J14" s="197"/>
      <c r="K14" s="14"/>
      <c r="L14" s="151"/>
      <c r="M14" s="12"/>
      <c r="N14" s="12">
        <v>0.69</v>
      </c>
    </row>
    <row r="15" spans="1:14">
      <c r="A15" s="198"/>
      <c r="B15" s="199" t="s">
        <v>9</v>
      </c>
      <c r="C15" s="8"/>
      <c r="D15" s="9"/>
      <c r="E15" s="8"/>
      <c r="F15" s="7"/>
      <c r="G15" s="10"/>
      <c r="H15" s="199" t="s">
        <v>9</v>
      </c>
      <c r="I15" s="15"/>
      <c r="J15" s="7"/>
      <c r="K15" s="10"/>
      <c r="L15" s="8"/>
      <c r="M15" s="8"/>
      <c r="N15" s="8"/>
    </row>
    <row r="16" spans="1:14">
      <c r="A16" s="200">
        <v>5.07</v>
      </c>
      <c r="B16" s="12" t="s">
        <v>10</v>
      </c>
      <c r="C16" s="12">
        <v>0.25</v>
      </c>
      <c r="D16" s="12"/>
      <c r="E16" s="13"/>
      <c r="F16" s="16"/>
      <c r="G16" s="14"/>
      <c r="H16" s="12" t="s">
        <v>8</v>
      </c>
      <c r="I16" s="12">
        <v>0.92</v>
      </c>
      <c r="J16" s="12"/>
      <c r="K16" s="14"/>
      <c r="L16" s="12"/>
      <c r="M16" s="12"/>
      <c r="N16" s="12">
        <f>C16+E16+G16+I16+K16+M16</f>
        <v>1.17</v>
      </c>
    </row>
    <row r="17" spans="1:14">
      <c r="A17" s="198"/>
      <c r="B17" s="8"/>
      <c r="C17" s="8"/>
      <c r="D17" s="202" t="s">
        <v>12</v>
      </c>
      <c r="E17" s="8"/>
      <c r="F17" s="15"/>
      <c r="G17" s="10"/>
      <c r="H17" s="8"/>
      <c r="I17" s="8"/>
      <c r="J17" s="202" t="s">
        <v>12</v>
      </c>
      <c r="K17" s="10"/>
      <c r="L17" s="8"/>
      <c r="M17" s="8"/>
      <c r="N17" s="8"/>
    </row>
    <row r="18" spans="1:14">
      <c r="A18" s="200">
        <v>9.1</v>
      </c>
      <c r="B18" s="12"/>
      <c r="C18" s="12"/>
      <c r="D18" s="16" t="s">
        <v>10</v>
      </c>
      <c r="E18" s="12">
        <v>0.4</v>
      </c>
      <c r="F18" s="16"/>
      <c r="G18" s="14"/>
      <c r="H18" s="12"/>
      <c r="I18" s="12"/>
      <c r="J18" s="16" t="s">
        <v>8</v>
      </c>
      <c r="K18" s="14">
        <v>1.7</v>
      </c>
      <c r="L18" s="12"/>
      <c r="M18" s="12"/>
      <c r="N18" s="12">
        <f>C18+E18+G18+I18+K18+M18</f>
        <v>2.1</v>
      </c>
    </row>
    <row r="19" spans="1:14" ht="15.75" customHeight="1">
      <c r="A19" s="204"/>
      <c r="B19" s="27"/>
      <c r="C19" s="201"/>
      <c r="D19" s="203" t="s">
        <v>141</v>
      </c>
      <c r="E19" s="27"/>
      <c r="F19" s="203"/>
      <c r="G19" s="27"/>
      <c r="H19" s="27"/>
      <c r="I19" s="8"/>
      <c r="J19" s="203" t="s">
        <v>141</v>
      </c>
      <c r="K19" s="8"/>
      <c r="L19" s="203"/>
      <c r="M19" s="8"/>
      <c r="N19" s="133"/>
    </row>
    <row r="20" spans="1:14">
      <c r="A20" s="205">
        <v>6.26</v>
      </c>
      <c r="B20" s="206"/>
      <c r="C20" s="151"/>
      <c r="D20" s="206" t="s">
        <v>10</v>
      </c>
      <c r="E20" s="206">
        <v>0.33</v>
      </c>
      <c r="F20" s="206"/>
      <c r="G20" s="206"/>
      <c r="H20" s="206"/>
      <c r="I20" s="12"/>
      <c r="J20" s="151" t="s">
        <v>8</v>
      </c>
      <c r="K20" s="12">
        <v>1.1200000000000001</v>
      </c>
      <c r="L20" s="151"/>
      <c r="M20" s="12"/>
      <c r="N20" s="91">
        <f>C20+E20+G20+I20+K20+M20</f>
        <v>1.4500000000000002</v>
      </c>
    </row>
    <row r="21" spans="1:14">
      <c r="A21" s="207"/>
      <c r="B21" s="18"/>
      <c r="C21" s="89"/>
      <c r="D21" s="18"/>
      <c r="E21" s="89"/>
      <c r="F21" s="202" t="s">
        <v>13</v>
      </c>
      <c r="G21" s="91"/>
      <c r="H21" s="202"/>
      <c r="I21" s="91"/>
      <c r="J21" s="191"/>
      <c r="K21" s="90"/>
      <c r="L21" s="89"/>
      <c r="M21" s="91"/>
      <c r="N21" s="8"/>
    </row>
    <row r="22" spans="1:14" ht="23.25">
      <c r="A22" s="207">
        <v>2.25</v>
      </c>
      <c r="B22" s="18"/>
      <c r="C22" s="89"/>
      <c r="D22" s="18"/>
      <c r="E22" s="89"/>
      <c r="F22" s="24" t="s">
        <v>14</v>
      </c>
      <c r="G22" s="91">
        <v>0.52</v>
      </c>
      <c r="H22" s="24"/>
      <c r="I22" s="91"/>
      <c r="J22" s="191"/>
      <c r="K22" s="90"/>
      <c r="L22" s="89"/>
      <c r="M22" s="91"/>
      <c r="N22" s="91">
        <v>0.52</v>
      </c>
    </row>
    <row r="23" spans="1:14">
      <c r="A23" s="204"/>
      <c r="B23" s="27"/>
      <c r="C23" s="201"/>
      <c r="D23" s="27"/>
      <c r="E23" s="201"/>
      <c r="F23" s="202" t="s">
        <v>15</v>
      </c>
      <c r="G23" s="10"/>
      <c r="H23" s="15"/>
      <c r="I23" s="8"/>
      <c r="J23" s="202"/>
      <c r="K23" s="10"/>
      <c r="L23" s="201"/>
      <c r="M23" s="8"/>
      <c r="N23" s="8"/>
    </row>
    <row r="24" spans="1:14">
      <c r="A24" s="205">
        <v>3.25</v>
      </c>
      <c r="B24" s="206"/>
      <c r="C24" s="151"/>
      <c r="D24" s="206"/>
      <c r="E24" s="151"/>
      <c r="F24" s="24" t="s">
        <v>8</v>
      </c>
      <c r="G24" s="14">
        <v>0.75</v>
      </c>
      <c r="H24" s="221"/>
      <c r="I24" s="12"/>
      <c r="J24" s="24"/>
      <c r="K24" s="14"/>
      <c r="L24" s="151"/>
      <c r="M24" s="12"/>
      <c r="N24" s="91">
        <f>C24+E24+G24+I24+K24+M24</f>
        <v>0.75</v>
      </c>
    </row>
    <row r="25" spans="1:14">
      <c r="A25" s="198"/>
      <c r="B25" s="120"/>
      <c r="C25" s="208"/>
      <c r="D25" s="208" t="s">
        <v>299</v>
      </c>
      <c r="E25" s="209"/>
      <c r="F25" s="210"/>
      <c r="G25" s="10"/>
      <c r="H25" s="27"/>
      <c r="I25" s="8"/>
      <c r="J25" s="211" t="s">
        <v>299</v>
      </c>
      <c r="K25" s="10"/>
      <c r="L25" s="210"/>
      <c r="M25" s="209"/>
      <c r="N25" s="133"/>
    </row>
    <row r="26" spans="1:14">
      <c r="A26" s="200">
        <v>8.42</v>
      </c>
      <c r="B26" s="126"/>
      <c r="C26" s="212"/>
      <c r="D26" s="206" t="s">
        <v>300</v>
      </c>
      <c r="E26" s="213">
        <v>0.75</v>
      </c>
      <c r="F26" s="119"/>
      <c r="G26" s="14"/>
      <c r="H26" s="206"/>
      <c r="I26" s="12"/>
      <c r="J26" s="119" t="s">
        <v>109</v>
      </c>
      <c r="K26" s="14">
        <v>1.19</v>
      </c>
      <c r="L26" s="206"/>
      <c r="M26" s="213"/>
      <c r="N26" s="91">
        <f>C26+E26+G26+I26+K26+M26</f>
        <v>1.94</v>
      </c>
    </row>
    <row r="27" spans="1:14">
      <c r="A27" s="198"/>
      <c r="B27" s="7"/>
      <c r="C27" s="8"/>
      <c r="D27" s="201" t="s">
        <v>11</v>
      </c>
      <c r="E27" s="15"/>
      <c r="F27" s="201"/>
      <c r="G27" s="15"/>
      <c r="H27" s="8"/>
      <c r="I27" s="15"/>
      <c r="J27" s="201" t="s">
        <v>11</v>
      </c>
      <c r="K27" s="10"/>
      <c r="L27" s="201"/>
      <c r="M27" s="10"/>
      <c r="N27" s="8"/>
    </row>
    <row r="28" spans="1:14">
      <c r="A28" s="200">
        <v>5.91</v>
      </c>
      <c r="B28" s="12"/>
      <c r="C28" s="12"/>
      <c r="D28" s="12" t="s">
        <v>8</v>
      </c>
      <c r="E28" s="12">
        <v>0.25</v>
      </c>
      <c r="F28" s="12"/>
      <c r="G28" s="12"/>
      <c r="H28" s="12"/>
      <c r="I28" s="12"/>
      <c r="J28" s="12" t="s">
        <v>10</v>
      </c>
      <c r="K28" s="14">
        <v>1</v>
      </c>
      <c r="L28" s="12"/>
      <c r="M28" s="14"/>
      <c r="N28" s="12">
        <f>C28+E28+G28+I28+K28+M28</f>
        <v>1.25</v>
      </c>
    </row>
    <row r="29" spans="1:14">
      <c r="A29" s="306">
        <f>SUM(A3:A26)</f>
        <v>90.45</v>
      </c>
      <c r="B29" s="11"/>
      <c r="C29" s="306">
        <f>SUM(C3:C26)</f>
        <v>4.12</v>
      </c>
      <c r="D29" s="151"/>
      <c r="E29" s="306">
        <f>SUM(E3:E28)</f>
        <v>3.33</v>
      </c>
      <c r="F29" s="165"/>
      <c r="G29" s="206">
        <f>SUM(G3:G26)</f>
        <v>2.9699999999999998</v>
      </c>
      <c r="H29" s="11"/>
      <c r="I29" s="306">
        <f>SUM(I3:I26)</f>
        <v>4.9000000000000004</v>
      </c>
      <c r="J29" s="11"/>
      <c r="K29" s="206">
        <f>SUM(K3:K26)</f>
        <v>5.8100000000000005</v>
      </c>
      <c r="L29" s="151"/>
      <c r="M29" s="151"/>
      <c r="N29" s="326">
        <f>SUM(N3:N26)</f>
        <v>19.28</v>
      </c>
    </row>
    <row r="30" spans="1:14">
      <c r="A30" s="1"/>
      <c r="B30" s="1"/>
      <c r="C30" s="1"/>
      <c r="D30" s="41"/>
      <c r="E30" s="1"/>
      <c r="F30" s="3"/>
      <c r="G30" s="1"/>
      <c r="H30" s="1"/>
      <c r="I30" s="1"/>
      <c r="J30" s="43"/>
      <c r="K30" s="1"/>
      <c r="L30" s="1"/>
      <c r="M30" s="1"/>
      <c r="N30" s="1"/>
    </row>
    <row r="31" spans="1:14">
      <c r="A31" s="1"/>
      <c r="B31" s="1"/>
      <c r="C31" s="1"/>
      <c r="D31" s="75"/>
      <c r="E31" s="1"/>
      <c r="F31" s="3"/>
      <c r="G31" s="1"/>
      <c r="H31" s="1" t="s">
        <v>18</v>
      </c>
      <c r="I31" s="1"/>
      <c r="J31" s="43"/>
      <c r="K31" s="46">
        <f>N29*4.33</f>
        <v>83.482400000000013</v>
      </c>
      <c r="L31" s="46"/>
      <c r="M31" s="46"/>
      <c r="N31" s="1"/>
    </row>
    <row r="32" spans="1:14">
      <c r="A32" s="1"/>
      <c r="B32" s="1" t="s">
        <v>16</v>
      </c>
      <c r="C32" s="1"/>
      <c r="D32" s="75"/>
      <c r="E32" s="1" t="s">
        <v>301</v>
      </c>
      <c r="F32" s="3"/>
      <c r="G32" s="1"/>
      <c r="H32" s="1"/>
      <c r="I32" s="166"/>
      <c r="J32" s="151"/>
      <c r="K32" s="1"/>
      <c r="L32" s="1"/>
      <c r="M32" s="1"/>
      <c r="N32" s="1"/>
    </row>
    <row r="33" spans="1:14">
      <c r="A33" s="1"/>
      <c r="B33" s="1" t="s">
        <v>17</v>
      </c>
      <c r="C33" s="1"/>
      <c r="D33" s="167" t="str">
        <f>B1</f>
        <v>DOLORES CARREÑO MORENO</v>
      </c>
      <c r="E33" s="75"/>
      <c r="F33" s="3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sqref="A1:N29"/>
    </sheetView>
  </sheetViews>
  <sheetFormatPr baseColWidth="10" defaultRowHeight="15"/>
  <cols>
    <col min="1" max="1" width="8.140625" customWidth="1"/>
    <col min="2" max="2" width="17.5703125" customWidth="1"/>
    <col min="3" max="3" width="7" customWidth="1"/>
    <col min="5" max="5" width="6.7109375" customWidth="1"/>
    <col min="7" max="7" width="7" customWidth="1"/>
    <col min="8" max="8" width="16.42578125" customWidth="1"/>
    <col min="9" max="9" width="7.85546875" customWidth="1"/>
    <col min="11" max="11" width="7.140625" customWidth="1"/>
    <col min="12" max="12" width="6.5703125" customWidth="1"/>
    <col min="13" max="13" width="6.42578125" customWidth="1"/>
    <col min="14" max="14" width="5.85546875" customWidth="1"/>
  </cols>
  <sheetData>
    <row r="1" spans="1:14">
      <c r="A1" s="1"/>
      <c r="B1" s="1" t="s">
        <v>20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>
      <c r="A2" s="4" t="s">
        <v>22</v>
      </c>
      <c r="B2" s="4" t="s">
        <v>0</v>
      </c>
      <c r="C2" s="4" t="s">
        <v>23</v>
      </c>
      <c r="D2" s="4" t="s">
        <v>1</v>
      </c>
      <c r="E2" s="4" t="s">
        <v>24</v>
      </c>
      <c r="F2" s="5" t="s">
        <v>25</v>
      </c>
      <c r="G2" s="4" t="s">
        <v>24</v>
      </c>
      <c r="H2" s="4" t="s">
        <v>3</v>
      </c>
      <c r="I2" s="4" t="s">
        <v>24</v>
      </c>
      <c r="J2" s="4" t="s">
        <v>4</v>
      </c>
      <c r="K2" s="4" t="s">
        <v>24</v>
      </c>
      <c r="L2" s="4" t="s">
        <v>26</v>
      </c>
      <c r="M2" s="4" t="s">
        <v>24</v>
      </c>
      <c r="N2" s="4" t="s">
        <v>6</v>
      </c>
    </row>
    <row r="3" spans="1:14">
      <c r="A3" s="257"/>
      <c r="B3" s="52" t="s">
        <v>281</v>
      </c>
      <c r="C3" s="257"/>
      <c r="D3" s="52" t="s">
        <v>281</v>
      </c>
      <c r="E3" s="311"/>
      <c r="F3" s="52" t="s">
        <v>281</v>
      </c>
      <c r="G3" s="88"/>
      <c r="H3" s="52" t="s">
        <v>281</v>
      </c>
      <c r="I3" s="311"/>
      <c r="J3" s="52" t="s">
        <v>281</v>
      </c>
      <c r="K3" s="88"/>
      <c r="L3" s="91"/>
      <c r="M3" s="90"/>
      <c r="N3" s="257"/>
    </row>
    <row r="4" spans="1:14">
      <c r="A4" s="135">
        <v>15</v>
      </c>
      <c r="B4" s="56" t="s">
        <v>10</v>
      </c>
      <c r="C4" s="135">
        <v>0.35</v>
      </c>
      <c r="D4" s="56" t="s">
        <v>8</v>
      </c>
      <c r="E4" s="312">
        <v>2.06</v>
      </c>
      <c r="F4" s="56" t="s">
        <v>10</v>
      </c>
      <c r="G4" s="165">
        <v>0.35</v>
      </c>
      <c r="H4" s="56" t="s">
        <v>10</v>
      </c>
      <c r="I4" s="312">
        <v>0.35</v>
      </c>
      <c r="J4" s="56" t="s">
        <v>10</v>
      </c>
      <c r="K4" s="165">
        <v>0.35</v>
      </c>
      <c r="L4" s="12"/>
      <c r="M4" s="14"/>
      <c r="N4" s="135">
        <f>C4+E4+G4+I4+K4+M4</f>
        <v>3.4600000000000004</v>
      </c>
    </row>
    <row r="5" spans="1:14">
      <c r="A5" s="257"/>
      <c r="B5" s="301"/>
      <c r="C5" s="257"/>
      <c r="D5" s="301"/>
      <c r="E5" s="311"/>
      <c r="F5" s="7" t="s">
        <v>282</v>
      </c>
      <c r="G5" s="88"/>
      <c r="H5" s="7"/>
      <c r="I5" s="311"/>
      <c r="J5" s="7"/>
      <c r="K5" s="88"/>
      <c r="L5" s="9"/>
      <c r="M5" s="90"/>
      <c r="N5" s="257"/>
    </row>
    <row r="6" spans="1:14" ht="68.25">
      <c r="A6" s="135">
        <v>1.25</v>
      </c>
      <c r="B6" s="56"/>
      <c r="C6" s="135"/>
      <c r="D6" s="56"/>
      <c r="E6" s="312"/>
      <c r="F6" s="284" t="s">
        <v>283</v>
      </c>
      <c r="G6" s="165">
        <v>0.28999999999999998</v>
      </c>
      <c r="H6" s="284"/>
      <c r="I6" s="312"/>
      <c r="J6" s="284"/>
      <c r="K6" s="165"/>
      <c r="L6" s="228"/>
      <c r="M6" s="14"/>
      <c r="N6" s="135">
        <f>C6+E6+G6+I6+K6+M6</f>
        <v>0.28999999999999998</v>
      </c>
    </row>
    <row r="7" spans="1:14">
      <c r="A7" s="304"/>
      <c r="B7" s="302"/>
      <c r="C7" s="304"/>
      <c r="D7" s="290"/>
      <c r="E7" s="304"/>
      <c r="F7" s="291"/>
      <c r="G7" s="318"/>
      <c r="H7" s="292" t="s">
        <v>284</v>
      </c>
      <c r="I7" s="304"/>
      <c r="J7" s="292"/>
      <c r="K7" s="318"/>
      <c r="L7" s="292"/>
      <c r="M7" s="290"/>
      <c r="N7" s="304"/>
    </row>
    <row r="8" spans="1:14">
      <c r="A8" s="305">
        <v>4.74</v>
      </c>
      <c r="B8" s="303"/>
      <c r="C8" s="305"/>
      <c r="D8" s="293"/>
      <c r="E8" s="305"/>
      <c r="F8" s="295"/>
      <c r="G8" s="319"/>
      <c r="H8" s="294" t="s">
        <v>8</v>
      </c>
      <c r="I8" s="305">
        <v>1.0900000000000001</v>
      </c>
      <c r="J8" s="294"/>
      <c r="K8" s="319"/>
      <c r="L8" s="294"/>
      <c r="M8" s="293"/>
      <c r="N8" s="305">
        <f>M8+K8+I8+G8+E8+C8</f>
        <v>1.0900000000000001</v>
      </c>
    </row>
    <row r="9" spans="1:14">
      <c r="A9" s="110"/>
      <c r="B9" s="239"/>
      <c r="C9" s="110"/>
      <c r="D9" s="239"/>
      <c r="E9" s="110"/>
      <c r="F9" s="178"/>
      <c r="G9" s="156"/>
      <c r="H9" s="239"/>
      <c r="I9" s="110"/>
      <c r="J9" s="239"/>
      <c r="K9" s="156"/>
      <c r="L9" s="23"/>
      <c r="M9" s="209"/>
      <c r="N9" s="133"/>
    </row>
    <row r="10" spans="1:14">
      <c r="A10" s="110"/>
      <c r="B10" s="241"/>
      <c r="C10" s="307"/>
      <c r="D10" s="241"/>
      <c r="E10" s="316"/>
      <c r="F10" s="241"/>
      <c r="G10" s="320"/>
      <c r="H10" s="241" t="s">
        <v>285</v>
      </c>
      <c r="I10" s="307"/>
      <c r="J10" s="241"/>
      <c r="K10" s="320"/>
      <c r="L10" s="63"/>
      <c r="M10" s="63"/>
      <c r="N10" s="307"/>
    </row>
    <row r="11" spans="1:14">
      <c r="A11" s="107">
        <v>3.91</v>
      </c>
      <c r="B11" s="242"/>
      <c r="C11" s="308"/>
      <c r="D11" s="242"/>
      <c r="E11" s="315"/>
      <c r="F11" s="242"/>
      <c r="G11" s="321"/>
      <c r="H11" s="242" t="s">
        <v>8</v>
      </c>
      <c r="I11" s="308">
        <v>0.9</v>
      </c>
      <c r="J11" s="242"/>
      <c r="K11" s="321"/>
      <c r="L11" s="60"/>
      <c r="M11" s="60"/>
      <c r="N11" s="308">
        <f>C11+E11+G11+I11+K11+M11</f>
        <v>0.9</v>
      </c>
    </row>
    <row r="12" spans="1:14">
      <c r="A12" s="144"/>
      <c r="B12" s="300" t="s">
        <v>286</v>
      </c>
      <c r="C12" s="144"/>
      <c r="D12" s="66"/>
      <c r="E12" s="144"/>
      <c r="F12" s="300" t="s">
        <v>286</v>
      </c>
      <c r="G12" s="137"/>
      <c r="H12" s="300"/>
      <c r="I12" s="314"/>
      <c r="J12" s="300" t="s">
        <v>286</v>
      </c>
      <c r="K12" s="137"/>
      <c r="L12" s="66"/>
      <c r="M12" s="25"/>
      <c r="N12" s="144"/>
    </row>
    <row r="13" spans="1:14" ht="24.75">
      <c r="A13" s="107">
        <v>7</v>
      </c>
      <c r="B13" s="67" t="s">
        <v>35</v>
      </c>
      <c r="C13" s="107">
        <v>0.25</v>
      </c>
      <c r="D13" s="67"/>
      <c r="E13" s="313"/>
      <c r="F13" s="67" t="s">
        <v>8</v>
      </c>
      <c r="G13" s="57">
        <v>1.03</v>
      </c>
      <c r="H13" s="59"/>
      <c r="I13" s="107"/>
      <c r="J13" s="59" t="s">
        <v>287</v>
      </c>
      <c r="K13" s="57">
        <v>0.33</v>
      </c>
      <c r="L13" s="67"/>
      <c r="M13" s="67"/>
      <c r="N13" s="107">
        <f>K13+G13+C13</f>
        <v>1.61</v>
      </c>
    </row>
    <row r="14" spans="1:14">
      <c r="A14" s="110"/>
      <c r="B14" s="300" t="s">
        <v>288</v>
      </c>
      <c r="C14" s="110"/>
      <c r="D14" s="66"/>
      <c r="E14" s="110"/>
      <c r="F14" s="300"/>
      <c r="G14" s="156"/>
      <c r="H14" s="300"/>
      <c r="I14" s="316"/>
      <c r="J14" s="300" t="s">
        <v>288</v>
      </c>
      <c r="K14" s="156"/>
      <c r="L14" s="23"/>
      <c r="M14" s="23"/>
      <c r="N14" s="110"/>
    </row>
    <row r="15" spans="1:14">
      <c r="A15" s="107">
        <v>6</v>
      </c>
      <c r="B15" s="67" t="s">
        <v>289</v>
      </c>
      <c r="C15" s="107">
        <v>0.38</v>
      </c>
      <c r="D15" s="67"/>
      <c r="E15" s="313"/>
      <c r="F15" s="59"/>
      <c r="G15" s="57"/>
      <c r="H15" s="67"/>
      <c r="I15" s="107"/>
      <c r="J15" s="67" t="s">
        <v>8</v>
      </c>
      <c r="K15" s="57">
        <v>1</v>
      </c>
      <c r="L15" s="67"/>
      <c r="M15" s="67"/>
      <c r="N15" s="107">
        <f>C15+E15+G15+I15+K15+M15</f>
        <v>1.38</v>
      </c>
    </row>
    <row r="16" spans="1:14" ht="24.75">
      <c r="A16" s="110"/>
      <c r="B16" s="52"/>
      <c r="C16" s="144"/>
      <c r="D16" s="52" t="s">
        <v>290</v>
      </c>
      <c r="E16" s="144"/>
      <c r="F16" s="300"/>
      <c r="G16" s="138"/>
      <c r="H16" s="52"/>
      <c r="I16" s="144"/>
      <c r="J16" s="300" t="s">
        <v>291</v>
      </c>
      <c r="K16" s="138"/>
      <c r="L16" s="23"/>
      <c r="M16" s="23"/>
      <c r="N16" s="110"/>
    </row>
    <row r="17" spans="1:14">
      <c r="A17" s="107">
        <v>3</v>
      </c>
      <c r="B17" s="56"/>
      <c r="C17" s="107"/>
      <c r="D17" s="56" t="s">
        <v>8</v>
      </c>
      <c r="E17" s="107">
        <v>0.45</v>
      </c>
      <c r="F17" s="58"/>
      <c r="G17" s="73"/>
      <c r="H17" s="56"/>
      <c r="I17" s="107"/>
      <c r="J17" s="58" t="s">
        <v>10</v>
      </c>
      <c r="K17" s="73">
        <v>0.24</v>
      </c>
      <c r="L17" s="59"/>
      <c r="M17" s="67"/>
      <c r="N17" s="107">
        <f>C17+E17+G17+I17+K17+M17</f>
        <v>0.69</v>
      </c>
    </row>
    <row r="18" spans="1:14">
      <c r="A18" s="257"/>
      <c r="B18" s="190" t="s">
        <v>292</v>
      </c>
      <c r="C18" s="309"/>
      <c r="D18" s="190"/>
      <c r="E18" s="309"/>
      <c r="F18" s="24"/>
      <c r="G18" s="90"/>
      <c r="H18" s="190" t="s">
        <v>292</v>
      </c>
      <c r="I18" s="309"/>
      <c r="J18" s="190"/>
      <c r="K18" s="322"/>
      <c r="L18" s="24"/>
      <c r="M18" s="87"/>
      <c r="N18" s="257"/>
    </row>
    <row r="19" spans="1:14">
      <c r="A19" s="257"/>
      <c r="B19" s="190"/>
      <c r="C19" s="309"/>
      <c r="D19" s="190"/>
      <c r="E19" s="309"/>
      <c r="F19" s="24"/>
      <c r="G19" s="90"/>
      <c r="H19" s="190" t="s">
        <v>10</v>
      </c>
      <c r="I19" s="309"/>
      <c r="J19" s="190"/>
      <c r="K19" s="322"/>
      <c r="L19" s="24"/>
      <c r="M19" s="87"/>
      <c r="N19" s="257"/>
    </row>
    <row r="20" spans="1:14" ht="22.5">
      <c r="A20" s="135">
        <v>7.83</v>
      </c>
      <c r="B20" s="12" t="s">
        <v>8</v>
      </c>
      <c r="C20" s="310">
        <v>1.41</v>
      </c>
      <c r="D20" s="12"/>
      <c r="E20" s="310"/>
      <c r="F20" s="16"/>
      <c r="G20" s="14"/>
      <c r="H20" s="112" t="s">
        <v>293</v>
      </c>
      <c r="I20" s="310">
        <v>0.4</v>
      </c>
      <c r="J20" s="112"/>
      <c r="K20" s="323"/>
      <c r="L20" s="16"/>
      <c r="M20" s="13"/>
      <c r="N20" s="135">
        <f>C20+E20+G20+I20+K20+M20</f>
        <v>1.81</v>
      </c>
    </row>
    <row r="21" spans="1:14">
      <c r="A21" s="306">
        <f>SUM(A3:A20)</f>
        <v>48.730000000000004</v>
      </c>
      <c r="B21" s="11" t="s">
        <v>6</v>
      </c>
      <c r="C21" s="306">
        <f>SUM(C3:C20)</f>
        <v>2.3899999999999997</v>
      </c>
      <c r="D21" s="151"/>
      <c r="E21" s="306">
        <f>SUM(E3:E20)</f>
        <v>2.5100000000000002</v>
      </c>
      <c r="F21" s="165"/>
      <c r="G21" s="206">
        <f>SUM(G3:G20)</f>
        <v>1.67</v>
      </c>
      <c r="H21" s="11"/>
      <c r="I21" s="306">
        <f>SUM(I3:I20)</f>
        <v>2.7399999999999998</v>
      </c>
      <c r="J21" s="11"/>
      <c r="K21" s="206">
        <f>K4+K13+K15+K17+K20</f>
        <v>1.92</v>
      </c>
      <c r="L21" s="151"/>
      <c r="M21" s="151"/>
      <c r="N21" s="306">
        <f>N4+N6+N8+N11+N13+N15+N17+N20</f>
        <v>11.23</v>
      </c>
    </row>
    <row r="22" spans="1:14">
      <c r="A22" s="1"/>
      <c r="B22" s="1"/>
      <c r="C22" s="1"/>
      <c r="D22" s="41"/>
      <c r="E22" s="1"/>
      <c r="F22" s="3"/>
      <c r="G22" s="1"/>
      <c r="H22" s="1"/>
      <c r="I22" s="1"/>
      <c r="J22" s="43"/>
      <c r="K22" s="1"/>
      <c r="L22" s="1"/>
      <c r="M22" s="1"/>
      <c r="N22" s="1"/>
    </row>
    <row r="23" spans="1:14">
      <c r="A23" s="1"/>
      <c r="B23" s="1"/>
      <c r="C23" s="1"/>
      <c r="D23" s="75"/>
      <c r="E23" s="1"/>
      <c r="F23" s="3"/>
      <c r="G23" s="1"/>
      <c r="H23" s="1" t="s">
        <v>18</v>
      </c>
      <c r="I23" s="1"/>
      <c r="J23" s="43"/>
      <c r="K23" s="46">
        <f>N21*4.33</f>
        <v>48.625900000000001</v>
      </c>
      <c r="L23" s="46"/>
      <c r="M23" s="46"/>
      <c r="N23" s="1"/>
    </row>
    <row r="24" spans="1:14">
      <c r="A24" s="1"/>
      <c r="B24" s="1" t="s">
        <v>16</v>
      </c>
      <c r="C24" s="1"/>
      <c r="D24" s="75"/>
      <c r="E24" s="1" t="s">
        <v>280</v>
      </c>
      <c r="F24" s="3"/>
      <c r="G24" s="1"/>
      <c r="H24" s="1"/>
      <c r="I24" s="166"/>
      <c r="J24" s="151"/>
      <c r="K24" s="1"/>
      <c r="L24" s="1"/>
      <c r="M24" s="1"/>
      <c r="N24" s="1"/>
    </row>
    <row r="25" spans="1:14">
      <c r="A25" s="1"/>
      <c r="B25" s="1" t="s">
        <v>17</v>
      </c>
      <c r="C25" s="1"/>
      <c r="D25" s="167" t="str">
        <f>B1</f>
        <v>DOLORES CARREÑO MORENO</v>
      </c>
      <c r="E25" s="75"/>
      <c r="F25" s="3"/>
      <c r="G25" s="1"/>
      <c r="H25" s="1"/>
      <c r="I25" s="1"/>
      <c r="J25" s="1"/>
      <c r="K25" s="1"/>
      <c r="L25" s="1"/>
      <c r="M25" s="1"/>
      <c r="N25" s="1"/>
    </row>
    <row r="27" spans="1:14">
      <c r="F27" t="s">
        <v>294</v>
      </c>
    </row>
    <row r="28" spans="1:14">
      <c r="F28" t="s">
        <v>295</v>
      </c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155</vt:i4>
      </vt:variant>
      <vt:variant>
        <vt:lpstr>Rangos con nombre</vt:lpstr>
      </vt:variant>
      <vt:variant>
        <vt:i4>33</vt:i4>
      </vt:variant>
    </vt:vector>
  </HeadingPairs>
  <TitlesOfParts>
    <vt:vector size="188" baseType="lpstr">
      <vt:lpstr>SU PLANNING 31,03,2023</vt:lpstr>
      <vt:lpstr>SU PLANNING 16,03,2023</vt:lpstr>
      <vt:lpstr>SU PLANNING 16,02,2023</vt:lpstr>
      <vt:lpstr>SU PLANNING 06,02,23</vt:lpstr>
      <vt:lpstr>SU PLANNING 01,02,2023</vt:lpstr>
      <vt:lpstr>su planning 25,01,2023</vt:lpstr>
      <vt:lpstr>SU PLANNING 20,12,22</vt:lpstr>
      <vt:lpstr>SU PLANNING 01,12,22</vt:lpstr>
      <vt:lpstr>SU PLANNING 30,11,22</vt:lpstr>
      <vt:lpstr>SU PLANNING 22,11,2022</vt:lpstr>
      <vt:lpstr>SU PLANNING 16,11,2022</vt:lpstr>
      <vt:lpstr>SU PLANNING 15,11,2022</vt:lpstr>
      <vt:lpstr>SU PLANNING 02,11,2022</vt:lpstr>
      <vt:lpstr>SU PLANNING DEL 17,10,22</vt:lpstr>
      <vt:lpstr>SU PLANNING 10,10,22</vt:lpstr>
      <vt:lpstr>SU PLANNING 05,10,2022</vt:lpstr>
      <vt:lpstr>SU PLANNING 03,10,22</vt:lpstr>
      <vt:lpstr>SU PLANNING 01,10,2022</vt:lpstr>
      <vt:lpstr>SU PLANNING 16,09,2022</vt:lpstr>
      <vt:lpstr>SU PLANNING 01,09,2022</vt:lpstr>
      <vt:lpstr>SU PLANNING 31,08,2022</vt:lpstr>
      <vt:lpstr>SU PLANNING 16,08,2022</vt:lpstr>
      <vt:lpstr>SU PLANNING 01,08,2022 </vt:lpstr>
      <vt:lpstr>SU PLANNING 08,07,2022</vt:lpstr>
      <vt:lpstr>SU PLANNING 05,07,2022</vt:lpstr>
      <vt:lpstr>SU PLANNING 01,07,2022</vt:lpstr>
      <vt:lpstr>SU PLANNIG 16,06,2022</vt:lpstr>
      <vt:lpstr>su planning 10,06,2022</vt:lpstr>
      <vt:lpstr>su planning 09,06,2022</vt:lpstr>
      <vt:lpstr>SU PLANNING 01,06,2022</vt:lpstr>
      <vt:lpstr>SU PLANNING 31,05,2022</vt:lpstr>
      <vt:lpstr>SU PLANNING 28,05,2022</vt:lpstr>
      <vt:lpstr>su planning 24,05,2022</vt:lpstr>
      <vt:lpstr>su planning 18,05,2022</vt:lpstr>
      <vt:lpstr>SU PLANNING 13,05,2022</vt:lpstr>
      <vt:lpstr>SU PLANNING 03,05,2022</vt:lpstr>
      <vt:lpstr>SU PLANNING 01,05,2022</vt:lpstr>
      <vt:lpstr>SU PLANNING 26,04,2022</vt:lpstr>
      <vt:lpstr>su planning 22,04,2022</vt:lpstr>
      <vt:lpstr>su planning 21,04,2022</vt:lpstr>
      <vt:lpstr>SU PLANNING 18,04,2022</vt:lpstr>
      <vt:lpstr>SU PLANNING 11,04,2022</vt:lpstr>
      <vt:lpstr>SU PLANNING 07,04,2022</vt:lpstr>
      <vt:lpstr>SU PLANNING 05,04,2022</vt:lpstr>
      <vt:lpstr>SU PLANNING 04,04,2022</vt:lpstr>
      <vt:lpstr>SU PLANNING 28,03,22</vt:lpstr>
      <vt:lpstr>SU PLANNING 23,03,22</vt:lpstr>
      <vt:lpstr>SU PLANNING 22,03,22</vt:lpstr>
      <vt:lpstr>SU PLANNING 17,03,2022</vt:lpstr>
      <vt:lpstr>SU PLANNING 16,03,2022</vt:lpstr>
      <vt:lpstr>SU PLANNING 01,03,2022</vt:lpstr>
      <vt:lpstr>incentivo febr.22</vt:lpstr>
      <vt:lpstr>incentivo febrero,22</vt:lpstr>
      <vt:lpstr>incentivo febrer,22</vt:lpstr>
      <vt:lpstr>incentivo febre.22</vt:lpstr>
      <vt:lpstr>SU PLANNING 07,02,2022</vt:lpstr>
      <vt:lpstr>SU PLANNING 02,02,2022</vt:lpstr>
      <vt:lpstr>SU PLANNING 18,01,2022</vt:lpstr>
      <vt:lpstr>SU PLANNING 14,01,2022</vt:lpstr>
      <vt:lpstr>SU PLANNING 12,01,2022</vt:lpstr>
      <vt:lpstr>SU PLANNING 11,01,2022</vt:lpstr>
      <vt:lpstr>SU PLANNING 01,01,2022</vt:lpstr>
      <vt:lpstr>SU PLANNING 17,12,2021</vt:lpstr>
      <vt:lpstr>su planning 16,12,2021</vt:lpstr>
      <vt:lpstr>SU PLANNING 01,12,2021</vt:lpstr>
      <vt:lpstr>SU PLANNING 16,11,2021</vt:lpstr>
      <vt:lpstr>su planning 01,11,2021</vt:lpstr>
      <vt:lpstr>SU PLANNNG 16,10,2021</vt:lpstr>
      <vt:lpstr>SU PLANNING 08,10,2021</vt:lpstr>
      <vt:lpstr>SU PLANNING 07,10,2021</vt:lpstr>
      <vt:lpstr>su planning 01,10,2021</vt:lpstr>
      <vt:lpstr>SU PLANNING 16,09,2021</vt:lpstr>
      <vt:lpstr>SU PLANNING 02,09,2021</vt:lpstr>
      <vt:lpstr>SU PLANNING 01,09,2021</vt:lpstr>
      <vt:lpstr>su planning 16,08,2021</vt:lpstr>
      <vt:lpstr>SU PLANNING 02,08,21</vt:lpstr>
      <vt:lpstr>SU PLANNING 31,07,2021</vt:lpstr>
      <vt:lpstr>SU PLANNING 16,07,2021</vt:lpstr>
      <vt:lpstr>SU PLANNING 01,07,2021</vt:lpstr>
      <vt:lpstr>SU PLANNING 02,06,2021</vt:lpstr>
      <vt:lpstr>SU PLANNING 01,06,2021</vt:lpstr>
      <vt:lpstr>SU PLANNING 17,05,2021</vt:lpstr>
      <vt:lpstr>SU PLANNING 07,05,2021</vt:lpstr>
      <vt:lpstr>SU PLANNING 01,05,2021</vt:lpstr>
      <vt:lpstr>SU PLANNING 16,04,221</vt:lpstr>
      <vt:lpstr>SU PLANNING 31,03,2021</vt:lpstr>
      <vt:lpstr>SU PLANNING 18,03,2021</vt:lpstr>
      <vt:lpstr>SU PLANNING 17,03,2021.</vt:lpstr>
      <vt:lpstr>su planning 16,03,2021</vt:lpstr>
      <vt:lpstr>su planning 10,03,2021</vt:lpstr>
      <vt:lpstr>SU PLANNING 01,03,2021</vt:lpstr>
      <vt:lpstr>SU PLANNING 16,02,2021</vt:lpstr>
      <vt:lpstr>SU PLANNING 01,02,2021</vt:lpstr>
      <vt:lpstr>SU PLANNING 19,01,2021</vt:lpstr>
      <vt:lpstr>SU PLANNING 11,01,2021</vt:lpstr>
      <vt:lpstr>su planning 04,01,2021</vt:lpstr>
      <vt:lpstr>SU PLANNING 01,01,2021</vt:lpstr>
      <vt:lpstr>su planning 17.12.2020</vt:lpstr>
      <vt:lpstr>SU PLANNING 18,11,2020</vt:lpstr>
      <vt:lpstr>SU PLANNING 16,11,2020</vt:lpstr>
      <vt:lpstr>SU PLANNING 01,11,2020</vt:lpstr>
      <vt:lpstr>SU PLANNING 16,10,2020</vt:lpstr>
      <vt:lpstr>SU PLANNING 01,10,2020</vt:lpstr>
      <vt:lpstr>SUPLANNING 01,09,2020</vt:lpstr>
      <vt:lpstr>SU PLANNING 18,08,2020</vt:lpstr>
      <vt:lpstr>SU PLANNING 17,08,2020</vt:lpstr>
      <vt:lpstr>su planning 01,08,2020</vt:lpstr>
      <vt:lpstr>SU PLANNING 17,07,20</vt:lpstr>
      <vt:lpstr>SU PLANNING 01,07,2020</vt:lpstr>
      <vt:lpstr>SU PLANNING 16,06,2020</vt:lpstr>
      <vt:lpstr>su planning 13,06,2020</vt:lpstr>
      <vt:lpstr>SU PLANNING 09,06,2020</vt:lpstr>
      <vt:lpstr>SU PLANNING 01,06,2020</vt:lpstr>
      <vt:lpstr>SU PLANNING 23,05,2020</vt:lpstr>
      <vt:lpstr>SU PLANNING 22,05,2020</vt:lpstr>
      <vt:lpstr>suyo +loli+marilo</vt:lpstr>
      <vt:lpstr>SUYO + MARILO 1,06,2020</vt:lpstr>
      <vt:lpstr>SUYO + LOLI</vt:lpstr>
      <vt:lpstr>CUBRE A LOLI+ MARILO 15,05,2020</vt:lpstr>
      <vt:lpstr>CUBRE A LOLI MARTN 02,05,2020</vt:lpstr>
      <vt:lpstr>su planning 01,05,2020</vt:lpstr>
      <vt:lpstr>cubre a bibiana 01,04,2020</vt:lpstr>
      <vt:lpstr>SUPLANNING 18,03,2020</vt:lpstr>
      <vt:lpstr>SUYO + ISA 02,03,2020</vt:lpstr>
      <vt:lpstr>CUBRE A ISA 02,03,20</vt:lpstr>
      <vt:lpstr>24,02,2020</vt:lpstr>
      <vt:lpstr>SU PLANNING 21,02,2020</vt:lpstr>
      <vt:lpstr>CUBRE A REME 24,02,2020</vt:lpstr>
      <vt:lpstr>CUBRE A FINA 14,02,2020</vt:lpstr>
      <vt:lpstr>SU PLANNING 01,02,2020</vt:lpstr>
      <vt:lpstr>CUBRE A YOHANY 03,02,2020</vt:lpstr>
      <vt:lpstr>CUBRE A LATIFA 31,01,2020</vt:lpstr>
      <vt:lpstr>CUBRE A LATIFA 13,01,2020</vt:lpstr>
      <vt:lpstr>CUBRE A OLGA 11,01,2020</vt:lpstr>
      <vt:lpstr>CUBRE A OLGA 02,01,2020</vt:lpstr>
      <vt:lpstr>CUBRE A MONICA 17,12,2019</vt:lpstr>
      <vt:lpstr>CUBRE A ANDUJAR + FUNTES ALH 01</vt:lpstr>
      <vt:lpstr>cubre a VIEDMA 14,11,2019</vt:lpstr>
      <vt:lpstr>DELIA + VIEDMA</vt:lpstr>
      <vt:lpstr>CUBRE A VIEDMA 11,11,19</vt:lpstr>
      <vt:lpstr>CUBRE A DELIA 15,10,2019</vt:lpstr>
      <vt:lpstr>ANDUJAR+DELIA</vt:lpstr>
      <vt:lpstr>CUBRE A ANDUJAR 02,10,2019</vt:lpstr>
      <vt:lpstr>CUBRE A REME 16,09,2019</vt:lpstr>
      <vt:lpstr>SU PLANNING 09,09,2019</vt:lpstr>
      <vt:lpstr>CUBRE A FATIMA EL KOUY 17,07,19</vt:lpstr>
      <vt:lpstr>TODO 17,07,19</vt:lpstr>
      <vt:lpstr>CUBRE A FATIMA 17,07,2019</vt:lpstr>
      <vt:lpstr>CUBRE A FINA 01,07,2019</vt:lpstr>
      <vt:lpstr>CUBRE A LORENA 01,07,2019</vt:lpstr>
      <vt:lpstr>CUBRE A LORENA 15,06,2019</vt:lpstr>
      <vt:lpstr>CUBRE A ISABEL Mª 01,06,2019</vt:lpstr>
      <vt:lpstr>CUBRE A DULCE 02,05,2019</vt:lpstr>
      <vt:lpstr>CUBRE A MARILO 01,04,2019</vt:lpstr>
      <vt:lpstr>CUBRE A MONICA 01,03,2019</vt:lpstr>
      <vt:lpstr>'cubre a bibiana 01,04,2020'!Área_de_impresión</vt:lpstr>
      <vt:lpstr>'SU PLANNING 01,03,2021'!Área_de_impresión</vt:lpstr>
      <vt:lpstr>'SU PLANNING 01,08,2022 '!Área_de_impresión</vt:lpstr>
      <vt:lpstr>'SU PLANNING 01,09,2022'!Área_de_impresión</vt:lpstr>
      <vt:lpstr>'SU PLANNING 01,10,2022'!Área_de_impresión</vt:lpstr>
      <vt:lpstr>'SU PLANNING 02,11,2022'!Área_de_impresión</vt:lpstr>
      <vt:lpstr>'SU PLANNING 03,10,22'!Área_de_impresión</vt:lpstr>
      <vt:lpstr>'SU PLANNING 05,10,2022'!Área_de_impresión</vt:lpstr>
      <vt:lpstr>'SU PLANNING 06,02,23'!Área_de_impresión</vt:lpstr>
      <vt:lpstr>'su planning 10,03,2021'!Área_de_impresión</vt:lpstr>
      <vt:lpstr>'SU PLANNING 10,10,22'!Área_de_impresión</vt:lpstr>
      <vt:lpstr>'SU PLANNING 15,11,2022'!Área_de_impresión</vt:lpstr>
      <vt:lpstr>'SU PLANNING 16,02,2023'!Área_de_impresión</vt:lpstr>
      <vt:lpstr>'su planning 16,03,2021'!Área_de_impresión</vt:lpstr>
      <vt:lpstr>'SU PLANNING 16,03,2023'!Área_de_impresión</vt:lpstr>
      <vt:lpstr>'SU PLANNING 16,08,2022'!Área_de_impresión</vt:lpstr>
      <vt:lpstr>'SU PLANNING 16,09,2022'!Área_de_impresión</vt:lpstr>
      <vt:lpstr>'SU PLANNING 16,11,2020'!Área_de_impresión</vt:lpstr>
      <vt:lpstr>'SU PLANNING 16,11,2022'!Área_de_impresión</vt:lpstr>
      <vt:lpstr>'SU PLANNING 17,03,2021.'!Área_de_impresión</vt:lpstr>
      <vt:lpstr>'SU PLANNING 17,07,20'!Área_de_impresión</vt:lpstr>
      <vt:lpstr>'SU PLANNING 18,03,2021'!Área_de_impresión</vt:lpstr>
      <vt:lpstr>'SU PLANNING 18,11,2020'!Área_de_impresión</vt:lpstr>
      <vt:lpstr>'SU PLANNING 20,12,22'!Área_de_impresión</vt:lpstr>
      <vt:lpstr>'SU PLANNING 22,03,22'!Área_de_impresión</vt:lpstr>
      <vt:lpstr>'SU PLANNING 22,11,2022'!Área_de_impresión</vt:lpstr>
      <vt:lpstr>'SU PLANNING 23,03,22'!Área_de_impresión</vt:lpstr>
      <vt:lpstr>'su planning 25,01,2023'!Área_de_impresión</vt:lpstr>
      <vt:lpstr>'SU PLANNING 28,03,22'!Área_de_impresión</vt:lpstr>
      <vt:lpstr>'SU PLANNING 30,11,22'!Área_de_impresión</vt:lpstr>
      <vt:lpstr>'SU PLANNING 31,03,2023'!Área_de_impresión</vt:lpstr>
      <vt:lpstr>'SU PLANNING 31,08,2022'!Área_de_impresión</vt:lpstr>
      <vt:lpstr>'SU PLANNING DEL 17,10,22'!Área_de_impresión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2023-03-20T10:04:16Z</dcterms:modified>
</cp:coreProperties>
</file>