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09,03,2021" sheetId="52" r:id="rId1"/>
    <sheet name="SU PLANNING 12,12,2020" sheetId="51" r:id="rId2"/>
    <sheet name="SU PLANNING 01,12,2020" sheetId="50" r:id="rId3"/>
    <sheet name="SU PLANNING 01,10,2020" sheetId="48" r:id="rId4"/>
    <sheet name="SU PLANNING 16,09,2020" sheetId="49" r:id="rId5"/>
    <sheet name="SU PLANNING 01,09,2020" sheetId="47" r:id="rId6"/>
    <sheet name="su planning 01,08,2020" sheetId="46" r:id="rId7"/>
    <sheet name="SU PLANNING 01,07,2020" sheetId="45" r:id="rId8"/>
    <sheet name="SU PLANNING 15,06,2020" sheetId="44" r:id="rId9"/>
    <sheet name="SU PLANNING 01,06,2020" sheetId="43" r:id="rId10"/>
    <sheet name="SU PLANNING 13,05,2020" sheetId="42" r:id="rId11"/>
    <sheet name="SU PLANNING 18,03,2020" sheetId="41" r:id="rId12"/>
    <sheet name="cubre a yolanda 31,12,2019" sheetId="40" r:id="rId13"/>
    <sheet name="SU PLANNING 01,11,2019" sheetId="39" r:id="rId14"/>
    <sheet name="SU PLANNING04,10,2019" sheetId="37" r:id="rId15"/>
    <sheet name="SU PLANNING 01,10,2019" sheetId="38" r:id="rId16"/>
    <sheet name="su planning 01,09,2019" sheetId="36" r:id="rId17"/>
    <sheet name="SU PLANNING 23,07,2019" sheetId="35" r:id="rId18"/>
    <sheet name="SU PLANNING 03,07,2019" sheetId="34" r:id="rId19"/>
    <sheet name="SU PLANNING 17,06,2019" sheetId="33" r:id="rId20"/>
    <sheet name="SU PLANNING 03,06,2019" sheetId="32" r:id="rId21"/>
    <sheet name="CUBRE A YOLANDA 17,12,2018" sheetId="30" r:id="rId22"/>
    <sheet name="SU PLANNING 01,11,2018" sheetId="26" r:id="rId23"/>
    <sheet name="Hoja4" sheetId="31" r:id="rId24"/>
    <sheet name="SU PLANNING 15,09,2018" sheetId="25" r:id="rId25"/>
    <sheet name="SU PLANNING 18,06,2018" sheetId="24" r:id="rId26"/>
    <sheet name="Hoja1" sheetId="27" r:id="rId27"/>
    <sheet name="SU PLANNING 15,06,2018" sheetId="23" r:id="rId28"/>
    <sheet name="SU PLANNING 09,05,2018" sheetId="22" r:id="rId29"/>
    <sheet name="Hoja2" sheetId="28" r:id="rId30"/>
    <sheet name="SU PLANNING 03,05,2018 " sheetId="21" r:id="rId31"/>
    <sheet name="Hoja3" sheetId="29" r:id="rId32"/>
    <sheet name="SU PLANNING 24,04,2018" sheetId="20" r:id="rId33"/>
    <sheet name="SU PLANNING 01,04,2018" sheetId="19" r:id="rId34"/>
    <sheet name="SU PLANNING 16,03,2018" sheetId="18" r:id="rId35"/>
    <sheet name="CUBRE A TOÑI 16,02,2018" sheetId="17" r:id="rId36"/>
    <sheet name="SU PLANNING 09,02,2018" sheetId="16" r:id="rId37"/>
    <sheet name="SU PLANNING 08,02,2018" sheetId="15" r:id="rId38"/>
    <sheet name="SU PLANNING 08,01,2018" sheetId="14" r:id="rId39"/>
    <sheet name="SU PLANNING 26,12,2017" sheetId="13" r:id="rId40"/>
    <sheet name="CUBRE A BEGOÑA 18,12,2017" sheetId="9" r:id="rId41"/>
    <sheet name="CUBRE A TOÑI 11,12,2017" sheetId="8" r:id="rId42"/>
    <sheet name="SU PLANNING 22,12,2017" sheetId="12" r:id="rId43"/>
    <sheet name="SU PLANNING 21,12,2017" sheetId="11" r:id="rId44"/>
    <sheet name="SU PLANNING 18,12,2017" sheetId="10" r:id="rId45"/>
    <sheet name="SU PLANNING 07,12,2017" sheetId="7" r:id="rId46"/>
    <sheet name="SU PLANNING 01,12,2017" sheetId="5" r:id="rId47"/>
    <sheet name="CUBRE A YOLANDA EN QUIRON " sheetId="6" r:id="rId48"/>
    <sheet name="CUBRE A YOLANDA RUBIA 1,12,2017" sheetId="4" r:id="rId49"/>
    <sheet name="SU PLANNING 22,11,2017" sheetId="2" r:id="rId50"/>
    <sheet name="CUBRE A M JOSE CASAS 16,11,17" sheetId="1" r:id="rId51"/>
  </sheets>
  <definedNames>
    <definedName name="_xlnm.Print_Area" localSheetId="50">'CUBRE A M JOSE CASAS 16,11,17'!$A$1:$N$30</definedName>
    <definedName name="_xlnm.Print_Area" localSheetId="3">'SU PLANNING 01,10,2020'!$A$1:$N$19</definedName>
    <definedName name="_xlnm.Print_Area" localSheetId="4">'SU PLANNING 16,09,2020'!$A$1:$N$19</definedName>
  </definedNames>
  <calcPr calcId="162913"/>
</workbook>
</file>

<file path=xl/calcChain.xml><?xml version="1.0" encoding="utf-8"?>
<calcChain xmlns="http://schemas.openxmlformats.org/spreadsheetml/2006/main">
  <c r="M6" i="52" l="1"/>
  <c r="K6" i="52"/>
  <c r="I6" i="52"/>
  <c r="G6" i="52"/>
  <c r="E6" i="52"/>
  <c r="C6" i="52"/>
  <c r="A6" i="52"/>
  <c r="N5" i="52"/>
  <c r="N6" i="52" s="1"/>
  <c r="I9" i="52" s="1"/>
  <c r="M8" i="51" l="1"/>
  <c r="K8" i="51"/>
  <c r="I8" i="51"/>
  <c r="G8" i="51"/>
  <c r="E8" i="51"/>
  <c r="C8" i="51"/>
  <c r="A8" i="51"/>
  <c r="N7" i="51"/>
  <c r="N5" i="51"/>
  <c r="N8" i="51" s="1"/>
  <c r="I11" i="51" s="1"/>
  <c r="M10" i="50" l="1"/>
  <c r="K10" i="50"/>
  <c r="I10" i="50"/>
  <c r="G10" i="50"/>
  <c r="E10" i="50"/>
  <c r="C10" i="50"/>
  <c r="A10" i="50"/>
  <c r="N9" i="50"/>
  <c r="N7" i="50"/>
  <c r="N5" i="50"/>
  <c r="N10" i="50" l="1"/>
  <c r="I13" i="50" s="1"/>
  <c r="N9" i="48"/>
  <c r="N9" i="49" l="1"/>
  <c r="M14" i="49"/>
  <c r="K14" i="49"/>
  <c r="I14" i="49"/>
  <c r="E14" i="49"/>
  <c r="C14" i="49"/>
  <c r="A14" i="49"/>
  <c r="N13" i="49"/>
  <c r="N11" i="49"/>
  <c r="N7" i="49"/>
  <c r="N5" i="49"/>
  <c r="N13" i="48"/>
  <c r="N11" i="48"/>
  <c r="M14" i="48"/>
  <c r="K14" i="48"/>
  <c r="I14" i="48"/>
  <c r="E14" i="48"/>
  <c r="C14" i="48"/>
  <c r="A14" i="48"/>
  <c r="N7" i="48"/>
  <c r="N5" i="48"/>
  <c r="N14" i="49" l="1"/>
  <c r="I17" i="49" s="1"/>
  <c r="G14" i="49"/>
  <c r="N14" i="48"/>
  <c r="I17" i="48" s="1"/>
  <c r="G14" i="48"/>
  <c r="N11" i="47" l="1"/>
  <c r="M16" i="47"/>
  <c r="K16" i="47"/>
  <c r="I16" i="47"/>
  <c r="E16" i="47"/>
  <c r="C16" i="47"/>
  <c r="A16" i="47"/>
  <c r="N15" i="47"/>
  <c r="N13" i="47"/>
  <c r="N9" i="47"/>
  <c r="N7" i="47"/>
  <c r="N5" i="47"/>
  <c r="N16" i="47" l="1"/>
  <c r="I19" i="47" s="1"/>
  <c r="G16" i="47"/>
  <c r="G17" i="46"/>
  <c r="G18" i="46" s="1"/>
  <c r="M18" i="46"/>
  <c r="K18" i="46"/>
  <c r="I18" i="46"/>
  <c r="E18" i="46"/>
  <c r="C18" i="46"/>
  <c r="A18" i="46"/>
  <c r="N17" i="46"/>
  <c r="N15" i="46"/>
  <c r="N13" i="46"/>
  <c r="N11" i="46"/>
  <c r="N9" i="46"/>
  <c r="N7" i="46"/>
  <c r="N5" i="46"/>
  <c r="N18" i="46" l="1"/>
  <c r="I21" i="46" s="1"/>
  <c r="N20" i="45"/>
  <c r="M20" i="45"/>
  <c r="K20" i="45"/>
  <c r="I20" i="45"/>
  <c r="G20" i="45"/>
  <c r="E20" i="45"/>
  <c r="C20" i="45"/>
  <c r="A20" i="45"/>
  <c r="N19" i="45"/>
  <c r="N17" i="45" l="1"/>
  <c r="N15" i="45"/>
  <c r="N13" i="45"/>
  <c r="N11" i="45"/>
  <c r="N9" i="45"/>
  <c r="N7" i="45"/>
  <c r="N5" i="45"/>
  <c r="C18" i="44"/>
  <c r="N9" i="44"/>
  <c r="M18" i="44"/>
  <c r="K18" i="44"/>
  <c r="I18" i="44"/>
  <c r="G18" i="44"/>
  <c r="E18" i="44"/>
  <c r="A18" i="44"/>
  <c r="N17" i="44"/>
  <c r="N15" i="44"/>
  <c r="N13" i="44"/>
  <c r="N11" i="44"/>
  <c r="N7" i="44"/>
  <c r="N5" i="44"/>
  <c r="N18" i="44" s="1"/>
  <c r="I21" i="44" s="1"/>
  <c r="I23" i="45" l="1"/>
  <c r="N17" i="43" l="1"/>
  <c r="M18" i="43" l="1"/>
  <c r="K18" i="43"/>
  <c r="I18" i="43"/>
  <c r="G18" i="43"/>
  <c r="E18" i="43"/>
  <c r="C18" i="43"/>
  <c r="A18" i="43"/>
  <c r="N15" i="43"/>
  <c r="N13" i="43"/>
  <c r="N11" i="43"/>
  <c r="N9" i="43"/>
  <c r="N7" i="43"/>
  <c r="N5" i="43"/>
  <c r="N18" i="43" s="1"/>
  <c r="I21" i="43" s="1"/>
  <c r="A18" i="42" l="1"/>
  <c r="E18" i="42"/>
  <c r="G18" i="42"/>
  <c r="K18" i="42"/>
  <c r="I18" i="42"/>
  <c r="N5" i="42"/>
  <c r="M18" i="42"/>
  <c r="C18" i="42"/>
  <c r="N17" i="42"/>
  <c r="N15" i="42"/>
  <c r="N13" i="42"/>
  <c r="N11" i="42"/>
  <c r="N9" i="42"/>
  <c r="N18" i="42" s="1"/>
  <c r="N7" i="42"/>
  <c r="I21" i="42" l="1"/>
  <c r="N15" i="41"/>
  <c r="N13" i="41"/>
  <c r="M16" i="41" l="1"/>
  <c r="K16" i="41"/>
  <c r="I16" i="41"/>
  <c r="G16" i="41"/>
  <c r="E16" i="41"/>
  <c r="C16" i="41"/>
  <c r="A16" i="41"/>
  <c r="N11" i="41"/>
  <c r="N9" i="41"/>
  <c r="N7" i="41"/>
  <c r="N5" i="41"/>
  <c r="N16" i="41" s="1"/>
  <c r="I19" i="41" s="1"/>
  <c r="D11" i="40" l="1"/>
  <c r="K6" i="40"/>
  <c r="I6" i="40"/>
  <c r="G6" i="40"/>
  <c r="E6" i="40"/>
  <c r="C6" i="40"/>
  <c r="A6" i="40"/>
  <c r="N4" i="40"/>
  <c r="N6" i="40" s="1"/>
  <c r="I9" i="40" s="1"/>
  <c r="N5" i="39" l="1"/>
  <c r="M17" i="39"/>
  <c r="K17" i="39"/>
  <c r="I17" i="39"/>
  <c r="G17" i="39"/>
  <c r="E17" i="39"/>
  <c r="C17" i="39"/>
  <c r="A17" i="39"/>
  <c r="N15" i="39"/>
  <c r="N13" i="39"/>
  <c r="N11" i="39"/>
  <c r="N9" i="39"/>
  <c r="N7" i="39"/>
  <c r="N17" i="39" l="1"/>
  <c r="I20" i="39" s="1"/>
  <c r="N15" i="38"/>
  <c r="M17" i="38"/>
  <c r="K17" i="38"/>
  <c r="I17" i="38"/>
  <c r="G17" i="38"/>
  <c r="E17" i="38"/>
  <c r="C17" i="38"/>
  <c r="A17" i="38"/>
  <c r="N13" i="38"/>
  <c r="N11" i="38"/>
  <c r="N9" i="38"/>
  <c r="N7" i="38"/>
  <c r="N5" i="38"/>
  <c r="N17" i="38" s="1"/>
  <c r="I20" i="38" s="1"/>
  <c r="N15" i="37"/>
  <c r="N13" i="37" l="1"/>
  <c r="M17" i="37" l="1"/>
  <c r="K17" i="37"/>
  <c r="I17" i="37"/>
  <c r="G17" i="37"/>
  <c r="E17" i="37"/>
  <c r="C17" i="37"/>
  <c r="A17" i="37"/>
  <c r="N11" i="37"/>
  <c r="N9" i="37"/>
  <c r="N7" i="37"/>
  <c r="N5" i="37"/>
  <c r="N17" i="37" l="1"/>
  <c r="I20" i="37" s="1"/>
  <c r="M15" i="36"/>
  <c r="K15" i="36"/>
  <c r="I15" i="36"/>
  <c r="G15" i="36"/>
  <c r="E15" i="36"/>
  <c r="C15" i="36"/>
  <c r="A15" i="36"/>
  <c r="N13" i="36"/>
  <c r="N11" i="36"/>
  <c r="N9" i="36"/>
  <c r="N7" i="36"/>
  <c r="N5" i="36"/>
  <c r="N15" i="36" s="1"/>
  <c r="I18" i="36" s="1"/>
  <c r="M17" i="35" l="1"/>
  <c r="K17" i="35"/>
  <c r="I17" i="35"/>
  <c r="G17" i="35"/>
  <c r="E17" i="35"/>
  <c r="C17" i="35"/>
  <c r="A17" i="35"/>
  <c r="N15" i="35"/>
  <c r="N13" i="35"/>
  <c r="N11" i="35"/>
  <c r="N9" i="35"/>
  <c r="N7" i="35"/>
  <c r="N5" i="35"/>
  <c r="N17" i="35" s="1"/>
  <c r="I20" i="35" s="1"/>
  <c r="N18" i="34" l="1"/>
  <c r="M20" i="34" l="1"/>
  <c r="K20" i="34"/>
  <c r="I20" i="34"/>
  <c r="G20" i="34"/>
  <c r="E20" i="34"/>
  <c r="C20" i="34"/>
  <c r="A20" i="34"/>
  <c r="N16" i="34"/>
  <c r="N14" i="34"/>
  <c r="N12" i="34"/>
  <c r="N10" i="34"/>
  <c r="N20" i="34" s="1"/>
  <c r="I23" i="34" s="1"/>
  <c r="N7" i="34"/>
  <c r="N5" i="34"/>
  <c r="N19" i="33" l="1"/>
  <c r="K19" i="33"/>
  <c r="I19" i="33"/>
  <c r="G19" i="33"/>
  <c r="E19" i="33"/>
  <c r="N17" i="33"/>
  <c r="M19" i="33"/>
  <c r="C19" i="33"/>
  <c r="A19" i="33"/>
  <c r="N15" i="33"/>
  <c r="N13" i="33"/>
  <c r="N11" i="33"/>
  <c r="N7" i="33"/>
  <c r="N5" i="33"/>
  <c r="I22" i="33" s="1"/>
  <c r="N19" i="32" l="1"/>
  <c r="K19" i="32"/>
  <c r="I19" i="32"/>
  <c r="G19" i="32"/>
  <c r="E19" i="32"/>
  <c r="C19" i="32"/>
  <c r="M19" i="32"/>
  <c r="A19" i="32"/>
  <c r="N17" i="32"/>
  <c r="N15" i="32"/>
  <c r="N13" i="32"/>
  <c r="N11" i="32"/>
  <c r="N7" i="32"/>
  <c r="N5" i="32"/>
  <c r="I22" i="32" s="1"/>
  <c r="D19" i="31" l="1"/>
  <c r="M15" i="31"/>
  <c r="K15" i="31"/>
  <c r="I15" i="31"/>
  <c r="G15" i="31"/>
  <c r="E15" i="31"/>
  <c r="C15" i="31"/>
  <c r="A15" i="31"/>
  <c r="N13" i="31"/>
  <c r="N11" i="31"/>
  <c r="N9" i="31"/>
  <c r="N5" i="31"/>
  <c r="N15" i="31" s="1"/>
  <c r="I18" i="31" s="1"/>
  <c r="N9" i="30" l="1"/>
  <c r="A11" i="30"/>
  <c r="C11" i="30"/>
  <c r="E11" i="30"/>
  <c r="G11" i="30"/>
  <c r="I11" i="30"/>
  <c r="K11" i="30"/>
  <c r="M11" i="30"/>
  <c r="N11" i="30"/>
  <c r="N5" i="30" l="1"/>
  <c r="J15" i="30" s="1"/>
  <c r="M19" i="26" l="1"/>
  <c r="K19" i="26"/>
  <c r="I19" i="26"/>
  <c r="G19" i="26"/>
  <c r="E19" i="26"/>
  <c r="C19" i="26"/>
  <c r="A19" i="26"/>
  <c r="N17" i="26"/>
  <c r="N15" i="26"/>
  <c r="N13" i="26"/>
  <c r="N11" i="26"/>
  <c r="N7" i="26"/>
  <c r="N5" i="26"/>
  <c r="N19" i="26" s="1"/>
  <c r="I22" i="26" s="1"/>
  <c r="M19" i="25" l="1"/>
  <c r="K19" i="25"/>
  <c r="I19" i="25"/>
  <c r="G19" i="25"/>
  <c r="E19" i="25"/>
  <c r="C19" i="25"/>
  <c r="A19" i="25"/>
  <c r="N17" i="25"/>
  <c r="N15" i="25"/>
  <c r="N13" i="25"/>
  <c r="N11" i="25"/>
  <c r="N7" i="25"/>
  <c r="N5" i="25"/>
  <c r="N19" i="25" l="1"/>
  <c r="I24" i="25" s="1"/>
  <c r="D12" i="24"/>
  <c r="I10" i="24"/>
  <c r="K7" i="24"/>
  <c r="I7" i="24"/>
  <c r="G7" i="24"/>
  <c r="E7" i="24"/>
  <c r="C7" i="24"/>
  <c r="L7" i="24" s="1"/>
  <c r="K9" i="24" s="1"/>
  <c r="A7" i="24"/>
  <c r="N17" i="22" l="1"/>
  <c r="N17" i="23"/>
  <c r="M19" i="23"/>
  <c r="K19" i="23"/>
  <c r="I19" i="23"/>
  <c r="G19" i="23"/>
  <c r="E19" i="23"/>
  <c r="C19" i="23"/>
  <c r="A19" i="23"/>
  <c r="N15" i="23"/>
  <c r="N13" i="23"/>
  <c r="N11" i="23"/>
  <c r="N7" i="23"/>
  <c r="N5" i="23"/>
  <c r="N19" i="23" s="1"/>
  <c r="I24" i="23" s="1"/>
  <c r="M19" i="22" l="1"/>
  <c r="K19" i="22"/>
  <c r="I19" i="22"/>
  <c r="G19" i="22"/>
  <c r="E19" i="22"/>
  <c r="C19" i="22"/>
  <c r="A19" i="22"/>
  <c r="N15" i="22"/>
  <c r="N13" i="22"/>
  <c r="N11" i="22"/>
  <c r="N7" i="22"/>
  <c r="N5" i="22"/>
  <c r="N19" i="22" l="1"/>
  <c r="I24" i="22" s="1"/>
  <c r="N17" i="21"/>
  <c r="M19" i="21"/>
  <c r="K19" i="21"/>
  <c r="I19" i="21"/>
  <c r="G19" i="21"/>
  <c r="E19" i="21"/>
  <c r="C19" i="21"/>
  <c r="A19" i="21"/>
  <c r="N15" i="21"/>
  <c r="N13" i="21"/>
  <c r="N11" i="21"/>
  <c r="N7" i="21"/>
  <c r="N5" i="21"/>
  <c r="N19" i="21" s="1"/>
  <c r="I24" i="21" s="1"/>
  <c r="M17" i="20" l="1"/>
  <c r="N15" i="20"/>
  <c r="K17" i="20"/>
  <c r="I17" i="20"/>
  <c r="G17" i="20"/>
  <c r="E17" i="20"/>
  <c r="C17" i="20"/>
  <c r="A17" i="20"/>
  <c r="N13" i="20"/>
  <c r="N11" i="20"/>
  <c r="N7" i="20"/>
  <c r="N5" i="20"/>
  <c r="N17" i="20" l="1"/>
  <c r="I22" i="20" s="1"/>
  <c r="K15" i="19"/>
  <c r="I15" i="19"/>
  <c r="G15" i="19"/>
  <c r="E15" i="19"/>
  <c r="C15" i="19"/>
  <c r="A15" i="19"/>
  <c r="L13" i="19"/>
  <c r="L11" i="19"/>
  <c r="L7" i="19"/>
  <c r="L5" i="19"/>
  <c r="L15" i="19" s="1"/>
  <c r="I20" i="19" s="1"/>
  <c r="L15" i="18" l="1"/>
  <c r="K17" i="18" l="1"/>
  <c r="I17" i="18"/>
  <c r="G17" i="18"/>
  <c r="E17" i="18"/>
  <c r="C17" i="18"/>
  <c r="A17" i="18"/>
  <c r="L13" i="18"/>
  <c r="L11" i="18"/>
  <c r="L7" i="18"/>
  <c r="L5" i="18"/>
  <c r="L17" i="18" s="1"/>
  <c r="I22" i="18" s="1"/>
  <c r="N9" i="17" l="1"/>
  <c r="N5" i="17"/>
  <c r="N11" i="17"/>
  <c r="N13" i="17"/>
  <c r="N15" i="17"/>
  <c r="N17" i="17"/>
  <c r="N19" i="17"/>
  <c r="D24" i="17"/>
  <c r="M20" i="17"/>
  <c r="K20" i="17"/>
  <c r="I20" i="17"/>
  <c r="G20" i="17"/>
  <c r="E20" i="17"/>
  <c r="C20" i="17"/>
  <c r="A20" i="17"/>
  <c r="N7" i="17"/>
  <c r="N20" i="17" l="1"/>
  <c r="I23" i="17" s="1"/>
  <c r="K22" i="17" l="1"/>
  <c r="K15" i="16" l="1"/>
  <c r="I15" i="16"/>
  <c r="G15" i="16"/>
  <c r="E15" i="16"/>
  <c r="C15" i="16"/>
  <c r="A15" i="16"/>
  <c r="L13" i="16"/>
  <c r="L11" i="16"/>
  <c r="L7" i="16"/>
  <c r="L5" i="16"/>
  <c r="L15" i="16" s="1"/>
  <c r="I21" i="16" s="1"/>
  <c r="K15" i="15"/>
  <c r="I15" i="15"/>
  <c r="G15" i="15"/>
  <c r="E15" i="15"/>
  <c r="C15" i="15"/>
  <c r="A15" i="15"/>
  <c r="L13" i="15"/>
  <c r="L11" i="15"/>
  <c r="L7" i="15"/>
  <c r="L5" i="15"/>
  <c r="L15" i="15" s="1"/>
  <c r="I21" i="15" s="1"/>
  <c r="K15" i="14" l="1"/>
  <c r="I15" i="14"/>
  <c r="G15" i="14"/>
  <c r="E15" i="14"/>
  <c r="C15" i="14"/>
  <c r="A15" i="14"/>
  <c r="L13" i="14"/>
  <c r="L11" i="14"/>
  <c r="L7" i="14"/>
  <c r="L5" i="14"/>
  <c r="L15" i="14" s="1"/>
  <c r="I21" i="14" s="1"/>
  <c r="K17" i="13" l="1"/>
  <c r="I17" i="13"/>
  <c r="G17" i="13"/>
  <c r="E17" i="13"/>
  <c r="C17" i="13"/>
  <c r="A17" i="13"/>
  <c r="L15" i="13"/>
  <c r="L13" i="13"/>
  <c r="L11" i="13"/>
  <c r="L7" i="13"/>
  <c r="L5" i="13"/>
  <c r="L17" i="13" s="1"/>
  <c r="I23" i="13" s="1"/>
  <c r="K17" i="12" l="1"/>
  <c r="I17" i="12"/>
  <c r="G17" i="12"/>
  <c r="E17" i="12"/>
  <c r="C17" i="12"/>
  <c r="A17" i="12"/>
  <c r="L15" i="12"/>
  <c r="L13" i="12"/>
  <c r="L11" i="12"/>
  <c r="L7" i="12"/>
  <c r="L5" i="12"/>
  <c r="L17" i="12" s="1"/>
  <c r="I23" i="12" s="1"/>
  <c r="K17" i="11"/>
  <c r="I17" i="11"/>
  <c r="G17" i="11"/>
  <c r="E17" i="11"/>
  <c r="C17" i="11"/>
  <c r="A17" i="11"/>
  <c r="L15" i="11"/>
  <c r="L13" i="11"/>
  <c r="L11" i="11"/>
  <c r="L7" i="11"/>
  <c r="L5" i="11"/>
  <c r="L17" i="11" s="1"/>
  <c r="I23" i="11" s="1"/>
  <c r="L15" i="10" l="1"/>
  <c r="K17" i="10"/>
  <c r="I17" i="10"/>
  <c r="G17" i="10"/>
  <c r="E17" i="10"/>
  <c r="C17" i="10"/>
  <c r="A17" i="10"/>
  <c r="L13" i="10"/>
  <c r="L11" i="10"/>
  <c r="L7" i="10"/>
  <c r="L5" i="10"/>
  <c r="L17" i="10" l="1"/>
  <c r="I23" i="10" s="1"/>
  <c r="N9" i="9"/>
  <c r="D16" i="9" l="1"/>
  <c r="M11" i="9"/>
  <c r="K11" i="9"/>
  <c r="I11" i="9"/>
  <c r="G11" i="9"/>
  <c r="E11" i="9"/>
  <c r="C11" i="9"/>
  <c r="A11" i="9"/>
  <c r="N7" i="9"/>
  <c r="N5" i="9"/>
  <c r="N11" i="9" l="1"/>
  <c r="I14" i="9" s="1"/>
  <c r="N14" i="8"/>
  <c r="M14" i="8"/>
  <c r="K14" i="8"/>
  <c r="I14" i="8"/>
  <c r="G14" i="8"/>
  <c r="E14" i="8"/>
  <c r="C14" i="8"/>
  <c r="A14" i="8"/>
  <c r="N13" i="8"/>
  <c r="N11" i="8"/>
  <c r="N9" i="8"/>
  <c r="N5" i="8"/>
  <c r="K13" i="9" l="1"/>
  <c r="K16" i="8"/>
  <c r="I17" i="8"/>
  <c r="L11" i="5" l="1"/>
  <c r="A15" i="7"/>
  <c r="L15" i="7"/>
  <c r="I21" i="7" s="1"/>
  <c r="L5" i="7"/>
  <c r="L7" i="7"/>
  <c r="L11" i="7"/>
  <c r="L13" i="7"/>
  <c r="K15" i="7"/>
  <c r="I15" i="7"/>
  <c r="G15" i="7"/>
  <c r="E15" i="7"/>
  <c r="C15" i="7"/>
  <c r="I10" i="6" l="1"/>
  <c r="K7" i="6"/>
  <c r="I7" i="6"/>
  <c r="G7" i="6"/>
  <c r="E7" i="6"/>
  <c r="C7" i="6"/>
  <c r="L7" i="6" s="1"/>
  <c r="K9" i="6" s="1"/>
  <c r="A7" i="6"/>
  <c r="K13" i="5" l="1"/>
  <c r="I13" i="5"/>
  <c r="G13" i="5"/>
  <c r="E13" i="5"/>
  <c r="C13" i="5"/>
  <c r="A13" i="5"/>
  <c r="L7" i="5"/>
  <c r="L5" i="5"/>
  <c r="L13" i="5" s="1"/>
  <c r="I19" i="5" s="1"/>
  <c r="K17" i="4" l="1"/>
  <c r="M15" i="4"/>
  <c r="K15" i="4"/>
  <c r="I15" i="4"/>
  <c r="G15" i="4"/>
  <c r="E15" i="4"/>
  <c r="C15" i="4"/>
  <c r="A15" i="4"/>
  <c r="N13" i="4"/>
  <c r="N11" i="4"/>
  <c r="N9" i="4"/>
  <c r="N5" i="4"/>
  <c r="N15" i="4" s="1"/>
  <c r="J18" i="4" s="1"/>
  <c r="K13" i="2" l="1"/>
  <c r="K9" i="2"/>
  <c r="I9" i="2"/>
  <c r="G9" i="2"/>
  <c r="E9" i="2"/>
  <c r="C9" i="2"/>
  <c r="A9" i="2"/>
  <c r="L5" i="2"/>
  <c r="L9" i="2" s="1"/>
  <c r="N23" i="1" l="1"/>
  <c r="M23" i="1" l="1"/>
  <c r="K23" i="1"/>
  <c r="I23" i="1"/>
  <c r="G23" i="1"/>
  <c r="E23" i="1"/>
  <c r="C23" i="1"/>
  <c r="A23" i="1"/>
  <c r="N21" i="1"/>
  <c r="O21" i="1" s="1"/>
  <c r="N19" i="1"/>
  <c r="O19" i="1" s="1"/>
  <c r="N17" i="1"/>
  <c r="O17" i="1" s="1"/>
  <c r="N15" i="1"/>
  <c r="O15" i="1" s="1"/>
  <c r="N13" i="1"/>
  <c r="O13" i="1" s="1"/>
  <c r="N11" i="1"/>
  <c r="O11" i="1" s="1"/>
  <c r="N9" i="1"/>
  <c r="O9" i="1" s="1"/>
  <c r="N7" i="1"/>
  <c r="O7" i="1" s="1"/>
  <c r="N5" i="1"/>
  <c r="I26" i="1" l="1"/>
  <c r="O5" i="1"/>
  <c r="K25" i="1" l="1"/>
</calcChain>
</file>

<file path=xl/sharedStrings.xml><?xml version="1.0" encoding="utf-8"?>
<sst xmlns="http://schemas.openxmlformats.org/spreadsheetml/2006/main" count="1515" uniqueCount="155">
  <si>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</si>
  <si>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</si>
  <si>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</si>
  <si>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</si>
  <si>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</si>
  <si>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</si>
  <si>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</si>
  <si>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</si>
  <si>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</si>
  <si>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</si>
  <si>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RSDAL ACUARIUM PORTAL 1</t>
  </si>
  <si>
    <t xml:space="preserve">COMPLETO </t>
  </si>
  <si>
    <t xml:space="preserve">PORTAL </t>
  </si>
  <si>
    <t>RSDAL ACUARIUM PORTAL 2</t>
  </si>
  <si>
    <t>RSDAL ACUARIUM PORTAL 3</t>
  </si>
  <si>
    <t>RSDAL ACUARIUM PORTAL 6</t>
  </si>
  <si>
    <t>COMPLETO</t>
  </si>
  <si>
    <t>RSDAL ACUARIUM PORTAL 7</t>
  </si>
  <si>
    <t>RSDAL ACUARIUM PORTAL 4</t>
  </si>
  <si>
    <t>RSDAL ACUARIUM PORTAL 5</t>
  </si>
  <si>
    <t>RSDAL ACUARIUM PORTAL 8</t>
  </si>
  <si>
    <t>RSDAL ACUARIUM PORTAL 9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</si>
  <si>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</si>
  <si>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</si>
  <si>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</si>
  <si>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</si>
  <si>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 xml:space="preserve">ELISABETH PARRA SANCHEZ </t>
  </si>
  <si>
    <t>CUBRE VACACIONES DE Mª JOSE CASAS DESDE EL 16 AL 30 DE NOVIEMBRE,17</t>
  </si>
  <si>
    <t>H.CLIENTE</t>
  </si>
  <si>
    <t>MIERCOLES</t>
  </si>
  <si>
    <t xml:space="preserve">JUEVES </t>
  </si>
  <si>
    <t xml:space="preserve">VIERNES </t>
  </si>
  <si>
    <t xml:space="preserve">ZONAS COMUNES </t>
  </si>
  <si>
    <t>BUGANVILLA</t>
  </si>
  <si>
    <t>Planning de trabajo entregado a la Trabajadora el 22,11,2017</t>
  </si>
  <si>
    <t>ELISABETH PARRA SANCHEZ</t>
  </si>
  <si>
    <t>EDF.GOYA</t>
  </si>
  <si>
    <t>2 PORTALES+ ZONA COMUN EXTERIOR</t>
  </si>
  <si>
    <t>2 COMPLETOS + ZONA COMUN EXTERIOR</t>
  </si>
  <si>
    <t>BARRIDO RAMPA GARAJE + VACIADO DE PAPELERAS</t>
  </si>
  <si>
    <t>SABADO</t>
  </si>
  <si>
    <t>H</t>
  </si>
  <si>
    <t>LA MARINA</t>
  </si>
  <si>
    <t>PORTAL</t>
  </si>
  <si>
    <t xml:space="preserve">MONA LISA </t>
  </si>
  <si>
    <t xml:space="preserve">PORTAL-  PLANTA BAJA </t>
  </si>
  <si>
    <t xml:space="preserve">PORTAL-  1 º PLANTA </t>
  </si>
  <si>
    <t xml:space="preserve">PORTAL-  2 º PLANTA </t>
  </si>
  <si>
    <t>ZONA ASCENSOR</t>
  </si>
  <si>
    <t xml:space="preserve">BAJA ACCESO A GARAJE </t>
  </si>
  <si>
    <t xml:space="preserve">ESCALERAS ACCESO A PLANTA BAJA </t>
  </si>
  <si>
    <t xml:space="preserve">ESCALERAS ACCESO A 1º PLANTA  </t>
  </si>
  <si>
    <t>CORINTO</t>
  </si>
  <si>
    <t>LOS NARANJOS</t>
  </si>
  <si>
    <t>COMPLETOS</t>
  </si>
  <si>
    <t>PORTALES + ESCALERA IZQ+ RELLANO1º PLANTA</t>
  </si>
  <si>
    <t>Recibe la Trabajadora ELISABETH PARRA SANCHEZ</t>
  </si>
  <si>
    <t>Planning de trabajo entregado a la Trabajadora el 01,12,2017</t>
  </si>
  <si>
    <t>CUBRE A YOLANDA RUBIA DEL 1 AL 15 DICIEMBRE</t>
  </si>
  <si>
    <t>BUGANVILLA QUINCENAL</t>
  </si>
  <si>
    <t>Planning de trabajo entregado a la Trabajadora el 1,12,2017</t>
  </si>
  <si>
    <t>IGLESIA LAS SALINAS</t>
  </si>
  <si>
    <t>H,</t>
  </si>
  <si>
    <t>QUIRONPREVENCION</t>
  </si>
  <si>
    <t>01,12,2017</t>
  </si>
  <si>
    <t>SE REALIZA LOS DIAS 1,7,11 Y 13 DE DICIEMBRE</t>
  </si>
  <si>
    <t>CUBRE A YOLANDA RUBIA DEL 1 AL 15 DICIEMBRE 2017</t>
  </si>
  <si>
    <t>VIVIENDA NATALIA</t>
  </si>
  <si>
    <t>Planning de trabajo entregado a la Trabajadora el 7,12,2017</t>
  </si>
  <si>
    <t>TORRE MARINA II</t>
  </si>
  <si>
    <t>BALCONES DE SAN LORENZO PORTAL 1</t>
  </si>
  <si>
    <t>BALCONES DE SAN LORENZO PORTAL 2</t>
  </si>
  <si>
    <t>BALCONES DE SAN LORENZO PORTAL 6</t>
  </si>
  <si>
    <t xml:space="preserve">BALCONES DE SAN LORENZO </t>
  </si>
  <si>
    <t>ZONAS COMUNES GARAJE</t>
  </si>
  <si>
    <t>LOS FAISANES</t>
  </si>
  <si>
    <t>LAS LADERAS</t>
  </si>
  <si>
    <t xml:space="preserve">FIRMA </t>
  </si>
  <si>
    <t>QUINCENAL 25,12,2017</t>
  </si>
  <si>
    <t>ELISABET PARRA SANCHEZ</t>
  </si>
  <si>
    <t>LAS PALMERILLAS</t>
  </si>
  <si>
    <t>QUINCENAL 18/12/2017</t>
  </si>
  <si>
    <t>CUBRE A BEGOÑA DEL 18 AL 31 DE 2017</t>
  </si>
  <si>
    <t>18,12,2017</t>
  </si>
  <si>
    <t xml:space="preserve">VIVIENDA </t>
  </si>
  <si>
    <t>JOAQUIN HERVIA</t>
  </si>
  <si>
    <t>Planning de trabajo entregado a la Trabajadora el 19,12,2017</t>
  </si>
  <si>
    <t>15,12,2017</t>
  </si>
  <si>
    <t xml:space="preserve">CUBRE A TOÑI EGEA </t>
  </si>
  <si>
    <t>YA SE REALIZA VIVIENDA DE NATALIA</t>
  </si>
  <si>
    <t>NO SE REALIZA LA VIVIENDA DE NATALIA</t>
  </si>
  <si>
    <t>Planning de trabajo entregado a la Trabajadora el 21,12,2017</t>
  </si>
  <si>
    <t>Planning de trabajo entregado a la Trabajadora el 22,12,2017</t>
  </si>
  <si>
    <t>NO SE REALIZA LA VIVIENDA DE JOAQUIN NI DE NATALIA</t>
  </si>
  <si>
    <t>Planning de trabajo entregado a la Trabajadora el 09,01,2018</t>
  </si>
  <si>
    <t>NO SE REALIZA VIVIENDA DE NATALIA 08,02,2018</t>
  </si>
  <si>
    <t>BALCONES DE SAN LORENZO PORTAL 3</t>
  </si>
  <si>
    <t>BALCONES DE SAN LORENZO PORTAL4</t>
  </si>
  <si>
    <t>BALCONES DE SAN LORENZO PORTAL 5</t>
  </si>
  <si>
    <t xml:space="preserve">ZONAS COMUNESRECINTO </t>
  </si>
  <si>
    <t>16,02,2018</t>
  </si>
  <si>
    <t>(1 VEZ MES)</t>
  </si>
  <si>
    <t>16,03,2018</t>
  </si>
  <si>
    <t>EDF. AVERROES</t>
  </si>
  <si>
    <t>01,04,2018</t>
  </si>
  <si>
    <t>EDF. C/HERMANOS LIROLA 16</t>
  </si>
  <si>
    <t>COMPLETO + QUINCENAL PAPELERAS GARAJE + BOLSAS</t>
  </si>
  <si>
    <t>24,04,2018</t>
  </si>
  <si>
    <t>RSDAL LOMAS DE LA ENVÍA</t>
  </si>
  <si>
    <t xml:space="preserve"> CORREO Y BAÑOS</t>
  </si>
  <si>
    <t>COMPLETO,CORREO Y ZONAS COMUNES</t>
  </si>
  <si>
    <t>03,05,2018</t>
  </si>
  <si>
    <t>15,06,2018</t>
  </si>
  <si>
    <t>COMPLETO,CORREO Y ZONAS COMUNES +CORREO Y BAÑOS</t>
  </si>
  <si>
    <t>18,06,2018</t>
  </si>
  <si>
    <t>SE REALIZA SOLO LOS DIAS 18,19,20,21,22 JUNIO 2018</t>
  </si>
  <si>
    <t>BUGANVILLA semanal</t>
  </si>
  <si>
    <t>14,09,2018</t>
  </si>
  <si>
    <t>01,11,2018</t>
  </si>
  <si>
    <t>17,12,2018</t>
  </si>
  <si>
    <t xml:space="preserve"> QUIRONPREVENCION SE REALIZA LOS DIAS 17,18 Y 19 DICIEMBRE 2018</t>
  </si>
  <si>
    <t>CUBRE A YOLANDA DEL 17 AL 31 DICIEMBRE 2018</t>
  </si>
  <si>
    <t>MONTSERRAT TRUJILLO MUÑOZ</t>
  </si>
  <si>
    <t>01,03,2019</t>
  </si>
  <si>
    <t>CUBRE A ELISABETH DEL 1 AL 15 DE MARZO 2019</t>
  </si>
  <si>
    <t>03,06,2019</t>
  </si>
  <si>
    <t>17,06,2019</t>
  </si>
  <si>
    <t>EDF BARRINUEVO SOL CABO DE GATA</t>
  </si>
  <si>
    <t>COMPLETO QUINCENAL</t>
  </si>
  <si>
    <t>10,07,2019</t>
  </si>
  <si>
    <t>23,07,2019</t>
  </si>
  <si>
    <t>01,09,2019</t>
  </si>
  <si>
    <t xml:space="preserve"> TORREGARCIA </t>
  </si>
  <si>
    <t>EDF LA ISLETA</t>
  </si>
  <si>
    <t>COMPLETO (MENSUAL)</t>
  </si>
  <si>
    <t>01,10,2019</t>
  </si>
  <si>
    <t>04,10,2019</t>
  </si>
  <si>
    <t>01,11,2019</t>
  </si>
  <si>
    <t>Recibe la Trabajadora</t>
  </si>
  <si>
    <t>31,12,2019</t>
  </si>
  <si>
    <t>CUBRE A YOLANDA EL DIA 31,12,2019</t>
  </si>
  <si>
    <t>EL RANCHO</t>
  </si>
  <si>
    <t>ZONAS COMUNES</t>
  </si>
  <si>
    <t>13,05,2020</t>
  </si>
  <si>
    <t>01,06,2020</t>
  </si>
  <si>
    <t>15,06,2020</t>
  </si>
  <si>
    <t>01,07,2020</t>
  </si>
  <si>
    <t>01,08,2020</t>
  </si>
  <si>
    <t>16,09,2020</t>
  </si>
  <si>
    <t>01,09,2020</t>
  </si>
  <si>
    <t>01,10,2020</t>
  </si>
  <si>
    <t>CORREO Y BAÑOS</t>
  </si>
  <si>
    <t>01,12,2020</t>
  </si>
  <si>
    <t>12,12,2020</t>
  </si>
  <si>
    <t>09,03,2021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</si>
</sst>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name val="Arial"/>
      <family val="2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2" fontId="1" fillId="0" borderId="5" xfId="0" applyNumberFormat="1" applyFont="1" applyBorder="1"/>
    <xf numFmtId="0" fontId="4" fillId="0" borderId="0" xfId="0" applyFont="1"/>
    <xf numFmtId="0" fontId="4" fillId="2" borderId="1" xfId="0" applyFont="1" applyFill="1" applyBorder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  <xf numFmtId="0" fontId="4" fillId="0" borderId="3" xfId="0" applyFont="1" applyBorder="1"/>
    <xf numFmtId="2" fontId="0" fillId="0" borderId="3" xfId="0" applyNumberFormat="1" applyBorder="1"/>
    <xf numFmtId="0" fontId="4" fillId="0" borderId="0" xfId="0" applyFont="1" applyBorder="1"/>
    <xf numFmtId="0" fontId="5" fillId="0" borderId="0" xfId="0" applyFont="1" applyFill="1" applyBorder="1"/>
    <xf numFmtId="0" fontId="0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2" fontId="1" fillId="0" borderId="4" xfId="0" applyNumberFormat="1" applyFont="1" applyBorder="1"/>
    <xf numFmtId="0" fontId="0" fillId="0" borderId="6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/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0" fillId="0" borderId="3" xfId="0" applyBorder="1"/>
    <xf numFmtId="0" fontId="1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1" fillId="0" borderId="4" xfId="0" applyFont="1" applyBorder="1" applyAlignment="1">
      <alignment horizontal="center" wrapText="1"/>
    </xf>
    <xf numFmtId="0" fontId="1" fillId="0" borderId="8" xfId="0" applyFont="1" applyBorder="1"/>
    <xf numFmtId="0" fontId="1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2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2" borderId="10" xfId="0" applyFont="1" applyFill="1" applyBorder="1"/>
    <xf numFmtId="0" fontId="4" fillId="0" borderId="2" xfId="0" applyFont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0" fillId="2" borderId="0" xfId="0" applyFont="1" applyFill="1"/>
    <xf numFmtId="0" fontId="0" fillId="0" borderId="5" xfId="0" applyBorder="1"/>
    <xf numFmtId="0" fontId="4" fillId="0" borderId="0" xfId="0" applyFont="1" applyFill="1" applyBorder="1"/>
    <xf numFmtId="2" fontId="6" fillId="0" borderId="0" xfId="0" applyNumberFormat="1" applyFont="1"/>
    <xf numFmtId="2" fontId="0" fillId="0" borderId="0" xfId="0" applyNumberFormat="1"/>
    <xf numFmtId="0" fontId="2" fillId="0" borderId="11" xfId="0" applyFont="1" applyBorder="1" applyAlignment="1">
      <alignment horizontal="center" wrapText="1"/>
    </xf>
    <xf numFmtId="0" fontId="1" fillId="2" borderId="2" xfId="0" applyFont="1" applyFill="1" applyBorder="1"/>
    <xf numFmtId="0" fontId="12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4" xfId="0" applyFont="1" applyBorder="1"/>
    <xf numFmtId="0" fontId="2" fillId="0" borderId="4" xfId="0" applyFont="1" applyBorder="1" applyAlignment="1">
      <alignment wrapText="1"/>
    </xf>
    <xf numFmtId="0" fontId="1" fillId="0" borderId="5" xfId="0" applyFont="1" applyBorder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4" fillId="0" borderId="6" xfId="0" applyFont="1" applyBorder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2" xfId="0" applyFont="1" applyBorder="1"/>
    <xf numFmtId="0" fontId="0" fillId="2" borderId="12" xfId="0" applyFont="1" applyFill="1" applyBorder="1"/>
    <xf numFmtId="0" fontId="1" fillId="0" borderId="4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/>
    <xf numFmtId="14" fontId="0" fillId="0" borderId="0" xfId="0" applyNumberFormat="1"/>
    <xf numFmtId="0" fontId="0" fillId="0" borderId="4" xfId="0" applyBorder="1" applyAlignment="1">
      <alignment horizontal="center"/>
    </xf>
    <xf numFmtId="14" fontId="4" fillId="0" borderId="0" xfId="0" applyNumberFormat="1" applyFont="1"/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1" xfId="0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6</xdr:row>
      <xdr:rowOff>9525</xdr:rowOff>
    </xdr:from>
    <xdr:to>
      <xdr:col>0</xdr:col>
      <xdr:colOff>644979</xdr:colOff>
      <xdr:row>8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152525"/>
          <a:ext cx="52115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6</xdr:row>
      <xdr:rowOff>76200</xdr:rowOff>
    </xdr:from>
    <xdr:to>
      <xdr:col>3</xdr:col>
      <xdr:colOff>160075</xdr:colOff>
      <xdr:row>7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97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38100</xdr:rowOff>
    </xdr:from>
    <xdr:ext cx="1302507" cy="1524"/>
    <xdr:pic>
      <xdr:nvPicPr>
        <xdr:cNvPr id="11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18</xdr:row>
      <xdr:rowOff>38100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18</xdr:row>
      <xdr:rowOff>9525</xdr:rowOff>
    </xdr:from>
    <xdr:to>
      <xdr:col>0</xdr:col>
      <xdr:colOff>644979</xdr:colOff>
      <xdr:row>20</xdr:row>
      <xdr:rowOff>57150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850005"/>
          <a:ext cx="408759" cy="41338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18</xdr:row>
      <xdr:rowOff>76200</xdr:rowOff>
    </xdr:from>
    <xdr:to>
      <xdr:col>2</xdr:col>
      <xdr:colOff>150550</xdr:colOff>
      <xdr:row>19</xdr:row>
      <xdr:rowOff>133351</xdr:rowOff>
    </xdr:to>
    <xdr:pic>
      <xdr:nvPicPr>
        <xdr:cNvPr id="1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362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18</xdr:row>
      <xdr:rowOff>9525</xdr:rowOff>
    </xdr:from>
    <xdr:to>
      <xdr:col>0</xdr:col>
      <xdr:colOff>644979</xdr:colOff>
      <xdr:row>20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192905"/>
          <a:ext cx="46971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18</xdr:row>
      <xdr:rowOff>76200</xdr:rowOff>
    </xdr:from>
    <xdr:to>
      <xdr:col>2</xdr:col>
      <xdr:colOff>217225</xdr:colOff>
      <xdr:row>19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243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16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16</xdr:row>
      <xdr:rowOff>9525</xdr:rowOff>
    </xdr:from>
    <xdr:to>
      <xdr:col>0</xdr:col>
      <xdr:colOff>644979</xdr:colOff>
      <xdr:row>18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017645"/>
          <a:ext cx="46209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16</xdr:row>
      <xdr:rowOff>76200</xdr:rowOff>
    </xdr:from>
    <xdr:to>
      <xdr:col>2</xdr:col>
      <xdr:colOff>550600</xdr:colOff>
      <xdr:row>17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9338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6</xdr:row>
      <xdr:rowOff>38100</xdr:rowOff>
    </xdr:from>
    <xdr:to>
      <xdr:col>2</xdr:col>
      <xdr:colOff>294218</xdr:colOff>
      <xdr:row>6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3911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</xdr:row>
      <xdr:rowOff>66675</xdr:rowOff>
    </xdr:from>
    <xdr:to>
      <xdr:col>0</xdr:col>
      <xdr:colOff>495300</xdr:colOff>
      <xdr:row>8</xdr:row>
      <xdr:rowOff>114300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1590675"/>
          <a:ext cx="485775" cy="41338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6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4768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6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4006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6</xdr:row>
      <xdr:rowOff>133350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4864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23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17</xdr:row>
      <xdr:rowOff>9525</xdr:rowOff>
    </xdr:from>
    <xdr:to>
      <xdr:col>0</xdr:col>
      <xdr:colOff>644979</xdr:colOff>
      <xdr:row>19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644265"/>
          <a:ext cx="46209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17</xdr:row>
      <xdr:rowOff>76200</xdr:rowOff>
    </xdr:from>
    <xdr:to>
      <xdr:col>2</xdr:col>
      <xdr:colOff>55300</xdr:colOff>
      <xdr:row>18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1814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11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17</xdr:row>
      <xdr:rowOff>9525</xdr:rowOff>
    </xdr:from>
    <xdr:to>
      <xdr:col>0</xdr:col>
      <xdr:colOff>644979</xdr:colOff>
      <xdr:row>19</xdr:row>
      <xdr:rowOff>57150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918585"/>
          <a:ext cx="530679" cy="41338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17</xdr:row>
      <xdr:rowOff>76200</xdr:rowOff>
    </xdr:from>
    <xdr:to>
      <xdr:col>2</xdr:col>
      <xdr:colOff>283900</xdr:colOff>
      <xdr:row>18</xdr:row>
      <xdr:rowOff>133351</xdr:rowOff>
    </xdr:to>
    <xdr:pic>
      <xdr:nvPicPr>
        <xdr:cNvPr id="1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790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17</xdr:row>
      <xdr:rowOff>9525</xdr:rowOff>
    </xdr:from>
    <xdr:to>
      <xdr:col>0</xdr:col>
      <xdr:colOff>644979</xdr:colOff>
      <xdr:row>19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063365"/>
          <a:ext cx="50019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17</xdr:row>
      <xdr:rowOff>76200</xdr:rowOff>
    </xdr:from>
    <xdr:to>
      <xdr:col>2</xdr:col>
      <xdr:colOff>121975</xdr:colOff>
      <xdr:row>18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790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15</xdr:row>
      <xdr:rowOff>9525</xdr:rowOff>
    </xdr:from>
    <xdr:to>
      <xdr:col>0</xdr:col>
      <xdr:colOff>644979</xdr:colOff>
      <xdr:row>17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537585"/>
          <a:ext cx="50019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15</xdr:row>
      <xdr:rowOff>76200</xdr:rowOff>
    </xdr:from>
    <xdr:to>
      <xdr:col>2</xdr:col>
      <xdr:colOff>236275</xdr:colOff>
      <xdr:row>16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482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17</xdr:row>
      <xdr:rowOff>9525</xdr:rowOff>
    </xdr:from>
    <xdr:to>
      <xdr:col>0</xdr:col>
      <xdr:colOff>644979</xdr:colOff>
      <xdr:row>19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391025"/>
          <a:ext cx="39351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17</xdr:row>
      <xdr:rowOff>76200</xdr:rowOff>
    </xdr:from>
    <xdr:to>
      <xdr:col>2</xdr:col>
      <xdr:colOff>74350</xdr:colOff>
      <xdr:row>18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505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8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20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9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20</xdr:row>
      <xdr:rowOff>9525</xdr:rowOff>
    </xdr:from>
    <xdr:to>
      <xdr:col>0</xdr:col>
      <xdr:colOff>644979</xdr:colOff>
      <xdr:row>22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221605"/>
          <a:ext cx="34017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20</xdr:row>
      <xdr:rowOff>76200</xdr:rowOff>
    </xdr:from>
    <xdr:to>
      <xdr:col>2</xdr:col>
      <xdr:colOff>74350</xdr:colOff>
      <xdr:row>21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2673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8</xdr:row>
      <xdr:rowOff>9525</xdr:rowOff>
    </xdr:from>
    <xdr:to>
      <xdr:col>0</xdr:col>
      <xdr:colOff>644979</xdr:colOff>
      <xdr:row>10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943100"/>
          <a:ext cx="46400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8</xdr:row>
      <xdr:rowOff>76200</xdr:rowOff>
    </xdr:from>
    <xdr:to>
      <xdr:col>1</xdr:col>
      <xdr:colOff>1312600</xdr:colOff>
      <xdr:row>9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476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19</xdr:row>
      <xdr:rowOff>9525</xdr:rowOff>
    </xdr:from>
    <xdr:to>
      <xdr:col>0</xdr:col>
      <xdr:colOff>644979</xdr:colOff>
      <xdr:row>21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589145"/>
          <a:ext cx="54591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19</xdr:row>
      <xdr:rowOff>76200</xdr:rowOff>
    </xdr:from>
    <xdr:to>
      <xdr:col>2</xdr:col>
      <xdr:colOff>245800</xdr:colOff>
      <xdr:row>20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5435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19</xdr:row>
      <xdr:rowOff>9525</xdr:rowOff>
    </xdr:from>
    <xdr:to>
      <xdr:col>0</xdr:col>
      <xdr:colOff>644979</xdr:colOff>
      <xdr:row>21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634865"/>
          <a:ext cx="54591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19</xdr:row>
      <xdr:rowOff>76200</xdr:rowOff>
    </xdr:from>
    <xdr:to>
      <xdr:col>2</xdr:col>
      <xdr:colOff>150550</xdr:colOff>
      <xdr:row>20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505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38100</xdr:rowOff>
    </xdr:from>
    <xdr:to>
      <xdr:col>2</xdr:col>
      <xdr:colOff>17993</xdr:colOff>
      <xdr:row>11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719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66675</xdr:rowOff>
    </xdr:from>
    <xdr:to>
      <xdr:col>0</xdr:col>
      <xdr:colOff>495300</xdr:colOff>
      <xdr:row>13</xdr:row>
      <xdr:rowOff>114300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2305050"/>
          <a:ext cx="4857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11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57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11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814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11</xdr:row>
      <xdr:rowOff>133350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2672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19</xdr:row>
      <xdr:rowOff>9525</xdr:rowOff>
    </xdr:from>
    <xdr:to>
      <xdr:col>0</xdr:col>
      <xdr:colOff>644979</xdr:colOff>
      <xdr:row>21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438775"/>
          <a:ext cx="5497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19</xdr:row>
      <xdr:rowOff>76200</xdr:rowOff>
    </xdr:from>
    <xdr:to>
      <xdr:col>2</xdr:col>
      <xdr:colOff>188650</xdr:colOff>
      <xdr:row>20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05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15</xdr:row>
      <xdr:rowOff>9525</xdr:rowOff>
    </xdr:from>
    <xdr:to>
      <xdr:col>0</xdr:col>
      <xdr:colOff>644979</xdr:colOff>
      <xdr:row>17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162425"/>
          <a:ext cx="5116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15</xdr:row>
      <xdr:rowOff>76200</xdr:rowOff>
    </xdr:from>
    <xdr:to>
      <xdr:col>2</xdr:col>
      <xdr:colOff>169600</xdr:colOff>
      <xdr:row>16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505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606879</xdr:colOff>
      <xdr:row>22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543550"/>
          <a:ext cx="5497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236275</xdr:colOff>
      <xdr:row>22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197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1419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8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240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8</xdr:row>
      <xdr:rowOff>19050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60020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606879</xdr:colOff>
      <xdr:row>22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429250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160075</xdr:colOff>
      <xdr:row>22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524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606879</xdr:colOff>
      <xdr:row>22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276850"/>
          <a:ext cx="55925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379150</xdr:colOff>
      <xdr:row>22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197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8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606879</xdr:colOff>
      <xdr:row>22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029200"/>
          <a:ext cx="4735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1303075</xdr:colOff>
      <xdr:row>22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91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10</xdr:row>
      <xdr:rowOff>9525</xdr:rowOff>
    </xdr:from>
    <xdr:to>
      <xdr:col>0</xdr:col>
      <xdr:colOff>644979</xdr:colOff>
      <xdr:row>12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409825"/>
          <a:ext cx="52115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10</xdr:row>
      <xdr:rowOff>76200</xdr:rowOff>
    </xdr:from>
    <xdr:to>
      <xdr:col>2</xdr:col>
      <xdr:colOff>102925</xdr:colOff>
      <xdr:row>11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670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8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9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000625"/>
          <a:ext cx="59735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541075</xdr:colOff>
      <xdr:row>20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528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619500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331525</xdr:colOff>
      <xdr:row>18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29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4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238625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541075</xdr:colOff>
      <xdr:row>20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8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1</xdr:col>
      <xdr:colOff>0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GrpSpPr>
          <a:grpSpLocks/>
        </xdr:cNvGrpSpPr>
      </xdr:nvGrpSpPr>
      <xdr:grpSpPr bwMode="auto">
        <a:xfrm>
          <a:off x="38100" y="6191250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249 Imagen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53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34018</xdr:colOff>
      <xdr:row>20</xdr:row>
      <xdr:rowOff>56697</xdr:rowOff>
    </xdr:from>
    <xdr:ext cx="1009650" cy="323850"/>
    <xdr:pic>
      <xdr:nvPicPr>
        <xdr:cNvPr id="9" name="264 Imagen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043" y="6571797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4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57625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541075</xdr:colOff>
      <xdr:row>18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8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4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57625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541075</xdr:colOff>
      <xdr:row>18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8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57625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541075</xdr:colOff>
      <xdr:row>18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52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362450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541075</xdr:colOff>
      <xdr:row>20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552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2495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3</xdr:col>
      <xdr:colOff>43053</xdr:colOff>
      <xdr:row>11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029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66674</xdr:rowOff>
    </xdr:from>
    <xdr:to>
      <xdr:col>2</xdr:col>
      <xdr:colOff>247650</xdr:colOff>
      <xdr:row>13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5802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1</xdr:col>
      <xdr:colOff>0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GrpSpPr>
          <a:grpSpLocks/>
        </xdr:cNvGrpSpPr>
      </xdr:nvGrpSpPr>
      <xdr:grpSpPr bwMode="auto">
        <a:xfrm>
          <a:off x="38100" y="3705225"/>
          <a:ext cx="6477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249 Imagen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05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34018</xdr:colOff>
      <xdr:row>14</xdr:row>
      <xdr:rowOff>56697</xdr:rowOff>
    </xdr:from>
    <xdr:ext cx="1009650" cy="323850"/>
    <xdr:pic>
      <xdr:nvPicPr>
        <xdr:cNvPr id="9" name="264 Imagen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043" y="6724197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71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14</xdr:row>
      <xdr:rowOff>9525</xdr:rowOff>
    </xdr:from>
    <xdr:to>
      <xdr:col>0</xdr:col>
      <xdr:colOff>644979</xdr:colOff>
      <xdr:row>16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000375"/>
          <a:ext cx="4544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14</xdr:row>
      <xdr:rowOff>76200</xdr:rowOff>
    </xdr:from>
    <xdr:to>
      <xdr:col>1</xdr:col>
      <xdr:colOff>1312600</xdr:colOff>
      <xdr:row>15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143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362450"/>
          <a:ext cx="5497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93400</xdr:colOff>
      <xdr:row>20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52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362450"/>
          <a:ext cx="5878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369625</xdr:colOff>
      <xdr:row>20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52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8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10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362450"/>
          <a:ext cx="606879" cy="42862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541075</xdr:colOff>
      <xdr:row>20</xdr:row>
      <xdr:rowOff>57151</xdr:rowOff>
    </xdr:to>
    <xdr:pic>
      <xdr:nvPicPr>
        <xdr:cNvPr id="17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8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89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57625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541075</xdr:colOff>
      <xdr:row>18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718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381375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956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1419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8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240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8</xdr:row>
      <xdr:rowOff>19050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60020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15</xdr:row>
      <xdr:rowOff>38100</xdr:rowOff>
    </xdr:from>
    <xdr:to>
      <xdr:col>2</xdr:col>
      <xdr:colOff>46568</xdr:colOff>
      <xdr:row>15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3432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66675</xdr:rowOff>
    </xdr:from>
    <xdr:to>
      <xdr:col>0</xdr:col>
      <xdr:colOff>495300</xdr:colOff>
      <xdr:row>17</xdr:row>
      <xdr:rowOff>114300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3228975"/>
          <a:ext cx="4857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15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429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15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3528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15</xdr:row>
      <xdr:rowOff>133350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4385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606879</xdr:colOff>
      <xdr:row>12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905000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11</xdr:row>
      <xdr:rowOff>0</xdr:rowOff>
    </xdr:from>
    <xdr:to>
      <xdr:col>3</xdr:col>
      <xdr:colOff>55300</xdr:colOff>
      <xdr:row>12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95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GrpSpPr>
          <a:grpSpLocks/>
        </xdr:cNvGrpSpPr>
      </xdr:nvGrpSpPr>
      <xdr:grpSpPr bwMode="auto">
        <a:xfrm>
          <a:off x="38100" y="5229225"/>
          <a:ext cx="3048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381000</xdr:colOff>
      <xdr:row>24</xdr:row>
      <xdr:rowOff>142875</xdr:rowOff>
    </xdr:from>
    <xdr:to>
      <xdr:col>2</xdr:col>
      <xdr:colOff>319278</xdr:colOff>
      <xdr:row>24</xdr:row>
      <xdr:rowOff>144399</xdr:rowOff>
    </xdr:to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851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523875</xdr:colOff>
      <xdr:row>24</xdr:row>
      <xdr:rowOff>19050</xdr:rowOff>
    </xdr:from>
    <xdr:to>
      <xdr:col>2</xdr:col>
      <xdr:colOff>28575</xdr:colOff>
      <xdr:row>25</xdr:row>
      <xdr:rowOff>57150</xdr:rowOff>
    </xdr:to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78387175"/>
          <a:ext cx="100965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71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14</xdr:row>
      <xdr:rowOff>9525</xdr:rowOff>
    </xdr:from>
    <xdr:to>
      <xdr:col>0</xdr:col>
      <xdr:colOff>644979</xdr:colOff>
      <xdr:row>16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760345"/>
          <a:ext cx="37827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14</xdr:row>
      <xdr:rowOff>76200</xdr:rowOff>
    </xdr:from>
    <xdr:to>
      <xdr:col>1</xdr:col>
      <xdr:colOff>1312600</xdr:colOff>
      <xdr:row>15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143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3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16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16</xdr:row>
      <xdr:rowOff>9525</xdr:rowOff>
    </xdr:from>
    <xdr:to>
      <xdr:col>0</xdr:col>
      <xdr:colOff>644979</xdr:colOff>
      <xdr:row>18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638550"/>
          <a:ext cx="54020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16</xdr:row>
      <xdr:rowOff>76200</xdr:rowOff>
    </xdr:from>
    <xdr:to>
      <xdr:col>1</xdr:col>
      <xdr:colOff>1312600</xdr:colOff>
      <xdr:row>17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3719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18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18</xdr:row>
      <xdr:rowOff>9525</xdr:rowOff>
    </xdr:from>
    <xdr:to>
      <xdr:col>0</xdr:col>
      <xdr:colOff>644979</xdr:colOff>
      <xdr:row>20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590925"/>
          <a:ext cx="44685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18</xdr:row>
      <xdr:rowOff>76200</xdr:rowOff>
    </xdr:from>
    <xdr:to>
      <xdr:col>1</xdr:col>
      <xdr:colOff>1312600</xdr:colOff>
      <xdr:row>19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5053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20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20</xdr:row>
      <xdr:rowOff>9525</xdr:rowOff>
    </xdr:from>
    <xdr:to>
      <xdr:col>0</xdr:col>
      <xdr:colOff>644979</xdr:colOff>
      <xdr:row>22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4307205"/>
          <a:ext cx="36303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20</xdr:row>
      <xdr:rowOff>76200</xdr:rowOff>
    </xdr:from>
    <xdr:to>
      <xdr:col>2</xdr:col>
      <xdr:colOff>255325</xdr:colOff>
      <xdr:row>21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5910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18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18</xdr:row>
      <xdr:rowOff>9525</xdr:rowOff>
    </xdr:from>
    <xdr:to>
      <xdr:col>0</xdr:col>
      <xdr:colOff>644979</xdr:colOff>
      <xdr:row>20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3956685"/>
          <a:ext cx="515439" cy="41338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9525</xdr:colOff>
      <xdr:row>18</xdr:row>
      <xdr:rowOff>76200</xdr:rowOff>
    </xdr:from>
    <xdr:to>
      <xdr:col>2</xdr:col>
      <xdr:colOff>17200</xdr:colOff>
      <xdr:row>19</xdr:row>
      <xdr:rowOff>133351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624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N14"/>
    </sheetView>
  </sheetViews>
  <sheetFormatPr baseColWidth="10" defaultRowHeight="15" x14ac:dyDescent="0.25"/>
  <cols>
    <col min="1" max="1" width="8.42578125" customWidth="1"/>
    <col min="3" max="3" width="5.85546875" customWidth="1"/>
    <col min="4" max="4" width="16.85546875" customWidth="1"/>
    <col min="5" max="5" width="5.7109375" customWidth="1"/>
    <col min="7" max="7" width="7" customWidth="1"/>
    <col min="9" max="9" width="5.5703125" customWidth="1"/>
    <col min="10" max="10" width="13.42578125" customWidth="1"/>
    <col min="11" max="11" width="6.85546875" customWidth="1"/>
    <col min="12" max="12" width="9.28515625" customWidth="1"/>
    <col min="13" max="13" width="5.85546875" customWidth="1"/>
    <col min="14" max="14" width="6.42578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14"/>
      <c r="B4" s="87"/>
      <c r="C4" s="46"/>
      <c r="D4" s="88"/>
      <c r="E4" s="76"/>
      <c r="F4" s="7"/>
      <c r="G4" s="7"/>
      <c r="H4" s="87"/>
      <c r="I4" s="46"/>
      <c r="J4" s="7" t="s">
        <v>103</v>
      </c>
      <c r="K4" s="46"/>
      <c r="L4" s="7"/>
      <c r="M4" s="7"/>
      <c r="N4" s="132"/>
    </row>
    <row r="5" spans="1:14" x14ac:dyDescent="0.25">
      <c r="A5" s="9">
        <v>6.5</v>
      </c>
      <c r="B5" s="38"/>
      <c r="C5" s="48"/>
      <c r="D5" s="83"/>
      <c r="E5" s="18"/>
      <c r="F5" s="10"/>
      <c r="G5" s="10"/>
      <c r="H5" s="38"/>
      <c r="I5" s="48"/>
      <c r="J5" s="10" t="s">
        <v>16</v>
      </c>
      <c r="K5" s="48">
        <v>1.5</v>
      </c>
      <c r="L5" s="10"/>
      <c r="M5" s="10"/>
      <c r="N5" s="133">
        <f>C5+E5+G5+I5+K5</f>
        <v>1.5</v>
      </c>
    </row>
    <row r="6" spans="1:14" x14ac:dyDescent="0.25">
      <c r="A6" s="136">
        <f>SUM(A4:A5)</f>
        <v>6.5</v>
      </c>
      <c r="B6" s="137" t="s">
        <v>9</v>
      </c>
      <c r="C6" s="138">
        <f>SUM(C4:C5)</f>
        <v>0</v>
      </c>
      <c r="D6" s="139"/>
      <c r="E6" s="138">
        <f>SUM(E4:E5)</f>
        <v>0</v>
      </c>
      <c r="F6" s="136"/>
      <c r="G6" s="136">
        <f>SUM(G4:G5)</f>
        <v>0</v>
      </c>
      <c r="H6" s="136"/>
      <c r="I6" s="138">
        <f>SUM(I4:I5)</f>
        <v>0</v>
      </c>
      <c r="J6" s="139"/>
      <c r="K6" s="138">
        <f>SUM(K4:K5)</f>
        <v>1.5</v>
      </c>
      <c r="L6" s="139"/>
      <c r="M6" s="139">
        <f>SUM(M4:M5)</f>
        <v>0</v>
      </c>
      <c r="N6" s="140">
        <f>SUM(N4:N5)</f>
        <v>1.5</v>
      </c>
    </row>
    <row r="7" spans="1:14" x14ac:dyDescent="0.25">
      <c r="A7" s="1"/>
      <c r="B7" s="25"/>
      <c r="C7" s="1"/>
      <c r="D7" s="1"/>
      <c r="E7" s="2"/>
      <c r="F7" s="1"/>
      <c r="G7" s="1"/>
      <c r="H7" s="1"/>
      <c r="I7" s="20"/>
      <c r="J7" s="1"/>
      <c r="K7" s="1"/>
      <c r="L7" s="1"/>
      <c r="M7" s="1"/>
    </row>
    <row r="8" spans="1:14" x14ac:dyDescent="0.25">
      <c r="A8" s="1"/>
      <c r="B8" s="25"/>
      <c r="C8" s="1"/>
      <c r="D8" s="1"/>
      <c r="E8" s="2"/>
      <c r="F8" s="1"/>
      <c r="G8" s="1"/>
      <c r="H8" s="1" t="s">
        <v>22</v>
      </c>
      <c r="I8" s="20"/>
      <c r="J8" s="21"/>
      <c r="K8" s="21"/>
      <c r="L8" s="21"/>
      <c r="M8" s="21"/>
    </row>
    <row r="9" spans="1:14" x14ac:dyDescent="0.25">
      <c r="A9" s="1"/>
      <c r="B9" s="25" t="s">
        <v>23</v>
      </c>
      <c r="C9" s="1"/>
      <c r="D9" s="1"/>
      <c r="E9" s="131" t="s">
        <v>154</v>
      </c>
      <c r="F9" s="1"/>
      <c r="G9" s="1"/>
      <c r="H9" s="12"/>
      <c r="I9">
        <f>N6*4.33</f>
        <v>6.4950000000000001</v>
      </c>
      <c r="J9" s="1"/>
      <c r="K9" s="1"/>
      <c r="L9" s="1"/>
      <c r="M9" s="1"/>
    </row>
    <row r="10" spans="1:14" x14ac:dyDescent="0.25">
      <c r="A10" s="1"/>
      <c r="B10" s="25" t="s">
        <v>24</v>
      </c>
      <c r="C10" s="1"/>
      <c r="D10" s="1" t="s">
        <v>35</v>
      </c>
      <c r="E10" s="23"/>
      <c r="F10" s="1"/>
      <c r="G10" s="1"/>
      <c r="I10" s="1"/>
      <c r="J10" s="20"/>
      <c r="K10" s="1"/>
      <c r="L10" s="1"/>
      <c r="M10" s="1"/>
    </row>
    <row r="11" spans="1:14" x14ac:dyDescent="0.25">
      <c r="A11" s="1"/>
      <c r="B11" s="25" t="s">
        <v>25</v>
      </c>
      <c r="C11" s="25"/>
      <c r="D11" s="35"/>
      <c r="F11" s="1"/>
      <c r="G11" s="1"/>
      <c r="H11" s="1"/>
      <c r="J11" s="1"/>
      <c r="K11" s="1"/>
      <c r="L11" s="1"/>
      <c r="M11" s="1"/>
    </row>
  </sheetData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5" x14ac:dyDescent="0.25"/>
  <cols>
    <col min="1" max="1" width="6.5703125" customWidth="1"/>
    <col min="2" max="2" width="17.42578125" customWidth="1"/>
    <col min="3" max="3" width="6.140625" customWidth="1"/>
    <col min="4" max="4" width="14.7109375" customWidth="1"/>
    <col min="5" max="5" width="6.28515625" customWidth="1"/>
    <col min="6" max="6" width="16.85546875" customWidth="1"/>
    <col min="7" max="7" width="6.28515625" customWidth="1"/>
    <col min="8" max="8" width="17.28515625" customWidth="1"/>
    <col min="9" max="9" width="5.140625" customWidth="1"/>
    <col min="10" max="10" width="15.140625" customWidth="1"/>
    <col min="11" max="11" width="5.28515625" customWidth="1"/>
    <col min="12" max="12" width="7" customWidth="1"/>
    <col min="13" max="13" width="3.7109375" customWidth="1"/>
    <col min="14" max="14" width="6.1406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24.75" x14ac:dyDescent="0.25">
      <c r="A8" s="5"/>
      <c r="B8" s="68" t="s">
        <v>108</v>
      </c>
      <c r="C8" s="46"/>
      <c r="D8" s="68"/>
      <c r="E8" s="46"/>
      <c r="F8" s="68"/>
      <c r="G8" s="7"/>
      <c r="H8" s="68" t="s">
        <v>108</v>
      </c>
      <c r="I8" s="46"/>
      <c r="J8" s="68"/>
      <c r="K8" s="46"/>
      <c r="L8" s="68"/>
      <c r="M8" s="7"/>
      <c r="N8" s="7"/>
    </row>
    <row r="9" spans="1:14" ht="38.25" customHeight="1" x14ac:dyDescent="0.25">
      <c r="A9" s="8">
        <v>15</v>
      </c>
      <c r="B9" s="102" t="s">
        <v>113</v>
      </c>
      <c r="C9" s="97">
        <v>0.25</v>
      </c>
      <c r="D9" s="10"/>
      <c r="E9" s="97"/>
      <c r="F9" s="9"/>
      <c r="G9" s="10"/>
      <c r="H9" s="102" t="s">
        <v>113</v>
      </c>
      <c r="I9" s="97">
        <v>3.21</v>
      </c>
      <c r="J9" s="10"/>
      <c r="K9" s="97"/>
      <c r="L9" s="9"/>
      <c r="M9" s="11"/>
      <c r="N9" s="10">
        <f>C9+E9+G9+I9+K9+M9</f>
        <v>3.46</v>
      </c>
    </row>
    <row r="10" spans="1:14" x14ac:dyDescent="0.25">
      <c r="A10" s="93"/>
      <c r="B10" s="73"/>
      <c r="C10" s="94"/>
      <c r="D10" s="72" t="s">
        <v>132</v>
      </c>
      <c r="E10" s="94"/>
      <c r="F10" s="39"/>
      <c r="G10" s="15"/>
      <c r="H10" s="73"/>
      <c r="I10" s="94"/>
      <c r="J10" s="15"/>
      <c r="K10" s="94"/>
      <c r="L10" s="39"/>
      <c r="M10" s="71"/>
      <c r="N10" s="15"/>
    </row>
    <row r="11" spans="1:14" ht="24" x14ac:dyDescent="0.25">
      <c r="A11" s="93">
        <v>7.5</v>
      </c>
      <c r="B11" s="73"/>
      <c r="C11" s="94"/>
      <c r="D11" s="121" t="s">
        <v>128</v>
      </c>
      <c r="E11" s="94">
        <v>1.73</v>
      </c>
      <c r="F11" s="39"/>
      <c r="G11" s="15"/>
      <c r="H11" s="73"/>
      <c r="I11" s="94"/>
      <c r="J11" s="15"/>
      <c r="K11" s="94"/>
      <c r="L11" s="39"/>
      <c r="M11" s="71"/>
      <c r="N11" s="134">
        <f>M11+K11+I11+G11+E11+C11</f>
        <v>1.73</v>
      </c>
    </row>
    <row r="12" spans="1:14" x14ac:dyDescent="0.25">
      <c r="A12" s="5"/>
      <c r="B12" s="7" t="s">
        <v>133</v>
      </c>
      <c r="C12" s="99"/>
      <c r="D12" s="123"/>
      <c r="E12" s="99"/>
      <c r="F12" s="14"/>
      <c r="G12" s="7"/>
      <c r="H12" s="100"/>
      <c r="I12" s="99"/>
      <c r="J12" s="7"/>
      <c r="K12" s="99"/>
      <c r="L12" s="14"/>
      <c r="M12" s="122"/>
      <c r="N12" s="132"/>
    </row>
    <row r="13" spans="1:14" x14ac:dyDescent="0.25">
      <c r="A13" s="8">
        <v>13</v>
      </c>
      <c r="B13" s="102" t="s">
        <v>11</v>
      </c>
      <c r="C13" s="97">
        <v>3</v>
      </c>
      <c r="D13" s="124"/>
      <c r="E13" s="97"/>
      <c r="F13" s="9"/>
      <c r="G13" s="10"/>
      <c r="H13" s="102"/>
      <c r="I13" s="97"/>
      <c r="J13" s="102"/>
      <c r="K13" s="97"/>
      <c r="L13" s="9"/>
      <c r="M13" s="11"/>
      <c r="N13" s="133">
        <f>C13+E13+G13+I13+K13</f>
        <v>3</v>
      </c>
    </row>
    <row r="14" spans="1:14" x14ac:dyDescent="0.25">
      <c r="A14" s="5"/>
      <c r="B14" s="66"/>
      <c r="C14" s="46"/>
      <c r="D14" s="68"/>
      <c r="E14" s="76"/>
      <c r="F14" s="68"/>
      <c r="G14" s="76"/>
      <c r="H14" s="68" t="s">
        <v>52</v>
      </c>
      <c r="I14" s="76"/>
      <c r="J14" s="68"/>
      <c r="K14" s="76"/>
      <c r="L14" s="7"/>
      <c r="M14" s="7"/>
      <c r="N14" s="7"/>
    </row>
    <row r="15" spans="1:14" x14ac:dyDescent="0.25">
      <c r="A15" s="93">
        <v>10.83</v>
      </c>
      <c r="B15" s="69"/>
      <c r="C15" s="70"/>
      <c r="D15" s="15"/>
      <c r="E15" s="70"/>
      <c r="F15" s="15"/>
      <c r="G15" s="70"/>
      <c r="H15" s="15"/>
      <c r="I15" s="70">
        <v>2.5</v>
      </c>
      <c r="J15" s="15"/>
      <c r="K15" s="70"/>
      <c r="L15" s="15"/>
      <c r="M15" s="15"/>
      <c r="N15" s="130">
        <f>C15+E15+G15+I15+K15+M15</f>
        <v>2.5</v>
      </c>
    </row>
    <row r="16" spans="1:14" x14ac:dyDescent="0.25">
      <c r="A16" s="5"/>
      <c r="B16" s="68" t="s">
        <v>141</v>
      </c>
      <c r="C16" s="7"/>
      <c r="D16" s="68"/>
      <c r="E16" s="7"/>
      <c r="F16" s="68" t="s">
        <v>141</v>
      </c>
      <c r="G16" s="7"/>
      <c r="H16" s="68"/>
      <c r="I16" s="7"/>
      <c r="J16" s="68" t="s">
        <v>141</v>
      </c>
      <c r="K16" s="7"/>
      <c r="L16" s="68"/>
      <c r="M16" s="7"/>
      <c r="N16" s="7"/>
    </row>
    <row r="17" spans="1:14" x14ac:dyDescent="0.25">
      <c r="A17" s="8">
        <v>30</v>
      </c>
      <c r="B17" s="9" t="s">
        <v>142</v>
      </c>
      <c r="C17" s="11">
        <v>2.31</v>
      </c>
      <c r="D17" s="9"/>
      <c r="E17" s="11"/>
      <c r="F17" s="9" t="s">
        <v>142</v>
      </c>
      <c r="G17" s="11">
        <v>2.31</v>
      </c>
      <c r="H17" s="9"/>
      <c r="I17" s="135"/>
      <c r="J17" s="9" t="s">
        <v>142</v>
      </c>
      <c r="K17" s="10">
        <v>2.31</v>
      </c>
      <c r="L17" s="10"/>
      <c r="M17" s="10"/>
      <c r="N17" s="10">
        <f>C17+E17+G17+I17+K17+M17</f>
        <v>6.93</v>
      </c>
    </row>
    <row r="18" spans="1:14" x14ac:dyDescent="0.25">
      <c r="A18" s="8">
        <f>SUM(A4:A17)</f>
        <v>86.33</v>
      </c>
      <c r="B18" s="33" t="s">
        <v>9</v>
      </c>
      <c r="C18" s="48">
        <f>SUM(C6:C17)</f>
        <v>5.5600000000000005</v>
      </c>
      <c r="D18" s="17"/>
      <c r="E18" s="48">
        <f>SUM(E4:E17)</f>
        <v>1.73</v>
      </c>
      <c r="F18" s="8"/>
      <c r="G18" s="8">
        <f>SUM(G4:G17)</f>
        <v>3.12</v>
      </c>
      <c r="H18" s="8"/>
      <c r="I18" s="48">
        <f>SUM(I4:I17)</f>
        <v>5.71</v>
      </c>
      <c r="J18" s="17"/>
      <c r="K18" s="48">
        <f>SUM(K4:K17)</f>
        <v>3.81</v>
      </c>
      <c r="L18" s="17"/>
      <c r="M18" s="17">
        <f>SUM(M6:M17)</f>
        <v>0</v>
      </c>
      <c r="N18" s="133">
        <f>SUM(N4:N17)</f>
        <v>19.93</v>
      </c>
    </row>
    <row r="19" spans="1:14" x14ac:dyDescent="0.25">
      <c r="A19" s="1"/>
      <c r="B19" s="25"/>
      <c r="C19" s="1"/>
      <c r="D19" s="1"/>
      <c r="E19" s="2"/>
      <c r="F19" s="1"/>
      <c r="G19" s="1"/>
      <c r="H19" s="1"/>
      <c r="I19" s="20"/>
      <c r="J19" s="1"/>
      <c r="K19" s="1"/>
      <c r="L19" s="1"/>
      <c r="M19" s="1"/>
    </row>
    <row r="20" spans="1:14" x14ac:dyDescent="0.25">
      <c r="A20" s="1"/>
      <c r="B20" s="25"/>
      <c r="C20" s="1"/>
      <c r="D20" s="1"/>
      <c r="E20" s="2"/>
      <c r="F20" s="1"/>
      <c r="G20" s="1"/>
      <c r="H20" s="1" t="s">
        <v>22</v>
      </c>
      <c r="I20" s="20"/>
      <c r="J20" s="21"/>
      <c r="K20" s="21"/>
      <c r="L20" s="21"/>
      <c r="M20" s="21"/>
    </row>
    <row r="21" spans="1:14" x14ac:dyDescent="0.25">
      <c r="A21" s="1"/>
      <c r="B21" s="25" t="s">
        <v>23</v>
      </c>
      <c r="C21" s="1"/>
      <c r="D21" s="1"/>
      <c r="E21" s="131" t="s">
        <v>144</v>
      </c>
      <c r="F21" s="1"/>
      <c r="G21" s="1"/>
      <c r="H21" s="12"/>
      <c r="I21">
        <f>N18*4.33</f>
        <v>86.296899999999994</v>
      </c>
      <c r="J21" s="1"/>
      <c r="K21" s="1"/>
      <c r="L21" s="1"/>
      <c r="M21" s="1"/>
    </row>
    <row r="22" spans="1:14" x14ac:dyDescent="0.25">
      <c r="A22" s="1"/>
      <c r="B22" s="25" t="s">
        <v>24</v>
      </c>
      <c r="C22" s="1"/>
      <c r="D22" s="1" t="s">
        <v>35</v>
      </c>
      <c r="E22" s="23"/>
      <c r="F22" s="1"/>
      <c r="G22" s="1"/>
      <c r="I22" s="1"/>
      <c r="J22" s="20"/>
      <c r="K22" s="1"/>
      <c r="L22" s="1"/>
      <c r="M22" s="1"/>
    </row>
    <row r="23" spans="1:14" x14ac:dyDescent="0.25">
      <c r="A23" s="1"/>
      <c r="B23" s="25" t="s">
        <v>25</v>
      </c>
      <c r="C23" s="25"/>
      <c r="D23" s="35"/>
      <c r="F23" s="1"/>
      <c r="G23" s="1"/>
      <c r="H23" s="1"/>
      <c r="J23" s="1"/>
      <c r="K23" s="1"/>
      <c r="L23" s="1"/>
      <c r="M23" s="1"/>
    </row>
  </sheetData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8" sqref="A8:N9"/>
    </sheetView>
  </sheetViews>
  <sheetFormatPr baseColWidth="10" defaultRowHeight="15" x14ac:dyDescent="0.25"/>
  <cols>
    <col min="1" max="1" width="7.42578125" customWidth="1"/>
    <col min="2" max="2" width="16.42578125" customWidth="1"/>
    <col min="3" max="3" width="5.85546875" customWidth="1"/>
    <col min="4" max="4" width="13.140625" customWidth="1"/>
    <col min="5" max="5" width="7.28515625" customWidth="1"/>
    <col min="6" max="6" width="16.28515625" customWidth="1"/>
    <col min="7" max="7" width="6.28515625" customWidth="1"/>
    <col min="8" max="8" width="15" customWidth="1"/>
    <col min="9" max="9" width="5.85546875" customWidth="1"/>
    <col min="10" max="10" width="12.5703125" customWidth="1"/>
    <col min="11" max="11" width="5.42578125" customWidth="1"/>
    <col min="13" max="13" width="5.7109375" customWidth="1"/>
    <col min="14" max="14" width="7.1406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24.75" x14ac:dyDescent="0.25">
      <c r="A8" s="5"/>
      <c r="B8" s="68" t="s">
        <v>108</v>
      </c>
      <c r="C8" s="46"/>
      <c r="D8" s="68"/>
      <c r="E8" s="46"/>
      <c r="F8" s="68"/>
      <c r="G8" s="7"/>
      <c r="H8" s="68" t="s">
        <v>108</v>
      </c>
      <c r="I8" s="46"/>
      <c r="J8" s="68"/>
      <c r="K8" s="46"/>
      <c r="L8" s="68"/>
      <c r="M8" s="7"/>
      <c r="N8" s="7"/>
    </row>
    <row r="9" spans="1:14" ht="45" customHeight="1" x14ac:dyDescent="0.25">
      <c r="A9" s="8">
        <v>15</v>
      </c>
      <c r="B9" s="102" t="s">
        <v>113</v>
      </c>
      <c r="C9" s="97">
        <v>0.25</v>
      </c>
      <c r="D9" s="10"/>
      <c r="E9" s="97"/>
      <c r="F9" s="9"/>
      <c r="G9" s="10"/>
      <c r="H9" s="102" t="s">
        <v>113</v>
      </c>
      <c r="I9" s="97">
        <v>3.21</v>
      </c>
      <c r="J9" s="10"/>
      <c r="K9" s="97"/>
      <c r="L9" s="9"/>
      <c r="M9" s="11"/>
      <c r="N9" s="10">
        <f>C9+E9+G9+I9+K9+M9</f>
        <v>3.46</v>
      </c>
    </row>
    <row r="10" spans="1:14" x14ac:dyDescent="0.25">
      <c r="A10" s="93"/>
      <c r="B10" s="73"/>
      <c r="C10" s="94"/>
      <c r="D10" s="72" t="s">
        <v>132</v>
      </c>
      <c r="E10" s="94"/>
      <c r="F10" s="39"/>
      <c r="G10" s="15"/>
      <c r="H10" s="73"/>
      <c r="I10" s="94"/>
      <c r="J10" s="15"/>
      <c r="K10" s="94"/>
      <c r="L10" s="39"/>
      <c r="M10" s="71"/>
      <c r="N10" s="15"/>
    </row>
    <row r="11" spans="1:14" ht="24" x14ac:dyDescent="0.25">
      <c r="A11" s="93">
        <v>7.5</v>
      </c>
      <c r="B11" s="73"/>
      <c r="C11" s="94"/>
      <c r="D11" s="121" t="s">
        <v>128</v>
      </c>
      <c r="E11" s="94">
        <v>1.73</v>
      </c>
      <c r="F11" s="39"/>
      <c r="G11" s="15"/>
      <c r="H11" s="73"/>
      <c r="I11" s="94"/>
      <c r="J11" s="15"/>
      <c r="K11" s="94"/>
      <c r="L11" s="39"/>
      <c r="M11" s="71"/>
      <c r="N11" s="134">
        <f>M11+K11+I11+G11+E11+C11</f>
        <v>1.73</v>
      </c>
    </row>
    <row r="12" spans="1:14" x14ac:dyDescent="0.25">
      <c r="A12" s="5"/>
      <c r="B12" s="7" t="s">
        <v>133</v>
      </c>
      <c r="C12" s="99"/>
      <c r="D12" s="123"/>
      <c r="E12" s="99"/>
      <c r="F12" s="14"/>
      <c r="G12" s="7"/>
      <c r="H12" s="100"/>
      <c r="I12" s="99"/>
      <c r="J12" s="7"/>
      <c r="K12" s="99"/>
      <c r="L12" s="14"/>
      <c r="M12" s="122"/>
      <c r="N12" s="132"/>
    </row>
    <row r="13" spans="1:14" ht="24" x14ac:dyDescent="0.25">
      <c r="A13" s="8">
        <v>4</v>
      </c>
      <c r="B13" s="102" t="s">
        <v>134</v>
      </c>
      <c r="C13" s="97">
        <v>0.92</v>
      </c>
      <c r="D13" s="124"/>
      <c r="E13" s="97"/>
      <c r="F13" s="9"/>
      <c r="G13" s="10"/>
      <c r="H13" s="102"/>
      <c r="I13" s="97"/>
      <c r="J13" s="102"/>
      <c r="K13" s="97"/>
      <c r="L13" s="9"/>
      <c r="M13" s="11"/>
      <c r="N13" s="133">
        <f>C13+E13+G13+I13+K13</f>
        <v>0.92</v>
      </c>
    </row>
    <row r="14" spans="1:14" x14ac:dyDescent="0.25">
      <c r="A14" s="5"/>
      <c r="B14" s="66"/>
      <c r="C14" s="46"/>
      <c r="D14" s="68"/>
      <c r="E14" s="76"/>
      <c r="F14" s="68"/>
      <c r="G14" s="76"/>
      <c r="H14" s="68" t="s">
        <v>52</v>
      </c>
      <c r="I14" s="76"/>
      <c r="J14" s="68"/>
      <c r="K14" s="76"/>
      <c r="L14" s="7"/>
      <c r="M14" s="7"/>
      <c r="N14" s="7"/>
    </row>
    <row r="15" spans="1:14" x14ac:dyDescent="0.25">
      <c r="A15" s="93">
        <v>10.83</v>
      </c>
      <c r="B15" s="69"/>
      <c r="C15" s="70"/>
      <c r="D15" s="15"/>
      <c r="E15" s="70"/>
      <c r="F15" s="15"/>
      <c r="G15" s="70"/>
      <c r="H15" s="15"/>
      <c r="I15" s="70">
        <v>2.5</v>
      </c>
      <c r="J15" s="15"/>
      <c r="K15" s="70"/>
      <c r="L15" s="15"/>
      <c r="M15" s="15"/>
      <c r="N15" s="130">
        <f>C15+E15+G15+I15+K15+M15</f>
        <v>2.5</v>
      </c>
    </row>
    <row r="16" spans="1:14" x14ac:dyDescent="0.25">
      <c r="A16" s="5"/>
      <c r="B16" s="68"/>
      <c r="C16" s="46"/>
      <c r="D16" s="68" t="s">
        <v>141</v>
      </c>
      <c r="E16" s="46"/>
      <c r="F16" s="68"/>
      <c r="G16" s="7"/>
      <c r="H16" s="68"/>
      <c r="I16" s="46"/>
      <c r="J16" s="68" t="s">
        <v>141</v>
      </c>
      <c r="K16" s="46"/>
      <c r="L16" s="68"/>
      <c r="M16" s="7"/>
      <c r="N16" s="7"/>
    </row>
    <row r="17" spans="1:14" ht="24.75" x14ac:dyDescent="0.25">
      <c r="A17" s="8">
        <v>20</v>
      </c>
      <c r="B17" s="9"/>
      <c r="C17" s="97"/>
      <c r="D17" s="9" t="s">
        <v>142</v>
      </c>
      <c r="E17" s="97">
        <v>2.31</v>
      </c>
      <c r="F17" s="9"/>
      <c r="G17" s="11"/>
      <c r="H17" s="9"/>
      <c r="I17" s="48"/>
      <c r="J17" s="9" t="s">
        <v>142</v>
      </c>
      <c r="K17" s="48">
        <v>2.31</v>
      </c>
      <c r="L17" s="10"/>
      <c r="M17" s="10"/>
      <c r="N17" s="10">
        <f>C17+E17+G17+I17+K17+M17</f>
        <v>4.62</v>
      </c>
    </row>
    <row r="18" spans="1:14" x14ac:dyDescent="0.25">
      <c r="A18" s="8">
        <f>SUM(A4:A17)</f>
        <v>67.33</v>
      </c>
      <c r="B18" s="33" t="s">
        <v>9</v>
      </c>
      <c r="C18" s="48">
        <f>SUM(C6:C17)</f>
        <v>1.17</v>
      </c>
      <c r="D18" s="17"/>
      <c r="E18" s="48">
        <f>SUM(E4:E17)</f>
        <v>4.04</v>
      </c>
      <c r="F18" s="8"/>
      <c r="G18" s="8">
        <f>SUM(G4:G17)</f>
        <v>0.81</v>
      </c>
      <c r="H18" s="8"/>
      <c r="I18" s="48">
        <f>SUM(I4:I17)</f>
        <v>5.71</v>
      </c>
      <c r="J18" s="17"/>
      <c r="K18" s="48">
        <f>SUM(K4:K17)</f>
        <v>3.81</v>
      </c>
      <c r="L18" s="17"/>
      <c r="M18" s="17">
        <f>SUM(M6:M17)</f>
        <v>0</v>
      </c>
      <c r="N18" s="133">
        <f>SUM(N4:N17)</f>
        <v>15.54</v>
      </c>
    </row>
    <row r="19" spans="1:14" x14ac:dyDescent="0.25">
      <c r="A19" s="1"/>
      <c r="B19" s="25"/>
      <c r="C19" s="1"/>
      <c r="D19" s="1"/>
      <c r="E19" s="2"/>
      <c r="F19" s="1"/>
      <c r="G19" s="1"/>
      <c r="H19" s="1"/>
      <c r="I19" s="20"/>
      <c r="J19" s="1"/>
      <c r="K19" s="1"/>
      <c r="L19" s="1"/>
      <c r="M19" s="1"/>
    </row>
    <row r="20" spans="1:14" x14ac:dyDescent="0.25">
      <c r="A20" s="1"/>
      <c r="B20" s="25"/>
      <c r="C20" s="1"/>
      <c r="D20" s="1"/>
      <c r="E20" s="2"/>
      <c r="F20" s="1"/>
      <c r="G20" s="1"/>
      <c r="H20" s="1" t="s">
        <v>22</v>
      </c>
      <c r="I20" s="20"/>
      <c r="J20" s="21"/>
      <c r="K20" s="21"/>
      <c r="L20" s="21"/>
      <c r="M20" s="21"/>
    </row>
    <row r="21" spans="1:14" x14ac:dyDescent="0.25">
      <c r="A21" s="1"/>
      <c r="B21" s="25" t="s">
        <v>23</v>
      </c>
      <c r="C21" s="1"/>
      <c r="D21" s="1"/>
      <c r="E21" s="131" t="s">
        <v>143</v>
      </c>
      <c r="F21" s="1"/>
      <c r="G21" s="1"/>
      <c r="H21" s="12"/>
      <c r="I21">
        <f>N18*4.33</f>
        <v>67.288200000000003</v>
      </c>
      <c r="J21" s="1"/>
      <c r="K21" s="1"/>
      <c r="L21" s="1"/>
      <c r="M21" s="1"/>
    </row>
    <row r="22" spans="1:14" x14ac:dyDescent="0.25">
      <c r="A22" s="1"/>
      <c r="B22" s="25" t="s">
        <v>24</v>
      </c>
      <c r="C22" s="1"/>
      <c r="D22" s="1" t="s">
        <v>35</v>
      </c>
      <c r="E22" s="23"/>
      <c r="F22" s="1"/>
      <c r="G22" s="1"/>
      <c r="I22" s="1"/>
      <c r="J22" s="20"/>
      <c r="K22" s="1"/>
      <c r="L22" s="1"/>
      <c r="M22" s="1"/>
    </row>
    <row r="23" spans="1:14" x14ac:dyDescent="0.25">
      <c r="A23" s="1"/>
      <c r="B23" s="25" t="s">
        <v>25</v>
      </c>
      <c r="C23" s="25"/>
      <c r="D23" s="35"/>
      <c r="F23" s="1"/>
      <c r="G23" s="1"/>
      <c r="H23" s="1"/>
      <c r="J23" s="1"/>
      <c r="K23" s="1"/>
      <c r="L23" s="1"/>
      <c r="M23" s="1"/>
    </row>
  </sheetData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5" max="5" width="9.85546875" customWidth="1"/>
    <col min="7" max="7" width="9.28515625" customWidth="1"/>
    <col min="9" max="9" width="9.5703125" customWidth="1"/>
    <col min="10" max="10" width="12.42578125" bestFit="1" customWidth="1"/>
    <col min="11" max="11" width="8" customWidth="1"/>
    <col min="12" max="13" width="9.28515625" customWidth="1"/>
    <col min="14" max="14" width="9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14"/>
      <c r="B4" s="87"/>
      <c r="C4" s="46"/>
      <c r="D4" s="88"/>
      <c r="E4" s="76"/>
      <c r="F4" s="7"/>
      <c r="G4" s="7"/>
      <c r="H4" s="87"/>
      <c r="I4" s="46"/>
      <c r="J4" s="7" t="s">
        <v>103</v>
      </c>
      <c r="K4" s="46"/>
      <c r="L4" s="7"/>
      <c r="M4" s="7"/>
      <c r="N4" s="132"/>
    </row>
    <row r="5" spans="1:14" x14ac:dyDescent="0.25">
      <c r="A5" s="9">
        <v>6.5</v>
      </c>
      <c r="B5" s="38"/>
      <c r="C5" s="48"/>
      <c r="D5" s="83"/>
      <c r="E5" s="18"/>
      <c r="F5" s="10"/>
      <c r="G5" s="10"/>
      <c r="H5" s="38"/>
      <c r="I5" s="48"/>
      <c r="J5" s="10" t="s">
        <v>16</v>
      </c>
      <c r="K5" s="48">
        <v>1.5</v>
      </c>
      <c r="L5" s="10"/>
      <c r="M5" s="10"/>
      <c r="N5" s="133">
        <f>C5+E5+G5+I5+K5</f>
        <v>1.5</v>
      </c>
    </row>
    <row r="6" spans="1:14" ht="24.75" x14ac:dyDescent="0.25">
      <c r="A6" s="5"/>
      <c r="B6" s="68" t="s">
        <v>108</v>
      </c>
      <c r="C6" s="46"/>
      <c r="D6" s="68"/>
      <c r="E6" s="46"/>
      <c r="F6" s="68"/>
      <c r="G6" s="7"/>
      <c r="H6" s="68" t="s">
        <v>108</v>
      </c>
      <c r="I6" s="46"/>
      <c r="J6" s="68"/>
      <c r="K6" s="46"/>
      <c r="L6" s="68"/>
      <c r="M6" s="7"/>
      <c r="N6" s="7"/>
    </row>
    <row r="7" spans="1:14" ht="72" x14ac:dyDescent="0.25">
      <c r="A7" s="8">
        <v>15</v>
      </c>
      <c r="B7" s="102" t="s">
        <v>113</v>
      </c>
      <c r="C7" s="97">
        <v>0.25</v>
      </c>
      <c r="D7" s="10"/>
      <c r="E7" s="97"/>
      <c r="F7" s="9"/>
      <c r="G7" s="10"/>
      <c r="H7" s="102" t="s">
        <v>113</v>
      </c>
      <c r="I7" s="97">
        <v>3.4</v>
      </c>
      <c r="J7" s="10"/>
      <c r="K7" s="97"/>
      <c r="L7" s="9"/>
      <c r="M7" s="11"/>
      <c r="N7" s="10">
        <f>C7+E7+G7+I7+K7+M7</f>
        <v>3.65</v>
      </c>
    </row>
    <row r="8" spans="1:14" x14ac:dyDescent="0.25">
      <c r="A8" s="93"/>
      <c r="B8" s="73"/>
      <c r="C8" s="94"/>
      <c r="D8" s="72" t="s">
        <v>132</v>
      </c>
      <c r="E8" s="94"/>
      <c r="F8" s="39"/>
      <c r="G8" s="15"/>
      <c r="H8" s="73"/>
      <c r="I8" s="94"/>
      <c r="J8" s="15"/>
      <c r="K8" s="94"/>
      <c r="L8" s="39"/>
      <c r="M8" s="71"/>
      <c r="N8" s="15"/>
    </row>
    <row r="9" spans="1:14" ht="24" x14ac:dyDescent="0.25">
      <c r="A9" s="93">
        <v>7.5</v>
      </c>
      <c r="B9" s="73"/>
      <c r="C9" s="94"/>
      <c r="D9" s="121" t="s">
        <v>128</v>
      </c>
      <c r="E9" s="94">
        <v>1.73</v>
      </c>
      <c r="F9" s="39"/>
      <c r="G9" s="15"/>
      <c r="H9" s="73"/>
      <c r="I9" s="94"/>
      <c r="J9" s="15"/>
      <c r="K9" s="94"/>
      <c r="L9" s="39"/>
      <c r="M9" s="71"/>
      <c r="N9" s="134">
        <f>M9+K9+I9+G9+E9+C9</f>
        <v>1.73</v>
      </c>
    </row>
    <row r="10" spans="1:14" x14ac:dyDescent="0.25">
      <c r="A10" s="5"/>
      <c r="B10" s="7" t="s">
        <v>133</v>
      </c>
      <c r="C10" s="99"/>
      <c r="D10" s="123"/>
      <c r="E10" s="99"/>
      <c r="F10" s="14"/>
      <c r="G10" s="7"/>
      <c r="H10" s="100"/>
      <c r="I10" s="99"/>
      <c r="J10" s="7"/>
      <c r="K10" s="99"/>
      <c r="L10" s="14"/>
      <c r="M10" s="122"/>
      <c r="N10" s="132"/>
    </row>
    <row r="11" spans="1:14" ht="24" x14ac:dyDescent="0.25">
      <c r="A11" s="8">
        <v>4</v>
      </c>
      <c r="B11" s="102" t="s">
        <v>134</v>
      </c>
      <c r="C11" s="97">
        <v>0.92</v>
      </c>
      <c r="D11" s="124"/>
      <c r="E11" s="97"/>
      <c r="F11" s="9"/>
      <c r="G11" s="10"/>
      <c r="H11" s="102"/>
      <c r="I11" s="97"/>
      <c r="J11" s="102"/>
      <c r="K11" s="97"/>
      <c r="L11" s="9"/>
      <c r="M11" s="11"/>
      <c r="N11" s="133">
        <f>C11+E11+G11+I11+K11</f>
        <v>0.92</v>
      </c>
    </row>
    <row r="12" spans="1:14" x14ac:dyDescent="0.25">
      <c r="A12" s="5"/>
      <c r="B12" s="66"/>
      <c r="C12" s="46"/>
      <c r="D12" s="68"/>
      <c r="E12" s="76"/>
      <c r="F12" s="68"/>
      <c r="G12" s="76"/>
      <c r="H12" s="68" t="s">
        <v>52</v>
      </c>
      <c r="I12" s="76"/>
      <c r="J12" s="68"/>
      <c r="K12" s="76"/>
      <c r="L12" s="7"/>
      <c r="M12" s="7"/>
      <c r="N12" s="7"/>
    </row>
    <row r="13" spans="1:14" x14ac:dyDescent="0.25">
      <c r="A13" s="93">
        <v>10.83</v>
      </c>
      <c r="B13" s="69"/>
      <c r="C13" s="70"/>
      <c r="D13" s="15"/>
      <c r="E13" s="70"/>
      <c r="F13" s="15"/>
      <c r="G13" s="70"/>
      <c r="H13" s="15"/>
      <c r="I13" s="70">
        <v>2.5</v>
      </c>
      <c r="J13" s="15"/>
      <c r="K13" s="70"/>
      <c r="L13" s="15"/>
      <c r="M13" s="15"/>
      <c r="N13" s="130">
        <f>C13+E13+G13+I13+K13+M13</f>
        <v>2.5</v>
      </c>
    </row>
    <row r="14" spans="1:14" x14ac:dyDescent="0.25">
      <c r="A14" s="5"/>
      <c r="B14" s="68"/>
      <c r="C14" s="46"/>
      <c r="D14" s="68" t="s">
        <v>141</v>
      </c>
      <c r="E14" s="46"/>
      <c r="F14" s="68"/>
      <c r="G14" s="7"/>
      <c r="H14" s="68"/>
      <c r="I14" s="46"/>
      <c r="J14" s="68" t="s">
        <v>141</v>
      </c>
      <c r="K14" s="46"/>
      <c r="L14" s="68"/>
      <c r="M14" s="7"/>
      <c r="N14" s="7"/>
    </row>
    <row r="15" spans="1:14" ht="24.75" x14ac:dyDescent="0.25">
      <c r="A15" s="8">
        <v>20</v>
      </c>
      <c r="B15" s="9"/>
      <c r="C15" s="97"/>
      <c r="D15" s="9" t="s">
        <v>142</v>
      </c>
      <c r="E15" s="97">
        <v>2.31</v>
      </c>
      <c r="F15" s="9"/>
      <c r="G15" s="11"/>
      <c r="H15" s="9"/>
      <c r="I15" s="48"/>
      <c r="J15" s="9" t="s">
        <v>142</v>
      </c>
      <c r="K15" s="48">
        <v>2.31</v>
      </c>
      <c r="L15" s="10"/>
      <c r="M15" s="10"/>
      <c r="N15" s="10">
        <f>C15+E15+G15+I15+K15+M15</f>
        <v>4.62</v>
      </c>
    </row>
    <row r="16" spans="1:14" x14ac:dyDescent="0.25">
      <c r="A16" s="8">
        <f>SUM(A4:A15)</f>
        <v>63.83</v>
      </c>
      <c r="B16" s="33" t="s">
        <v>9</v>
      </c>
      <c r="C16" s="48">
        <f>SUM(C4:C15)</f>
        <v>1.17</v>
      </c>
      <c r="D16" s="17"/>
      <c r="E16" s="48">
        <f>SUM(E4:E15)</f>
        <v>4.04</v>
      </c>
      <c r="F16" s="8"/>
      <c r="G16" s="8">
        <f>SUM(G4:G15)</f>
        <v>0</v>
      </c>
      <c r="H16" s="8"/>
      <c r="I16" s="48">
        <f>SUM(I4:I15)</f>
        <v>5.9</v>
      </c>
      <c r="J16" s="17"/>
      <c r="K16" s="48">
        <f>SUM(K4:K15)</f>
        <v>3.81</v>
      </c>
      <c r="L16" s="17"/>
      <c r="M16" s="17">
        <f>SUM(M4:M15)</f>
        <v>0</v>
      </c>
      <c r="N16" s="10">
        <f>SUM(N4:N15)</f>
        <v>14.920000000000002</v>
      </c>
    </row>
    <row r="17" spans="1:13" x14ac:dyDescent="0.25">
      <c r="A17" s="1"/>
      <c r="B17" s="25"/>
      <c r="C17" s="1"/>
      <c r="D17" s="1"/>
      <c r="E17" s="2"/>
      <c r="F17" s="1"/>
      <c r="G17" s="1"/>
      <c r="H17" s="1"/>
      <c r="I17" s="20"/>
      <c r="J17" s="1"/>
      <c r="K17" s="1"/>
      <c r="L17" s="1"/>
      <c r="M17" s="1"/>
    </row>
    <row r="18" spans="1:13" x14ac:dyDescent="0.25">
      <c r="A18" s="1"/>
      <c r="B18" s="25"/>
      <c r="C18" s="1"/>
      <c r="D18" s="1"/>
      <c r="E18" s="2"/>
      <c r="F18" s="1"/>
      <c r="G18" s="1"/>
      <c r="H18" s="1" t="s">
        <v>22</v>
      </c>
      <c r="I18" s="20"/>
      <c r="J18" s="21"/>
      <c r="K18" s="21"/>
      <c r="L18" s="21"/>
      <c r="M18" s="21"/>
    </row>
    <row r="19" spans="1:13" x14ac:dyDescent="0.25">
      <c r="A19" s="1"/>
      <c r="B19" s="25" t="s">
        <v>23</v>
      </c>
      <c r="C19" s="1"/>
      <c r="D19" s="1"/>
      <c r="E19" s="131">
        <v>43908</v>
      </c>
      <c r="F19" s="1"/>
      <c r="G19" s="1"/>
      <c r="H19" s="12"/>
      <c r="I19">
        <f>N16*4.33</f>
        <v>64.603600000000014</v>
      </c>
      <c r="J19" s="1"/>
      <c r="K19" s="1"/>
      <c r="L19" s="1"/>
      <c r="M19" s="1"/>
    </row>
    <row r="20" spans="1:13" x14ac:dyDescent="0.25">
      <c r="A20" s="1"/>
      <c r="B20" s="25" t="s">
        <v>24</v>
      </c>
      <c r="C20" s="1"/>
      <c r="D20" s="1" t="s">
        <v>35</v>
      </c>
      <c r="E20" s="23"/>
      <c r="F20" s="1"/>
      <c r="G20" s="1"/>
      <c r="I20" s="1"/>
      <c r="J20" s="20"/>
      <c r="K20" s="1"/>
      <c r="L20" s="1"/>
      <c r="M20" s="1"/>
    </row>
    <row r="21" spans="1:13" x14ac:dyDescent="0.25">
      <c r="A21" s="1"/>
      <c r="B21" s="25" t="s">
        <v>25</v>
      </c>
      <c r="C21" s="25"/>
      <c r="D21" s="35"/>
      <c r="F21" s="1"/>
      <c r="G21" s="1"/>
      <c r="H21" s="1"/>
      <c r="J21" s="1"/>
      <c r="K21" s="1"/>
      <c r="L21" s="1"/>
      <c r="M21" s="1"/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H12" sqref="H12"/>
    </sheetView>
  </sheetViews>
  <sheetFormatPr baseColWidth="10" defaultRowHeight="15" x14ac:dyDescent="0.25"/>
  <cols>
    <col min="3" max="3" width="6.42578125" customWidth="1"/>
    <col min="5" max="5" width="4.7109375" customWidth="1"/>
    <col min="7" max="7" width="5.42578125" customWidth="1"/>
    <col min="9" max="9" width="7" customWidth="1"/>
    <col min="11" max="11" width="5.28515625" customWidth="1"/>
    <col min="13" max="13" width="5.85546875" customWidth="1"/>
    <col min="14" max="14" width="7.140625" customWidth="1"/>
  </cols>
  <sheetData>
    <row r="1" spans="1:14" x14ac:dyDescent="0.25">
      <c r="B1" s="25" t="s">
        <v>35</v>
      </c>
      <c r="F1" s="125"/>
      <c r="L1" s="1"/>
      <c r="M1" s="1"/>
    </row>
    <row r="2" spans="1:14" x14ac:dyDescent="0.25">
      <c r="A2" s="3" t="s">
        <v>0</v>
      </c>
      <c r="B2" s="2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9</v>
      </c>
    </row>
    <row r="3" spans="1:14" x14ac:dyDescent="0.25">
      <c r="A3" s="5"/>
      <c r="B3" s="90"/>
      <c r="C3" s="46"/>
      <c r="D3" s="7" t="s">
        <v>53</v>
      </c>
      <c r="E3" s="99"/>
      <c r="F3" s="14"/>
      <c r="G3" s="46"/>
      <c r="H3" s="7"/>
      <c r="I3" s="7"/>
      <c r="J3" s="7" t="s">
        <v>53</v>
      </c>
      <c r="K3" s="46"/>
      <c r="L3" s="7"/>
      <c r="M3" s="55"/>
      <c r="N3" s="7"/>
    </row>
    <row r="4" spans="1:14" ht="60" x14ac:dyDescent="0.25">
      <c r="A4" s="8">
        <v>21.65</v>
      </c>
      <c r="B4" s="47"/>
      <c r="C4" s="48"/>
      <c r="D4" s="10" t="s">
        <v>54</v>
      </c>
      <c r="E4" s="97">
        <v>4</v>
      </c>
      <c r="F4" s="9"/>
      <c r="G4" s="48"/>
      <c r="H4" s="10"/>
      <c r="I4" s="10"/>
      <c r="J4" s="102" t="s">
        <v>55</v>
      </c>
      <c r="K4" s="48">
        <v>1</v>
      </c>
      <c r="L4" s="10"/>
      <c r="M4" s="127"/>
      <c r="N4" s="10">
        <f>C4+E4+G4+I4+K4</f>
        <v>5</v>
      </c>
    </row>
    <row r="5" spans="1:14" x14ac:dyDescent="0.25">
      <c r="A5" s="74"/>
      <c r="B5" s="75"/>
      <c r="C5" s="5"/>
      <c r="D5" s="7"/>
      <c r="E5" s="46"/>
      <c r="F5" s="76"/>
      <c r="G5" s="46"/>
      <c r="H5" s="5"/>
      <c r="I5" s="5"/>
      <c r="J5" s="5"/>
      <c r="K5" s="46"/>
      <c r="L5" s="7"/>
      <c r="M5" s="77"/>
      <c r="N5" s="126"/>
    </row>
    <row r="6" spans="1:14" x14ac:dyDescent="0.25">
      <c r="A6" s="78">
        <f>SUM(A3:A5)</f>
        <v>21.65</v>
      </c>
      <c r="B6" s="33" t="s">
        <v>9</v>
      </c>
      <c r="C6" s="8">
        <f>SUM(C3:C5)</f>
        <v>0</v>
      </c>
      <c r="D6" s="17"/>
      <c r="E6" s="128">
        <f>SUM(E3:E5)</f>
        <v>4</v>
      </c>
      <c r="F6" s="18"/>
      <c r="G6" s="8">
        <f>SUM(G3:G5)</f>
        <v>0</v>
      </c>
      <c r="H6" s="8"/>
      <c r="I6" s="8">
        <f>SUM(I3:I5)</f>
        <v>0</v>
      </c>
      <c r="J6" s="8"/>
      <c r="K6" s="8">
        <f>SUM(K3:K5)</f>
        <v>1</v>
      </c>
      <c r="L6" s="17"/>
      <c r="M6" s="79"/>
      <c r="N6" s="8">
        <f>SUM(N3:N5)</f>
        <v>5</v>
      </c>
    </row>
    <row r="7" spans="1:14" x14ac:dyDescent="0.25">
      <c r="B7" s="25"/>
      <c r="F7" s="125"/>
      <c r="J7" s="80"/>
      <c r="L7" s="1"/>
      <c r="M7" s="1"/>
    </row>
    <row r="8" spans="1:14" x14ac:dyDescent="0.25">
      <c r="B8" s="25"/>
      <c r="F8" s="125"/>
      <c r="H8" t="s">
        <v>22</v>
      </c>
      <c r="J8" s="80"/>
      <c r="K8" s="81"/>
      <c r="L8" s="21"/>
      <c r="M8" s="1"/>
    </row>
    <row r="9" spans="1:14" x14ac:dyDescent="0.25">
      <c r="B9" s="25"/>
      <c r="F9" s="125"/>
      <c r="I9" s="82">
        <f>N6*4.33</f>
        <v>21.65</v>
      </c>
      <c r="L9" s="1"/>
    </row>
    <row r="10" spans="1:14" x14ac:dyDescent="0.25">
      <c r="B10" s="25" t="s">
        <v>23</v>
      </c>
      <c r="F10" s="125"/>
      <c r="L10" s="1"/>
    </row>
    <row r="11" spans="1:14" x14ac:dyDescent="0.25">
      <c r="B11" s="25" t="s">
        <v>138</v>
      </c>
      <c r="D11" t="str">
        <f>B1</f>
        <v>ELISABETH PARRA SANCHEZ</v>
      </c>
      <c r="E11" s="129"/>
      <c r="F11" s="129" t="s">
        <v>139</v>
      </c>
      <c r="H11" t="s">
        <v>140</v>
      </c>
      <c r="L11" s="1"/>
    </row>
    <row r="12" spans="1:14" x14ac:dyDescent="0.25">
      <c r="B12" s="25" t="s">
        <v>25</v>
      </c>
      <c r="G12" s="125"/>
      <c r="L1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6" sqref="A6:N7"/>
    </sheetView>
  </sheetViews>
  <sheetFormatPr baseColWidth="10" defaultRowHeight="15" x14ac:dyDescent="0.25"/>
  <cols>
    <col min="1" max="1" width="7.28515625" customWidth="1"/>
    <col min="2" max="2" width="18.85546875" customWidth="1"/>
    <col min="3" max="3" width="5.85546875" customWidth="1"/>
    <col min="4" max="4" width="12.7109375" customWidth="1"/>
    <col min="5" max="5" width="6.42578125" customWidth="1"/>
    <col min="6" max="6" width="16.28515625" customWidth="1"/>
    <col min="7" max="7" width="6.42578125" customWidth="1"/>
    <col min="8" max="8" width="18.7109375" customWidth="1"/>
    <col min="9" max="9" width="6.140625" customWidth="1"/>
    <col min="10" max="10" width="12.28515625" customWidth="1"/>
    <col min="11" max="11" width="6.7109375" customWidth="1"/>
    <col min="12" max="12" width="7" customWidth="1"/>
    <col min="13" max="13" width="4.5703125" customWidth="1"/>
    <col min="14" max="14" width="6.71093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5</v>
      </c>
      <c r="B5" s="30"/>
      <c r="C5" s="10"/>
      <c r="D5" s="11"/>
      <c r="E5" s="9"/>
      <c r="F5" s="38" t="s">
        <v>116</v>
      </c>
      <c r="G5" s="10">
        <v>1.1499999999999999</v>
      </c>
      <c r="H5" s="30"/>
      <c r="I5" s="10"/>
      <c r="J5" s="11"/>
      <c r="K5" s="10"/>
      <c r="L5" s="10"/>
      <c r="M5" s="10"/>
      <c r="N5" s="31">
        <f>C5+E5+G5+I5+K5</f>
        <v>1.1499999999999999</v>
      </c>
    </row>
    <row r="6" spans="1:14" x14ac:dyDescent="0.25">
      <c r="A6" s="39"/>
      <c r="B6" s="40"/>
      <c r="C6" s="15"/>
      <c r="D6" s="41"/>
      <c r="E6" s="39"/>
      <c r="F6" s="15" t="s">
        <v>61</v>
      </c>
      <c r="G6" s="15"/>
      <c r="H6" s="40"/>
      <c r="I6" s="15"/>
      <c r="J6" s="15"/>
      <c r="K6" s="15"/>
      <c r="L6" s="15"/>
      <c r="M6" s="15"/>
      <c r="N6" s="42"/>
    </row>
    <row r="7" spans="1:14" x14ac:dyDescent="0.25">
      <c r="A7" s="39">
        <v>3.5</v>
      </c>
      <c r="B7" s="40"/>
      <c r="C7" s="15"/>
      <c r="D7" s="41"/>
      <c r="E7" s="39"/>
      <c r="F7" s="15" t="s">
        <v>101</v>
      </c>
      <c r="G7" s="15">
        <v>0.81</v>
      </c>
      <c r="H7" s="40"/>
      <c r="I7" s="15"/>
      <c r="J7" s="15"/>
      <c r="K7" s="15"/>
      <c r="L7" s="15"/>
      <c r="M7" s="15"/>
      <c r="N7" s="42">
        <f>C7+E7+G7+I7+K7</f>
        <v>0.81</v>
      </c>
    </row>
    <row r="8" spans="1:14" x14ac:dyDescent="0.25">
      <c r="A8" s="14"/>
      <c r="B8" s="87"/>
      <c r="C8" s="7"/>
      <c r="D8" s="88"/>
      <c r="E8" s="14"/>
      <c r="F8" s="7"/>
      <c r="G8" s="7"/>
      <c r="H8" s="87"/>
      <c r="I8" s="7"/>
      <c r="J8" s="7" t="s">
        <v>103</v>
      </c>
      <c r="K8" s="7"/>
      <c r="L8" s="7"/>
      <c r="M8" s="7"/>
      <c r="N8" s="32"/>
    </row>
    <row r="9" spans="1:14" x14ac:dyDescent="0.25">
      <c r="A9" s="9">
        <v>6.5</v>
      </c>
      <c r="B9" s="38"/>
      <c r="C9" s="10"/>
      <c r="D9" s="83"/>
      <c r="E9" s="9"/>
      <c r="F9" s="10"/>
      <c r="G9" s="10"/>
      <c r="H9" s="38"/>
      <c r="I9" s="10"/>
      <c r="J9" s="10" t="s">
        <v>16</v>
      </c>
      <c r="K9" s="10">
        <v>1.5</v>
      </c>
      <c r="L9" s="10"/>
      <c r="M9" s="10"/>
      <c r="N9" s="31">
        <f>C9+E9+G9+I9+K9</f>
        <v>1.5</v>
      </c>
    </row>
    <row r="10" spans="1:14" ht="24.75" x14ac:dyDescent="0.25">
      <c r="A10" s="5"/>
      <c r="B10" s="68" t="s">
        <v>108</v>
      </c>
      <c r="C10" s="7"/>
      <c r="D10" s="68"/>
      <c r="E10" s="7"/>
      <c r="F10" s="68"/>
      <c r="G10" s="7"/>
      <c r="H10" s="68" t="s">
        <v>108</v>
      </c>
      <c r="I10" s="7"/>
      <c r="J10" s="68"/>
      <c r="K10" s="7"/>
      <c r="L10" s="68"/>
      <c r="M10" s="7"/>
      <c r="N10" s="7"/>
    </row>
    <row r="11" spans="1:14" ht="36" x14ac:dyDescent="0.25">
      <c r="A11" s="8">
        <v>15</v>
      </c>
      <c r="B11" s="102" t="s">
        <v>113</v>
      </c>
      <c r="C11" s="11">
        <v>0.25</v>
      </c>
      <c r="D11" s="10"/>
      <c r="E11" s="11"/>
      <c r="F11" s="9"/>
      <c r="G11" s="10"/>
      <c r="H11" s="102" t="s">
        <v>113</v>
      </c>
      <c r="I11" s="11">
        <v>3.4</v>
      </c>
      <c r="J11" s="10"/>
      <c r="K11" s="11"/>
      <c r="L11" s="9"/>
      <c r="M11" s="11"/>
      <c r="N11" s="10">
        <f>C11+E11+G11+I11+K11+M11</f>
        <v>3.65</v>
      </c>
    </row>
    <row r="12" spans="1:14" x14ac:dyDescent="0.25">
      <c r="A12" s="93"/>
      <c r="B12" s="73"/>
      <c r="C12" s="71"/>
      <c r="D12" s="72" t="s">
        <v>132</v>
      </c>
      <c r="E12" s="71"/>
      <c r="F12" s="39"/>
      <c r="G12" s="15"/>
      <c r="H12" s="73"/>
      <c r="I12" s="71"/>
      <c r="J12" s="15"/>
      <c r="K12" s="71"/>
      <c r="L12" s="39"/>
      <c r="M12" s="71"/>
      <c r="N12" s="15"/>
    </row>
    <row r="13" spans="1:14" ht="24" x14ac:dyDescent="0.25">
      <c r="A13" s="93">
        <v>7.5</v>
      </c>
      <c r="B13" s="73"/>
      <c r="C13" s="71"/>
      <c r="D13" s="121" t="s">
        <v>128</v>
      </c>
      <c r="E13" s="71">
        <v>1.73</v>
      </c>
      <c r="F13" s="39"/>
      <c r="G13" s="15"/>
      <c r="H13" s="73"/>
      <c r="I13" s="71"/>
      <c r="J13" s="15"/>
      <c r="K13" s="71"/>
      <c r="L13" s="39"/>
      <c r="M13" s="71"/>
      <c r="N13" s="42">
        <f>M13+K13+I13+G13+E13+C13</f>
        <v>1.73</v>
      </c>
    </row>
    <row r="14" spans="1:14" x14ac:dyDescent="0.25">
      <c r="A14" s="5"/>
      <c r="B14" s="7" t="s">
        <v>133</v>
      </c>
      <c r="C14" s="122"/>
      <c r="D14" s="123"/>
      <c r="E14" s="122"/>
      <c r="F14" s="14"/>
      <c r="G14" s="7"/>
      <c r="H14" s="100"/>
      <c r="I14" s="122"/>
      <c r="J14" s="7"/>
      <c r="K14" s="122"/>
      <c r="L14" s="14"/>
      <c r="M14" s="122"/>
      <c r="N14" s="32"/>
    </row>
    <row r="15" spans="1:14" x14ac:dyDescent="0.25">
      <c r="A15" s="8">
        <v>4</v>
      </c>
      <c r="B15" s="102" t="s">
        <v>134</v>
      </c>
      <c r="C15" s="11">
        <v>0.92</v>
      </c>
      <c r="D15" s="124"/>
      <c r="E15" s="11"/>
      <c r="F15" s="9"/>
      <c r="G15" s="10"/>
      <c r="H15" s="102"/>
      <c r="I15" s="11"/>
      <c r="J15" s="102"/>
      <c r="K15" s="11"/>
      <c r="L15" s="9"/>
      <c r="M15" s="11"/>
      <c r="N15" s="31">
        <f>C15+E15+G15+I15+K15</f>
        <v>0.92</v>
      </c>
    </row>
    <row r="16" spans="1:14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7"/>
      <c r="M16" s="7"/>
      <c r="N16" s="32"/>
    </row>
    <row r="17" spans="1:14" x14ac:dyDescent="0.25">
      <c r="A17" s="8">
        <f>SUM(A4:A16)</f>
        <v>41.5</v>
      </c>
      <c r="B17" s="33" t="s">
        <v>9</v>
      </c>
      <c r="C17" s="8">
        <f>SUM(C4:C16)</f>
        <v>1.17</v>
      </c>
      <c r="D17" s="17"/>
      <c r="E17" s="8">
        <f>SUM(E4:E16)</f>
        <v>1.73</v>
      </c>
      <c r="F17" s="8"/>
      <c r="G17" s="8">
        <f>SUM(G4:G16)</f>
        <v>1.96</v>
      </c>
      <c r="H17" s="8"/>
      <c r="I17" s="8">
        <f>SUM(I4:I16)</f>
        <v>3.4</v>
      </c>
      <c r="J17" s="17"/>
      <c r="K17" s="8">
        <f>SUM(K4:K16)</f>
        <v>1.5</v>
      </c>
      <c r="L17" s="17"/>
      <c r="M17" s="17">
        <f>SUM(M4:M16)</f>
        <v>0</v>
      </c>
      <c r="N17" s="8">
        <f>SUM(N4:N16)</f>
        <v>9.76</v>
      </c>
    </row>
    <row r="18" spans="1:14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  <c r="L18" s="1"/>
      <c r="M18" s="1"/>
    </row>
    <row r="19" spans="1:14" x14ac:dyDescent="0.25">
      <c r="A19" s="1"/>
      <c r="B19" s="25"/>
      <c r="C19" s="1"/>
      <c r="D19" s="1"/>
      <c r="E19" s="2"/>
      <c r="F19" s="1"/>
      <c r="G19" s="1"/>
      <c r="H19" s="1" t="s">
        <v>22</v>
      </c>
      <c r="I19" s="20"/>
      <c r="J19" s="21"/>
      <c r="K19" s="21"/>
      <c r="L19" s="21"/>
      <c r="M19" s="21"/>
    </row>
    <row r="20" spans="1:14" x14ac:dyDescent="0.25">
      <c r="A20" s="1"/>
      <c r="B20" s="25" t="s">
        <v>23</v>
      </c>
      <c r="C20" s="1"/>
      <c r="D20" s="1"/>
      <c r="E20" s="25" t="s">
        <v>137</v>
      </c>
      <c r="F20" s="1"/>
      <c r="G20" s="1"/>
      <c r="H20" s="12"/>
      <c r="I20">
        <f>N17*4.33</f>
        <v>42.260800000000003</v>
      </c>
      <c r="J20" s="1"/>
      <c r="K20" s="1"/>
      <c r="L20" s="1"/>
      <c r="M20" s="1"/>
    </row>
    <row r="21" spans="1:14" x14ac:dyDescent="0.25">
      <c r="A21" s="1"/>
      <c r="B21" s="25" t="s">
        <v>24</v>
      </c>
      <c r="C21" s="1"/>
      <c r="D21" s="1" t="s">
        <v>35</v>
      </c>
      <c r="E21" s="23"/>
      <c r="F21" s="1"/>
      <c r="G21" s="1"/>
      <c r="I21" s="1"/>
      <c r="J21" s="20"/>
      <c r="K21" s="1"/>
      <c r="L21" s="1"/>
      <c r="M21" s="1"/>
    </row>
    <row r="22" spans="1:14" x14ac:dyDescent="0.25">
      <c r="A22" s="1"/>
      <c r="B22" s="25" t="s">
        <v>25</v>
      </c>
      <c r="C22" s="25"/>
      <c r="D22" s="35"/>
      <c r="F22" s="1"/>
      <c r="G22" s="1"/>
      <c r="H22" s="1"/>
      <c r="J22" s="1"/>
      <c r="K22" s="1"/>
      <c r="L22" s="1"/>
      <c r="M22" s="1"/>
    </row>
  </sheetData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8.28515625" customWidth="1"/>
    <col min="2" max="2" width="15.42578125" customWidth="1"/>
    <col min="3" max="3" width="5.7109375" customWidth="1"/>
    <col min="4" max="4" width="13" customWidth="1"/>
    <col min="5" max="5" width="5.28515625" customWidth="1"/>
    <col min="6" max="6" width="15.5703125" customWidth="1"/>
    <col min="7" max="7" width="7.5703125" customWidth="1"/>
    <col min="8" max="8" width="16.7109375" customWidth="1"/>
    <col min="9" max="9" width="6.5703125" customWidth="1"/>
    <col min="10" max="10" width="12.42578125" customWidth="1"/>
    <col min="11" max="11" width="6.28515625" customWidth="1"/>
    <col min="12" max="12" width="7.140625" customWidth="1"/>
    <col min="13" max="13" width="5.5703125" customWidth="1"/>
    <col min="14" max="14" width="6.855468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40"/>
      <c r="C6" s="15"/>
      <c r="D6" s="41"/>
      <c r="E6" s="39"/>
      <c r="F6" s="15" t="s">
        <v>61</v>
      </c>
      <c r="G6" s="15"/>
      <c r="H6" s="40"/>
      <c r="I6" s="15"/>
      <c r="J6" s="15"/>
      <c r="K6" s="15"/>
      <c r="L6" s="15"/>
      <c r="M6" s="15"/>
      <c r="N6" s="42"/>
    </row>
    <row r="7" spans="1:14" x14ac:dyDescent="0.25">
      <c r="A7" s="39">
        <v>3.5</v>
      </c>
      <c r="B7" s="40"/>
      <c r="C7" s="15"/>
      <c r="D7" s="41"/>
      <c r="E7" s="39"/>
      <c r="F7" s="15" t="s">
        <v>101</v>
      </c>
      <c r="G7" s="15">
        <v>0.81</v>
      </c>
      <c r="H7" s="40"/>
      <c r="I7" s="15"/>
      <c r="J7" s="15"/>
      <c r="K7" s="15"/>
      <c r="L7" s="15"/>
      <c r="M7" s="15"/>
      <c r="N7" s="42">
        <f>C7+E7+G7+I7+K7</f>
        <v>0.81</v>
      </c>
    </row>
    <row r="8" spans="1:14" x14ac:dyDescent="0.25">
      <c r="A8" s="14"/>
      <c r="B8" s="87"/>
      <c r="C8" s="7"/>
      <c r="D8" s="88"/>
      <c r="E8" s="14"/>
      <c r="F8" s="7"/>
      <c r="G8" s="7"/>
      <c r="H8" s="87"/>
      <c r="I8" s="7"/>
      <c r="J8" s="7" t="s">
        <v>103</v>
      </c>
      <c r="K8" s="7"/>
      <c r="L8" s="7"/>
      <c r="M8" s="7"/>
      <c r="N8" s="32"/>
    </row>
    <row r="9" spans="1:14" x14ac:dyDescent="0.25">
      <c r="A9" s="9">
        <v>6.5</v>
      </c>
      <c r="B9" s="38"/>
      <c r="C9" s="10"/>
      <c r="D9" s="83"/>
      <c r="E9" s="9"/>
      <c r="F9" s="10"/>
      <c r="G9" s="10"/>
      <c r="H9" s="38"/>
      <c r="I9" s="10"/>
      <c r="J9" s="10" t="s">
        <v>16</v>
      </c>
      <c r="K9" s="10">
        <v>1.5</v>
      </c>
      <c r="L9" s="10"/>
      <c r="M9" s="10"/>
      <c r="N9" s="31">
        <f>C9+E9+G9+I9+K9</f>
        <v>1.5</v>
      </c>
    </row>
    <row r="10" spans="1:14" ht="24.75" x14ac:dyDescent="0.25">
      <c r="A10" s="5"/>
      <c r="B10" s="68" t="s">
        <v>108</v>
      </c>
      <c r="C10" s="7"/>
      <c r="D10" s="68"/>
      <c r="E10" s="7"/>
      <c r="F10" s="68"/>
      <c r="G10" s="7"/>
      <c r="H10" s="68" t="s">
        <v>108</v>
      </c>
      <c r="I10" s="7"/>
      <c r="J10" s="68"/>
      <c r="K10" s="7"/>
      <c r="L10" s="68"/>
      <c r="M10" s="7"/>
      <c r="N10" s="7"/>
    </row>
    <row r="11" spans="1:14" ht="48" customHeight="1" x14ac:dyDescent="0.25">
      <c r="A11" s="8">
        <v>30</v>
      </c>
      <c r="B11" s="102" t="s">
        <v>113</v>
      </c>
      <c r="C11" s="11">
        <v>3.4</v>
      </c>
      <c r="D11" s="10"/>
      <c r="E11" s="11"/>
      <c r="F11" s="9"/>
      <c r="G11" s="10"/>
      <c r="H11" s="102" t="s">
        <v>113</v>
      </c>
      <c r="I11" s="11">
        <v>3.4</v>
      </c>
      <c r="J11" s="10"/>
      <c r="K11" s="11"/>
      <c r="L11" s="9"/>
      <c r="M11" s="11"/>
      <c r="N11" s="10">
        <f>C11+E11+G11+I11+K11+M11</f>
        <v>6.8</v>
      </c>
    </row>
    <row r="12" spans="1:14" x14ac:dyDescent="0.25">
      <c r="A12" s="93"/>
      <c r="B12" s="73"/>
      <c r="C12" s="71"/>
      <c r="D12" s="72" t="s">
        <v>132</v>
      </c>
      <c r="E12" s="71"/>
      <c r="F12" s="39"/>
      <c r="G12" s="15"/>
      <c r="H12" s="73"/>
      <c r="I12" s="71"/>
      <c r="J12" s="15"/>
      <c r="K12" s="71"/>
      <c r="L12" s="39"/>
      <c r="M12" s="71"/>
      <c r="N12" s="15"/>
    </row>
    <row r="13" spans="1:14" ht="24" x14ac:dyDescent="0.25">
      <c r="A13" s="93">
        <v>7.5</v>
      </c>
      <c r="B13" s="73"/>
      <c r="C13" s="71"/>
      <c r="D13" s="121" t="s">
        <v>128</v>
      </c>
      <c r="E13" s="71">
        <v>1.73</v>
      </c>
      <c r="F13" s="39"/>
      <c r="G13" s="15"/>
      <c r="H13" s="73"/>
      <c r="I13" s="71"/>
      <c r="J13" s="15"/>
      <c r="K13" s="71"/>
      <c r="L13" s="39"/>
      <c r="M13" s="71"/>
      <c r="N13" s="42">
        <f>M13+K13+I13+G13+E13+C13</f>
        <v>1.73</v>
      </c>
    </row>
    <row r="14" spans="1:14" x14ac:dyDescent="0.25">
      <c r="A14" s="5"/>
      <c r="B14" s="100"/>
      <c r="C14" s="122"/>
      <c r="D14" s="123"/>
      <c r="E14" s="122"/>
      <c r="F14" s="14"/>
      <c r="G14" s="7"/>
      <c r="H14" s="100"/>
      <c r="I14" s="122"/>
      <c r="J14" s="7" t="s">
        <v>133</v>
      </c>
      <c r="K14" s="122"/>
      <c r="L14" s="14"/>
      <c r="M14" s="122"/>
      <c r="N14" s="32"/>
    </row>
    <row r="15" spans="1:14" ht="24" x14ac:dyDescent="0.25">
      <c r="A15" s="8">
        <v>4</v>
      </c>
      <c r="B15" s="102"/>
      <c r="C15" s="11"/>
      <c r="D15" s="124"/>
      <c r="E15" s="11"/>
      <c r="F15" s="9"/>
      <c r="G15" s="10"/>
      <c r="H15" s="102"/>
      <c r="I15" s="11"/>
      <c r="J15" s="102" t="s">
        <v>134</v>
      </c>
      <c r="K15" s="11">
        <v>0.92</v>
      </c>
      <c r="L15" s="9"/>
      <c r="M15" s="11"/>
      <c r="N15" s="31">
        <f>C15+E15+G15+I15+K15</f>
        <v>0.92</v>
      </c>
    </row>
    <row r="16" spans="1:14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7"/>
      <c r="M16" s="7"/>
      <c r="N16" s="32"/>
    </row>
    <row r="17" spans="1:14" x14ac:dyDescent="0.25">
      <c r="A17" s="8">
        <f>SUM(A4:A16)</f>
        <v>66.66</v>
      </c>
      <c r="B17" s="33" t="s">
        <v>9</v>
      </c>
      <c r="C17" s="8">
        <f>SUM(C4:C16)</f>
        <v>3.4</v>
      </c>
      <c r="D17" s="17"/>
      <c r="E17" s="8">
        <f>SUM(E4:E16)</f>
        <v>1.73</v>
      </c>
      <c r="F17" s="8"/>
      <c r="G17" s="8">
        <f>SUM(G4:G16)</f>
        <v>4.3100000000000005</v>
      </c>
      <c r="H17" s="8"/>
      <c r="I17" s="8">
        <f>SUM(I4:I16)</f>
        <v>3.4</v>
      </c>
      <c r="J17" s="17"/>
      <c r="K17" s="8">
        <f>SUM(K4:K16)</f>
        <v>2.42</v>
      </c>
      <c r="L17" s="17"/>
      <c r="M17" s="17">
        <f>SUM(M4:M16)</f>
        <v>0</v>
      </c>
      <c r="N17" s="8">
        <f>SUM(N4:N16)</f>
        <v>15.26</v>
      </c>
    </row>
    <row r="18" spans="1:14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  <c r="L18" s="1"/>
      <c r="M18" s="1"/>
    </row>
    <row r="19" spans="1:14" x14ac:dyDescent="0.25">
      <c r="A19" s="1"/>
      <c r="B19" s="25"/>
      <c r="C19" s="1"/>
      <c r="D19" s="1"/>
      <c r="E19" s="2"/>
      <c r="F19" s="1"/>
      <c r="G19" s="1"/>
      <c r="H19" s="1" t="s">
        <v>22</v>
      </c>
      <c r="I19" s="20"/>
      <c r="J19" s="21"/>
      <c r="K19" s="21"/>
      <c r="L19" s="21"/>
      <c r="M19" s="21"/>
    </row>
    <row r="20" spans="1:14" x14ac:dyDescent="0.25">
      <c r="A20" s="1"/>
      <c r="B20" s="25" t="s">
        <v>23</v>
      </c>
      <c r="C20" s="1"/>
      <c r="D20" s="1"/>
      <c r="E20" s="25" t="s">
        <v>136</v>
      </c>
      <c r="F20" s="1"/>
      <c r="G20" s="1"/>
      <c r="H20" s="12"/>
      <c r="I20">
        <f>N17*4.33</f>
        <v>66.075800000000001</v>
      </c>
      <c r="J20" s="1"/>
      <c r="K20" s="1"/>
      <c r="L20" s="1"/>
      <c r="M20" s="1"/>
    </row>
    <row r="21" spans="1:14" x14ac:dyDescent="0.25">
      <c r="A21" s="1"/>
      <c r="B21" s="25" t="s">
        <v>24</v>
      </c>
      <c r="C21" s="1"/>
      <c r="D21" s="1" t="s">
        <v>35</v>
      </c>
      <c r="E21" s="23"/>
      <c r="F21" s="1"/>
      <c r="G21" s="1"/>
      <c r="I21" s="1"/>
      <c r="J21" s="20"/>
      <c r="K21" s="1"/>
      <c r="L21" s="1"/>
      <c r="M21" s="1"/>
    </row>
    <row r="22" spans="1:14" x14ac:dyDescent="0.25">
      <c r="A22" s="1"/>
      <c r="B22" s="25" t="s">
        <v>25</v>
      </c>
      <c r="C22" s="25"/>
      <c r="D22" s="35"/>
      <c r="F22" s="1"/>
      <c r="G22" s="1"/>
      <c r="H22" s="1"/>
      <c r="J22" s="1"/>
      <c r="K22" s="1"/>
      <c r="L22" s="1"/>
      <c r="M22" s="1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7.85546875" customWidth="1"/>
    <col min="2" max="2" width="17.85546875" customWidth="1"/>
    <col min="3" max="3" width="5.5703125" customWidth="1"/>
    <col min="4" max="4" width="17.5703125" customWidth="1"/>
    <col min="5" max="5" width="7.140625" customWidth="1"/>
    <col min="6" max="6" width="14.5703125" customWidth="1"/>
    <col min="7" max="7" width="5.85546875" customWidth="1"/>
    <col min="8" max="8" width="18.28515625" customWidth="1"/>
    <col min="9" max="9" width="6" customWidth="1"/>
    <col min="10" max="10" width="15" customWidth="1"/>
    <col min="11" max="11" width="5.5703125" customWidth="1"/>
    <col min="12" max="12" width="8.140625" customWidth="1"/>
    <col min="13" max="13" width="7.140625" customWidth="1"/>
    <col min="14" max="14" width="5.71093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40"/>
      <c r="C6" s="15"/>
      <c r="D6" s="41"/>
      <c r="E6" s="39"/>
      <c r="F6" s="15" t="s">
        <v>61</v>
      </c>
      <c r="G6" s="15"/>
      <c r="H6" s="40"/>
      <c r="I6" s="15"/>
      <c r="J6" s="15"/>
      <c r="K6" s="15"/>
      <c r="L6" s="15"/>
      <c r="M6" s="15"/>
      <c r="N6" s="42"/>
    </row>
    <row r="7" spans="1:14" x14ac:dyDescent="0.25">
      <c r="A7" s="39">
        <v>3.5</v>
      </c>
      <c r="B7" s="40"/>
      <c r="C7" s="15"/>
      <c r="D7" s="41"/>
      <c r="E7" s="39"/>
      <c r="F7" s="15" t="s">
        <v>101</v>
      </c>
      <c r="G7" s="15">
        <v>0.81</v>
      </c>
      <c r="H7" s="40"/>
      <c r="I7" s="15"/>
      <c r="J7" s="15"/>
      <c r="K7" s="15"/>
      <c r="L7" s="15"/>
      <c r="M7" s="15"/>
      <c r="N7" s="42">
        <f>C7+E7+G7+I7+K7</f>
        <v>0.81</v>
      </c>
    </row>
    <row r="8" spans="1:14" x14ac:dyDescent="0.25">
      <c r="A8" s="14"/>
      <c r="B8" s="87"/>
      <c r="C8" s="7"/>
      <c r="D8" s="88"/>
      <c r="E8" s="14"/>
      <c r="F8" s="7"/>
      <c r="G8" s="7"/>
      <c r="H8" s="87"/>
      <c r="I8" s="7"/>
      <c r="J8" s="7" t="s">
        <v>103</v>
      </c>
      <c r="K8" s="7"/>
      <c r="L8" s="7"/>
      <c r="M8" s="7"/>
      <c r="N8" s="32"/>
    </row>
    <row r="9" spans="1:14" x14ac:dyDescent="0.25">
      <c r="A9" s="9">
        <v>6.5</v>
      </c>
      <c r="B9" s="38"/>
      <c r="C9" s="10"/>
      <c r="D9" s="83"/>
      <c r="E9" s="9"/>
      <c r="F9" s="10"/>
      <c r="G9" s="10"/>
      <c r="H9" s="38"/>
      <c r="I9" s="10"/>
      <c r="J9" s="10" t="s">
        <v>16</v>
      </c>
      <c r="K9" s="10">
        <v>1.5</v>
      </c>
      <c r="L9" s="10"/>
      <c r="M9" s="10"/>
      <c r="N9" s="31">
        <f>C9+E9+G9+I9+K9</f>
        <v>1.5</v>
      </c>
    </row>
    <row r="10" spans="1:14" ht="24" customHeight="1" x14ac:dyDescent="0.25">
      <c r="A10" s="39"/>
      <c r="B10" s="40"/>
      <c r="C10" s="15"/>
      <c r="D10" s="41" t="s">
        <v>105</v>
      </c>
      <c r="E10" s="39"/>
      <c r="F10" s="15"/>
      <c r="G10" s="15"/>
      <c r="H10" s="40"/>
      <c r="I10" s="15"/>
      <c r="J10" s="41" t="s">
        <v>105</v>
      </c>
      <c r="K10" s="15"/>
      <c r="L10" s="41"/>
      <c r="M10" s="15"/>
      <c r="N10" s="42"/>
    </row>
    <row r="11" spans="1:14" ht="38.25" customHeight="1" x14ac:dyDescent="0.25">
      <c r="A11" s="39">
        <v>11.25</v>
      </c>
      <c r="B11" s="40"/>
      <c r="C11" s="15"/>
      <c r="D11" s="41" t="s">
        <v>106</v>
      </c>
      <c r="E11" s="39">
        <v>1.7</v>
      </c>
      <c r="F11" s="15"/>
      <c r="G11" s="15"/>
      <c r="H11" s="40"/>
      <c r="I11" s="15"/>
      <c r="J11" s="41" t="s">
        <v>43</v>
      </c>
      <c r="K11" s="15">
        <v>0.9</v>
      </c>
      <c r="L11" s="41"/>
      <c r="M11" s="15"/>
      <c r="N11" s="42">
        <f>M11+K11+I11+G11+E11+C11</f>
        <v>2.6</v>
      </c>
    </row>
    <row r="12" spans="1:14" ht="24.75" x14ac:dyDescent="0.25">
      <c r="A12" s="5"/>
      <c r="B12" s="68" t="s">
        <v>108</v>
      </c>
      <c r="C12" s="7"/>
      <c r="D12" s="68"/>
      <c r="E12" s="7"/>
      <c r="F12" s="68"/>
      <c r="G12" s="7"/>
      <c r="H12" s="68" t="s">
        <v>108</v>
      </c>
      <c r="I12" s="7"/>
      <c r="J12" s="68"/>
      <c r="K12" s="7"/>
      <c r="L12" s="68"/>
      <c r="M12" s="7"/>
      <c r="N12" s="7"/>
    </row>
    <row r="13" spans="1:14" ht="40.5" customHeight="1" x14ac:dyDescent="0.25">
      <c r="A13" s="8">
        <v>30</v>
      </c>
      <c r="B13" s="102" t="s">
        <v>113</v>
      </c>
      <c r="C13" s="11">
        <v>3.4</v>
      </c>
      <c r="D13" s="10"/>
      <c r="E13" s="11"/>
      <c r="F13" s="9"/>
      <c r="G13" s="10"/>
      <c r="H13" s="102" t="s">
        <v>113</v>
      </c>
      <c r="I13" s="11">
        <v>3.4</v>
      </c>
      <c r="J13" s="10"/>
      <c r="K13" s="11"/>
      <c r="L13" s="9"/>
      <c r="M13" s="11"/>
      <c r="N13" s="10">
        <f>C13+E13+G13+I13+K13+M13</f>
        <v>6.8</v>
      </c>
    </row>
    <row r="14" spans="1:14" x14ac:dyDescent="0.25">
      <c r="A14" s="93"/>
      <c r="B14" s="73"/>
      <c r="C14" s="71"/>
      <c r="D14" s="72" t="s">
        <v>132</v>
      </c>
      <c r="E14" s="71"/>
      <c r="F14" s="39"/>
      <c r="G14" s="15"/>
      <c r="H14" s="73"/>
      <c r="I14" s="71"/>
      <c r="J14" s="15"/>
      <c r="K14" s="71"/>
      <c r="L14" s="39"/>
      <c r="M14" s="71"/>
      <c r="N14" s="15"/>
    </row>
    <row r="15" spans="1:14" ht="20.25" customHeight="1" x14ac:dyDescent="0.25">
      <c r="A15" s="93">
        <v>7.5</v>
      </c>
      <c r="B15" s="73"/>
      <c r="C15" s="71"/>
      <c r="D15" s="121" t="s">
        <v>128</v>
      </c>
      <c r="E15" s="71">
        <v>1.73</v>
      </c>
      <c r="F15" s="39"/>
      <c r="G15" s="15"/>
      <c r="H15" s="73"/>
      <c r="I15" s="71"/>
      <c r="J15" s="15"/>
      <c r="K15" s="71"/>
      <c r="L15" s="39"/>
      <c r="M15" s="71"/>
      <c r="N15" s="42">
        <f>M15+K15+I15+G15+E15+C15</f>
        <v>1.73</v>
      </c>
    </row>
    <row r="16" spans="1:14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7"/>
      <c r="M16" s="7"/>
      <c r="N16" s="32"/>
    </row>
    <row r="17" spans="1:14" x14ac:dyDescent="0.25">
      <c r="A17" s="8">
        <f>SUM(A4:A16)</f>
        <v>73.91</v>
      </c>
      <c r="B17" s="33" t="s">
        <v>9</v>
      </c>
      <c r="C17" s="8">
        <f>SUM(C4:C16)</f>
        <v>3.4</v>
      </c>
      <c r="D17" s="17"/>
      <c r="E17" s="8">
        <f>SUM(E4:E16)</f>
        <v>3.4299999999999997</v>
      </c>
      <c r="F17" s="8"/>
      <c r="G17" s="8">
        <f>SUM(G4:G16)</f>
        <v>4.3100000000000005</v>
      </c>
      <c r="H17" s="8"/>
      <c r="I17" s="8">
        <f>SUM(I4:I16)</f>
        <v>3.4</v>
      </c>
      <c r="J17" s="17"/>
      <c r="K17" s="8">
        <f>SUM(K4:K16)</f>
        <v>2.4</v>
      </c>
      <c r="L17" s="17"/>
      <c r="M17" s="17">
        <f>SUM(M4:M16)</f>
        <v>0</v>
      </c>
      <c r="N17" s="8">
        <f>SUM(N4:N16)</f>
        <v>16.940000000000001</v>
      </c>
    </row>
    <row r="18" spans="1:14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  <c r="L18" s="1"/>
      <c r="M18" s="1"/>
    </row>
    <row r="19" spans="1:14" x14ac:dyDescent="0.25">
      <c r="A19" s="1"/>
      <c r="B19" s="25"/>
      <c r="C19" s="1"/>
      <c r="D19" s="1"/>
      <c r="E19" s="2"/>
      <c r="F19" s="1"/>
      <c r="G19" s="1"/>
      <c r="H19" s="1" t="s">
        <v>22</v>
      </c>
      <c r="I19" s="20"/>
      <c r="J19" s="21"/>
      <c r="K19" s="21"/>
      <c r="L19" s="21"/>
      <c r="M19" s="21"/>
    </row>
    <row r="20" spans="1:14" x14ac:dyDescent="0.25">
      <c r="A20" s="1"/>
      <c r="B20" s="25" t="s">
        <v>23</v>
      </c>
      <c r="C20" s="1"/>
      <c r="D20" s="1"/>
      <c r="E20" s="25" t="s">
        <v>135</v>
      </c>
      <c r="F20" s="1"/>
      <c r="G20" s="1"/>
      <c r="H20" s="12"/>
      <c r="I20">
        <f>N17*4.33</f>
        <v>73.350200000000001</v>
      </c>
      <c r="J20" s="1"/>
      <c r="K20" s="1"/>
      <c r="L20" s="1"/>
      <c r="M20" s="1"/>
    </row>
    <row r="21" spans="1:14" x14ac:dyDescent="0.25">
      <c r="A21" s="1"/>
      <c r="B21" s="25" t="s">
        <v>24</v>
      </c>
      <c r="C21" s="1"/>
      <c r="D21" s="1" t="s">
        <v>35</v>
      </c>
      <c r="E21" s="23"/>
      <c r="F21" s="1"/>
      <c r="G21" s="1"/>
      <c r="I21" s="1"/>
      <c r="J21" s="20"/>
      <c r="K21" s="1"/>
      <c r="L21" s="1"/>
      <c r="M21" s="1"/>
    </row>
    <row r="22" spans="1:14" x14ac:dyDescent="0.25">
      <c r="A22" s="1"/>
      <c r="B22" s="25" t="s">
        <v>25</v>
      </c>
      <c r="C22" s="25"/>
      <c r="D22" s="35"/>
      <c r="F22" s="1"/>
      <c r="G22" s="1"/>
      <c r="H22" s="1"/>
      <c r="J22" s="1"/>
      <c r="K22" s="1"/>
      <c r="L22" s="1"/>
      <c r="M22" s="1"/>
    </row>
  </sheetData>
  <pageMargins left="0.25" right="0.25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2"/>
    </sheetView>
  </sheetViews>
  <sheetFormatPr baseColWidth="10" defaultRowHeight="15" x14ac:dyDescent="0.25"/>
  <cols>
    <col min="1" max="1" width="7.85546875" customWidth="1"/>
    <col min="2" max="2" width="16.140625" customWidth="1"/>
    <col min="3" max="3" width="7.140625" customWidth="1"/>
    <col min="4" max="4" width="19.28515625" customWidth="1"/>
    <col min="5" max="5" width="5.85546875" customWidth="1"/>
    <col min="6" max="6" width="14.140625" customWidth="1"/>
    <col min="7" max="7" width="6" customWidth="1"/>
    <col min="8" max="8" width="19.7109375" customWidth="1"/>
    <col min="9" max="9" width="6.5703125" customWidth="1"/>
    <col min="10" max="10" width="16.7109375" customWidth="1"/>
    <col min="11" max="11" width="6.42578125" customWidth="1"/>
    <col min="12" max="12" width="7.140625" bestFit="1" customWidth="1"/>
    <col min="13" max="13" width="1.85546875" bestFit="1" customWidth="1"/>
    <col min="14" max="14" width="5.5703125" bestFit="1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40"/>
      <c r="C6" s="15"/>
      <c r="D6" s="41"/>
      <c r="E6" s="39"/>
      <c r="F6" s="15" t="s">
        <v>61</v>
      </c>
      <c r="G6" s="15"/>
      <c r="H6" s="40"/>
      <c r="I6" s="15"/>
      <c r="J6" s="15"/>
      <c r="K6" s="15"/>
      <c r="L6" s="15"/>
      <c r="M6" s="15"/>
      <c r="N6" s="42"/>
    </row>
    <row r="7" spans="1:14" x14ac:dyDescent="0.25">
      <c r="A7" s="39">
        <v>3.5</v>
      </c>
      <c r="B7" s="40"/>
      <c r="C7" s="15"/>
      <c r="D7" s="41"/>
      <c r="E7" s="39"/>
      <c r="F7" s="15" t="s">
        <v>101</v>
      </c>
      <c r="G7" s="15">
        <v>0.81</v>
      </c>
      <c r="H7" s="40"/>
      <c r="I7" s="15"/>
      <c r="J7" s="15"/>
      <c r="K7" s="15"/>
      <c r="L7" s="15"/>
      <c r="M7" s="15"/>
      <c r="N7" s="42">
        <f>C7+E7+G7+I7+K7</f>
        <v>0.81</v>
      </c>
    </row>
    <row r="8" spans="1:14" x14ac:dyDescent="0.25">
      <c r="A8" s="14"/>
      <c r="B8" s="87"/>
      <c r="C8" s="7"/>
      <c r="D8" s="88"/>
      <c r="E8" s="14"/>
      <c r="F8" s="7"/>
      <c r="G8" s="7"/>
      <c r="H8" s="87"/>
      <c r="I8" s="7"/>
      <c r="J8" s="7" t="s">
        <v>103</v>
      </c>
      <c r="K8" s="7"/>
      <c r="L8" s="7"/>
      <c r="M8" s="7"/>
      <c r="N8" s="32"/>
    </row>
    <row r="9" spans="1:14" x14ac:dyDescent="0.25">
      <c r="A9" s="9">
        <v>6.5</v>
      </c>
      <c r="B9" s="38"/>
      <c r="C9" s="10"/>
      <c r="D9" s="83"/>
      <c r="E9" s="9"/>
      <c r="F9" s="10"/>
      <c r="G9" s="10"/>
      <c r="H9" s="38"/>
      <c r="I9" s="10"/>
      <c r="J9" s="10" t="s">
        <v>16</v>
      </c>
      <c r="K9" s="10">
        <v>1.5</v>
      </c>
      <c r="L9" s="10"/>
      <c r="M9" s="10"/>
      <c r="N9" s="31">
        <f>C9+E9+G9+I9+K9</f>
        <v>1.5</v>
      </c>
    </row>
    <row r="10" spans="1:14" ht="24.75" x14ac:dyDescent="0.25">
      <c r="A10" s="39"/>
      <c r="B10" s="40"/>
      <c r="C10" s="15"/>
      <c r="D10" s="41" t="s">
        <v>105</v>
      </c>
      <c r="E10" s="39"/>
      <c r="F10" s="15"/>
      <c r="G10" s="15"/>
      <c r="H10" s="40"/>
      <c r="I10" s="15"/>
      <c r="J10" s="41" t="s">
        <v>105</v>
      </c>
      <c r="K10" s="15"/>
      <c r="L10" s="41"/>
      <c r="M10" s="15"/>
      <c r="N10" s="42"/>
    </row>
    <row r="11" spans="1:14" ht="34.5" customHeight="1" x14ac:dyDescent="0.25">
      <c r="A11" s="39">
        <v>11.25</v>
      </c>
      <c r="B11" s="40"/>
      <c r="C11" s="15"/>
      <c r="D11" s="41" t="s">
        <v>106</v>
      </c>
      <c r="E11" s="39">
        <v>1.7</v>
      </c>
      <c r="F11" s="15"/>
      <c r="G11" s="15"/>
      <c r="H11" s="40"/>
      <c r="I11" s="15"/>
      <c r="J11" s="41" t="s">
        <v>43</v>
      </c>
      <c r="K11" s="15">
        <v>0.9</v>
      </c>
      <c r="L11" s="41"/>
      <c r="M11" s="15"/>
      <c r="N11" s="42">
        <f>M11+K11+I11+G11+E11+C11</f>
        <v>2.6</v>
      </c>
    </row>
    <row r="12" spans="1:14" ht="24.75" x14ac:dyDescent="0.25">
      <c r="A12" s="5"/>
      <c r="B12" s="68" t="s">
        <v>108</v>
      </c>
      <c r="C12" s="7"/>
      <c r="D12" s="68"/>
      <c r="E12" s="7"/>
      <c r="F12" s="68"/>
      <c r="G12" s="7"/>
      <c r="H12" s="68" t="s">
        <v>108</v>
      </c>
      <c r="I12" s="7"/>
      <c r="J12" s="68"/>
      <c r="K12" s="7"/>
      <c r="L12" s="68"/>
      <c r="M12" s="7"/>
      <c r="N12" s="7"/>
    </row>
    <row r="13" spans="1:14" ht="36" x14ac:dyDescent="0.25">
      <c r="A13" s="8">
        <v>30</v>
      </c>
      <c r="B13" s="102" t="s">
        <v>113</v>
      </c>
      <c r="C13" s="11">
        <v>3.4</v>
      </c>
      <c r="D13" s="10"/>
      <c r="E13" s="11"/>
      <c r="F13" s="9"/>
      <c r="G13" s="10"/>
      <c r="H13" s="102" t="s">
        <v>113</v>
      </c>
      <c r="I13" s="11">
        <v>3.4</v>
      </c>
      <c r="J13" s="10"/>
      <c r="K13" s="11"/>
      <c r="L13" s="9"/>
      <c r="M13" s="11"/>
      <c r="N13" s="10">
        <f>C13+E13+G13+I13+K13+M13</f>
        <v>6.8</v>
      </c>
    </row>
    <row r="14" spans="1:14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7"/>
      <c r="M14" s="7"/>
      <c r="N14" s="32"/>
    </row>
    <row r="15" spans="1:14" x14ac:dyDescent="0.25">
      <c r="A15" s="8">
        <f>SUM(A4:A14)</f>
        <v>66.41</v>
      </c>
      <c r="B15" s="33" t="s">
        <v>9</v>
      </c>
      <c r="C15" s="8">
        <f>SUM(C4:C14)</f>
        <v>3.4</v>
      </c>
      <c r="D15" s="17"/>
      <c r="E15" s="8">
        <f>SUM(E4:E14)</f>
        <v>1.7</v>
      </c>
      <c r="F15" s="8"/>
      <c r="G15" s="8">
        <f>SUM(G4:G14)</f>
        <v>4.3100000000000005</v>
      </c>
      <c r="H15" s="8"/>
      <c r="I15" s="8">
        <f>SUM(I4:I14)</f>
        <v>3.4</v>
      </c>
      <c r="J15" s="17"/>
      <c r="K15" s="8">
        <f>SUM(K4:K14)</f>
        <v>2.4</v>
      </c>
      <c r="L15" s="17"/>
      <c r="M15" s="17">
        <f>SUM(M4:M14)</f>
        <v>0</v>
      </c>
      <c r="N15" s="8">
        <f>SUM(N4:N14)</f>
        <v>15.21</v>
      </c>
    </row>
    <row r="16" spans="1:14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  <c r="L16" s="1"/>
      <c r="M16" s="1"/>
    </row>
    <row r="17" spans="1:13" x14ac:dyDescent="0.25">
      <c r="A17" s="1"/>
      <c r="B17" s="25"/>
      <c r="C17" s="1"/>
      <c r="D17" s="1"/>
      <c r="E17" s="2"/>
      <c r="F17" s="1"/>
      <c r="G17" s="1"/>
      <c r="H17" s="1" t="s">
        <v>22</v>
      </c>
      <c r="I17" s="20"/>
      <c r="J17" s="21"/>
      <c r="K17" s="21"/>
      <c r="L17" s="21"/>
      <c r="M17" s="21"/>
    </row>
    <row r="18" spans="1:13" x14ac:dyDescent="0.25">
      <c r="A18" s="1"/>
      <c r="B18" s="25" t="s">
        <v>23</v>
      </c>
      <c r="C18" s="1"/>
      <c r="D18" s="1"/>
      <c r="E18" s="25" t="s">
        <v>131</v>
      </c>
      <c r="F18" s="1"/>
      <c r="G18" s="1"/>
      <c r="H18" s="12"/>
      <c r="I18">
        <f>N15*4.33</f>
        <v>65.859300000000005</v>
      </c>
      <c r="J18" s="1"/>
      <c r="K18" s="1"/>
      <c r="L18" s="1"/>
      <c r="M18" s="1"/>
    </row>
    <row r="19" spans="1:13" x14ac:dyDescent="0.25">
      <c r="A19" s="1"/>
      <c r="B19" s="25" t="s">
        <v>24</v>
      </c>
      <c r="C19" s="1"/>
      <c r="D19" s="1" t="s">
        <v>35</v>
      </c>
      <c r="E19" s="23"/>
      <c r="F19" s="1"/>
      <c r="G19" s="1"/>
      <c r="I19" s="1"/>
      <c r="J19" s="20"/>
      <c r="K19" s="1"/>
      <c r="L19" s="1"/>
      <c r="M19" s="1"/>
    </row>
    <row r="20" spans="1:13" x14ac:dyDescent="0.25">
      <c r="A20" s="1"/>
      <c r="B20" s="25" t="s">
        <v>25</v>
      </c>
      <c r="C20" s="25"/>
      <c r="D20" s="35"/>
      <c r="F20" s="1"/>
      <c r="G20" s="1"/>
      <c r="H20" s="1"/>
      <c r="J20" s="1"/>
      <c r="K20" s="1"/>
      <c r="L20" s="1"/>
      <c r="M20" s="1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4" workbookViewId="0">
      <selection activeCell="D14" sqref="D14"/>
    </sheetView>
  </sheetViews>
  <sheetFormatPr baseColWidth="10" defaultRowHeight="15" x14ac:dyDescent="0.25"/>
  <cols>
    <col min="1" max="1" width="6.28515625" customWidth="1"/>
    <col min="2" max="2" width="18.5703125" customWidth="1"/>
    <col min="3" max="3" width="5.7109375" customWidth="1"/>
    <col min="4" max="4" width="19.7109375" customWidth="1"/>
    <col min="5" max="5" width="5.28515625" customWidth="1"/>
    <col min="6" max="6" width="16.140625" customWidth="1"/>
    <col min="7" max="7" width="6.5703125" customWidth="1"/>
    <col min="8" max="8" width="17.28515625" customWidth="1"/>
    <col min="9" max="9" width="5.7109375" customWidth="1"/>
    <col min="10" max="10" width="14.7109375" customWidth="1"/>
    <col min="11" max="11" width="6.140625" customWidth="1"/>
    <col min="12" max="12" width="8" customWidth="1"/>
    <col min="13" max="13" width="4.85546875" customWidth="1"/>
    <col min="14" max="14" width="6.5703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40"/>
      <c r="C6" s="15"/>
      <c r="D6" s="41"/>
      <c r="E6" s="39"/>
      <c r="F6" s="15" t="s">
        <v>61</v>
      </c>
      <c r="G6" s="15"/>
      <c r="H6" s="40"/>
      <c r="I6" s="15"/>
      <c r="J6" s="15"/>
      <c r="K6" s="15"/>
      <c r="L6" s="15"/>
      <c r="M6" s="15"/>
      <c r="N6" s="42"/>
    </row>
    <row r="7" spans="1:14" x14ac:dyDescent="0.25">
      <c r="A7" s="39">
        <v>3.5</v>
      </c>
      <c r="B7" s="40"/>
      <c r="C7" s="15"/>
      <c r="D7" s="41"/>
      <c r="E7" s="39"/>
      <c r="F7" s="15" t="s">
        <v>101</v>
      </c>
      <c r="G7" s="15">
        <v>0.81</v>
      </c>
      <c r="H7" s="40"/>
      <c r="I7" s="15"/>
      <c r="J7" s="15"/>
      <c r="K7" s="15"/>
      <c r="L7" s="15"/>
      <c r="M7" s="15"/>
      <c r="N7" s="42">
        <f>C7+E7+G7+I7+K7</f>
        <v>0.81</v>
      </c>
    </row>
    <row r="8" spans="1:14" x14ac:dyDescent="0.25">
      <c r="A8" s="14"/>
      <c r="B8" s="87"/>
      <c r="C8" s="7"/>
      <c r="D8" s="88"/>
      <c r="E8" s="14"/>
      <c r="F8" s="7"/>
      <c r="G8" s="7"/>
      <c r="H8" s="87"/>
      <c r="I8" s="7"/>
      <c r="J8" s="7" t="s">
        <v>103</v>
      </c>
      <c r="K8" s="7"/>
      <c r="L8" s="7"/>
      <c r="M8" s="7"/>
      <c r="N8" s="32"/>
    </row>
    <row r="9" spans="1:14" x14ac:dyDescent="0.25">
      <c r="A9" s="9">
        <v>6.5</v>
      </c>
      <c r="B9" s="38"/>
      <c r="C9" s="10"/>
      <c r="D9" s="83"/>
      <c r="E9" s="9"/>
      <c r="F9" s="10"/>
      <c r="G9" s="10"/>
      <c r="H9" s="38"/>
      <c r="I9" s="10"/>
      <c r="J9" s="10" t="s">
        <v>16</v>
      </c>
      <c r="K9" s="10">
        <v>1.5</v>
      </c>
      <c r="L9" s="10"/>
      <c r="M9" s="10"/>
      <c r="N9" s="31">
        <f>C9+E9+G9+I9+K9</f>
        <v>1.5</v>
      </c>
    </row>
    <row r="10" spans="1:14" ht="26.25" customHeight="1" x14ac:dyDescent="0.25">
      <c r="A10" s="39"/>
      <c r="B10" s="40"/>
      <c r="C10" s="15"/>
      <c r="D10" s="41" t="s">
        <v>105</v>
      </c>
      <c r="E10" s="39"/>
      <c r="F10" s="15"/>
      <c r="G10" s="15"/>
      <c r="H10" s="40"/>
      <c r="I10" s="15"/>
      <c r="J10" s="41" t="s">
        <v>105</v>
      </c>
      <c r="K10" s="15"/>
      <c r="L10" s="41"/>
      <c r="M10" s="15"/>
      <c r="N10" s="42"/>
    </row>
    <row r="11" spans="1:14" ht="36" customHeight="1" x14ac:dyDescent="0.25">
      <c r="A11" s="39">
        <v>11.25</v>
      </c>
      <c r="B11" s="40"/>
      <c r="C11" s="15"/>
      <c r="D11" s="41" t="s">
        <v>106</v>
      </c>
      <c r="E11" s="39">
        <v>1.7</v>
      </c>
      <c r="F11" s="15"/>
      <c r="G11" s="15"/>
      <c r="H11" s="40"/>
      <c r="I11" s="15"/>
      <c r="J11" s="41" t="s">
        <v>43</v>
      </c>
      <c r="K11" s="15">
        <v>0.9</v>
      </c>
      <c r="L11" s="41"/>
      <c r="M11" s="15"/>
      <c r="N11" s="42">
        <f>M11+K11+I11+G11+E11+C11</f>
        <v>2.6</v>
      </c>
    </row>
    <row r="12" spans="1:14" ht="24.75" x14ac:dyDescent="0.25">
      <c r="A12" s="5"/>
      <c r="B12" s="68" t="s">
        <v>108</v>
      </c>
      <c r="C12" s="7"/>
      <c r="D12" s="68"/>
      <c r="E12" s="7"/>
      <c r="F12" s="68"/>
      <c r="G12" s="7"/>
      <c r="H12" s="68" t="s">
        <v>108</v>
      </c>
      <c r="I12" s="7"/>
      <c r="J12" s="68"/>
      <c r="K12" s="7"/>
      <c r="L12" s="68"/>
      <c r="M12" s="7"/>
      <c r="N12" s="7"/>
    </row>
    <row r="13" spans="1:14" ht="45.75" customHeight="1" x14ac:dyDescent="0.25">
      <c r="A13" s="8">
        <v>30</v>
      </c>
      <c r="B13" s="102" t="s">
        <v>113</v>
      </c>
      <c r="C13" s="11">
        <v>3.4</v>
      </c>
      <c r="D13" s="10"/>
      <c r="E13" s="11"/>
      <c r="F13" s="9"/>
      <c r="G13" s="10"/>
      <c r="H13" s="102" t="s">
        <v>113</v>
      </c>
      <c r="I13" s="11">
        <v>3.4</v>
      </c>
      <c r="J13" s="10"/>
      <c r="K13" s="11"/>
      <c r="L13" s="9"/>
      <c r="M13" s="11"/>
      <c r="N13" s="10">
        <f>C13+E13+G13+I13+K13+M13</f>
        <v>6.8</v>
      </c>
    </row>
    <row r="14" spans="1:14" ht="30" customHeight="1" x14ac:dyDescent="0.25">
      <c r="A14" s="93"/>
      <c r="B14" s="73"/>
      <c r="C14" s="71"/>
      <c r="D14" s="72"/>
      <c r="E14" s="71"/>
      <c r="F14" s="39" t="s">
        <v>127</v>
      </c>
      <c r="G14" s="15"/>
      <c r="H14" s="73"/>
      <c r="I14" s="71"/>
      <c r="J14" s="15"/>
      <c r="K14" s="71"/>
      <c r="L14" s="39"/>
      <c r="M14" s="71"/>
      <c r="N14" s="15"/>
    </row>
    <row r="15" spans="1:14" ht="24.75" x14ac:dyDescent="0.25">
      <c r="A15" s="93">
        <v>2.16</v>
      </c>
      <c r="B15" s="73"/>
      <c r="C15" s="71"/>
      <c r="D15" s="72"/>
      <c r="E15" s="71"/>
      <c r="F15" s="39" t="s">
        <v>128</v>
      </c>
      <c r="G15" s="15">
        <v>0.5</v>
      </c>
      <c r="H15" s="73"/>
      <c r="I15" s="71"/>
      <c r="J15" s="15"/>
      <c r="K15" s="71"/>
      <c r="L15" s="39"/>
      <c r="M15" s="71"/>
      <c r="N15" s="10">
        <f>C15+E15+G15+I15+K15+M15</f>
        <v>0.5</v>
      </c>
    </row>
    <row r="16" spans="1:14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7"/>
      <c r="M16" s="7"/>
      <c r="N16" s="32"/>
    </row>
    <row r="17" spans="1:14" x14ac:dyDescent="0.25">
      <c r="A17" s="8">
        <f>SUM(A4:A16)</f>
        <v>68.569999999999993</v>
      </c>
      <c r="B17" s="33" t="s">
        <v>9</v>
      </c>
      <c r="C17" s="8">
        <f>SUM(C4:C16)</f>
        <v>3.4</v>
      </c>
      <c r="D17" s="17"/>
      <c r="E17" s="8">
        <f>SUM(E4:E16)</f>
        <v>1.7</v>
      </c>
      <c r="F17" s="8"/>
      <c r="G17" s="8">
        <f>SUM(G4:G16)</f>
        <v>4.8100000000000005</v>
      </c>
      <c r="H17" s="8"/>
      <c r="I17" s="8">
        <f>SUM(I4:I16)</f>
        <v>3.4</v>
      </c>
      <c r="J17" s="17"/>
      <c r="K17" s="8">
        <f>SUM(K4:K16)</f>
        <v>2.4</v>
      </c>
      <c r="L17" s="17"/>
      <c r="M17" s="17">
        <f>SUM(M4:M16)</f>
        <v>0</v>
      </c>
      <c r="N17" s="8">
        <f>SUM(N4:N16)</f>
        <v>15.71</v>
      </c>
    </row>
    <row r="18" spans="1:14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  <c r="L18" s="1"/>
      <c r="M18" s="1"/>
    </row>
    <row r="19" spans="1:14" x14ac:dyDescent="0.25">
      <c r="A19" s="1"/>
      <c r="B19" s="25"/>
      <c r="C19" s="1"/>
      <c r="D19" s="1"/>
      <c r="E19" s="2"/>
      <c r="F19" s="1"/>
      <c r="G19" s="1"/>
      <c r="H19" s="1" t="s">
        <v>22</v>
      </c>
      <c r="I19" s="20"/>
      <c r="J19" s="21"/>
      <c r="K19" s="21"/>
      <c r="L19" s="21"/>
      <c r="M19" s="21"/>
    </row>
    <row r="20" spans="1:14" x14ac:dyDescent="0.25">
      <c r="A20" s="1"/>
      <c r="B20" s="25" t="s">
        <v>23</v>
      </c>
      <c r="C20" s="1"/>
      <c r="D20" s="1"/>
      <c r="E20" s="25" t="s">
        <v>130</v>
      </c>
      <c r="F20" s="1"/>
      <c r="G20" s="1"/>
      <c r="H20" s="12"/>
      <c r="I20">
        <f>N17*4.33</f>
        <v>68.024300000000011</v>
      </c>
      <c r="J20" s="1"/>
      <c r="K20" s="1"/>
      <c r="L20" s="1"/>
      <c r="M20" s="1"/>
    </row>
    <row r="21" spans="1:14" x14ac:dyDescent="0.25">
      <c r="A21" s="1"/>
      <c r="B21" s="25" t="s">
        <v>24</v>
      </c>
      <c r="C21" s="1"/>
      <c r="D21" s="1" t="s">
        <v>35</v>
      </c>
      <c r="E21" s="23"/>
      <c r="F21" s="1"/>
      <c r="G21" s="1"/>
      <c r="I21" s="1"/>
      <c r="J21" s="20"/>
      <c r="K21" s="1"/>
      <c r="L21" s="1"/>
      <c r="M21" s="1"/>
    </row>
    <row r="22" spans="1:14" x14ac:dyDescent="0.25">
      <c r="A22" s="1"/>
      <c r="B22" s="25" t="s">
        <v>25</v>
      </c>
      <c r="C22" s="25"/>
      <c r="D22" s="35"/>
      <c r="F22" s="1"/>
      <c r="G22" s="1"/>
      <c r="H22" s="1"/>
      <c r="J22" s="1"/>
      <c r="K22" s="1"/>
      <c r="L22" s="1"/>
      <c r="M22" s="1"/>
    </row>
  </sheetData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activeCell="A17" sqref="A17:N18"/>
    </sheetView>
  </sheetViews>
  <sheetFormatPr baseColWidth="10" defaultRowHeight="15" x14ac:dyDescent="0.25"/>
  <cols>
    <col min="1" max="1" width="5.5703125" customWidth="1"/>
    <col min="2" max="2" width="18.5703125" customWidth="1"/>
    <col min="3" max="3" width="4.85546875" customWidth="1"/>
    <col min="4" max="4" width="17.7109375" customWidth="1"/>
    <col min="5" max="5" width="5.7109375" customWidth="1"/>
    <col min="6" max="6" width="15.85546875" customWidth="1"/>
    <col min="7" max="7" width="5.140625" customWidth="1"/>
    <col min="8" max="8" width="17.5703125" customWidth="1"/>
    <col min="9" max="9" width="4.42578125" customWidth="1"/>
    <col min="10" max="10" width="15.5703125" customWidth="1"/>
    <col min="11" max="12" width="5.28515625" customWidth="1"/>
    <col min="13" max="13" width="4.42578125" customWidth="1"/>
    <col min="14" max="14" width="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6.25" customHeight="1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34.5" customHeight="1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14"/>
      <c r="B9" s="87"/>
      <c r="C9" s="7"/>
      <c r="D9" s="88"/>
      <c r="E9" s="14"/>
      <c r="F9" s="7" t="s">
        <v>61</v>
      </c>
      <c r="G9" s="7"/>
      <c r="H9" s="87"/>
      <c r="I9" s="7"/>
      <c r="J9" s="7"/>
      <c r="K9" s="7"/>
      <c r="L9" s="7"/>
      <c r="M9" s="7"/>
      <c r="N9" s="32"/>
    </row>
    <row r="10" spans="1:14" x14ac:dyDescent="0.25">
      <c r="A10" s="9">
        <v>3.5</v>
      </c>
      <c r="B10" s="38"/>
      <c r="C10" s="10"/>
      <c r="D10" s="83"/>
      <c r="E10" s="9"/>
      <c r="F10" s="10" t="s">
        <v>101</v>
      </c>
      <c r="G10" s="10">
        <v>0.81</v>
      </c>
      <c r="H10" s="38"/>
      <c r="I10" s="10"/>
      <c r="J10" s="10"/>
      <c r="K10" s="10"/>
      <c r="L10" s="10"/>
      <c r="M10" s="10"/>
      <c r="N10" s="31">
        <f>C10+E10+G10+I10+K10</f>
        <v>0.81</v>
      </c>
    </row>
    <row r="11" spans="1:14" x14ac:dyDescent="0.25">
      <c r="A11" s="14"/>
      <c r="B11" s="87"/>
      <c r="C11" s="7"/>
      <c r="D11" s="88"/>
      <c r="E11" s="14"/>
      <c r="F11" s="7"/>
      <c r="G11" s="7"/>
      <c r="H11" s="87"/>
      <c r="I11" s="7"/>
      <c r="J11" s="7" t="s">
        <v>103</v>
      </c>
      <c r="K11" s="7"/>
      <c r="L11" s="7"/>
      <c r="M11" s="7"/>
      <c r="N11" s="32"/>
    </row>
    <row r="12" spans="1:14" x14ac:dyDescent="0.25">
      <c r="A12" s="9">
        <v>6.5</v>
      </c>
      <c r="B12" s="38"/>
      <c r="C12" s="10"/>
      <c r="D12" s="83"/>
      <c r="E12" s="9"/>
      <c r="F12" s="10"/>
      <c r="G12" s="10"/>
      <c r="H12" s="38"/>
      <c r="I12" s="10"/>
      <c r="J12" s="10" t="s">
        <v>16</v>
      </c>
      <c r="K12" s="10">
        <v>1.5</v>
      </c>
      <c r="L12" s="10"/>
      <c r="M12" s="10"/>
      <c r="N12" s="31">
        <f>C12+E12+G12+I12+K12</f>
        <v>1.5</v>
      </c>
    </row>
    <row r="13" spans="1:14" ht="25.5" customHeight="1" x14ac:dyDescent="0.25">
      <c r="A13" s="39"/>
      <c r="B13" s="40"/>
      <c r="C13" s="15"/>
      <c r="D13" s="41" t="s">
        <v>105</v>
      </c>
      <c r="E13" s="39"/>
      <c r="F13" s="15"/>
      <c r="G13" s="15"/>
      <c r="H13" s="40"/>
      <c r="I13" s="15"/>
      <c r="J13" s="41" t="s">
        <v>105</v>
      </c>
      <c r="K13" s="15"/>
      <c r="L13" s="41"/>
      <c r="M13" s="15"/>
      <c r="N13" s="42"/>
    </row>
    <row r="14" spans="1:14" ht="36.75" customHeight="1" x14ac:dyDescent="0.25">
      <c r="A14" s="39">
        <v>11.25</v>
      </c>
      <c r="B14" s="40"/>
      <c r="C14" s="15"/>
      <c r="D14" s="41" t="s">
        <v>106</v>
      </c>
      <c r="E14" s="39">
        <v>1.7</v>
      </c>
      <c r="F14" s="15"/>
      <c r="G14" s="15"/>
      <c r="H14" s="40"/>
      <c r="I14" s="15"/>
      <c r="J14" s="41" t="s">
        <v>43</v>
      </c>
      <c r="K14" s="15">
        <v>0.9</v>
      </c>
      <c r="L14" s="41"/>
      <c r="M14" s="15"/>
      <c r="N14" s="42">
        <f>M14+K14+I14+G14+E14+C14</f>
        <v>2.6</v>
      </c>
    </row>
    <row r="15" spans="1:14" ht="25.5" customHeight="1" x14ac:dyDescent="0.25">
      <c r="A15" s="5"/>
      <c r="B15" s="68" t="s">
        <v>108</v>
      </c>
      <c r="C15" s="7"/>
      <c r="D15" s="68"/>
      <c r="E15" s="7"/>
      <c r="F15" s="68"/>
      <c r="G15" s="7"/>
      <c r="H15" s="68" t="s">
        <v>108</v>
      </c>
      <c r="I15" s="7"/>
      <c r="J15" s="68"/>
      <c r="K15" s="7"/>
      <c r="L15" s="68"/>
      <c r="M15" s="7"/>
      <c r="N15" s="7"/>
    </row>
    <row r="16" spans="1:14" ht="42.75" customHeight="1" x14ac:dyDescent="0.25">
      <c r="A16" s="8">
        <v>30</v>
      </c>
      <c r="B16" s="102" t="s">
        <v>113</v>
      </c>
      <c r="C16" s="11">
        <v>3.4</v>
      </c>
      <c r="D16" s="10"/>
      <c r="E16" s="11"/>
      <c r="F16" s="9"/>
      <c r="G16" s="10"/>
      <c r="H16" s="102" t="s">
        <v>113</v>
      </c>
      <c r="I16" s="11">
        <v>3.4</v>
      </c>
      <c r="J16" s="10"/>
      <c r="K16" s="11"/>
      <c r="L16" s="9"/>
      <c r="M16" s="11"/>
      <c r="N16" s="10">
        <f>C16+E16+G16+I16+K16+M16</f>
        <v>6.8</v>
      </c>
    </row>
    <row r="17" spans="1:14" ht="23.25" customHeight="1" x14ac:dyDescent="0.25">
      <c r="A17" s="93"/>
      <c r="B17" s="73"/>
      <c r="C17" s="71"/>
      <c r="D17" s="72"/>
      <c r="E17" s="71"/>
      <c r="F17" s="39" t="s">
        <v>127</v>
      </c>
      <c r="G17" s="15"/>
      <c r="H17" s="73"/>
      <c r="I17" s="71"/>
      <c r="J17" s="15"/>
      <c r="K17" s="71"/>
      <c r="L17" s="39"/>
      <c r="M17" s="71"/>
      <c r="N17" s="15"/>
    </row>
    <row r="18" spans="1:14" ht="25.5" customHeight="1" x14ac:dyDescent="0.25">
      <c r="A18" s="93">
        <v>2.16</v>
      </c>
      <c r="B18" s="73"/>
      <c r="C18" s="71"/>
      <c r="D18" s="72"/>
      <c r="E18" s="71"/>
      <c r="F18" s="39" t="s">
        <v>128</v>
      </c>
      <c r="G18" s="15">
        <v>0.5</v>
      </c>
      <c r="H18" s="73"/>
      <c r="I18" s="71"/>
      <c r="J18" s="15"/>
      <c r="K18" s="71"/>
      <c r="L18" s="39"/>
      <c r="M18" s="71"/>
      <c r="N18" s="10">
        <f>C18+E18+G18+I18+K18+M18</f>
        <v>0.5</v>
      </c>
    </row>
    <row r="19" spans="1:14" x14ac:dyDescent="0.25">
      <c r="A19" s="7"/>
      <c r="B19" s="28"/>
      <c r="C19" s="7"/>
      <c r="D19" s="43"/>
      <c r="E19" s="14"/>
      <c r="F19" s="7"/>
      <c r="G19" s="7"/>
      <c r="H19" s="7"/>
      <c r="I19" s="7"/>
      <c r="J19" s="7"/>
      <c r="K19" s="7"/>
      <c r="L19" s="7"/>
      <c r="M19" s="7"/>
      <c r="N19" s="32"/>
    </row>
    <row r="20" spans="1:14" x14ac:dyDescent="0.25">
      <c r="A20" s="8">
        <f>SUM(A4:A19)</f>
        <v>92.82</v>
      </c>
      <c r="B20" s="33" t="s">
        <v>9</v>
      </c>
      <c r="C20" s="8">
        <f>SUM(C4:C19)</f>
        <v>5.4</v>
      </c>
      <c r="D20" s="17"/>
      <c r="E20" s="8">
        <f>SUM(E4:E19)</f>
        <v>1.7</v>
      </c>
      <c r="F20" s="8"/>
      <c r="G20" s="8">
        <f>SUM(G4:G19)</f>
        <v>4.8100000000000005</v>
      </c>
      <c r="H20" s="8"/>
      <c r="I20" s="8">
        <f>SUM(I4:I19)</f>
        <v>7</v>
      </c>
      <c r="J20" s="17"/>
      <c r="K20" s="8">
        <f>SUM(K4:K19)</f>
        <v>2.4</v>
      </c>
      <c r="L20" s="17"/>
      <c r="M20" s="17">
        <f>SUM(M4:M19)</f>
        <v>0</v>
      </c>
      <c r="N20" s="8">
        <f>SUM(N4:N19)</f>
        <v>21.31</v>
      </c>
    </row>
    <row r="21" spans="1:14" x14ac:dyDescent="0.25">
      <c r="A21" s="1"/>
      <c r="B21" s="25"/>
      <c r="C21" s="1"/>
      <c r="D21" s="1"/>
      <c r="E21" s="2"/>
      <c r="F21" s="1"/>
      <c r="G21" s="1"/>
      <c r="H21" s="1"/>
      <c r="I21" s="20"/>
      <c r="J21" s="1"/>
      <c r="K21" s="1"/>
      <c r="L21" s="1"/>
      <c r="M21" s="1"/>
    </row>
    <row r="22" spans="1:14" x14ac:dyDescent="0.25">
      <c r="A22" s="1"/>
      <c r="B22" s="25"/>
      <c r="C22" s="1"/>
      <c r="D22" s="1"/>
      <c r="E22" s="2"/>
      <c r="F22" s="1"/>
      <c r="G22" s="1"/>
      <c r="H22" s="1" t="s">
        <v>22</v>
      </c>
      <c r="I22" s="20"/>
      <c r="J22" s="21"/>
      <c r="K22" s="21"/>
      <c r="L22" s="21"/>
      <c r="M22" s="21"/>
    </row>
    <row r="23" spans="1:14" x14ac:dyDescent="0.25">
      <c r="A23" s="1"/>
      <c r="B23" s="25" t="s">
        <v>23</v>
      </c>
      <c r="C23" s="1"/>
      <c r="D23" s="1"/>
      <c r="E23" s="25" t="s">
        <v>129</v>
      </c>
      <c r="F23" s="1"/>
      <c r="G23" s="1"/>
      <c r="H23" s="12"/>
      <c r="I23">
        <f>N20*4.33</f>
        <v>92.272300000000001</v>
      </c>
      <c r="J23" s="1"/>
      <c r="K23" s="1"/>
      <c r="L23" s="1"/>
      <c r="M23" s="1"/>
    </row>
    <row r="24" spans="1:14" x14ac:dyDescent="0.25">
      <c r="A24" s="1"/>
      <c r="B24" s="25" t="s">
        <v>24</v>
      </c>
      <c r="C24" s="1"/>
      <c r="D24" s="1" t="s">
        <v>35</v>
      </c>
      <c r="E24" s="23"/>
      <c r="F24" s="1"/>
      <c r="G24" s="1"/>
      <c r="I24" s="1"/>
      <c r="J24" s="20"/>
      <c r="K24" s="1"/>
      <c r="L24" s="1"/>
      <c r="M24" s="1"/>
    </row>
    <row r="25" spans="1:14" x14ac:dyDescent="0.25">
      <c r="A25" s="1"/>
      <c r="B25" s="25" t="s">
        <v>25</v>
      </c>
      <c r="C25" s="25"/>
      <c r="D25" s="35"/>
      <c r="F25" s="1"/>
      <c r="G25" s="1"/>
      <c r="H25" s="1"/>
      <c r="J25" s="1"/>
      <c r="K25" s="1"/>
      <c r="L25" s="1"/>
      <c r="M25" s="1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1" max="1" width="7.5703125" customWidth="1"/>
    <col min="2" max="2" width="20.140625" customWidth="1"/>
    <col min="3" max="3" width="6.85546875" customWidth="1"/>
    <col min="4" max="4" width="7.42578125" customWidth="1"/>
    <col min="5" max="5" width="6.85546875" customWidth="1"/>
    <col min="6" max="6" width="9.5703125" customWidth="1"/>
    <col min="7" max="7" width="6.28515625" customWidth="1"/>
    <col min="8" max="8" width="21.5703125" customWidth="1"/>
    <col min="9" max="9" width="6.5703125" customWidth="1"/>
    <col min="10" max="10" width="13" customWidth="1"/>
    <col min="11" max="11" width="6.140625" customWidth="1"/>
    <col min="12" max="12" width="6.28515625" customWidth="1"/>
    <col min="13" max="13" width="5.5703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14"/>
      <c r="B4" s="87"/>
      <c r="C4" s="46"/>
      <c r="D4" s="88"/>
      <c r="E4" s="76"/>
      <c r="F4" s="7"/>
      <c r="G4" s="7"/>
      <c r="H4" s="87"/>
      <c r="I4" s="46"/>
      <c r="J4" s="7" t="s">
        <v>103</v>
      </c>
      <c r="K4" s="46"/>
      <c r="L4" s="7"/>
      <c r="M4" s="7"/>
      <c r="N4" s="132"/>
    </row>
    <row r="5" spans="1:14" x14ac:dyDescent="0.25">
      <c r="A5" s="9">
        <v>6.5</v>
      </c>
      <c r="B5" s="38"/>
      <c r="C5" s="48"/>
      <c r="D5" s="83"/>
      <c r="E5" s="18"/>
      <c r="F5" s="10"/>
      <c r="G5" s="10"/>
      <c r="H5" s="38"/>
      <c r="I5" s="48"/>
      <c r="J5" s="10" t="s">
        <v>16</v>
      </c>
      <c r="K5" s="48">
        <v>1.5</v>
      </c>
      <c r="L5" s="10"/>
      <c r="M5" s="10"/>
      <c r="N5" s="133">
        <f>C5+E5+G5+I5+K5</f>
        <v>1.5</v>
      </c>
    </row>
    <row r="6" spans="1:14" ht="24.75" x14ac:dyDescent="0.25">
      <c r="A6" s="5"/>
      <c r="B6" s="68" t="s">
        <v>108</v>
      </c>
      <c r="C6" s="46"/>
      <c r="D6" s="68"/>
      <c r="E6" s="46"/>
      <c r="F6" s="68"/>
      <c r="G6" s="7"/>
      <c r="H6" s="68" t="s">
        <v>108</v>
      </c>
      <c r="I6" s="46"/>
      <c r="J6" s="68"/>
      <c r="K6" s="46"/>
      <c r="L6" s="68"/>
      <c r="M6" s="7"/>
      <c r="N6" s="7"/>
    </row>
    <row r="7" spans="1:14" ht="37.5" customHeight="1" x14ac:dyDescent="0.25">
      <c r="A7" s="8">
        <v>15</v>
      </c>
      <c r="B7" s="102" t="s">
        <v>151</v>
      </c>
      <c r="C7" s="97">
        <v>0.25</v>
      </c>
      <c r="D7" s="10"/>
      <c r="E7" s="97"/>
      <c r="F7" s="9"/>
      <c r="G7" s="10"/>
      <c r="H7" s="102" t="s">
        <v>113</v>
      </c>
      <c r="I7" s="97">
        <v>3.21</v>
      </c>
      <c r="J7" s="10"/>
      <c r="K7" s="97"/>
      <c r="L7" s="9"/>
      <c r="M7" s="11"/>
      <c r="N7" s="10">
        <f>C7+E7+G7+I7+K7+M7</f>
        <v>3.46</v>
      </c>
    </row>
    <row r="8" spans="1:14" x14ac:dyDescent="0.25">
      <c r="A8" s="136">
        <f>SUM(A4:A7)</f>
        <v>21.5</v>
      </c>
      <c r="B8" s="137" t="s">
        <v>9</v>
      </c>
      <c r="C8" s="138">
        <f>SUM(C4:C7)</f>
        <v>0.25</v>
      </c>
      <c r="D8" s="139"/>
      <c r="E8" s="138">
        <f>SUM(E4:E7)</f>
        <v>0</v>
      </c>
      <c r="F8" s="136"/>
      <c r="G8" s="136">
        <f>SUM(G4:G7)</f>
        <v>0</v>
      </c>
      <c r="H8" s="136"/>
      <c r="I8" s="138">
        <f>SUM(I4:I7)</f>
        <v>3.21</v>
      </c>
      <c r="J8" s="139"/>
      <c r="K8" s="138">
        <f>SUM(K4:K7)</f>
        <v>1.5</v>
      </c>
      <c r="L8" s="139"/>
      <c r="M8" s="139">
        <f>SUM(M4:M7)</f>
        <v>0</v>
      </c>
      <c r="N8" s="140">
        <f>SUM(N4:N7)</f>
        <v>4.96</v>
      </c>
    </row>
    <row r="9" spans="1:14" x14ac:dyDescent="0.25">
      <c r="A9" s="1"/>
      <c r="B9" s="25"/>
      <c r="C9" s="1"/>
      <c r="D9" s="1"/>
      <c r="E9" s="2"/>
      <c r="F9" s="1"/>
      <c r="G9" s="1"/>
      <c r="H9" s="1"/>
      <c r="I9" s="20"/>
      <c r="J9" s="1"/>
      <c r="K9" s="1"/>
      <c r="L9" s="1"/>
      <c r="M9" s="1"/>
    </row>
    <row r="10" spans="1:14" x14ac:dyDescent="0.25">
      <c r="A10" s="1"/>
      <c r="B10" s="25"/>
      <c r="C10" s="1"/>
      <c r="D10" s="1"/>
      <c r="E10" s="2"/>
      <c r="F10" s="1"/>
      <c r="G10" s="1"/>
      <c r="H10" s="1" t="s">
        <v>22</v>
      </c>
      <c r="I10" s="20"/>
      <c r="J10" s="21"/>
      <c r="K10" s="21"/>
      <c r="L10" s="21"/>
      <c r="M10" s="21"/>
    </row>
    <row r="11" spans="1:14" x14ac:dyDescent="0.25">
      <c r="A11" s="1"/>
      <c r="B11" s="25" t="s">
        <v>23</v>
      </c>
      <c r="C11" s="1"/>
      <c r="D11" s="1"/>
      <c r="E11" s="131" t="s">
        <v>153</v>
      </c>
      <c r="F11" s="1"/>
      <c r="G11" s="1"/>
      <c r="H11" s="12"/>
      <c r="I11">
        <f>N8*4.33</f>
        <v>21.476800000000001</v>
      </c>
      <c r="J11" s="1"/>
      <c r="K11" s="1"/>
      <c r="L11" s="1"/>
      <c r="M11" s="1"/>
    </row>
    <row r="12" spans="1:14" x14ac:dyDescent="0.25">
      <c r="A12" s="1"/>
      <c r="B12" s="25" t="s">
        <v>24</v>
      </c>
      <c r="C12" s="1"/>
      <c r="D12" s="1" t="s">
        <v>35</v>
      </c>
      <c r="E12" s="23"/>
      <c r="F12" s="1"/>
      <c r="G12" s="1"/>
      <c r="I12" s="1"/>
      <c r="J12" s="20"/>
      <c r="K12" s="1"/>
      <c r="L12" s="1"/>
      <c r="M12" s="1"/>
    </row>
    <row r="13" spans="1:14" x14ac:dyDescent="0.25">
      <c r="A13" s="1"/>
      <c r="B13" s="25" t="s">
        <v>25</v>
      </c>
      <c r="C13" s="25"/>
      <c r="D13" s="35"/>
      <c r="F13" s="1"/>
      <c r="G13" s="1"/>
      <c r="H13" s="1"/>
      <c r="J13" s="1"/>
      <c r="K13" s="1"/>
      <c r="L13" s="1"/>
      <c r="M13" s="1"/>
    </row>
  </sheetData>
  <pageMargins left="0" right="0" top="0" bottom="0" header="0" footer="0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5" x14ac:dyDescent="0.25"/>
  <cols>
    <col min="1" max="1" width="8.5703125" customWidth="1"/>
    <col min="2" max="2" width="16" customWidth="1"/>
    <col min="3" max="3" width="7" customWidth="1"/>
    <col min="4" max="4" width="18.28515625" customWidth="1"/>
    <col min="5" max="5" width="6.42578125" customWidth="1"/>
    <col min="8" max="8" width="15" customWidth="1"/>
    <col min="9" max="9" width="7.28515625" customWidth="1"/>
    <col min="10" max="10" width="15.140625" customWidth="1"/>
    <col min="11" max="11" width="6" customWidth="1"/>
    <col min="12" max="12" width="8.28515625" customWidth="1"/>
    <col min="13" max="13" width="5.7109375" customWidth="1"/>
    <col min="14" max="14" width="6.42578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2.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33.7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23.25" customHeight="1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41" t="s">
        <v>105</v>
      </c>
      <c r="K14" s="15"/>
      <c r="L14" s="41"/>
      <c r="M14" s="15"/>
      <c r="N14" s="42"/>
    </row>
    <row r="15" spans="1:14" ht="36.75" customHeight="1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41" t="s">
        <v>43</v>
      </c>
      <c r="K15" s="15">
        <v>0.9</v>
      </c>
      <c r="L15" s="41"/>
      <c r="M15" s="15"/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42.75" customHeight="1" x14ac:dyDescent="0.25">
      <c r="A17" s="8">
        <v>30</v>
      </c>
      <c r="B17" s="102" t="s">
        <v>113</v>
      </c>
      <c r="C17" s="11">
        <v>3.4</v>
      </c>
      <c r="D17" s="10"/>
      <c r="E17" s="11"/>
      <c r="F17" s="9"/>
      <c r="G17" s="10"/>
      <c r="H17" s="102" t="s">
        <v>113</v>
      </c>
      <c r="I17" s="11">
        <v>3.4</v>
      </c>
      <c r="J17" s="10"/>
      <c r="K17" s="11"/>
      <c r="L17" s="9"/>
      <c r="M17" s="11"/>
      <c r="N17" s="10">
        <f>C17+E17+G17+I17+K17+M17</f>
        <v>6.8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90.66</v>
      </c>
      <c r="B19" s="33" t="s">
        <v>9</v>
      </c>
      <c r="C19" s="8">
        <f>SUM(C4:C18)</f>
        <v>5.4</v>
      </c>
      <c r="D19" s="17"/>
      <c r="E19" s="8">
        <f>SUM(E4:E18)</f>
        <v>1.7</v>
      </c>
      <c r="F19" s="8"/>
      <c r="G19" s="8">
        <f>SUM(G4:G18)</f>
        <v>4.3100000000000005</v>
      </c>
      <c r="H19" s="8"/>
      <c r="I19" s="8">
        <f>SUM(I4:I18)</f>
        <v>7</v>
      </c>
      <c r="J19" s="17"/>
      <c r="K19" s="8">
        <f>SUM(K4:K18)</f>
        <v>2.4</v>
      </c>
      <c r="L19" s="17"/>
      <c r="M19" s="17">
        <f>SUM(M4:M18)</f>
        <v>0</v>
      </c>
      <c r="N19" s="8">
        <f>SUM(N4:N18)</f>
        <v>20.81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 t="s">
        <v>22</v>
      </c>
      <c r="I21" s="20"/>
      <c r="J21" s="21"/>
      <c r="K21" s="21"/>
      <c r="L21" s="21"/>
      <c r="M21" s="21"/>
    </row>
    <row r="22" spans="1:14" x14ac:dyDescent="0.25">
      <c r="A22" s="1"/>
      <c r="B22" s="25" t="s">
        <v>23</v>
      </c>
      <c r="C22" s="1"/>
      <c r="D22" s="1"/>
      <c r="E22" s="25" t="s">
        <v>126</v>
      </c>
      <c r="F22" s="1"/>
      <c r="G22" s="1"/>
      <c r="H22" s="12"/>
      <c r="I22">
        <f>N19*4.33</f>
        <v>90.107299999999995</v>
      </c>
      <c r="J22" s="1"/>
      <c r="K22" s="1"/>
      <c r="L22" s="1"/>
      <c r="M22" s="1"/>
    </row>
    <row r="23" spans="1:14" x14ac:dyDescent="0.25">
      <c r="A23" s="1"/>
      <c r="B23" s="25" t="s">
        <v>24</v>
      </c>
      <c r="C23" s="1"/>
      <c r="D23" s="1" t="s">
        <v>35</v>
      </c>
      <c r="E23" s="23"/>
      <c r="F23" s="1"/>
      <c r="G23" s="1"/>
      <c r="I23" s="1"/>
      <c r="J23" s="20"/>
      <c r="K23" s="1"/>
      <c r="L23" s="1"/>
      <c r="M23" s="1"/>
    </row>
    <row r="24" spans="1:14" x14ac:dyDescent="0.25">
      <c r="A24" s="1"/>
      <c r="B24" s="25" t="s">
        <v>25</v>
      </c>
      <c r="C24" s="25"/>
      <c r="D24" s="35"/>
      <c r="F24" s="1"/>
      <c r="G24" s="1"/>
      <c r="H24" s="1"/>
      <c r="J24" s="1"/>
      <c r="K24" s="1"/>
      <c r="L24" s="1"/>
      <c r="M24" s="1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8.5703125" customWidth="1"/>
    <col min="2" max="2" width="17.42578125" customWidth="1"/>
    <col min="3" max="3" width="7" customWidth="1"/>
    <col min="4" max="4" width="18.140625" customWidth="1"/>
    <col min="5" max="5" width="6.28515625" customWidth="1"/>
    <col min="6" max="6" width="15.28515625" customWidth="1"/>
    <col min="7" max="7" width="7.140625" customWidth="1"/>
    <col min="8" max="8" width="14.85546875" customWidth="1"/>
    <col min="9" max="9" width="6.28515625" customWidth="1"/>
    <col min="10" max="10" width="14" customWidth="1"/>
    <col min="11" max="11" width="6" customWidth="1"/>
    <col min="12" max="12" width="7.5703125" customWidth="1"/>
    <col min="13" max="13" width="5.28515625" customWidth="1"/>
    <col min="14" max="14" width="6.5703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2.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22.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36.75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41" t="s">
        <v>105</v>
      </c>
      <c r="K14" s="15"/>
      <c r="L14" s="41"/>
      <c r="M14" s="15"/>
      <c r="N14" s="42"/>
    </row>
    <row r="15" spans="1:14" ht="40.5" customHeight="1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41" t="s">
        <v>43</v>
      </c>
      <c r="K15" s="15">
        <v>0.9</v>
      </c>
      <c r="L15" s="41"/>
      <c r="M15" s="15"/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47.25" customHeight="1" x14ac:dyDescent="0.25">
      <c r="A17" s="8">
        <v>15</v>
      </c>
      <c r="B17" s="102" t="s">
        <v>113</v>
      </c>
      <c r="C17" s="11">
        <v>0.25</v>
      </c>
      <c r="D17" s="10"/>
      <c r="E17" s="11"/>
      <c r="F17" s="9"/>
      <c r="G17" s="10"/>
      <c r="H17" s="102" t="s">
        <v>113</v>
      </c>
      <c r="I17" s="11">
        <v>3.4</v>
      </c>
      <c r="J17" s="10"/>
      <c r="K17" s="11"/>
      <c r="L17" s="9"/>
      <c r="M17" s="11"/>
      <c r="N17" s="10">
        <f>C17+E17+G17+I17+K17+M17</f>
        <v>3.65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75.66</v>
      </c>
      <c r="B19" s="33" t="s">
        <v>9</v>
      </c>
      <c r="C19" s="8">
        <f>SUM(C4:C18)</f>
        <v>2.25</v>
      </c>
      <c r="D19" s="17"/>
      <c r="E19" s="8">
        <f>SUM(E4:E18)</f>
        <v>1.7</v>
      </c>
      <c r="F19" s="8"/>
      <c r="G19" s="8">
        <f>SUM(G4:G18)</f>
        <v>4.3100000000000005</v>
      </c>
      <c r="H19" s="8"/>
      <c r="I19" s="8">
        <f>SUM(I4:I18)</f>
        <v>7</v>
      </c>
      <c r="J19" s="17"/>
      <c r="K19" s="8">
        <f>SUM(K4:K18)</f>
        <v>2.4</v>
      </c>
      <c r="L19" s="17"/>
      <c r="M19" s="17">
        <f>SUM(M4:M18)</f>
        <v>0</v>
      </c>
      <c r="N19" s="8">
        <f>SUM(N4:N18)</f>
        <v>17.66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 t="s">
        <v>22</v>
      </c>
      <c r="I21" s="20"/>
      <c r="J21" s="21"/>
      <c r="K21" s="21"/>
      <c r="L21" s="21"/>
      <c r="M21" s="21"/>
    </row>
    <row r="22" spans="1:14" x14ac:dyDescent="0.25">
      <c r="A22" s="1"/>
      <c r="B22" s="25" t="s">
        <v>23</v>
      </c>
      <c r="C22" s="1"/>
      <c r="D22" s="1"/>
      <c r="E22" s="25" t="s">
        <v>125</v>
      </c>
      <c r="F22" s="1"/>
      <c r="G22" s="1"/>
      <c r="H22" s="12"/>
      <c r="I22">
        <f>N19*4.33</f>
        <v>76.467799999999997</v>
      </c>
      <c r="J22" s="1"/>
      <c r="K22" s="1"/>
      <c r="L22" s="1"/>
      <c r="M22" s="1"/>
    </row>
    <row r="23" spans="1:14" x14ac:dyDescent="0.25">
      <c r="A23" s="1"/>
      <c r="B23" s="25" t="s">
        <v>24</v>
      </c>
      <c r="C23" s="1"/>
      <c r="D23" s="1" t="s">
        <v>35</v>
      </c>
      <c r="E23" s="23"/>
      <c r="F23" s="1"/>
      <c r="G23" s="1"/>
      <c r="I23" s="1"/>
      <c r="J23" s="20"/>
      <c r="K23" s="1"/>
      <c r="L23" s="1"/>
      <c r="M23" s="1"/>
    </row>
    <row r="24" spans="1:14" x14ac:dyDescent="0.25">
      <c r="A24" s="1"/>
      <c r="B24" s="25" t="s">
        <v>25</v>
      </c>
      <c r="C24" s="25"/>
      <c r="D24" s="35"/>
      <c r="F24" s="1"/>
      <c r="G24" s="1"/>
      <c r="H24" s="1"/>
      <c r="J24" s="1"/>
      <c r="K24" s="1"/>
      <c r="L24" s="1"/>
      <c r="M24" s="1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2"/>
    </sheetView>
  </sheetViews>
  <sheetFormatPr baseColWidth="10" defaultRowHeight="15" x14ac:dyDescent="0.25"/>
  <cols>
    <col min="1" max="1" width="9.42578125" customWidth="1"/>
    <col min="2" max="2" width="17.5703125" customWidth="1"/>
    <col min="3" max="3" width="5.5703125" customWidth="1"/>
    <col min="4" max="4" width="14.5703125" customWidth="1"/>
    <col min="5" max="5" width="6" customWidth="1"/>
    <col min="6" max="6" width="14.7109375" customWidth="1"/>
    <col min="7" max="7" width="5.85546875" customWidth="1"/>
    <col min="8" max="8" width="14.5703125" customWidth="1"/>
    <col min="9" max="9" width="6.28515625" customWidth="1"/>
    <col min="10" max="10" width="14.42578125" customWidth="1"/>
    <col min="11" max="11" width="6.7109375" customWidth="1"/>
    <col min="12" max="12" width="7.7109375" customWidth="1"/>
    <col min="13" max="13" width="6.42578125" customWidth="1"/>
    <col min="14" max="14" width="6.28515625" customWidth="1"/>
  </cols>
  <sheetData>
    <row r="1" spans="1:14" x14ac:dyDescent="0.25">
      <c r="B1" s="25" t="s">
        <v>35</v>
      </c>
      <c r="F1" s="111"/>
      <c r="L1" s="1"/>
      <c r="M1" s="1"/>
    </row>
    <row r="2" spans="1:14" x14ac:dyDescent="0.25">
      <c r="B2" s="25"/>
      <c r="F2" s="111"/>
      <c r="L2" s="1"/>
      <c r="M2" s="1"/>
    </row>
    <row r="3" spans="1:14" x14ac:dyDescent="0.25">
      <c r="A3" s="3" t="s">
        <v>0</v>
      </c>
      <c r="B3" s="26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40</v>
      </c>
      <c r="M3" s="3" t="s">
        <v>41</v>
      </c>
      <c r="N3" s="3" t="s">
        <v>9</v>
      </c>
    </row>
    <row r="4" spans="1:14" x14ac:dyDescent="0.25">
      <c r="A4" s="112"/>
      <c r="B4" s="69" t="s">
        <v>63</v>
      </c>
      <c r="C4" s="70"/>
      <c r="D4" s="69" t="s">
        <v>63</v>
      </c>
      <c r="E4" s="70"/>
      <c r="F4" s="69" t="s">
        <v>63</v>
      </c>
      <c r="G4" s="70"/>
      <c r="H4" s="69"/>
      <c r="I4" s="70"/>
      <c r="J4" s="69"/>
      <c r="K4" s="70"/>
      <c r="L4" s="15"/>
      <c r="M4" s="72"/>
      <c r="N4" s="7"/>
    </row>
    <row r="5" spans="1:14" x14ac:dyDescent="0.25">
      <c r="A5" s="112">
        <v>3</v>
      </c>
      <c r="B5" s="69"/>
      <c r="C5" s="70">
        <v>1</v>
      </c>
      <c r="D5" s="69"/>
      <c r="E5" s="70">
        <v>1</v>
      </c>
      <c r="F5" s="69"/>
      <c r="G5" s="70">
        <v>1</v>
      </c>
      <c r="H5" s="69"/>
      <c r="I5" s="70"/>
      <c r="J5" s="69"/>
      <c r="K5" s="70"/>
      <c r="L5" s="15"/>
      <c r="M5" s="72"/>
      <c r="N5" s="15">
        <f>C5+E5+G5+I5+K5</f>
        <v>3</v>
      </c>
    </row>
    <row r="6" spans="1:14" x14ac:dyDescent="0.25">
      <c r="A6" s="75"/>
      <c r="B6" s="28" t="s">
        <v>44</v>
      </c>
      <c r="C6" s="28"/>
      <c r="D6" s="115"/>
      <c r="E6" s="28"/>
      <c r="F6" s="28" t="s">
        <v>44</v>
      </c>
      <c r="G6" s="28"/>
      <c r="H6" s="115"/>
      <c r="I6" s="28"/>
      <c r="J6" s="28" t="s">
        <v>44</v>
      </c>
      <c r="K6" s="28"/>
      <c r="L6" s="116"/>
      <c r="M6" s="55"/>
      <c r="N6" s="29"/>
    </row>
    <row r="7" spans="1:14" x14ac:dyDescent="0.25">
      <c r="A7" s="51"/>
      <c r="B7" s="56" t="s">
        <v>45</v>
      </c>
      <c r="C7" s="57"/>
      <c r="D7" s="58"/>
      <c r="E7" s="57"/>
      <c r="F7" s="56" t="s">
        <v>46</v>
      </c>
      <c r="G7" s="57"/>
      <c r="H7" s="58"/>
      <c r="I7" s="57"/>
      <c r="J7" s="56" t="s">
        <v>47</v>
      </c>
      <c r="K7" s="57"/>
      <c r="L7" s="59"/>
      <c r="M7" s="60"/>
      <c r="N7" s="61"/>
    </row>
    <row r="8" spans="1:14" x14ac:dyDescent="0.25">
      <c r="A8" s="51"/>
      <c r="B8" s="56" t="s">
        <v>48</v>
      </c>
      <c r="C8" s="57"/>
      <c r="D8" s="62"/>
      <c r="E8" s="57"/>
      <c r="F8" s="56" t="s">
        <v>48</v>
      </c>
      <c r="G8" s="57"/>
      <c r="H8" s="57"/>
      <c r="I8" s="57"/>
      <c r="J8" s="56" t="s">
        <v>48</v>
      </c>
      <c r="K8" s="57"/>
      <c r="L8" s="57"/>
      <c r="M8" s="63"/>
      <c r="N8" s="61"/>
    </row>
    <row r="9" spans="1:14" ht="26.25" x14ac:dyDescent="0.25">
      <c r="A9" s="33">
        <v>14</v>
      </c>
      <c r="B9" s="117" t="s">
        <v>49</v>
      </c>
      <c r="C9" s="33">
        <v>1.1000000000000001</v>
      </c>
      <c r="D9" s="118"/>
      <c r="E9" s="119"/>
      <c r="F9" s="120" t="s">
        <v>50</v>
      </c>
      <c r="G9" s="33">
        <v>1.1000000000000001</v>
      </c>
      <c r="H9" s="119"/>
      <c r="I9" s="119"/>
      <c r="J9" s="120" t="s">
        <v>51</v>
      </c>
      <c r="K9" s="33">
        <v>1.1000000000000001</v>
      </c>
      <c r="L9" s="33"/>
      <c r="M9" s="95"/>
      <c r="N9" s="49">
        <f>C9+E9+G9+I9+K9+M9</f>
        <v>3.3000000000000003</v>
      </c>
    </row>
    <row r="10" spans="1:14" x14ac:dyDescent="0.25">
      <c r="A10" s="113"/>
      <c r="B10" s="51"/>
      <c r="C10" s="93"/>
      <c r="D10" s="15"/>
      <c r="E10" s="15"/>
      <c r="F10" s="114"/>
      <c r="G10" s="93"/>
      <c r="H10" s="93"/>
      <c r="I10" s="93"/>
      <c r="J10" s="93"/>
      <c r="K10" s="15"/>
      <c r="L10" s="15"/>
      <c r="M10" s="63"/>
      <c r="N10" s="61"/>
    </row>
    <row r="11" spans="1:14" x14ac:dyDescent="0.25">
      <c r="A11" s="78">
        <f>SUM(A4:A10)</f>
        <v>17</v>
      </c>
      <c r="B11" s="33" t="s">
        <v>9</v>
      </c>
      <c r="C11" s="8">
        <f>SUM(C4:C10)</f>
        <v>2.1</v>
      </c>
      <c r="D11" s="17"/>
      <c r="E11" s="17">
        <f>SUM(E4:E10)</f>
        <v>1</v>
      </c>
      <c r="F11" s="18"/>
      <c r="G11" s="8">
        <f>SUM(G4:G10)</f>
        <v>2.1</v>
      </c>
      <c r="H11" s="8"/>
      <c r="I11" s="8">
        <f>SUM(I4:I10)</f>
        <v>0</v>
      </c>
      <c r="J11" s="8"/>
      <c r="K11" s="17">
        <f>SUM(K4:K10)</f>
        <v>1.1000000000000001</v>
      </c>
      <c r="L11" s="17"/>
      <c r="M11" s="79">
        <f>SUM(M4:M10)</f>
        <v>0</v>
      </c>
      <c r="N11" s="19">
        <f>SUM(N4:N10)</f>
        <v>6.3000000000000007</v>
      </c>
    </row>
    <row r="12" spans="1:14" x14ac:dyDescent="0.25">
      <c r="B12" s="25"/>
      <c r="F12" s="111"/>
      <c r="J12" s="80"/>
      <c r="L12" s="1"/>
      <c r="M12" s="1"/>
    </row>
    <row r="13" spans="1:14" x14ac:dyDescent="0.25">
      <c r="B13" s="25"/>
      <c r="F13" s="111"/>
      <c r="H13" t="s">
        <v>22</v>
      </c>
      <c r="J13" s="80"/>
      <c r="K13" s="81"/>
      <c r="L13" s="21"/>
      <c r="M13" s="1"/>
    </row>
    <row r="14" spans="1:14" x14ac:dyDescent="0.25">
      <c r="B14" s="25"/>
      <c r="F14" s="111"/>
      <c r="I14" s="82"/>
      <c r="L14" s="1"/>
    </row>
    <row r="15" spans="1:14" x14ac:dyDescent="0.25">
      <c r="B15" s="25" t="s">
        <v>23</v>
      </c>
      <c r="F15" s="111"/>
      <c r="J15">
        <f>N11*4.33</f>
        <v>27.279000000000003</v>
      </c>
      <c r="L15" s="1"/>
    </row>
    <row r="16" spans="1:14" x14ac:dyDescent="0.25">
      <c r="B16" s="25" t="s">
        <v>56</v>
      </c>
      <c r="E16" t="s">
        <v>119</v>
      </c>
      <c r="F16" s="111"/>
      <c r="L16" s="1"/>
    </row>
    <row r="17" spans="2:12" x14ac:dyDescent="0.25">
      <c r="B17" s="25" t="s">
        <v>25</v>
      </c>
      <c r="F17" s="111"/>
      <c r="G17" t="s">
        <v>120</v>
      </c>
      <c r="L17" s="1"/>
    </row>
    <row r="19" spans="2:12" x14ac:dyDescent="0.25">
      <c r="G19" t="s">
        <v>121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4" sqref="A4:N5"/>
    </sheetView>
  </sheetViews>
  <sheetFormatPr baseColWidth="10" defaultRowHeight="15" x14ac:dyDescent="0.25"/>
  <cols>
    <col min="1" max="1" width="8.85546875" customWidth="1"/>
    <col min="2" max="2" width="16.85546875" customWidth="1"/>
    <col min="3" max="3" width="6.5703125" customWidth="1"/>
    <col min="4" max="4" width="14.28515625" customWidth="1"/>
    <col min="5" max="5" width="6.5703125" customWidth="1"/>
    <col min="6" max="6" width="16.28515625" customWidth="1"/>
    <col min="7" max="7" width="8.140625" customWidth="1"/>
    <col min="8" max="8" width="15.7109375" customWidth="1"/>
    <col min="9" max="9" width="6.28515625" customWidth="1"/>
    <col min="10" max="10" width="15" customWidth="1"/>
    <col min="11" max="11" width="6.28515625" customWidth="1"/>
    <col min="12" max="12" width="6.7109375" customWidth="1"/>
    <col min="13" max="13" width="5.42578125" customWidth="1"/>
    <col min="14" max="14" width="7.42578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5</v>
      </c>
      <c r="B5" s="30"/>
      <c r="C5" s="10"/>
      <c r="D5" s="11"/>
      <c r="E5" s="9"/>
      <c r="F5" s="38" t="s">
        <v>116</v>
      </c>
      <c r="G5" s="10">
        <v>1.1499999999999999</v>
      </c>
      <c r="H5" s="30"/>
      <c r="I5" s="10"/>
      <c r="J5" s="11"/>
      <c r="K5" s="10"/>
      <c r="L5" s="10"/>
      <c r="M5" s="10"/>
      <c r="N5" s="31">
        <f>C5+E5+G5+I5+K5</f>
        <v>1.1499999999999999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2.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33.7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36.75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41" t="s">
        <v>105</v>
      </c>
      <c r="K14" s="15"/>
      <c r="L14" s="41"/>
      <c r="M14" s="15"/>
      <c r="N14" s="42"/>
    </row>
    <row r="15" spans="1:14" ht="48.75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41" t="s">
        <v>43</v>
      </c>
      <c r="K15" s="15">
        <v>0.9</v>
      </c>
      <c r="L15" s="41"/>
      <c r="M15" s="15"/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36" x14ac:dyDescent="0.25">
      <c r="A17" s="8">
        <v>15</v>
      </c>
      <c r="B17" s="102" t="s">
        <v>113</v>
      </c>
      <c r="C17" s="11">
        <v>0.25</v>
      </c>
      <c r="D17" s="10"/>
      <c r="E17" s="11"/>
      <c r="F17" s="9"/>
      <c r="G17" s="10"/>
      <c r="H17" s="102" t="s">
        <v>113</v>
      </c>
      <c r="I17" s="11">
        <v>3.4</v>
      </c>
      <c r="J17" s="10"/>
      <c r="K17" s="11"/>
      <c r="L17" s="9"/>
      <c r="M17" s="11"/>
      <c r="N17" s="10">
        <f>C17+E17+G17+I17+K17+M17</f>
        <v>3.65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65.5</v>
      </c>
      <c r="B19" s="33" t="s">
        <v>9</v>
      </c>
      <c r="C19" s="17">
        <f>SUM(C4:C18)</f>
        <v>2.25</v>
      </c>
      <c r="D19" s="17"/>
      <c r="E19" s="17">
        <f>SUM(E4:E18)</f>
        <v>1.7</v>
      </c>
      <c r="F19" s="8"/>
      <c r="G19" s="17">
        <f>SUM(G4:G18)</f>
        <v>1.96</v>
      </c>
      <c r="H19" s="8"/>
      <c r="I19" s="17">
        <f>SUM(I4:I18)</f>
        <v>7</v>
      </c>
      <c r="J19" s="17"/>
      <c r="K19" s="17">
        <f>SUM(K4:K18)</f>
        <v>2.4</v>
      </c>
      <c r="L19" s="17"/>
      <c r="M19" s="17">
        <f>SUM(M4:M18)</f>
        <v>0</v>
      </c>
      <c r="N19" s="34">
        <f>SUM(N4:N18)</f>
        <v>15.31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 t="s">
        <v>22</v>
      </c>
      <c r="I21" s="20"/>
      <c r="J21" s="21"/>
      <c r="K21" s="21"/>
      <c r="L21" s="21"/>
      <c r="M21" s="21"/>
    </row>
    <row r="22" spans="1:14" x14ac:dyDescent="0.25">
      <c r="A22" s="1"/>
      <c r="B22" s="25" t="s">
        <v>23</v>
      </c>
      <c r="C22" s="1"/>
      <c r="D22" s="1"/>
      <c r="E22" s="25" t="s">
        <v>118</v>
      </c>
      <c r="F22" s="1"/>
      <c r="G22" s="1"/>
      <c r="H22" s="12"/>
      <c r="I22">
        <f>N19*4.33</f>
        <v>66.292299999999997</v>
      </c>
      <c r="J22" s="1"/>
      <c r="K22" s="1"/>
      <c r="L22" s="1"/>
      <c r="M22" s="1"/>
    </row>
    <row r="23" spans="1:14" x14ac:dyDescent="0.25">
      <c r="A23" s="1"/>
      <c r="B23" s="25" t="s">
        <v>24</v>
      </c>
      <c r="C23" s="1"/>
      <c r="D23" s="1" t="s">
        <v>35</v>
      </c>
      <c r="E23" s="23"/>
      <c r="F23" s="1"/>
      <c r="G23" s="1"/>
      <c r="I23" s="1"/>
      <c r="J23" s="20"/>
      <c r="K23" s="1"/>
      <c r="L23" s="1"/>
      <c r="M23" s="1"/>
    </row>
    <row r="24" spans="1:14" x14ac:dyDescent="0.25">
      <c r="A24" s="1"/>
      <c r="B24" s="25" t="s">
        <v>25</v>
      </c>
      <c r="C24" s="25"/>
      <c r="D24" s="35"/>
      <c r="F24" s="1"/>
      <c r="G24" s="1"/>
      <c r="H24" s="1"/>
      <c r="J24" s="1"/>
      <c r="K24" s="1"/>
      <c r="L24" s="1"/>
      <c r="M24" s="1"/>
    </row>
    <row r="25" spans="1:14" x14ac:dyDescent="0.25">
      <c r="C25" s="25"/>
      <c r="E25" s="25"/>
    </row>
    <row r="26" spans="1:14" x14ac:dyDescent="0.25">
      <c r="C26" s="25"/>
      <c r="D26" s="36"/>
      <c r="E26" s="25"/>
    </row>
  </sheetData>
  <pageMargins left="0" right="0" top="0" bottom="0" header="0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4"/>
    </sheetView>
  </sheetViews>
  <sheetFormatPr baseColWidth="10" defaultRowHeight="15" x14ac:dyDescent="0.25"/>
  <cols>
    <col min="1" max="1" width="8.28515625" customWidth="1"/>
    <col min="2" max="2" width="17.140625" customWidth="1"/>
    <col min="3" max="3" width="6.5703125" customWidth="1"/>
    <col min="4" max="4" width="19.28515625" customWidth="1"/>
    <col min="5" max="5" width="6.5703125" customWidth="1"/>
    <col min="6" max="6" width="9.140625" customWidth="1"/>
    <col min="7" max="7" width="5.5703125" customWidth="1"/>
    <col min="8" max="8" width="18.42578125" customWidth="1"/>
    <col min="9" max="9" width="5.5703125" customWidth="1"/>
    <col min="10" max="10" width="18.85546875" customWidth="1"/>
    <col min="11" max="11" width="5.7109375" customWidth="1"/>
    <col min="12" max="12" width="7.85546875" customWidth="1"/>
    <col min="13" max="13" width="5.42578125" customWidth="1"/>
    <col min="14" max="14" width="5.7109375" customWidth="1"/>
  </cols>
  <sheetData>
    <row r="1" spans="1:14" x14ac:dyDescent="0.25">
      <c r="A1" s="1" t="s">
        <v>122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 t="s">
        <v>36</v>
      </c>
      <c r="C4" s="13"/>
      <c r="D4" s="7"/>
      <c r="E4" s="6"/>
      <c r="F4" s="7"/>
      <c r="G4" s="6"/>
      <c r="H4" s="28" t="s">
        <v>36</v>
      </c>
      <c r="I4" s="13"/>
      <c r="J4" s="7"/>
      <c r="K4" s="7"/>
      <c r="L4" s="7"/>
      <c r="M4" s="7"/>
      <c r="N4" s="32"/>
    </row>
    <row r="5" spans="1:14" ht="27.75" customHeight="1" x14ac:dyDescent="0.25">
      <c r="A5" s="39">
        <v>24.25</v>
      </c>
      <c r="B5" s="40" t="s">
        <v>37</v>
      </c>
      <c r="C5" s="15">
        <v>2</v>
      </c>
      <c r="D5" s="71"/>
      <c r="E5" s="39"/>
      <c r="F5" s="15"/>
      <c r="G5" s="15"/>
      <c r="H5" s="40" t="s">
        <v>38</v>
      </c>
      <c r="I5" s="15">
        <v>3.6</v>
      </c>
      <c r="J5" s="15"/>
      <c r="K5" s="15"/>
      <c r="L5" s="15"/>
      <c r="M5" s="15"/>
      <c r="N5" s="42">
        <f>C5+E5+G5+I5+K5</f>
        <v>5.6</v>
      </c>
    </row>
    <row r="6" spans="1:14" ht="30.75" customHeight="1" x14ac:dyDescent="0.25">
      <c r="A6" s="39"/>
      <c r="B6" s="40" t="s">
        <v>39</v>
      </c>
      <c r="C6" s="15"/>
      <c r="D6" s="41"/>
      <c r="E6" s="39"/>
      <c r="F6" s="15"/>
      <c r="G6" s="15"/>
      <c r="H6" s="40"/>
      <c r="I6" s="15"/>
      <c r="J6" s="15"/>
      <c r="K6" s="15"/>
      <c r="L6" s="15"/>
      <c r="M6" s="15"/>
      <c r="N6" s="42"/>
    </row>
    <row r="7" spans="1:14" x14ac:dyDescent="0.25">
      <c r="A7" s="9"/>
      <c r="B7" s="38"/>
      <c r="C7" s="10"/>
      <c r="D7" s="83"/>
      <c r="E7" s="9"/>
      <c r="F7" s="10"/>
      <c r="G7" s="10"/>
      <c r="H7" s="38"/>
      <c r="I7" s="10"/>
      <c r="J7" s="10"/>
      <c r="K7" s="10"/>
      <c r="L7" s="10"/>
      <c r="M7" s="10"/>
      <c r="N7" s="31"/>
    </row>
    <row r="8" spans="1:14" x14ac:dyDescent="0.25">
      <c r="A8" s="14"/>
      <c r="B8" s="87"/>
      <c r="C8" s="7"/>
      <c r="D8" s="88"/>
      <c r="E8" s="14"/>
      <c r="F8" s="7"/>
      <c r="G8" s="7"/>
      <c r="H8" s="87"/>
      <c r="I8" s="7"/>
      <c r="J8" s="7" t="s">
        <v>103</v>
      </c>
      <c r="K8" s="7"/>
      <c r="L8" s="7"/>
      <c r="M8" s="7"/>
      <c r="N8" s="32"/>
    </row>
    <row r="9" spans="1:14" x14ac:dyDescent="0.25">
      <c r="A9" s="9">
        <v>6.5</v>
      </c>
      <c r="B9" s="38"/>
      <c r="C9" s="10"/>
      <c r="D9" s="83"/>
      <c r="E9" s="9"/>
      <c r="F9" s="10"/>
      <c r="G9" s="10"/>
      <c r="H9" s="38"/>
      <c r="I9" s="10"/>
      <c r="J9" s="10" t="s">
        <v>16</v>
      </c>
      <c r="K9" s="10">
        <v>1.5</v>
      </c>
      <c r="L9" s="10"/>
      <c r="M9" s="10"/>
      <c r="N9" s="31">
        <f>C9+E9+G9+I9+K9</f>
        <v>1.5</v>
      </c>
    </row>
    <row r="10" spans="1:14" ht="24.75" customHeight="1" x14ac:dyDescent="0.25">
      <c r="A10" s="39"/>
      <c r="B10" s="40"/>
      <c r="C10" s="15"/>
      <c r="D10" s="41" t="s">
        <v>105</v>
      </c>
      <c r="E10" s="39"/>
      <c r="F10" s="15"/>
      <c r="G10" s="15"/>
      <c r="H10" s="40"/>
      <c r="I10" s="15"/>
      <c r="J10" s="41" t="s">
        <v>105</v>
      </c>
      <c r="K10" s="15"/>
      <c r="L10" s="41"/>
      <c r="M10" s="15"/>
      <c r="N10" s="42"/>
    </row>
    <row r="11" spans="1:14" ht="40.5" customHeight="1" x14ac:dyDescent="0.25">
      <c r="A11" s="39">
        <v>11.25</v>
      </c>
      <c r="B11" s="40"/>
      <c r="C11" s="15"/>
      <c r="D11" s="41" t="s">
        <v>106</v>
      </c>
      <c r="E11" s="39">
        <v>1.7</v>
      </c>
      <c r="F11" s="15"/>
      <c r="G11" s="15"/>
      <c r="H11" s="40"/>
      <c r="I11" s="15"/>
      <c r="J11" s="41" t="s">
        <v>43</v>
      </c>
      <c r="K11" s="15">
        <v>0.9</v>
      </c>
      <c r="L11" s="41"/>
      <c r="M11" s="15"/>
      <c r="N11" s="42">
        <f>M11+K11+I11+G11+E11+C11</f>
        <v>2.6</v>
      </c>
    </row>
    <row r="12" spans="1:14" ht="24.75" x14ac:dyDescent="0.25">
      <c r="A12" s="5"/>
      <c r="B12" s="68" t="s">
        <v>108</v>
      </c>
      <c r="C12" s="7"/>
      <c r="D12" s="68"/>
      <c r="E12" s="7"/>
      <c r="F12" s="68"/>
      <c r="G12" s="7"/>
      <c r="H12" s="68" t="s">
        <v>108</v>
      </c>
      <c r="I12" s="7"/>
      <c r="J12" s="68"/>
      <c r="K12" s="7"/>
      <c r="L12" s="68"/>
      <c r="M12" s="7"/>
      <c r="N12" s="7"/>
    </row>
    <row r="13" spans="1:14" ht="43.5" customHeight="1" x14ac:dyDescent="0.25">
      <c r="A13" s="8">
        <v>15</v>
      </c>
      <c r="B13" s="102" t="s">
        <v>113</v>
      </c>
      <c r="C13" s="11">
        <v>0.25</v>
      </c>
      <c r="D13" s="10"/>
      <c r="E13" s="11"/>
      <c r="F13" s="9"/>
      <c r="G13" s="10"/>
      <c r="H13" s="102" t="s">
        <v>113</v>
      </c>
      <c r="I13" s="11">
        <v>3.4</v>
      </c>
      <c r="J13" s="10"/>
      <c r="K13" s="11"/>
      <c r="L13" s="9"/>
      <c r="M13" s="11"/>
      <c r="N13" s="10">
        <f>C13+E13+G13+I13+K13+M13</f>
        <v>3.65</v>
      </c>
    </row>
    <row r="14" spans="1:14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7"/>
      <c r="M14" s="7"/>
      <c r="N14" s="32"/>
    </row>
    <row r="15" spans="1:14" x14ac:dyDescent="0.25">
      <c r="A15" s="8">
        <f>SUM(A4:A14)</f>
        <v>57</v>
      </c>
      <c r="B15" s="33" t="s">
        <v>9</v>
      </c>
      <c r="C15" s="17">
        <f>SUM(C4:C14)</f>
        <v>2.25</v>
      </c>
      <c r="D15" s="17"/>
      <c r="E15" s="17">
        <f>SUM(E4:E14)</f>
        <v>1.7</v>
      </c>
      <c r="F15" s="8"/>
      <c r="G15" s="17">
        <f>SUM(G4:G14)</f>
        <v>0</v>
      </c>
      <c r="H15" s="8"/>
      <c r="I15" s="17">
        <f>SUM(I4:I14)</f>
        <v>7</v>
      </c>
      <c r="J15" s="17"/>
      <c r="K15" s="17">
        <f>SUM(K4:K14)</f>
        <v>2.4</v>
      </c>
      <c r="L15" s="17"/>
      <c r="M15" s="17">
        <f>SUM(M4:M14)</f>
        <v>0</v>
      </c>
      <c r="N15" s="34">
        <f>SUM(N4:N14)</f>
        <v>13.35</v>
      </c>
    </row>
    <row r="16" spans="1:14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  <c r="L16" s="1"/>
      <c r="M16" s="1"/>
    </row>
    <row r="17" spans="1:13" x14ac:dyDescent="0.25">
      <c r="A17" s="1"/>
      <c r="B17" s="25"/>
      <c r="C17" s="1"/>
      <c r="D17" s="1"/>
      <c r="E17" s="2"/>
      <c r="F17" s="1"/>
      <c r="G17" s="1"/>
      <c r="H17" s="1" t="s">
        <v>22</v>
      </c>
      <c r="I17" s="20"/>
      <c r="J17" s="21"/>
      <c r="K17" s="21"/>
      <c r="L17" s="21"/>
      <c r="M17" s="21"/>
    </row>
    <row r="18" spans="1:13" x14ac:dyDescent="0.25">
      <c r="A18" s="1"/>
      <c r="B18" s="25" t="s">
        <v>23</v>
      </c>
      <c r="C18" s="1"/>
      <c r="D18" s="1"/>
      <c r="E18" s="25" t="s">
        <v>123</v>
      </c>
      <c r="F18" s="1"/>
      <c r="G18" s="1"/>
      <c r="H18" s="12"/>
      <c r="I18">
        <f>N15*4.33</f>
        <v>57.805500000000002</v>
      </c>
      <c r="J18" s="1"/>
      <c r="K18" s="1"/>
      <c r="L18" s="1"/>
      <c r="M18" s="1"/>
    </row>
    <row r="19" spans="1:13" x14ac:dyDescent="0.25">
      <c r="A19" s="1"/>
      <c r="B19" s="25" t="s">
        <v>24</v>
      </c>
      <c r="C19" s="1"/>
      <c r="D19" s="1" t="str">
        <f>A1</f>
        <v>MONTSERRAT TRUJILLO MUÑOZ</v>
      </c>
      <c r="E19" s="23"/>
      <c r="F19" s="1"/>
      <c r="G19" s="1"/>
      <c r="I19" s="1"/>
      <c r="J19" s="20"/>
      <c r="K19" s="1"/>
      <c r="L19" s="1"/>
      <c r="M19" s="1"/>
    </row>
    <row r="20" spans="1:13" x14ac:dyDescent="0.25">
      <c r="A20" s="1"/>
      <c r="B20" s="25" t="s">
        <v>25</v>
      </c>
      <c r="C20" s="25"/>
      <c r="D20" s="35"/>
      <c r="F20" s="1"/>
      <c r="G20" s="1"/>
      <c r="H20" s="1" t="s">
        <v>124</v>
      </c>
      <c r="J20" s="1"/>
      <c r="K20" s="1"/>
      <c r="L20" s="1"/>
      <c r="M20" s="1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8.28515625" customWidth="1"/>
    <col min="2" max="2" width="16" customWidth="1"/>
    <col min="3" max="3" width="6.42578125" customWidth="1"/>
    <col min="4" max="4" width="16.85546875" customWidth="1"/>
    <col min="5" max="5" width="5.42578125" customWidth="1"/>
    <col min="6" max="6" width="14.85546875" customWidth="1"/>
    <col min="7" max="7" width="6.7109375" customWidth="1"/>
    <col min="8" max="8" width="17.140625" customWidth="1"/>
    <col min="9" max="9" width="6.28515625" customWidth="1"/>
    <col min="10" max="10" width="14.140625" customWidth="1"/>
    <col min="11" max="11" width="6.140625" customWidth="1"/>
    <col min="13" max="13" width="6.85546875" customWidth="1"/>
    <col min="14" max="14" width="6.1406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9.25" customHeight="1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36.75" customHeight="1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36" customHeight="1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41" t="s">
        <v>105</v>
      </c>
      <c r="K14" s="15"/>
      <c r="L14" s="41"/>
      <c r="M14" s="15"/>
      <c r="N14" s="42"/>
    </row>
    <row r="15" spans="1:14" ht="50.25" customHeight="1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41" t="s">
        <v>43</v>
      </c>
      <c r="K15" s="15">
        <v>0.9</v>
      </c>
      <c r="L15" s="41"/>
      <c r="M15" s="15"/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42" customHeight="1" x14ac:dyDescent="0.25">
      <c r="A17" s="8">
        <v>15</v>
      </c>
      <c r="B17" s="102" t="s">
        <v>113</v>
      </c>
      <c r="C17" s="11">
        <v>0.25</v>
      </c>
      <c r="D17" s="10"/>
      <c r="E17" s="11"/>
      <c r="F17" s="9"/>
      <c r="G17" s="10"/>
      <c r="H17" s="102" t="s">
        <v>113</v>
      </c>
      <c r="I17" s="11">
        <v>3.4</v>
      </c>
      <c r="J17" s="10"/>
      <c r="K17" s="11"/>
      <c r="L17" s="9"/>
      <c r="M17" s="11"/>
      <c r="N17" s="10">
        <f>C17+E17+G17+I17+K17+M17</f>
        <v>3.65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75.66</v>
      </c>
      <c r="B19" s="33" t="s">
        <v>9</v>
      </c>
      <c r="C19" s="17">
        <f>SUM(C4:C18)</f>
        <v>2.25</v>
      </c>
      <c r="D19" s="17"/>
      <c r="E19" s="17">
        <f>SUM(E4:E18)</f>
        <v>1.7</v>
      </c>
      <c r="F19" s="8"/>
      <c r="G19" s="17">
        <f>SUM(G4:G18)</f>
        <v>4.3100000000000005</v>
      </c>
      <c r="H19" s="8"/>
      <c r="I19" s="17">
        <f>SUM(I4:I18)</f>
        <v>7</v>
      </c>
      <c r="J19" s="17"/>
      <c r="K19" s="17">
        <f>SUM(K4:K18)</f>
        <v>2.4</v>
      </c>
      <c r="L19" s="17"/>
      <c r="M19" s="17">
        <f>SUM(M4:M18)</f>
        <v>0</v>
      </c>
      <c r="N19" s="34">
        <f>SUM(N4:N18)</f>
        <v>17.66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/>
      <c r="I21" s="20"/>
      <c r="J21" s="21"/>
      <c r="K21" s="21"/>
      <c r="L21" s="21"/>
      <c r="M21" s="21"/>
    </row>
    <row r="22" spans="1:14" x14ac:dyDescent="0.25">
      <c r="A22" s="1"/>
      <c r="B22" s="25"/>
      <c r="C22" s="1"/>
      <c r="D22" s="1"/>
      <c r="E22" s="2"/>
      <c r="F22" s="1"/>
      <c r="G22" s="1"/>
      <c r="H22" s="12"/>
      <c r="I22" s="1"/>
      <c r="J22" s="1"/>
      <c r="K22" s="1"/>
      <c r="L22" s="1"/>
      <c r="M22" s="1"/>
    </row>
    <row r="23" spans="1:14" x14ac:dyDescent="0.25">
      <c r="A23" s="1"/>
      <c r="B23" s="25"/>
      <c r="C23" s="1"/>
      <c r="D23" s="22"/>
      <c r="E23" s="23"/>
      <c r="F23" s="1"/>
      <c r="G23" s="1"/>
      <c r="H23" s="1" t="s">
        <v>22</v>
      </c>
      <c r="I23" s="1"/>
      <c r="J23" s="20"/>
      <c r="K23" s="1"/>
      <c r="L23" s="1"/>
      <c r="M23" s="1"/>
    </row>
    <row r="24" spans="1:14" x14ac:dyDescent="0.25">
      <c r="A24" s="1"/>
      <c r="B24" s="25" t="s">
        <v>23</v>
      </c>
      <c r="C24" s="25"/>
      <c r="D24" s="35"/>
      <c r="E24" s="25" t="s">
        <v>117</v>
      </c>
      <c r="F24" s="1"/>
      <c r="G24" s="1"/>
      <c r="H24" s="1"/>
      <c r="I24">
        <f>N19*4.33</f>
        <v>76.467799999999997</v>
      </c>
      <c r="J24" s="1"/>
      <c r="K24" s="1"/>
      <c r="L24" s="1"/>
      <c r="M24" s="1"/>
    </row>
    <row r="25" spans="1:14" x14ac:dyDescent="0.25">
      <c r="B25" s="25" t="s">
        <v>24</v>
      </c>
      <c r="C25" s="25"/>
      <c r="D25" s="1" t="s">
        <v>35</v>
      </c>
      <c r="E25" s="25"/>
    </row>
    <row r="26" spans="1:14" x14ac:dyDescent="0.25">
      <c r="B26" s="25" t="s">
        <v>25</v>
      </c>
      <c r="C26" s="25"/>
      <c r="D26" s="36"/>
      <c r="E26" s="25"/>
    </row>
  </sheetData>
  <pageMargins left="0" right="0" top="0" bottom="0" header="0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H22" sqref="H22"/>
    </sheetView>
  </sheetViews>
  <sheetFormatPr baseColWidth="10" defaultRowHeight="15" x14ac:dyDescent="0.25"/>
  <cols>
    <col min="2" max="2" width="15.42578125" customWidth="1"/>
    <col min="3" max="3" width="5.42578125" customWidth="1"/>
    <col min="4" max="4" width="15.28515625" customWidth="1"/>
    <col min="5" max="5" width="4.85546875" customWidth="1"/>
    <col min="6" max="6" width="15.7109375" customWidth="1"/>
    <col min="7" max="7" width="5" customWidth="1"/>
    <col min="8" max="8" width="15" customWidth="1"/>
    <col min="9" max="9" width="5.140625" customWidth="1"/>
    <col min="10" max="10" width="15.42578125" customWidth="1"/>
    <col min="11" max="11" width="5" customWidth="1"/>
    <col min="12" max="12" width="6.5703125" customWidth="1"/>
  </cols>
  <sheetData>
    <row r="1" spans="1:12" x14ac:dyDescent="0.25">
      <c r="A1" s="1"/>
      <c r="B1" s="1" t="s">
        <v>35</v>
      </c>
      <c r="C1" s="1"/>
      <c r="D1" s="1"/>
      <c r="E1" s="1"/>
      <c r="F1" s="2"/>
      <c r="G1" s="1"/>
      <c r="H1" s="1"/>
      <c r="I1" s="1"/>
      <c r="J1" s="1"/>
      <c r="K1" s="1"/>
    </row>
    <row r="2" spans="1:12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2" x14ac:dyDescent="0.25">
      <c r="A3" s="3" t="s">
        <v>0</v>
      </c>
      <c r="B3" s="3" t="s">
        <v>1</v>
      </c>
      <c r="C3" s="3" t="s">
        <v>62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84" t="s">
        <v>9</v>
      </c>
    </row>
    <row r="4" spans="1:12" x14ac:dyDescent="0.25">
      <c r="A4" s="5">
        <v>22</v>
      </c>
      <c r="B4" s="85" t="s">
        <v>63</v>
      </c>
      <c r="C4" s="86"/>
      <c r="D4" s="85" t="s">
        <v>63</v>
      </c>
      <c r="E4" s="7"/>
      <c r="F4" s="85" t="s">
        <v>63</v>
      </c>
      <c r="G4" s="7"/>
      <c r="H4" s="85" t="s">
        <v>63</v>
      </c>
      <c r="I4" s="7"/>
      <c r="J4" s="85" t="s">
        <v>63</v>
      </c>
      <c r="K4" s="7"/>
      <c r="L4" s="29"/>
    </row>
    <row r="5" spans="1:12" x14ac:dyDescent="0.25">
      <c r="A5" s="8"/>
      <c r="B5" s="9"/>
      <c r="C5" s="10">
        <v>1</v>
      </c>
      <c r="D5" s="10"/>
      <c r="E5" s="11">
        <v>1</v>
      </c>
      <c r="F5" s="9"/>
      <c r="G5" s="10">
        <v>1</v>
      </c>
      <c r="H5" s="9"/>
      <c r="I5" s="10">
        <v>1</v>
      </c>
      <c r="J5" s="10"/>
      <c r="K5" s="10">
        <v>1</v>
      </c>
      <c r="L5" s="49"/>
    </row>
    <row r="6" spans="1:12" x14ac:dyDescent="0.25">
      <c r="A6" s="16"/>
      <c r="B6" s="7"/>
      <c r="C6" s="7"/>
      <c r="D6" s="7"/>
      <c r="E6" s="7"/>
      <c r="F6" s="14"/>
      <c r="G6" s="7"/>
      <c r="H6" s="7"/>
      <c r="I6" s="7"/>
      <c r="J6" s="7"/>
      <c r="K6" s="7"/>
      <c r="L6" s="61"/>
    </row>
    <row r="7" spans="1:12" x14ac:dyDescent="0.25">
      <c r="A7" s="16">
        <f>SUM(A4:A6)</f>
        <v>22</v>
      </c>
      <c r="B7" s="8" t="s">
        <v>9</v>
      </c>
      <c r="C7" s="8">
        <f>SUM(C4:C6)</f>
        <v>1</v>
      </c>
      <c r="D7" s="17"/>
      <c r="E7" s="17">
        <f>SUM(E4:E6)</f>
        <v>1</v>
      </c>
      <c r="F7" s="18"/>
      <c r="G7" s="8">
        <f>SUM(G4:G6)</f>
        <v>1</v>
      </c>
      <c r="H7" s="8"/>
      <c r="I7" s="8">
        <f>SUM(I4:I6)</f>
        <v>1</v>
      </c>
      <c r="J7" s="8"/>
      <c r="K7" s="17">
        <f>SUM(K4:K6)</f>
        <v>1</v>
      </c>
      <c r="L7" s="49">
        <f>SUM(C7:K7)</f>
        <v>5</v>
      </c>
    </row>
    <row r="8" spans="1:12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</row>
    <row r="9" spans="1:12" x14ac:dyDescent="0.25">
      <c r="A9" s="1"/>
      <c r="B9" s="1"/>
      <c r="C9" s="1"/>
      <c r="D9" s="1"/>
      <c r="E9" s="1"/>
      <c r="F9" s="2"/>
      <c r="G9" s="1"/>
      <c r="H9" s="1" t="s">
        <v>22</v>
      </c>
      <c r="I9" s="1"/>
      <c r="J9" s="20"/>
      <c r="K9" s="21">
        <f>L7*4.33</f>
        <v>21.65</v>
      </c>
    </row>
    <row r="10" spans="1:12" x14ac:dyDescent="0.25">
      <c r="A10" s="1"/>
      <c r="B10" s="1"/>
      <c r="C10" s="1"/>
      <c r="D10" s="1"/>
      <c r="E10" s="1"/>
      <c r="F10" s="2"/>
      <c r="G10" s="1"/>
      <c r="H10" s="1"/>
      <c r="I10" s="12">
        <f>N7</f>
        <v>0</v>
      </c>
      <c r="J10" s="1"/>
      <c r="K10" s="1"/>
    </row>
    <row r="11" spans="1:12" x14ac:dyDescent="0.25">
      <c r="A11" s="1"/>
      <c r="B11" s="1" t="s">
        <v>23</v>
      </c>
      <c r="C11" s="1"/>
      <c r="D11" s="1"/>
      <c r="E11" s="22"/>
      <c r="F11" s="23" t="s">
        <v>114</v>
      </c>
      <c r="G11" s="1"/>
      <c r="H11" s="1"/>
      <c r="I11" s="1"/>
      <c r="J11" s="1"/>
      <c r="K11" s="1"/>
    </row>
    <row r="12" spans="1:12" x14ac:dyDescent="0.25">
      <c r="A12" s="1"/>
      <c r="B12" s="1" t="s">
        <v>24</v>
      </c>
      <c r="C12" s="1"/>
      <c r="D12" s="1" t="str">
        <f>B1</f>
        <v>ELISABETH PARRA SANCHEZ</v>
      </c>
      <c r="E12" s="1"/>
      <c r="F12" s="2"/>
      <c r="G12" s="1"/>
      <c r="H12" s="1"/>
      <c r="I12" s="1"/>
      <c r="J12" s="1"/>
      <c r="K12" s="1"/>
    </row>
    <row r="13" spans="1:12" x14ac:dyDescent="0.25">
      <c r="A13" s="1"/>
      <c r="B13" s="1"/>
      <c r="C13" s="1"/>
      <c r="D13" s="1"/>
      <c r="E13" s="1"/>
      <c r="F13" s="141" t="s">
        <v>115</v>
      </c>
      <c r="G13" s="141"/>
      <c r="H13" s="141"/>
      <c r="I13" s="141"/>
      <c r="J13" s="141"/>
      <c r="K13" s="141"/>
    </row>
    <row r="14" spans="1:12" x14ac:dyDescent="0.25">
      <c r="A14" s="1"/>
      <c r="B14" s="1" t="s">
        <v>25</v>
      </c>
      <c r="C14" s="1"/>
      <c r="D14" s="1"/>
      <c r="E14" s="1"/>
      <c r="F14" s="110"/>
      <c r="G14" s="1"/>
      <c r="H14" s="1"/>
      <c r="I14" s="1"/>
      <c r="J14" s="1"/>
      <c r="K14" s="1"/>
    </row>
  </sheetData>
  <mergeCells count="1">
    <mergeCell ref="F13:K13"/>
  </mergeCells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16" sqref="A16:N17"/>
    </sheetView>
  </sheetViews>
  <sheetFormatPr baseColWidth="10" defaultRowHeight="15" x14ac:dyDescent="0.25"/>
  <cols>
    <col min="2" max="2" width="17.140625" customWidth="1"/>
    <col min="3" max="3" width="6" customWidth="1"/>
    <col min="4" max="4" width="15.85546875" customWidth="1"/>
    <col min="5" max="5" width="7.140625" customWidth="1"/>
    <col min="6" max="6" width="16" customWidth="1"/>
    <col min="7" max="7" width="6.140625" customWidth="1"/>
    <col min="8" max="8" width="16" customWidth="1"/>
    <col min="9" max="9" width="5.5703125" customWidth="1"/>
    <col min="10" max="10" width="12.7109375" customWidth="1"/>
    <col min="11" max="11" width="5.7109375" customWidth="1"/>
    <col min="12" max="12" width="14.28515625" customWidth="1"/>
    <col min="13" max="13" width="5.28515625" customWidth="1"/>
    <col min="14" max="14" width="5.71093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2.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33.7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24.75" customHeight="1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15"/>
      <c r="K14" s="15"/>
      <c r="L14" s="41" t="s">
        <v>105</v>
      </c>
      <c r="M14" s="15"/>
      <c r="N14" s="42"/>
    </row>
    <row r="15" spans="1:14" ht="51" customHeight="1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15"/>
      <c r="K15" s="15"/>
      <c r="L15" s="41" t="s">
        <v>43</v>
      </c>
      <c r="M15" s="15">
        <v>0.9</v>
      </c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49.5" customHeight="1" x14ac:dyDescent="0.25">
      <c r="A17" s="8">
        <v>30</v>
      </c>
      <c r="B17" s="102" t="s">
        <v>113</v>
      </c>
      <c r="C17" s="11">
        <v>3.4</v>
      </c>
      <c r="D17" s="10"/>
      <c r="E17" s="11"/>
      <c r="F17" s="9"/>
      <c r="G17" s="10"/>
      <c r="H17" s="102" t="s">
        <v>113</v>
      </c>
      <c r="I17" s="11">
        <v>3.4</v>
      </c>
      <c r="J17" s="10"/>
      <c r="K17" s="11"/>
      <c r="L17" s="9"/>
      <c r="M17" s="11"/>
      <c r="N17" s="10">
        <f>C17+E17+G17+I17+K17+M17</f>
        <v>6.8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90.66</v>
      </c>
      <c r="B19" s="33" t="s">
        <v>9</v>
      </c>
      <c r="C19" s="17">
        <f>SUM(C4:C18)</f>
        <v>5.4</v>
      </c>
      <c r="D19" s="17"/>
      <c r="E19" s="17">
        <f>SUM(E4:E18)</f>
        <v>1.7</v>
      </c>
      <c r="F19" s="8"/>
      <c r="G19" s="17">
        <f>SUM(G4:G18)</f>
        <v>4.3100000000000005</v>
      </c>
      <c r="H19" s="8"/>
      <c r="I19" s="17">
        <f>SUM(I4:I18)</f>
        <v>7</v>
      </c>
      <c r="J19" s="17"/>
      <c r="K19" s="17">
        <f>SUM(K4:K18)</f>
        <v>1.5</v>
      </c>
      <c r="L19" s="17"/>
      <c r="M19" s="17">
        <f>SUM(M4:M18)</f>
        <v>0.9</v>
      </c>
      <c r="N19" s="34">
        <f>SUM(N4:N18)</f>
        <v>20.81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/>
      <c r="I21" s="20"/>
      <c r="J21" s="21"/>
      <c r="K21" s="21"/>
      <c r="L21" s="21"/>
      <c r="M21" s="21"/>
    </row>
    <row r="22" spans="1:14" x14ac:dyDescent="0.25">
      <c r="A22" s="1"/>
      <c r="B22" s="25"/>
      <c r="C22" s="1"/>
      <c r="D22" s="1"/>
      <c r="E22" s="2"/>
      <c r="F22" s="1"/>
      <c r="G22" s="1"/>
      <c r="H22" s="12"/>
      <c r="I22" s="1"/>
      <c r="J22" s="1"/>
      <c r="K22" s="1"/>
      <c r="L22" s="1"/>
      <c r="M22" s="1"/>
    </row>
    <row r="23" spans="1:14" x14ac:dyDescent="0.25">
      <c r="A23" s="1"/>
      <c r="B23" s="25"/>
      <c r="C23" s="1"/>
      <c r="D23" s="22"/>
      <c r="E23" s="23"/>
      <c r="F23" s="1"/>
      <c r="G23" s="1"/>
      <c r="H23" s="1" t="s">
        <v>22</v>
      </c>
      <c r="I23" s="1"/>
      <c r="J23" s="20"/>
      <c r="K23" s="1"/>
      <c r="L23" s="1"/>
      <c r="M23" s="1"/>
    </row>
    <row r="24" spans="1:14" x14ac:dyDescent="0.25">
      <c r="A24" s="1"/>
      <c r="B24" s="25" t="s">
        <v>23</v>
      </c>
      <c r="C24" s="25"/>
      <c r="D24" s="35"/>
      <c r="E24" s="25" t="s">
        <v>112</v>
      </c>
      <c r="F24" s="1"/>
      <c r="G24" s="1"/>
      <c r="H24" s="1"/>
      <c r="I24">
        <f>N19*4.33</f>
        <v>90.107299999999995</v>
      </c>
      <c r="J24" s="1"/>
      <c r="K24" s="1"/>
      <c r="L24" s="1"/>
      <c r="M24" s="1"/>
    </row>
    <row r="25" spans="1:14" x14ac:dyDescent="0.25">
      <c r="B25" s="25" t="s">
        <v>24</v>
      </c>
      <c r="C25" s="25"/>
      <c r="D25" s="1" t="s">
        <v>35</v>
      </c>
      <c r="E25" s="25"/>
    </row>
    <row r="26" spans="1:14" x14ac:dyDescent="0.25">
      <c r="B26" s="25" t="s">
        <v>25</v>
      </c>
      <c r="C26" s="25"/>
      <c r="D26" s="36"/>
      <c r="E26" s="25"/>
    </row>
  </sheetData>
  <pageMargins left="0" right="0" top="0" bottom="0" header="0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F30" sqref="F30"/>
    </sheetView>
  </sheetViews>
  <sheetFormatPr baseColWidth="10" defaultRowHeight="15" x14ac:dyDescent="0.25"/>
  <cols>
    <col min="1" max="1" width="8.42578125" customWidth="1"/>
    <col min="2" max="2" width="13.85546875" customWidth="1"/>
    <col min="3" max="3" width="5.7109375" customWidth="1"/>
    <col min="4" max="4" width="17" customWidth="1"/>
    <col min="5" max="5" width="5.7109375" customWidth="1"/>
    <col min="6" max="6" width="15.42578125" customWidth="1"/>
    <col min="7" max="7" width="5.42578125" customWidth="1"/>
    <col min="8" max="8" width="16.5703125" customWidth="1"/>
    <col min="9" max="9" width="5.5703125" customWidth="1"/>
    <col min="10" max="10" width="17.5703125" customWidth="1"/>
    <col min="11" max="11" width="6" customWidth="1"/>
    <col min="12" max="12" width="14.85546875" customWidth="1"/>
    <col min="13" max="13" width="6.140625" customWidth="1"/>
    <col min="14" max="14" width="5.855468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x14ac:dyDescent="0.25">
      <c r="A5" s="9">
        <v>15.16</v>
      </c>
      <c r="B5" s="30"/>
      <c r="C5" s="10"/>
      <c r="D5" s="11"/>
      <c r="E5" s="9"/>
      <c r="F5" s="38" t="s">
        <v>116</v>
      </c>
      <c r="G5" s="10">
        <v>3.5</v>
      </c>
      <c r="H5" s="30"/>
      <c r="I5" s="10"/>
      <c r="J5" s="11"/>
      <c r="K5" s="10"/>
      <c r="L5" s="10"/>
      <c r="M5" s="10"/>
      <c r="N5" s="31">
        <f>C5+E5+G5+I5+K5</f>
        <v>3.5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7" customHeight="1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33.7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27.75" customHeight="1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15"/>
      <c r="K14" s="15"/>
      <c r="L14" s="41" t="s">
        <v>105</v>
      </c>
      <c r="M14" s="15"/>
      <c r="N14" s="42"/>
    </row>
    <row r="15" spans="1:14" ht="48.75" customHeight="1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15"/>
      <c r="K15" s="15"/>
      <c r="L15" s="41" t="s">
        <v>43</v>
      </c>
      <c r="M15" s="15">
        <v>0.9</v>
      </c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43.5" customHeight="1" x14ac:dyDescent="0.25">
      <c r="A17" s="8">
        <v>15</v>
      </c>
      <c r="B17" s="9" t="s">
        <v>109</v>
      </c>
      <c r="C17" s="10">
        <v>0.25</v>
      </c>
      <c r="D17" s="10"/>
      <c r="E17" s="11"/>
      <c r="F17" s="9"/>
      <c r="G17" s="10"/>
      <c r="H17" s="102" t="s">
        <v>110</v>
      </c>
      <c r="I17" s="11">
        <v>3.21</v>
      </c>
      <c r="J17" s="10"/>
      <c r="K17" s="11"/>
      <c r="L17" s="9"/>
      <c r="M17" s="11"/>
      <c r="N17" s="10">
        <f>C17+E17+G17+I17+K17+M17</f>
        <v>3.46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75.66</v>
      </c>
      <c r="B19" s="33" t="s">
        <v>9</v>
      </c>
      <c r="C19" s="17">
        <f>SUM(C4:C18)</f>
        <v>2.25</v>
      </c>
      <c r="D19" s="17"/>
      <c r="E19" s="17">
        <f>SUM(E4:E18)</f>
        <v>1.7</v>
      </c>
      <c r="F19" s="8"/>
      <c r="G19" s="17">
        <f>SUM(G4:G18)</f>
        <v>4.3100000000000005</v>
      </c>
      <c r="H19" s="8"/>
      <c r="I19" s="17">
        <f>SUM(I4:I18)</f>
        <v>6.8100000000000005</v>
      </c>
      <c r="J19" s="17"/>
      <c r="K19" s="17">
        <f>SUM(K4:K18)</f>
        <v>1.5</v>
      </c>
      <c r="L19" s="17"/>
      <c r="M19" s="17">
        <f>SUM(M4:M18)</f>
        <v>0.9</v>
      </c>
      <c r="N19" s="34">
        <f>SUM(N4:N18)</f>
        <v>17.47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/>
      <c r="I21" s="20"/>
      <c r="J21" s="21"/>
      <c r="K21" s="21"/>
      <c r="L21" s="21"/>
      <c r="M21" s="21"/>
    </row>
    <row r="22" spans="1:14" x14ac:dyDescent="0.25">
      <c r="A22" s="1"/>
      <c r="B22" s="25"/>
      <c r="C22" s="1"/>
      <c r="D22" s="1"/>
      <c r="E22" s="2"/>
      <c r="F22" s="1"/>
      <c r="G22" s="1"/>
      <c r="H22" s="12"/>
      <c r="I22" s="1"/>
      <c r="J22" s="1"/>
      <c r="K22" s="1"/>
      <c r="L22" s="1"/>
      <c r="M22" s="1"/>
    </row>
    <row r="23" spans="1:14" x14ac:dyDescent="0.25">
      <c r="A23" s="1"/>
      <c r="B23" s="25"/>
      <c r="C23" s="1"/>
      <c r="D23" s="22"/>
      <c r="E23" s="23"/>
      <c r="F23" s="1"/>
      <c r="G23" s="1"/>
      <c r="H23" s="1" t="s">
        <v>22</v>
      </c>
      <c r="I23" s="1"/>
      <c r="J23" s="20"/>
      <c r="K23" s="1"/>
      <c r="L23" s="1"/>
      <c r="M23" s="1"/>
    </row>
    <row r="24" spans="1:14" x14ac:dyDescent="0.25">
      <c r="A24" s="1"/>
      <c r="B24" s="25" t="s">
        <v>23</v>
      </c>
      <c r="C24" s="25"/>
      <c r="D24" s="35"/>
      <c r="E24" s="25" t="s">
        <v>111</v>
      </c>
      <c r="F24" s="1"/>
      <c r="G24" s="1"/>
      <c r="H24" s="1"/>
      <c r="I24">
        <f>N19*4.33</f>
        <v>75.645099999999999</v>
      </c>
      <c r="J24" s="1"/>
      <c r="K24" s="1"/>
      <c r="L24" s="1"/>
      <c r="M24" s="1"/>
    </row>
    <row r="25" spans="1:14" x14ac:dyDescent="0.25">
      <c r="B25" s="25" t="s">
        <v>24</v>
      </c>
      <c r="C25" s="25"/>
      <c r="D25" s="1" t="s">
        <v>35</v>
      </c>
      <c r="E25" s="25"/>
    </row>
    <row r="26" spans="1:14" x14ac:dyDescent="0.25">
      <c r="B26" s="25" t="s">
        <v>25</v>
      </c>
      <c r="C26" s="25"/>
      <c r="D26" s="36"/>
      <c r="E26" s="25"/>
    </row>
  </sheetData>
  <pageMargins left="0" right="0" top="0" bottom="0" header="0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20"/>
    </sheetView>
  </sheetViews>
  <sheetFormatPr baseColWidth="10" defaultRowHeight="15" x14ac:dyDescent="0.25"/>
  <cols>
    <col min="1" max="1" width="8.42578125" customWidth="1"/>
    <col min="2" max="2" width="18.140625" customWidth="1"/>
    <col min="3" max="3" width="6.7109375" customWidth="1"/>
    <col min="4" max="4" width="13" customWidth="1"/>
    <col min="5" max="5" width="5.7109375" customWidth="1"/>
    <col min="7" max="7" width="4.5703125" customWidth="1"/>
    <col min="8" max="8" width="18.140625" customWidth="1"/>
    <col min="9" max="9" width="6" customWidth="1"/>
    <col min="10" max="10" width="13.140625" customWidth="1"/>
    <col min="11" max="11" width="5.28515625" customWidth="1"/>
    <col min="12" max="12" width="7" customWidth="1"/>
    <col min="13" max="13" width="5.140625" customWidth="1"/>
    <col min="14" max="14" width="6.5703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14"/>
      <c r="B4" s="87"/>
      <c r="C4" s="46"/>
      <c r="D4" s="88"/>
      <c r="E4" s="76"/>
      <c r="F4" s="7"/>
      <c r="G4" s="7"/>
      <c r="H4" s="87"/>
      <c r="I4" s="46"/>
      <c r="J4" s="7" t="s">
        <v>103</v>
      </c>
      <c r="K4" s="46"/>
      <c r="L4" s="7"/>
      <c r="M4" s="7"/>
      <c r="N4" s="132"/>
    </row>
    <row r="5" spans="1:14" x14ac:dyDescent="0.25">
      <c r="A5" s="9">
        <v>6.5</v>
      </c>
      <c r="B5" s="38"/>
      <c r="C5" s="48"/>
      <c r="D5" s="83"/>
      <c r="E5" s="18"/>
      <c r="F5" s="10"/>
      <c r="G5" s="10"/>
      <c r="H5" s="38"/>
      <c r="I5" s="48"/>
      <c r="J5" s="10" t="s">
        <v>16</v>
      </c>
      <c r="K5" s="48">
        <v>1.5</v>
      </c>
      <c r="L5" s="10"/>
      <c r="M5" s="10"/>
      <c r="N5" s="133">
        <f>C5+E5+G5+I5+K5</f>
        <v>1.5</v>
      </c>
    </row>
    <row r="6" spans="1:14" ht="24.75" x14ac:dyDescent="0.25">
      <c r="A6" s="5"/>
      <c r="B6" s="68" t="s">
        <v>108</v>
      </c>
      <c r="C6" s="46"/>
      <c r="D6" s="68"/>
      <c r="E6" s="46"/>
      <c r="F6" s="68"/>
      <c r="G6" s="7"/>
      <c r="H6" s="68" t="s">
        <v>108</v>
      </c>
      <c r="I6" s="46"/>
      <c r="J6" s="68"/>
      <c r="K6" s="46"/>
      <c r="L6" s="68"/>
      <c r="M6" s="7"/>
      <c r="N6" s="7"/>
    </row>
    <row r="7" spans="1:14" ht="34.5" customHeight="1" x14ac:dyDescent="0.25">
      <c r="A7" s="8">
        <v>15</v>
      </c>
      <c r="B7" s="102" t="s">
        <v>151</v>
      </c>
      <c r="C7" s="97">
        <v>0.25</v>
      </c>
      <c r="D7" s="10"/>
      <c r="E7" s="97"/>
      <c r="F7" s="9"/>
      <c r="G7" s="10"/>
      <c r="H7" s="102" t="s">
        <v>113</v>
      </c>
      <c r="I7" s="97">
        <v>3.21</v>
      </c>
      <c r="J7" s="10"/>
      <c r="K7" s="97"/>
      <c r="L7" s="9"/>
      <c r="M7" s="11"/>
      <c r="N7" s="10">
        <f>C7+E7+G7+I7+K7+M7</f>
        <v>3.46</v>
      </c>
    </row>
    <row r="8" spans="1:14" x14ac:dyDescent="0.25">
      <c r="A8" s="5"/>
      <c r="B8" s="68"/>
      <c r="C8" s="46"/>
      <c r="D8" s="68" t="s">
        <v>141</v>
      </c>
      <c r="E8" s="46"/>
      <c r="F8" s="68"/>
      <c r="G8" s="7"/>
      <c r="H8" s="68"/>
      <c r="I8" s="46"/>
      <c r="J8" s="68" t="s">
        <v>141</v>
      </c>
      <c r="K8" s="46"/>
      <c r="L8" s="68"/>
      <c r="M8" s="7"/>
      <c r="N8" s="7"/>
    </row>
    <row r="9" spans="1:14" ht="24.75" x14ac:dyDescent="0.25">
      <c r="A9" s="8">
        <v>20</v>
      </c>
      <c r="B9" s="9"/>
      <c r="C9" s="97"/>
      <c r="D9" s="9" t="s">
        <v>142</v>
      </c>
      <c r="E9" s="97">
        <v>2.31</v>
      </c>
      <c r="F9" s="9"/>
      <c r="G9" s="11"/>
      <c r="H9" s="9"/>
      <c r="I9" s="48"/>
      <c r="J9" s="9" t="s">
        <v>142</v>
      </c>
      <c r="K9" s="48">
        <v>2.31</v>
      </c>
      <c r="L9" s="10"/>
      <c r="M9" s="10"/>
      <c r="N9" s="10">
        <f>C9+E9+G9+I9+K9+M9</f>
        <v>4.62</v>
      </c>
    </row>
    <row r="10" spans="1:14" x14ac:dyDescent="0.25">
      <c r="A10" s="136">
        <f>SUM(A4:A9)</f>
        <v>41.5</v>
      </c>
      <c r="B10" s="137" t="s">
        <v>9</v>
      </c>
      <c r="C10" s="138">
        <f>SUM(C4:C9)</f>
        <v>0.25</v>
      </c>
      <c r="D10" s="139"/>
      <c r="E10" s="138">
        <f>SUM(E4:E9)</f>
        <v>2.31</v>
      </c>
      <c r="F10" s="136"/>
      <c r="G10" s="136">
        <f>SUM(G4:G9)</f>
        <v>0</v>
      </c>
      <c r="H10" s="136"/>
      <c r="I10" s="138">
        <f>SUM(I4:I9)</f>
        <v>3.21</v>
      </c>
      <c r="J10" s="139"/>
      <c r="K10" s="138">
        <f>SUM(K4:K9)</f>
        <v>3.81</v>
      </c>
      <c r="L10" s="139"/>
      <c r="M10" s="139">
        <f>SUM(M4:M9)</f>
        <v>0</v>
      </c>
      <c r="N10" s="140">
        <f>SUM(N4:N9)</f>
        <v>9.58</v>
      </c>
    </row>
    <row r="11" spans="1:14" x14ac:dyDescent="0.25">
      <c r="A11" s="1"/>
      <c r="B11" s="25"/>
      <c r="C11" s="1"/>
      <c r="D11" s="1"/>
      <c r="E11" s="2"/>
      <c r="F11" s="1"/>
      <c r="G11" s="1"/>
      <c r="H11" s="1"/>
      <c r="I11" s="20"/>
      <c r="J11" s="1"/>
      <c r="K11" s="1"/>
      <c r="L11" s="1"/>
      <c r="M11" s="1"/>
    </row>
    <row r="12" spans="1:14" x14ac:dyDescent="0.25">
      <c r="A12" s="1"/>
      <c r="B12" s="25"/>
      <c r="C12" s="1"/>
      <c r="D12" s="1"/>
      <c r="E12" s="2"/>
      <c r="F12" s="1"/>
      <c r="G12" s="1"/>
      <c r="H12" s="1" t="s">
        <v>22</v>
      </c>
      <c r="I12" s="20"/>
      <c r="J12" s="21"/>
      <c r="K12" s="21"/>
      <c r="L12" s="21"/>
      <c r="M12" s="21"/>
    </row>
    <row r="13" spans="1:14" x14ac:dyDescent="0.25">
      <c r="A13" s="1"/>
      <c r="B13" s="25" t="s">
        <v>23</v>
      </c>
      <c r="C13" s="1"/>
      <c r="D13" s="1"/>
      <c r="E13" s="131" t="s">
        <v>152</v>
      </c>
      <c r="F13" s="1"/>
      <c r="G13" s="1"/>
      <c r="H13" s="12"/>
      <c r="I13">
        <f>N10*4.33</f>
        <v>41.481400000000001</v>
      </c>
      <c r="J13" s="1"/>
      <c r="K13" s="1"/>
      <c r="L13" s="1"/>
      <c r="M13" s="1"/>
    </row>
    <row r="14" spans="1:14" x14ac:dyDescent="0.25">
      <c r="A14" s="1"/>
      <c r="B14" s="25" t="s">
        <v>24</v>
      </c>
      <c r="C14" s="1"/>
      <c r="D14" s="1" t="s">
        <v>35</v>
      </c>
      <c r="E14" s="23"/>
      <c r="F14" s="1"/>
      <c r="G14" s="1"/>
      <c r="I14" s="1"/>
      <c r="J14" s="20"/>
      <c r="K14" s="1"/>
      <c r="L14" s="1"/>
      <c r="M14" s="1"/>
    </row>
    <row r="15" spans="1:14" x14ac:dyDescent="0.25">
      <c r="A15" s="1"/>
      <c r="B15" s="25" t="s">
        <v>25</v>
      </c>
      <c r="C15" s="25"/>
      <c r="D15" s="35"/>
      <c r="F15" s="1"/>
      <c r="G15" s="1"/>
      <c r="H15" s="1"/>
      <c r="J15" s="1"/>
      <c r="K15" s="1"/>
      <c r="L15" s="1"/>
      <c r="M15" s="1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L24" sqref="L24"/>
    </sheetView>
  </sheetViews>
  <sheetFormatPr baseColWidth="10" defaultRowHeight="15" x14ac:dyDescent="0.25"/>
  <cols>
    <col min="1" max="1" width="7.140625" customWidth="1"/>
    <col min="2" max="2" width="21.7109375" customWidth="1"/>
    <col min="3" max="3" width="7" customWidth="1"/>
    <col min="4" max="4" width="17.5703125" customWidth="1"/>
    <col min="5" max="5" width="6.28515625" customWidth="1"/>
    <col min="7" max="7" width="6.42578125" customWidth="1"/>
    <col min="8" max="8" width="19" customWidth="1"/>
    <col min="9" max="9" width="6.140625" customWidth="1"/>
    <col min="11" max="11" width="6.140625" customWidth="1"/>
    <col min="13" max="13" width="5.85546875" customWidth="1"/>
    <col min="14" max="14" width="5.42578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10"/>
      <c r="M5" s="10"/>
      <c r="N5" s="31">
        <f>C5+E5+G5+I5+K5</f>
        <v>1.1499999999999999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24" customHeight="1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29.25" customHeight="1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36.75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15"/>
      <c r="K14" s="15"/>
      <c r="L14" s="41" t="s">
        <v>105</v>
      </c>
      <c r="M14" s="15"/>
      <c r="N14" s="42"/>
    </row>
    <row r="15" spans="1:14" ht="39" customHeight="1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15"/>
      <c r="K15" s="15"/>
      <c r="L15" s="41" t="s">
        <v>43</v>
      </c>
      <c r="M15" s="15">
        <v>0.9</v>
      </c>
      <c r="N15" s="42">
        <f>M15+K15+I15+G15+E15+C15</f>
        <v>2.6</v>
      </c>
    </row>
    <row r="16" spans="1:14" ht="24.75" x14ac:dyDescent="0.25">
      <c r="A16" s="5"/>
      <c r="B16" s="68" t="s">
        <v>108</v>
      </c>
      <c r="C16" s="7"/>
      <c r="D16" s="68"/>
      <c r="E16" s="7"/>
      <c r="F16" s="68"/>
      <c r="G16" s="7"/>
      <c r="H16" s="68" t="s">
        <v>108</v>
      </c>
      <c r="I16" s="7"/>
      <c r="J16" s="68"/>
      <c r="K16" s="7"/>
      <c r="L16" s="68"/>
      <c r="M16" s="7"/>
      <c r="N16" s="7"/>
    </row>
    <row r="17" spans="1:14" ht="24.75" customHeight="1" x14ac:dyDescent="0.25">
      <c r="A17" s="8">
        <v>15</v>
      </c>
      <c r="B17" s="9" t="s">
        <v>109</v>
      </c>
      <c r="C17" s="10">
        <v>0.25</v>
      </c>
      <c r="D17" s="10"/>
      <c r="E17" s="11"/>
      <c r="F17" s="9"/>
      <c r="G17" s="10"/>
      <c r="H17" s="102" t="s">
        <v>110</v>
      </c>
      <c r="I17" s="11">
        <v>3.21</v>
      </c>
      <c r="J17" s="10"/>
      <c r="K17" s="11"/>
      <c r="L17" s="9"/>
      <c r="M17" s="11"/>
      <c r="N17" s="10">
        <f>C17+E17+G17+I17+K17+M17</f>
        <v>3.46</v>
      </c>
    </row>
    <row r="18" spans="1:14" x14ac:dyDescent="0.25">
      <c r="A18" s="7"/>
      <c r="B18" s="28"/>
      <c r="C18" s="7"/>
      <c r="D18" s="43"/>
      <c r="E18" s="14"/>
      <c r="F18" s="7"/>
      <c r="G18" s="7"/>
      <c r="H18" s="7"/>
      <c r="I18" s="7"/>
      <c r="J18" s="7"/>
      <c r="K18" s="7"/>
      <c r="L18" s="7"/>
      <c r="M18" s="7"/>
      <c r="N18" s="32"/>
    </row>
    <row r="19" spans="1:14" x14ac:dyDescent="0.25">
      <c r="A19" s="8">
        <f>SUM(A4:A18)</f>
        <v>65.5</v>
      </c>
      <c r="B19" s="33" t="s">
        <v>9</v>
      </c>
      <c r="C19" s="17">
        <f>SUM(C4:C18)</f>
        <v>2.25</v>
      </c>
      <c r="D19" s="17"/>
      <c r="E19" s="17">
        <f>SUM(E4:E18)</f>
        <v>1.7</v>
      </c>
      <c r="F19" s="8"/>
      <c r="G19" s="17">
        <f>SUM(G4:G18)</f>
        <v>1.96</v>
      </c>
      <c r="H19" s="8"/>
      <c r="I19" s="17">
        <f>SUM(I4:I18)</f>
        <v>6.8100000000000005</v>
      </c>
      <c r="J19" s="17"/>
      <c r="K19" s="17">
        <f>SUM(K4:K18)</f>
        <v>1.5</v>
      </c>
      <c r="L19" s="17"/>
      <c r="M19" s="17">
        <f>SUM(M4:M18)</f>
        <v>0.9</v>
      </c>
      <c r="N19" s="34">
        <f>SUM(N4:N18)</f>
        <v>15.120000000000001</v>
      </c>
    </row>
    <row r="20" spans="1:14" x14ac:dyDescent="0.25">
      <c r="A20" s="1"/>
      <c r="B20" s="25"/>
      <c r="C20" s="1"/>
      <c r="D20" s="1"/>
      <c r="E20" s="2"/>
      <c r="F20" s="1"/>
      <c r="G20" s="1"/>
      <c r="H20" s="1"/>
      <c r="I20" s="20"/>
      <c r="J20" s="1"/>
      <c r="K20" s="1"/>
      <c r="L20" s="1"/>
      <c r="M20" s="1"/>
    </row>
    <row r="21" spans="1:14" x14ac:dyDescent="0.25">
      <c r="A21" s="1"/>
      <c r="B21" s="25"/>
      <c r="C21" s="1"/>
      <c r="D21" s="1"/>
      <c r="E21" s="2"/>
      <c r="F21" s="1"/>
      <c r="G21" s="1"/>
      <c r="H21" s="1"/>
      <c r="I21" s="20"/>
      <c r="J21" s="21"/>
      <c r="K21" s="21"/>
      <c r="L21" s="21"/>
      <c r="M21" s="21"/>
    </row>
    <row r="22" spans="1:14" x14ac:dyDescent="0.25">
      <c r="A22" s="1"/>
      <c r="B22" s="25"/>
      <c r="C22" s="1"/>
      <c r="D22" s="1"/>
      <c r="E22" s="2"/>
      <c r="F22" s="1"/>
      <c r="G22" s="1"/>
      <c r="H22" s="12"/>
      <c r="I22" s="1"/>
      <c r="J22" s="1"/>
      <c r="K22" s="1"/>
      <c r="L22" s="1"/>
      <c r="M22" s="1"/>
    </row>
    <row r="23" spans="1:14" x14ac:dyDescent="0.25">
      <c r="A23" s="1"/>
      <c r="B23" s="25"/>
      <c r="C23" s="1"/>
      <c r="D23" s="22"/>
      <c r="E23" s="23"/>
      <c r="F23" s="1"/>
      <c r="G23" s="1"/>
      <c r="H23" s="1" t="s">
        <v>22</v>
      </c>
      <c r="I23" s="1"/>
      <c r="J23" s="20"/>
      <c r="K23" s="1"/>
      <c r="L23" s="1"/>
      <c r="M23" s="1"/>
    </row>
    <row r="24" spans="1:14" x14ac:dyDescent="0.25">
      <c r="A24" s="1"/>
      <c r="B24" s="25" t="s">
        <v>23</v>
      </c>
      <c r="C24" s="25"/>
      <c r="D24" s="35"/>
      <c r="E24" s="25" t="s">
        <v>111</v>
      </c>
      <c r="F24" s="1"/>
      <c r="G24" s="1"/>
      <c r="H24" s="1"/>
      <c r="I24">
        <f>N19*4.33</f>
        <v>65.4696</v>
      </c>
      <c r="J24" s="1"/>
      <c r="K24" s="1"/>
      <c r="L24" s="1"/>
      <c r="M24" s="1"/>
    </row>
    <row r="25" spans="1:14" x14ac:dyDescent="0.25">
      <c r="B25" s="25" t="s">
        <v>24</v>
      </c>
      <c r="C25" s="25"/>
      <c r="D25" s="1" t="s">
        <v>35</v>
      </c>
      <c r="E25" s="25"/>
    </row>
    <row r="26" spans="1:14" x14ac:dyDescent="0.25">
      <c r="B26" s="25" t="s">
        <v>25</v>
      </c>
      <c r="C26" s="25"/>
      <c r="D26" s="36"/>
      <c r="E26" s="25"/>
    </row>
    <row r="55" spans="1:14" x14ac:dyDescent="0.2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4" x14ac:dyDescent="0.25">
      <c r="A56" s="106"/>
      <c r="B56" s="107"/>
      <c r="C56" s="108"/>
      <c r="D56" s="107"/>
      <c r="E56" s="108"/>
      <c r="F56" s="107"/>
      <c r="G56" s="108"/>
      <c r="H56" s="107"/>
      <c r="I56" s="108"/>
      <c r="J56" s="107"/>
      <c r="K56" s="108"/>
      <c r="L56" s="107"/>
      <c r="M56" s="108"/>
      <c r="N56" s="108"/>
    </row>
    <row r="57" spans="1:14" x14ac:dyDescent="0.25">
      <c r="A57" s="106"/>
      <c r="B57" s="107"/>
      <c r="C57" s="108"/>
      <c r="D57" s="108"/>
      <c r="E57" s="41"/>
      <c r="F57" s="107"/>
      <c r="G57" s="108"/>
      <c r="H57" s="109"/>
      <c r="I57" s="41"/>
      <c r="J57" s="108"/>
      <c r="K57" s="41"/>
      <c r="L57" s="107"/>
      <c r="M57" s="41"/>
      <c r="N57" s="108"/>
    </row>
  </sheetData>
  <pageMargins left="0" right="0" top="0" bottom="0" header="0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O24"/>
    </sheetView>
  </sheetViews>
  <sheetFormatPr baseColWidth="10" defaultRowHeight="15" x14ac:dyDescent="0.25"/>
  <cols>
    <col min="1" max="1" width="9" customWidth="1"/>
    <col min="5" max="5" width="7.7109375" customWidth="1"/>
    <col min="6" max="6" width="15.42578125" customWidth="1"/>
    <col min="7" max="7" width="6.85546875" customWidth="1"/>
    <col min="9" max="9" width="5.5703125" customWidth="1"/>
    <col min="10" max="10" width="15" customWidth="1"/>
    <col min="11" max="11" width="5.28515625" customWidth="1"/>
    <col min="13" max="13" width="5.42578125" customWidth="1"/>
    <col min="14" max="14" width="7.855468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14"/>
      <c r="M4" s="14"/>
      <c r="N4" s="29"/>
    </row>
    <row r="5" spans="1:14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10"/>
      <c r="M5" s="10"/>
      <c r="N5" s="31">
        <f>C5+E5+G5+I5+K5</f>
        <v>1.1499999999999999</v>
      </c>
    </row>
    <row r="6" spans="1:14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7"/>
      <c r="M6" s="7"/>
      <c r="N6" s="32"/>
    </row>
    <row r="7" spans="1:14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15"/>
      <c r="M7" s="15"/>
      <c r="N7" s="42">
        <f>C7+E7+G7+I7+K7</f>
        <v>5.6</v>
      </c>
    </row>
    <row r="8" spans="1:14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15"/>
      <c r="M8" s="15"/>
      <c r="N8" s="42"/>
    </row>
    <row r="9" spans="1:14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10"/>
      <c r="M9" s="10"/>
      <c r="N9" s="31"/>
    </row>
    <row r="10" spans="1:14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15"/>
      <c r="M10" s="15"/>
      <c r="N10" s="42"/>
    </row>
    <row r="11" spans="1:14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15"/>
      <c r="M11" s="15"/>
      <c r="N11" s="42">
        <f>C11+E11+G11+I11+K11</f>
        <v>0.81</v>
      </c>
    </row>
    <row r="12" spans="1:14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7"/>
      <c r="M12" s="7"/>
      <c r="N12" s="32"/>
    </row>
    <row r="13" spans="1:14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10"/>
      <c r="M13" s="10"/>
      <c r="N13" s="31">
        <f>C13+E13+G13+I13+K13</f>
        <v>1.5</v>
      </c>
    </row>
    <row r="14" spans="1:14" ht="36.75" x14ac:dyDescent="0.25">
      <c r="A14" s="39"/>
      <c r="B14" s="40"/>
      <c r="C14" s="15"/>
      <c r="D14" s="41" t="s">
        <v>105</v>
      </c>
      <c r="E14" s="39"/>
      <c r="F14" s="15"/>
      <c r="G14" s="15"/>
      <c r="H14" s="40"/>
      <c r="I14" s="15"/>
      <c r="J14" s="15"/>
      <c r="K14" s="15"/>
      <c r="L14" s="41" t="s">
        <v>105</v>
      </c>
      <c r="M14" s="15"/>
      <c r="N14" s="42"/>
    </row>
    <row r="15" spans="1:14" ht="60.75" x14ac:dyDescent="0.25">
      <c r="A15" s="39">
        <v>11.25</v>
      </c>
      <c r="B15" s="40"/>
      <c r="C15" s="15"/>
      <c r="D15" s="41" t="s">
        <v>106</v>
      </c>
      <c r="E15" s="39">
        <v>1.7</v>
      </c>
      <c r="F15" s="15"/>
      <c r="G15" s="15"/>
      <c r="H15" s="40"/>
      <c r="I15" s="15"/>
      <c r="J15" s="15"/>
      <c r="K15" s="15"/>
      <c r="L15" s="41" t="s">
        <v>43</v>
      </c>
      <c r="M15" s="15">
        <v>0.9</v>
      </c>
      <c r="N15" s="42">
        <f>M15+K15+I15+G15+E15+C15</f>
        <v>2.6</v>
      </c>
    </row>
    <row r="16" spans="1:14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7"/>
      <c r="M16" s="7"/>
      <c r="N16" s="32"/>
    </row>
    <row r="17" spans="1:14" x14ac:dyDescent="0.25">
      <c r="A17" s="8">
        <f>SUM(A4:A16)</f>
        <v>50.5</v>
      </c>
      <c r="B17" s="33" t="s">
        <v>9</v>
      </c>
      <c r="C17" s="17">
        <f>SUM(C4:C16)</f>
        <v>2</v>
      </c>
      <c r="D17" s="17"/>
      <c r="E17" s="17">
        <f>SUM(E4:E16)</f>
        <v>1.7</v>
      </c>
      <c r="F17" s="8"/>
      <c r="G17" s="17">
        <f>SUM(G4:G16)</f>
        <v>1.96</v>
      </c>
      <c r="H17" s="8"/>
      <c r="I17" s="17">
        <f>SUM(I4:I16)</f>
        <v>3.6</v>
      </c>
      <c r="J17" s="17"/>
      <c r="K17" s="17">
        <f>SUM(K4:K16)</f>
        <v>1.5</v>
      </c>
      <c r="L17" s="17"/>
      <c r="M17" s="17">
        <f>SUM(M4:M16)</f>
        <v>0.9</v>
      </c>
      <c r="N17" s="34">
        <f>SUM(N4:N16)</f>
        <v>11.66</v>
      </c>
    </row>
    <row r="18" spans="1:14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  <c r="L18" s="1"/>
      <c r="M18" s="1"/>
    </row>
    <row r="19" spans="1:14" x14ac:dyDescent="0.25">
      <c r="A19" s="1"/>
      <c r="B19" s="25"/>
      <c r="C19" s="1"/>
      <c r="D19" s="1"/>
      <c r="E19" s="2"/>
      <c r="F19" s="1"/>
      <c r="G19" s="1"/>
      <c r="H19" s="1"/>
      <c r="I19" s="20"/>
      <c r="J19" s="21"/>
      <c r="K19" s="21"/>
      <c r="L19" s="21"/>
      <c r="M19" s="21"/>
    </row>
    <row r="20" spans="1:14" x14ac:dyDescent="0.25">
      <c r="A20" s="1"/>
      <c r="B20" s="25"/>
      <c r="C20" s="1"/>
      <c r="D20" s="1"/>
      <c r="E20" s="2"/>
      <c r="F20" s="1"/>
      <c r="G20" s="1"/>
      <c r="H20" s="12"/>
      <c r="I20" s="1"/>
      <c r="J20" s="1"/>
      <c r="K20" s="1"/>
      <c r="L20" s="1"/>
      <c r="M20" s="1"/>
    </row>
    <row r="21" spans="1:14" x14ac:dyDescent="0.25">
      <c r="A21" s="1"/>
      <c r="B21" s="25"/>
      <c r="C21" s="1"/>
      <c r="D21" s="22"/>
      <c r="E21" s="23"/>
      <c r="F21" s="1"/>
      <c r="G21" s="1"/>
      <c r="H21" s="1" t="s">
        <v>22</v>
      </c>
      <c r="I21" s="1"/>
      <c r="J21" s="20"/>
      <c r="K21" s="1"/>
      <c r="L21" s="1"/>
      <c r="M21" s="1"/>
    </row>
    <row r="22" spans="1:14" x14ac:dyDescent="0.25">
      <c r="A22" s="1"/>
      <c r="B22" s="25" t="s">
        <v>23</v>
      </c>
      <c r="C22" s="25"/>
      <c r="D22" s="35"/>
      <c r="E22" s="25" t="s">
        <v>107</v>
      </c>
      <c r="F22" s="1"/>
      <c r="G22" s="1"/>
      <c r="H22" s="1"/>
      <c r="I22">
        <f>N17*4.33</f>
        <v>50.4878</v>
      </c>
      <c r="J22" s="1"/>
      <c r="K22" s="1"/>
      <c r="L22" s="1"/>
      <c r="M22" s="1"/>
    </row>
    <row r="23" spans="1:14" x14ac:dyDescent="0.25">
      <c r="B23" s="25" t="s">
        <v>24</v>
      </c>
      <c r="C23" s="25"/>
      <c r="D23" s="1" t="s">
        <v>35</v>
      </c>
      <c r="E23" s="25"/>
    </row>
    <row r="24" spans="1:14" x14ac:dyDescent="0.25">
      <c r="B24" s="25" t="s">
        <v>25</v>
      </c>
      <c r="C24" s="25"/>
      <c r="D24" s="36"/>
      <c r="E24" s="25"/>
    </row>
  </sheetData>
  <pageMargins left="0" right="0" top="0" bottom="0" header="0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B1" workbookViewId="0">
      <selection sqref="A1:L22"/>
    </sheetView>
  </sheetViews>
  <sheetFormatPr baseColWidth="10" defaultRowHeight="15" x14ac:dyDescent="0.25"/>
  <cols>
    <col min="2" max="2" width="14.5703125" customWidth="1"/>
    <col min="6" max="6" width="17.42578125" customWidth="1"/>
    <col min="7" max="7" width="8.28515625" customWidth="1"/>
    <col min="9" max="9" width="5.140625" customWidth="1"/>
    <col min="10" max="10" width="12.5703125" customWidth="1"/>
    <col min="11" max="11" width="6.42578125" customWidth="1"/>
    <col min="12" max="12" width="7.28515625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33.7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42">
        <f>C11+E11+G11+I11+K11</f>
        <v>0.81</v>
      </c>
    </row>
    <row r="12" spans="1:12" x14ac:dyDescent="0.25">
      <c r="A12" s="14"/>
      <c r="B12" s="87"/>
      <c r="C12" s="7"/>
      <c r="D12" s="88"/>
      <c r="E12" s="14"/>
      <c r="F12" s="7"/>
      <c r="G12" s="7"/>
      <c r="H12" s="87"/>
      <c r="I12" s="7"/>
      <c r="J12" s="7" t="s">
        <v>103</v>
      </c>
      <c r="K12" s="7"/>
      <c r="L12" s="32"/>
    </row>
    <row r="13" spans="1:12" x14ac:dyDescent="0.25">
      <c r="A13" s="9">
        <v>6.5</v>
      </c>
      <c r="B13" s="38"/>
      <c r="C13" s="10"/>
      <c r="D13" s="83"/>
      <c r="E13" s="9"/>
      <c r="F13" s="10"/>
      <c r="G13" s="10"/>
      <c r="H13" s="38"/>
      <c r="I13" s="10"/>
      <c r="J13" s="10" t="s">
        <v>16</v>
      </c>
      <c r="K13" s="10">
        <v>1.5</v>
      </c>
      <c r="L13" s="31">
        <f>C13+E13+G13+I13+K13</f>
        <v>1.5</v>
      </c>
    </row>
    <row r="14" spans="1:12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32"/>
    </row>
    <row r="15" spans="1:12" x14ac:dyDescent="0.25">
      <c r="A15" s="8">
        <f>SUM(A4:A14)</f>
        <v>39.25</v>
      </c>
      <c r="B15" s="33" t="s">
        <v>9</v>
      </c>
      <c r="C15" s="17">
        <f>SUM(C4:C14)</f>
        <v>2</v>
      </c>
      <c r="D15" s="17"/>
      <c r="E15" s="17">
        <f>SUM(E4:E14)</f>
        <v>0</v>
      </c>
      <c r="F15" s="8"/>
      <c r="G15" s="17">
        <f>SUM(G4:G14)</f>
        <v>1.96</v>
      </c>
      <c r="H15" s="8"/>
      <c r="I15" s="17">
        <f>SUM(I4:I14)</f>
        <v>3.6</v>
      </c>
      <c r="J15" s="17"/>
      <c r="K15" s="17">
        <f>SUM(K4:K14)</f>
        <v>1.5</v>
      </c>
      <c r="L15" s="34">
        <f>SUM(L4:L14)</f>
        <v>9.06</v>
      </c>
    </row>
    <row r="16" spans="1:12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</row>
    <row r="17" spans="1:11" x14ac:dyDescent="0.25">
      <c r="A17" s="1"/>
      <c r="B17" s="25"/>
      <c r="C17" s="1"/>
      <c r="D17" s="1"/>
      <c r="E17" s="2"/>
      <c r="F17" s="1"/>
      <c r="G17" s="1"/>
      <c r="H17" s="1"/>
      <c r="I17" s="20"/>
      <c r="J17" s="21"/>
      <c r="K17" s="21"/>
    </row>
    <row r="18" spans="1:11" x14ac:dyDescent="0.25">
      <c r="A18" s="1"/>
      <c r="B18" s="25"/>
      <c r="C18" s="1"/>
      <c r="D18" s="1"/>
      <c r="E18" s="2"/>
      <c r="F18" s="1"/>
      <c r="G18" s="1"/>
      <c r="H18" s="12"/>
      <c r="I18" s="1"/>
      <c r="J18" s="1"/>
      <c r="K18" s="1"/>
    </row>
    <row r="19" spans="1:11" x14ac:dyDescent="0.25">
      <c r="A19" s="1"/>
      <c r="B19" s="25"/>
      <c r="C19" s="1"/>
      <c r="D19" s="22"/>
      <c r="E19" s="23"/>
      <c r="F19" s="1"/>
      <c r="G19" s="1"/>
      <c r="H19" s="1" t="s">
        <v>22</v>
      </c>
      <c r="I19" s="1"/>
      <c r="J19" s="20"/>
      <c r="K19" s="1"/>
    </row>
    <row r="20" spans="1:11" x14ac:dyDescent="0.25">
      <c r="A20" s="1"/>
      <c r="B20" s="25" t="s">
        <v>23</v>
      </c>
      <c r="C20" s="25"/>
      <c r="D20" s="35"/>
      <c r="E20" s="25" t="s">
        <v>104</v>
      </c>
      <c r="F20" s="1"/>
      <c r="G20" s="1"/>
      <c r="H20" s="1"/>
      <c r="I20">
        <f>L15*4.33</f>
        <v>39.229800000000004</v>
      </c>
      <c r="J20" s="1"/>
      <c r="K20" s="1"/>
    </row>
    <row r="21" spans="1:11" x14ac:dyDescent="0.25">
      <c r="B21" s="25" t="s">
        <v>24</v>
      </c>
      <c r="C21" s="25"/>
      <c r="D21" s="1" t="s">
        <v>35</v>
      </c>
      <c r="E21" s="25"/>
    </row>
    <row r="22" spans="1:11" x14ac:dyDescent="0.25">
      <c r="B22" s="25" t="s">
        <v>25</v>
      </c>
      <c r="C22" s="25"/>
      <c r="D22" s="36"/>
      <c r="E22" s="25"/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L24"/>
    </sheetView>
  </sheetViews>
  <sheetFormatPr baseColWidth="10" defaultRowHeight="15" x14ac:dyDescent="0.25"/>
  <cols>
    <col min="6" max="6" width="16.140625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 t="s">
        <v>101</v>
      </c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39"/>
      <c r="B14" s="40"/>
      <c r="C14" s="15"/>
      <c r="D14" s="41"/>
      <c r="E14" s="39"/>
      <c r="F14" s="15"/>
      <c r="G14" s="15"/>
      <c r="H14" s="40"/>
      <c r="I14" s="15"/>
      <c r="J14" s="15" t="s">
        <v>103</v>
      </c>
      <c r="K14" s="15"/>
      <c r="L14" s="42"/>
    </row>
    <row r="15" spans="1:12" x14ac:dyDescent="0.25">
      <c r="A15" s="39">
        <v>6.5</v>
      </c>
      <c r="B15" s="40"/>
      <c r="C15" s="15"/>
      <c r="D15" s="41"/>
      <c r="E15" s="39"/>
      <c r="F15" s="15"/>
      <c r="G15" s="15"/>
      <c r="H15" s="40"/>
      <c r="I15" s="15"/>
      <c r="J15" s="15" t="s">
        <v>16</v>
      </c>
      <c r="K15" s="15">
        <v>1.5</v>
      </c>
      <c r="L15" s="42">
        <f>C15+E15+G15+I15+K15</f>
        <v>1.5</v>
      </c>
    </row>
    <row r="16" spans="1:12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32"/>
    </row>
    <row r="17" spans="1:12" x14ac:dyDescent="0.25">
      <c r="A17" s="8">
        <f>SUM(A4:A16)</f>
        <v>47.91</v>
      </c>
      <c r="B17" s="33" t="s">
        <v>9</v>
      </c>
      <c r="C17" s="17">
        <f>SUM(C4:C16)</f>
        <v>2</v>
      </c>
      <c r="D17" s="17"/>
      <c r="E17" s="17">
        <f>SUM(E4:E16)</f>
        <v>0</v>
      </c>
      <c r="F17" s="8"/>
      <c r="G17" s="17">
        <f>SUM(G4:G16)</f>
        <v>1.96</v>
      </c>
      <c r="H17" s="8"/>
      <c r="I17" s="17">
        <f>SUM(I4:I16)</f>
        <v>5.6</v>
      </c>
      <c r="J17" s="17"/>
      <c r="K17" s="17">
        <f>SUM(K4:K16)</f>
        <v>1.5</v>
      </c>
      <c r="L17" s="34">
        <f>SUM(L4:L16)</f>
        <v>11.06</v>
      </c>
    </row>
    <row r="18" spans="1:12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</row>
    <row r="19" spans="1:12" x14ac:dyDescent="0.25">
      <c r="A19" s="1"/>
      <c r="B19" s="25"/>
      <c r="C19" s="1"/>
      <c r="D19" s="1"/>
      <c r="E19" s="2"/>
      <c r="F19" s="1"/>
      <c r="G19" s="1"/>
      <c r="H19" s="1"/>
      <c r="I19" s="20"/>
      <c r="J19" s="21"/>
      <c r="K19" s="21"/>
    </row>
    <row r="20" spans="1:12" x14ac:dyDescent="0.25">
      <c r="A20" s="1"/>
      <c r="B20" s="25"/>
      <c r="C20" s="1"/>
      <c r="D20" s="1"/>
      <c r="E20" s="2"/>
      <c r="F20" s="1"/>
      <c r="G20" s="1"/>
      <c r="H20" s="12"/>
      <c r="I20" s="1"/>
      <c r="J20" s="1"/>
      <c r="K20" s="1"/>
    </row>
    <row r="21" spans="1:12" x14ac:dyDescent="0.25">
      <c r="A21" s="1"/>
      <c r="B21" s="25"/>
      <c r="C21" s="1"/>
      <c r="D21" s="22"/>
      <c r="E21" s="23"/>
      <c r="F21" s="1"/>
      <c r="G21" s="1"/>
      <c r="H21" s="1" t="s">
        <v>22</v>
      </c>
      <c r="I21" s="1"/>
      <c r="J21" s="20"/>
      <c r="K21" s="1"/>
    </row>
    <row r="22" spans="1:12" x14ac:dyDescent="0.25">
      <c r="A22" s="1"/>
      <c r="B22" s="25" t="s">
        <v>23</v>
      </c>
      <c r="C22" s="25"/>
      <c r="D22" s="35"/>
      <c r="E22" s="25" t="s">
        <v>102</v>
      </c>
      <c r="F22" s="1"/>
      <c r="G22" s="1"/>
      <c r="H22" s="1"/>
      <c r="I22">
        <f>L17*4.33</f>
        <v>47.889800000000001</v>
      </c>
      <c r="J22" s="1"/>
      <c r="K22" s="1"/>
    </row>
    <row r="23" spans="1:12" x14ac:dyDescent="0.25">
      <c r="B23" s="25" t="s">
        <v>24</v>
      </c>
      <c r="C23" s="25"/>
      <c r="D23" s="1" t="s">
        <v>35</v>
      </c>
      <c r="E23" s="25"/>
    </row>
    <row r="24" spans="1:12" x14ac:dyDescent="0.25">
      <c r="B24" s="25" t="s">
        <v>25</v>
      </c>
      <c r="C24" s="25"/>
      <c r="D24" s="36"/>
      <c r="E24" s="25"/>
    </row>
  </sheetData>
  <pageMargins left="0" right="0" top="0" bottom="0" header="0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8" workbookViewId="0">
      <selection sqref="A1:N24"/>
    </sheetView>
  </sheetViews>
  <sheetFormatPr baseColWidth="10" defaultRowHeight="15" x14ac:dyDescent="0.25"/>
  <cols>
    <col min="1" max="1" width="8.7109375" customWidth="1"/>
    <col min="3" max="3" width="6.42578125" customWidth="1"/>
    <col min="4" max="4" width="13.140625" customWidth="1"/>
    <col min="5" max="5" width="6.42578125" customWidth="1"/>
    <col min="6" max="6" width="14.42578125" customWidth="1"/>
    <col min="7" max="7" width="6.5703125" customWidth="1"/>
    <col min="8" max="8" width="15.28515625" customWidth="1"/>
    <col min="9" max="9" width="7.28515625" customWidth="1"/>
    <col min="10" max="10" width="15" customWidth="1"/>
    <col min="11" max="12" width="8" customWidth="1"/>
    <col min="13" max="14" width="6.5703125" customWidth="1"/>
  </cols>
  <sheetData>
    <row r="1" spans="1:14" x14ac:dyDescent="0.25">
      <c r="A1" s="1"/>
      <c r="B1" s="25" t="s">
        <v>35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5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26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4.5" x14ac:dyDescent="0.25">
      <c r="A4" s="75"/>
      <c r="B4" s="90" t="s">
        <v>70</v>
      </c>
      <c r="C4" s="28"/>
      <c r="D4" s="28"/>
      <c r="E4" s="91"/>
      <c r="F4" s="90" t="s">
        <v>70</v>
      </c>
      <c r="G4" s="28"/>
      <c r="H4" s="90"/>
      <c r="I4" s="28"/>
      <c r="J4" s="90" t="s">
        <v>70</v>
      </c>
      <c r="K4" s="28"/>
      <c r="L4" s="52"/>
      <c r="M4" s="52"/>
      <c r="N4" s="15"/>
    </row>
    <row r="5" spans="1:14" x14ac:dyDescent="0.25">
      <c r="A5" s="33">
        <v>9.1199999999999992</v>
      </c>
      <c r="B5" s="47" t="s">
        <v>16</v>
      </c>
      <c r="C5" s="30">
        <v>1.32</v>
      </c>
      <c r="D5" s="30"/>
      <c r="E5" s="92"/>
      <c r="F5" s="47" t="s">
        <v>16</v>
      </c>
      <c r="G5" s="30">
        <v>0.39</v>
      </c>
      <c r="H5" s="47"/>
      <c r="I5" s="30"/>
      <c r="J5" s="30" t="s">
        <v>43</v>
      </c>
      <c r="K5" s="30">
        <v>0.39</v>
      </c>
      <c r="L5" s="30"/>
      <c r="M5" s="30"/>
      <c r="N5" s="10">
        <f>K5+I5+G5+E5+C5</f>
        <v>2.1</v>
      </c>
    </row>
    <row r="6" spans="1:14" ht="36.75" x14ac:dyDescent="0.25">
      <c r="A6" s="93"/>
      <c r="B6" s="69" t="s">
        <v>71</v>
      </c>
      <c r="C6" s="94"/>
      <c r="D6" s="15"/>
      <c r="E6" s="41"/>
      <c r="F6" s="39" t="s">
        <v>71</v>
      </c>
      <c r="G6" s="70"/>
      <c r="H6" s="39"/>
      <c r="I6" s="15"/>
      <c r="J6" s="39" t="s">
        <v>71</v>
      </c>
      <c r="K6" s="94"/>
      <c r="L6" s="15"/>
      <c r="M6" s="15"/>
      <c r="N6" s="7"/>
    </row>
    <row r="7" spans="1:14" x14ac:dyDescent="0.25">
      <c r="A7" s="95">
        <v>9.1199999999999992</v>
      </c>
      <c r="B7" s="96" t="s">
        <v>16</v>
      </c>
      <c r="C7" s="97">
        <v>1.32</v>
      </c>
      <c r="D7" s="10"/>
      <c r="E7" s="83"/>
      <c r="F7" s="17" t="s">
        <v>12</v>
      </c>
      <c r="G7" s="48">
        <v>0.39</v>
      </c>
      <c r="H7" s="9"/>
      <c r="I7" s="10"/>
      <c r="J7" s="17" t="s">
        <v>12</v>
      </c>
      <c r="K7" s="97">
        <v>0.39</v>
      </c>
      <c r="L7" s="10"/>
      <c r="M7" s="10"/>
      <c r="N7" s="10">
        <f>K7+G7+C7</f>
        <v>2.1</v>
      </c>
    </row>
    <row r="8" spans="1:14" ht="36.75" x14ac:dyDescent="0.25">
      <c r="A8" s="5"/>
      <c r="B8" s="69"/>
      <c r="C8" s="94"/>
      <c r="D8" s="39" t="s">
        <v>96</v>
      </c>
      <c r="E8" s="70"/>
      <c r="F8" s="39"/>
      <c r="G8" s="70"/>
      <c r="H8" s="39" t="s">
        <v>96</v>
      </c>
      <c r="I8" s="94"/>
      <c r="J8" s="39" t="s">
        <v>96</v>
      </c>
      <c r="K8" s="94"/>
      <c r="L8" s="7"/>
      <c r="M8" s="7"/>
      <c r="N8" s="7"/>
    </row>
    <row r="9" spans="1:14" x14ac:dyDescent="0.25">
      <c r="A9" s="95">
        <v>9.1199999999999992</v>
      </c>
      <c r="B9" s="96"/>
      <c r="C9" s="97"/>
      <c r="D9" s="17" t="s">
        <v>16</v>
      </c>
      <c r="E9" s="48">
        <v>1.32</v>
      </c>
      <c r="F9" s="17"/>
      <c r="G9" s="48"/>
      <c r="H9" s="17" t="s">
        <v>12</v>
      </c>
      <c r="I9" s="97">
        <v>0.39</v>
      </c>
      <c r="J9" s="17" t="s">
        <v>12</v>
      </c>
      <c r="K9" s="97">
        <v>0.39</v>
      </c>
      <c r="L9" s="10"/>
      <c r="M9" s="10"/>
      <c r="N9" s="10">
        <f>K9+I9+E9</f>
        <v>2.1</v>
      </c>
    </row>
    <row r="10" spans="1:14" ht="34.5" x14ac:dyDescent="0.25">
      <c r="A10" s="75"/>
      <c r="B10" s="104" t="s">
        <v>97</v>
      </c>
      <c r="C10" s="28"/>
      <c r="D10" s="104" t="s">
        <v>97</v>
      </c>
      <c r="E10" s="28"/>
      <c r="F10" s="104"/>
      <c r="G10" s="28"/>
      <c r="H10" s="104" t="s">
        <v>97</v>
      </c>
      <c r="I10" s="28"/>
      <c r="J10" s="104" t="s">
        <v>97</v>
      </c>
      <c r="K10" s="28"/>
      <c r="L10" s="28"/>
      <c r="M10" s="28"/>
      <c r="N10" s="7"/>
    </row>
    <row r="11" spans="1:14" x14ac:dyDescent="0.25">
      <c r="A11" s="33">
        <v>9.1199999999999992</v>
      </c>
      <c r="B11" s="30" t="s">
        <v>12</v>
      </c>
      <c r="C11" s="30">
        <v>0.26</v>
      </c>
      <c r="D11" s="30" t="s">
        <v>16</v>
      </c>
      <c r="E11" s="30">
        <v>1.32</v>
      </c>
      <c r="F11" s="47"/>
      <c r="G11" s="30"/>
      <c r="H11" s="30" t="s">
        <v>12</v>
      </c>
      <c r="I11" s="30">
        <v>0.26</v>
      </c>
      <c r="J11" s="30" t="s">
        <v>12</v>
      </c>
      <c r="K11" s="30">
        <v>0.27</v>
      </c>
      <c r="L11" s="30"/>
      <c r="M11" s="30"/>
      <c r="N11" s="10">
        <f>K11+I11+G11+E11+C11</f>
        <v>2.1100000000000003</v>
      </c>
    </row>
    <row r="12" spans="1:14" ht="34.5" x14ac:dyDescent="0.25">
      <c r="A12" s="75"/>
      <c r="B12" s="90" t="s">
        <v>98</v>
      </c>
      <c r="C12" s="28"/>
      <c r="D12" s="28"/>
      <c r="E12" s="91"/>
      <c r="F12" s="90" t="s">
        <v>98</v>
      </c>
      <c r="G12" s="28"/>
      <c r="H12" s="90"/>
      <c r="I12" s="28"/>
      <c r="J12" s="90" t="s">
        <v>98</v>
      </c>
      <c r="K12" s="28"/>
      <c r="L12" s="52"/>
      <c r="M12" s="52"/>
      <c r="N12" s="7"/>
    </row>
    <row r="13" spans="1:14" x14ac:dyDescent="0.25">
      <c r="A13" s="33">
        <v>16.8</v>
      </c>
      <c r="B13" s="47" t="s">
        <v>12</v>
      </c>
      <c r="C13" s="30">
        <v>0.75</v>
      </c>
      <c r="D13" s="30"/>
      <c r="E13" s="92"/>
      <c r="F13" s="47" t="s">
        <v>16</v>
      </c>
      <c r="G13" s="30">
        <v>2.38</v>
      </c>
      <c r="H13" s="47"/>
      <c r="I13" s="30"/>
      <c r="J13" s="30" t="s">
        <v>43</v>
      </c>
      <c r="K13" s="30">
        <v>0.75</v>
      </c>
      <c r="L13" s="30"/>
      <c r="M13" s="30"/>
      <c r="N13" s="10">
        <f>K13+I13+G13+E13+C13</f>
        <v>3.88</v>
      </c>
    </row>
    <row r="14" spans="1:14" ht="36.75" x14ac:dyDescent="0.25">
      <c r="A14" s="5"/>
      <c r="B14" s="39" t="s">
        <v>72</v>
      </c>
      <c r="C14" s="94"/>
      <c r="D14" s="15"/>
      <c r="E14" s="41"/>
      <c r="F14" s="39" t="s">
        <v>72</v>
      </c>
      <c r="G14" s="94"/>
      <c r="H14" s="39"/>
      <c r="I14" s="15"/>
      <c r="J14" s="39" t="s">
        <v>72</v>
      </c>
      <c r="K14" s="70"/>
      <c r="L14" s="15"/>
      <c r="M14" s="15"/>
      <c r="N14" s="7"/>
    </row>
    <row r="15" spans="1:14" x14ac:dyDescent="0.25">
      <c r="A15" s="8">
        <v>16.8</v>
      </c>
      <c r="B15" s="17" t="s">
        <v>12</v>
      </c>
      <c r="C15" s="48">
        <v>0.75</v>
      </c>
      <c r="D15" s="10"/>
      <c r="E15" s="83"/>
      <c r="F15" s="17" t="s">
        <v>12</v>
      </c>
      <c r="G15" s="48">
        <v>0.75</v>
      </c>
      <c r="H15" s="9"/>
      <c r="I15" s="10"/>
      <c r="J15" s="17" t="s">
        <v>16</v>
      </c>
      <c r="K15" s="48">
        <v>2.38</v>
      </c>
      <c r="L15" s="10"/>
      <c r="M15" s="10"/>
      <c r="N15" s="10">
        <f>K15+I15+G15+E15+C15</f>
        <v>3.88</v>
      </c>
    </row>
    <row r="16" spans="1:14" ht="24" x14ac:dyDescent="0.25">
      <c r="A16" s="5"/>
      <c r="B16" s="98"/>
      <c r="C16" s="99"/>
      <c r="D16" s="100" t="s">
        <v>73</v>
      </c>
      <c r="E16" s="46"/>
      <c r="F16" s="100"/>
      <c r="G16" s="46"/>
      <c r="H16" s="14"/>
      <c r="I16" s="7"/>
      <c r="J16" s="7"/>
      <c r="K16" s="7"/>
      <c r="L16" s="7"/>
      <c r="M16" s="7"/>
      <c r="N16" s="7"/>
    </row>
    <row r="17" spans="1:14" ht="36" x14ac:dyDescent="0.25">
      <c r="A17" s="8">
        <v>1</v>
      </c>
      <c r="B17" s="101"/>
      <c r="C17" s="97"/>
      <c r="D17" s="102" t="s">
        <v>74</v>
      </c>
      <c r="E17" s="48">
        <v>0.24</v>
      </c>
      <c r="F17" s="102"/>
      <c r="G17" s="48"/>
      <c r="H17" s="9"/>
      <c r="I17" s="10"/>
      <c r="J17" s="10"/>
      <c r="K17" s="10"/>
      <c r="L17" s="10"/>
      <c r="M17" s="10"/>
      <c r="N17" s="10">
        <f>K17+I17+G17+E17+C17</f>
        <v>0.24</v>
      </c>
    </row>
    <row r="18" spans="1:14" ht="24.75" x14ac:dyDescent="0.25">
      <c r="A18" s="5"/>
      <c r="B18" s="52"/>
      <c r="C18" s="94"/>
      <c r="D18" s="15"/>
      <c r="E18" s="41"/>
      <c r="F18" s="39"/>
      <c r="G18" s="70"/>
      <c r="H18" s="39" t="s">
        <v>73</v>
      </c>
      <c r="I18" s="70"/>
      <c r="J18" s="15"/>
      <c r="K18" s="15"/>
      <c r="L18" s="15"/>
      <c r="M18" s="15"/>
      <c r="N18" s="7"/>
    </row>
    <row r="19" spans="1:14" ht="24.75" x14ac:dyDescent="0.25">
      <c r="A19" s="95">
        <v>2</v>
      </c>
      <c r="B19" s="30"/>
      <c r="C19" s="97"/>
      <c r="D19" s="10"/>
      <c r="E19" s="11"/>
      <c r="F19" s="9"/>
      <c r="G19" s="48"/>
      <c r="H19" s="9" t="s">
        <v>99</v>
      </c>
      <c r="I19" s="48">
        <v>0.46</v>
      </c>
      <c r="J19" s="10"/>
      <c r="K19" s="10"/>
      <c r="L19" s="10"/>
      <c r="M19" s="10"/>
      <c r="N19" s="10">
        <f>K19+I19+G19+E19+C19</f>
        <v>0.46</v>
      </c>
    </row>
    <row r="20" spans="1:14" x14ac:dyDescent="0.25">
      <c r="A20" s="16">
        <f>SUM(A4:A19)</f>
        <v>73.08</v>
      </c>
      <c r="B20" s="33" t="s">
        <v>9</v>
      </c>
      <c r="C20" s="48">
        <f>SUM(C4:C19)</f>
        <v>4.4000000000000004</v>
      </c>
      <c r="D20" s="17"/>
      <c r="E20" s="17">
        <f>SUM(E4:E19)</f>
        <v>2.88</v>
      </c>
      <c r="F20" s="18"/>
      <c r="G20" s="48">
        <f>SUM(G4:G19)</f>
        <v>3.91</v>
      </c>
      <c r="H20" s="8"/>
      <c r="I20" s="8">
        <f>SUM(I4:I19)</f>
        <v>1.1100000000000001</v>
      </c>
      <c r="J20" s="8"/>
      <c r="K20" s="17">
        <f>SUM(K4:K19)</f>
        <v>4.57</v>
      </c>
      <c r="L20" s="17"/>
      <c r="M20" s="17">
        <f>SUM(M4:M19)</f>
        <v>0</v>
      </c>
      <c r="N20" s="19">
        <f>SUM(N4:N19)</f>
        <v>16.869999999999997</v>
      </c>
    </row>
    <row r="21" spans="1:14" x14ac:dyDescent="0.25">
      <c r="A21" s="1"/>
      <c r="B21" s="25"/>
      <c r="C21" s="1"/>
      <c r="D21" s="1"/>
      <c r="E21" s="1"/>
      <c r="F21" s="2"/>
      <c r="G21" s="1"/>
      <c r="H21" s="1"/>
      <c r="I21" s="1"/>
      <c r="J21" s="20"/>
      <c r="K21" s="1"/>
      <c r="L21" s="1"/>
      <c r="M21" s="1"/>
      <c r="N21" s="1"/>
    </row>
    <row r="22" spans="1:14" x14ac:dyDescent="0.25">
      <c r="A22" s="1"/>
      <c r="B22" s="25"/>
      <c r="C22" s="1"/>
      <c r="D22" s="1"/>
      <c r="E22" s="1"/>
      <c r="F22" s="2"/>
      <c r="G22" s="1"/>
      <c r="H22" s="1" t="s">
        <v>22</v>
      </c>
      <c r="I22" s="1"/>
      <c r="J22" s="20"/>
      <c r="K22" s="21">
        <f>N20*4.33</f>
        <v>73.047099999999986</v>
      </c>
      <c r="L22" s="21"/>
      <c r="M22" s="21"/>
      <c r="N22" s="1"/>
    </row>
    <row r="23" spans="1:14" x14ac:dyDescent="0.25">
      <c r="A23" s="1"/>
      <c r="B23" s="25" t="s">
        <v>23</v>
      </c>
      <c r="C23" s="1"/>
      <c r="D23" s="1"/>
      <c r="E23" s="1"/>
      <c r="F23" s="23" t="s">
        <v>100</v>
      </c>
      <c r="G23" s="1"/>
      <c r="H23" s="1"/>
      <c r="I23" s="12">
        <f>N20</f>
        <v>16.869999999999997</v>
      </c>
      <c r="J23" s="1"/>
      <c r="K23" s="1"/>
      <c r="L23" s="1"/>
      <c r="M23" s="1"/>
      <c r="N23" s="1"/>
    </row>
    <row r="24" spans="1:14" x14ac:dyDescent="0.25">
      <c r="A24" s="1"/>
      <c r="B24" s="25" t="s">
        <v>24</v>
      </c>
      <c r="C24" s="1"/>
      <c r="D24" s="25" t="str">
        <f>B1</f>
        <v>ELISABETH PARRA SANCHEZ</v>
      </c>
      <c r="E24" s="22"/>
      <c r="G24" s="1"/>
      <c r="H24" s="1"/>
      <c r="I24" s="1"/>
      <c r="J24" s="1" t="s">
        <v>25</v>
      </c>
      <c r="K24" s="1"/>
      <c r="L24" s="1"/>
      <c r="M24" s="1"/>
      <c r="N24" s="1"/>
    </row>
  </sheetData>
  <pageMargins left="0" right="0" top="0" bottom="0" header="0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L25"/>
    </sheetView>
  </sheetViews>
  <sheetFormatPr baseColWidth="10" defaultRowHeight="15" x14ac:dyDescent="0.25"/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32"/>
    </row>
    <row r="15" spans="1:12" x14ac:dyDescent="0.25">
      <c r="A15" s="8">
        <f>SUM(A4:A14)</f>
        <v>41.41</v>
      </c>
      <c r="B15" s="33" t="s">
        <v>9</v>
      </c>
      <c r="C15" s="17">
        <f>SUM(C4:C14)</f>
        <v>2</v>
      </c>
      <c r="D15" s="17"/>
      <c r="E15" s="17">
        <f>SUM(E4:E14)</f>
        <v>0</v>
      </c>
      <c r="F15" s="8"/>
      <c r="G15" s="17">
        <f>SUM(G4:G14)</f>
        <v>1.96</v>
      </c>
      <c r="H15" s="8"/>
      <c r="I15" s="17">
        <f>SUM(I4:I14)</f>
        <v>5.6</v>
      </c>
      <c r="J15" s="17"/>
      <c r="K15" s="17">
        <f>SUM(K4:K14)</f>
        <v>0</v>
      </c>
      <c r="L15" s="34">
        <f>SUM(L4:L14)</f>
        <v>9.56</v>
      </c>
    </row>
    <row r="16" spans="1:12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</row>
    <row r="17" spans="1:11" x14ac:dyDescent="0.25">
      <c r="A17" s="1"/>
      <c r="B17" s="25"/>
      <c r="C17" s="1"/>
      <c r="D17" s="1"/>
      <c r="E17" s="2"/>
      <c r="F17" s="1"/>
      <c r="G17" s="1"/>
      <c r="H17" s="1"/>
      <c r="I17" s="20"/>
      <c r="J17" s="21"/>
      <c r="K17" s="21"/>
    </row>
    <row r="18" spans="1:11" x14ac:dyDescent="0.25">
      <c r="A18" s="1"/>
      <c r="B18" s="25"/>
      <c r="C18" s="1"/>
      <c r="D18" s="1"/>
      <c r="E18" s="2"/>
      <c r="F18" s="1"/>
      <c r="G18" s="1"/>
      <c r="H18" s="12"/>
      <c r="I18" s="1"/>
      <c r="J18" s="1"/>
      <c r="K18" s="1"/>
    </row>
    <row r="19" spans="1:11" x14ac:dyDescent="0.25">
      <c r="A19" s="1"/>
      <c r="B19" s="25"/>
      <c r="C19" s="1"/>
      <c r="D19" s="22"/>
      <c r="E19" s="23"/>
      <c r="F19" s="1"/>
      <c r="G19" s="1"/>
      <c r="H19" s="1" t="s">
        <v>22</v>
      </c>
      <c r="I19" s="1"/>
      <c r="J19" s="20"/>
      <c r="K19" s="1"/>
    </row>
    <row r="20" spans="1:11" x14ac:dyDescent="0.25">
      <c r="A20" s="1"/>
      <c r="B20" s="25" t="s">
        <v>94</v>
      </c>
      <c r="C20" s="25"/>
      <c r="D20" s="35"/>
      <c r="E20" s="25"/>
      <c r="F20" s="1"/>
      <c r="G20" s="1"/>
      <c r="H20" s="1"/>
      <c r="I20" s="1"/>
      <c r="J20" s="1"/>
      <c r="K20" s="1"/>
    </row>
    <row r="21" spans="1:11" x14ac:dyDescent="0.25">
      <c r="B21" s="25" t="s">
        <v>24</v>
      </c>
      <c r="C21" s="25"/>
      <c r="D21" s="1" t="s">
        <v>35</v>
      </c>
      <c r="E21" s="25"/>
      <c r="I21">
        <f>L15*4.33</f>
        <v>41.394800000000004</v>
      </c>
    </row>
    <row r="22" spans="1:11" x14ac:dyDescent="0.25">
      <c r="B22" s="25" t="s">
        <v>25</v>
      </c>
      <c r="C22" s="25"/>
      <c r="D22" s="36"/>
      <c r="E22" s="25"/>
      <c r="G22" t="s">
        <v>89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L22"/>
    </sheetView>
  </sheetViews>
  <sheetFormatPr baseColWidth="10" defaultRowHeight="15" x14ac:dyDescent="0.25"/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32"/>
    </row>
    <row r="15" spans="1:12" x14ac:dyDescent="0.25">
      <c r="A15" s="8">
        <f>SUM(A4:A14)</f>
        <v>41.41</v>
      </c>
      <c r="B15" s="33" t="s">
        <v>9</v>
      </c>
      <c r="C15" s="17">
        <f>SUM(C4:C14)</f>
        <v>2</v>
      </c>
      <c r="D15" s="17"/>
      <c r="E15" s="17">
        <f>SUM(E4:E14)</f>
        <v>0</v>
      </c>
      <c r="F15" s="8"/>
      <c r="G15" s="17">
        <f>SUM(G4:G14)</f>
        <v>1.96</v>
      </c>
      <c r="H15" s="8"/>
      <c r="I15" s="17">
        <f>SUM(I4:I14)</f>
        <v>5.6</v>
      </c>
      <c r="J15" s="17"/>
      <c r="K15" s="17">
        <f>SUM(K4:K14)</f>
        <v>0</v>
      </c>
      <c r="L15" s="34">
        <f>SUM(L4:L14)</f>
        <v>9.56</v>
      </c>
    </row>
    <row r="16" spans="1:12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</row>
    <row r="17" spans="1:11" x14ac:dyDescent="0.25">
      <c r="A17" s="1"/>
      <c r="B17" s="25"/>
      <c r="C17" s="1"/>
      <c r="D17" s="1"/>
      <c r="E17" s="2"/>
      <c r="F17" s="1"/>
      <c r="G17" s="1"/>
      <c r="H17" s="1"/>
      <c r="I17" s="20"/>
      <c r="J17" s="21"/>
      <c r="K17" s="21"/>
    </row>
    <row r="18" spans="1:11" x14ac:dyDescent="0.25">
      <c r="A18" s="1"/>
      <c r="B18" s="25"/>
      <c r="C18" s="1"/>
      <c r="D18" s="1"/>
      <c r="E18" s="2"/>
      <c r="F18" s="1"/>
      <c r="G18" s="1"/>
      <c r="H18" s="12"/>
      <c r="I18" s="1"/>
      <c r="J18" s="1"/>
      <c r="K18" s="1"/>
    </row>
    <row r="19" spans="1:11" x14ac:dyDescent="0.25">
      <c r="A19" s="1"/>
      <c r="B19" s="25"/>
      <c r="C19" s="1"/>
      <c r="D19" s="22"/>
      <c r="E19" s="23"/>
      <c r="F19" s="1"/>
      <c r="G19" s="1"/>
      <c r="H19" s="1" t="s">
        <v>22</v>
      </c>
      <c r="I19" s="1"/>
      <c r="J19" s="20"/>
      <c r="K19" s="1"/>
    </row>
    <row r="20" spans="1:11" x14ac:dyDescent="0.25">
      <c r="A20" s="1"/>
      <c r="B20" s="25" t="s">
        <v>94</v>
      </c>
      <c r="C20" s="25"/>
      <c r="D20" s="35"/>
      <c r="E20" s="25"/>
      <c r="F20" s="1"/>
      <c r="G20" s="1"/>
      <c r="H20" s="1"/>
      <c r="I20" s="1"/>
      <c r="J20" s="1"/>
      <c r="K20" s="1"/>
    </row>
    <row r="21" spans="1:11" x14ac:dyDescent="0.25">
      <c r="B21" s="25" t="s">
        <v>24</v>
      </c>
      <c r="C21" s="25"/>
      <c r="D21" s="1" t="s">
        <v>35</v>
      </c>
      <c r="E21" s="25"/>
      <c r="I21">
        <f>L15*4.33</f>
        <v>41.394800000000004</v>
      </c>
    </row>
    <row r="22" spans="1:11" x14ac:dyDescent="0.25">
      <c r="B22" s="25" t="s">
        <v>25</v>
      </c>
      <c r="C22" s="25"/>
      <c r="D22" s="36"/>
      <c r="E22" s="25"/>
      <c r="G22" t="s">
        <v>95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L24"/>
    </sheetView>
  </sheetViews>
  <sheetFormatPr baseColWidth="10" defaultRowHeight="15" x14ac:dyDescent="0.25"/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32"/>
    </row>
    <row r="15" spans="1:12" x14ac:dyDescent="0.25">
      <c r="A15" s="8">
        <f>SUM(A4:A14)</f>
        <v>41.41</v>
      </c>
      <c r="B15" s="33" t="s">
        <v>9</v>
      </c>
      <c r="C15" s="17">
        <f>SUM(C4:C14)</f>
        <v>2</v>
      </c>
      <c r="D15" s="17"/>
      <c r="E15" s="17">
        <f>SUM(E4:E14)</f>
        <v>0</v>
      </c>
      <c r="F15" s="8"/>
      <c r="G15" s="17">
        <f>SUM(G4:G14)</f>
        <v>1.96</v>
      </c>
      <c r="H15" s="8"/>
      <c r="I15" s="17">
        <f>SUM(I4:I14)</f>
        <v>5.6</v>
      </c>
      <c r="J15" s="17"/>
      <c r="K15" s="17">
        <f>SUM(K4:K14)</f>
        <v>0</v>
      </c>
      <c r="L15" s="34">
        <f>SUM(L4:L14)</f>
        <v>9.56</v>
      </c>
    </row>
    <row r="16" spans="1:12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</row>
    <row r="17" spans="1:11" x14ac:dyDescent="0.25">
      <c r="A17" s="1"/>
      <c r="B17" s="25"/>
      <c r="C17" s="1"/>
      <c r="D17" s="1"/>
      <c r="E17" s="2"/>
      <c r="F17" s="1"/>
      <c r="G17" s="1"/>
      <c r="H17" s="1"/>
      <c r="I17" s="20"/>
      <c r="J17" s="21"/>
      <c r="K17" s="21"/>
    </row>
    <row r="18" spans="1:11" x14ac:dyDescent="0.25">
      <c r="A18" s="1"/>
      <c r="B18" s="25"/>
      <c r="C18" s="1"/>
      <c r="D18" s="1"/>
      <c r="E18" s="2"/>
      <c r="F18" s="1"/>
      <c r="G18" s="1"/>
      <c r="H18" s="12"/>
      <c r="I18" s="1"/>
      <c r="J18" s="1"/>
      <c r="K18" s="1"/>
    </row>
    <row r="19" spans="1:11" x14ac:dyDescent="0.25">
      <c r="A19" s="1"/>
      <c r="B19" s="25"/>
      <c r="C19" s="1"/>
      <c r="D19" s="22"/>
      <c r="E19" s="23"/>
      <c r="F19" s="1"/>
      <c r="G19" s="1"/>
      <c r="H19" s="1" t="s">
        <v>22</v>
      </c>
      <c r="I19" s="1"/>
      <c r="J19" s="20"/>
      <c r="K19" s="1"/>
    </row>
    <row r="20" spans="1:11" x14ac:dyDescent="0.25">
      <c r="A20" s="1"/>
      <c r="B20" s="25" t="s">
        <v>94</v>
      </c>
      <c r="C20" s="25"/>
      <c r="D20" s="35"/>
      <c r="E20" s="25"/>
      <c r="F20" s="1"/>
      <c r="G20" s="1"/>
      <c r="H20" s="1"/>
      <c r="I20" s="1"/>
      <c r="J20" s="1"/>
      <c r="K20" s="1"/>
    </row>
    <row r="21" spans="1:11" x14ac:dyDescent="0.25">
      <c r="B21" s="25" t="s">
        <v>24</v>
      </c>
      <c r="C21" s="25"/>
      <c r="D21" s="1" t="s">
        <v>35</v>
      </c>
      <c r="E21" s="25"/>
      <c r="I21">
        <f>L15*4.33</f>
        <v>41.394800000000004</v>
      </c>
    </row>
    <row r="22" spans="1:11" x14ac:dyDescent="0.25">
      <c r="B22" s="25" t="s">
        <v>25</v>
      </c>
      <c r="C22" s="25"/>
      <c r="D22" s="36"/>
      <c r="E22" s="25"/>
    </row>
  </sheetData>
  <pageMargins left="0" right="0" top="0" bottom="0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G23" sqref="G23"/>
    </sheetView>
  </sheetViews>
  <sheetFormatPr baseColWidth="10" defaultRowHeight="15" x14ac:dyDescent="0.25"/>
  <cols>
    <col min="1" max="1" width="7.42578125" customWidth="1"/>
    <col min="2" max="2" width="21.140625" customWidth="1"/>
    <col min="3" max="3" width="6.140625" customWidth="1"/>
    <col min="4" max="4" width="13.85546875" customWidth="1"/>
    <col min="5" max="5" width="5.85546875" customWidth="1"/>
    <col min="7" max="7" width="6.7109375" customWidth="1"/>
    <col min="8" max="8" width="20.85546875" customWidth="1"/>
    <col min="9" max="9" width="6.140625" customWidth="1"/>
    <col min="10" max="10" width="14.28515625" customWidth="1"/>
    <col min="11" max="11" width="6.7109375" customWidth="1"/>
    <col min="12" max="12" width="7.85546875" customWidth="1"/>
    <col min="13" max="13" width="4.42578125" customWidth="1"/>
    <col min="14" max="14" width="6.71093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15" customHeight="1" x14ac:dyDescent="0.25">
      <c r="A8" s="5"/>
      <c r="B8" s="68" t="s">
        <v>108</v>
      </c>
      <c r="C8" s="46"/>
      <c r="D8" s="68"/>
      <c r="E8" s="46"/>
      <c r="F8" s="68"/>
      <c r="G8" s="7"/>
      <c r="H8" s="68" t="s">
        <v>108</v>
      </c>
      <c r="I8" s="46"/>
      <c r="J8" s="68"/>
      <c r="K8" s="46"/>
      <c r="L8" s="68"/>
      <c r="M8" s="7"/>
      <c r="N8" s="7"/>
    </row>
    <row r="9" spans="1:14" ht="36" x14ac:dyDescent="0.25">
      <c r="A9" s="8">
        <v>15</v>
      </c>
      <c r="B9" s="102" t="s">
        <v>151</v>
      </c>
      <c r="C9" s="97">
        <v>0.25</v>
      </c>
      <c r="D9" s="10"/>
      <c r="E9" s="97"/>
      <c r="F9" s="9"/>
      <c r="G9" s="10"/>
      <c r="H9" s="102" t="s">
        <v>113</v>
      </c>
      <c r="I9" s="97">
        <v>3.21</v>
      </c>
      <c r="J9" s="10"/>
      <c r="K9" s="97"/>
      <c r="L9" s="9"/>
      <c r="M9" s="11"/>
      <c r="N9" s="10">
        <f>C9+E9+G9+I9+K9+M9</f>
        <v>3.46</v>
      </c>
    </row>
    <row r="10" spans="1:14" x14ac:dyDescent="0.25">
      <c r="A10" s="5"/>
      <c r="B10" s="7" t="s">
        <v>133</v>
      </c>
      <c r="C10" s="99"/>
      <c r="D10" s="123"/>
      <c r="E10" s="99"/>
      <c r="F10" s="14"/>
      <c r="G10" s="7"/>
      <c r="H10" s="100"/>
      <c r="I10" s="99"/>
      <c r="J10" s="7"/>
      <c r="K10" s="99"/>
      <c r="L10" s="14"/>
      <c r="M10" s="122"/>
      <c r="N10" s="132"/>
    </row>
    <row r="11" spans="1:14" ht="18.75" customHeight="1" x14ac:dyDescent="0.25">
      <c r="A11" s="8">
        <v>4</v>
      </c>
      <c r="B11" s="102" t="s">
        <v>134</v>
      </c>
      <c r="C11" s="97">
        <v>0.92</v>
      </c>
      <c r="D11" s="124"/>
      <c r="E11" s="97"/>
      <c r="F11" s="9"/>
      <c r="G11" s="10"/>
      <c r="H11" s="102"/>
      <c r="I11" s="97"/>
      <c r="J11" s="102"/>
      <c r="K11" s="97"/>
      <c r="L11" s="9"/>
      <c r="M11" s="11"/>
      <c r="N11" s="133">
        <f>C11+E11+G11+I11+K11</f>
        <v>0.92</v>
      </c>
    </row>
    <row r="12" spans="1:14" x14ac:dyDescent="0.25">
      <c r="A12" s="5"/>
      <c r="B12" s="68"/>
      <c r="C12" s="46"/>
      <c r="D12" s="68" t="s">
        <v>141</v>
      </c>
      <c r="E12" s="46"/>
      <c r="F12" s="68"/>
      <c r="G12" s="7"/>
      <c r="H12" s="68"/>
      <c r="I12" s="46"/>
      <c r="J12" s="68" t="s">
        <v>141</v>
      </c>
      <c r="K12" s="46"/>
      <c r="L12" s="68"/>
      <c r="M12" s="7"/>
      <c r="N12" s="7"/>
    </row>
    <row r="13" spans="1:14" ht="15.75" customHeight="1" x14ac:dyDescent="0.25">
      <c r="A13" s="8">
        <v>20</v>
      </c>
      <c r="B13" s="9"/>
      <c r="C13" s="97"/>
      <c r="D13" s="9" t="s">
        <v>142</v>
      </c>
      <c r="E13" s="97">
        <v>2.31</v>
      </c>
      <c r="F13" s="9"/>
      <c r="G13" s="11"/>
      <c r="H13" s="9"/>
      <c r="I13" s="48"/>
      <c r="J13" s="9" t="s">
        <v>142</v>
      </c>
      <c r="K13" s="48">
        <v>2.31</v>
      </c>
      <c r="L13" s="10"/>
      <c r="M13" s="10"/>
      <c r="N13" s="10">
        <f>C13+E13+G13+I13+K13+M13</f>
        <v>4.62</v>
      </c>
    </row>
    <row r="14" spans="1:14" x14ac:dyDescent="0.25">
      <c r="A14" s="136">
        <f>SUM(A4:A13)</f>
        <v>49</v>
      </c>
      <c r="B14" s="137" t="s">
        <v>9</v>
      </c>
      <c r="C14" s="138">
        <f>SUM(C4:C13)</f>
        <v>1.17</v>
      </c>
      <c r="D14" s="139"/>
      <c r="E14" s="138">
        <f>SUM(E4:E13)</f>
        <v>2.31</v>
      </c>
      <c r="F14" s="136"/>
      <c r="G14" s="136">
        <f>SUM(G4:G13)</f>
        <v>0.81</v>
      </c>
      <c r="H14" s="136"/>
      <c r="I14" s="138">
        <f>SUM(I4:I13)</f>
        <v>3.21</v>
      </c>
      <c r="J14" s="139"/>
      <c r="K14" s="138">
        <f>SUM(K4:K13)</f>
        <v>3.81</v>
      </c>
      <c r="L14" s="139"/>
      <c r="M14" s="139">
        <f>SUM(M4:M13)</f>
        <v>0</v>
      </c>
      <c r="N14" s="140">
        <f>SUM(N4:N13)</f>
        <v>11.309999999999999</v>
      </c>
    </row>
    <row r="15" spans="1:14" x14ac:dyDescent="0.25">
      <c r="A15" s="1"/>
      <c r="B15" s="25"/>
      <c r="C15" s="1"/>
      <c r="D15" s="1"/>
      <c r="E15" s="2"/>
      <c r="F15" s="1"/>
      <c r="G15" s="1"/>
      <c r="H15" s="1"/>
      <c r="I15" s="20"/>
      <c r="J15" s="1"/>
      <c r="K15" s="1"/>
      <c r="L15" s="1"/>
      <c r="M15" s="1"/>
    </row>
    <row r="16" spans="1:14" x14ac:dyDescent="0.25">
      <c r="A16" s="1"/>
      <c r="B16" s="25"/>
      <c r="C16" s="1"/>
      <c r="D16" s="1"/>
      <c r="E16" s="2"/>
      <c r="F16" s="1"/>
      <c r="G16" s="1"/>
      <c r="H16" s="1" t="s">
        <v>22</v>
      </c>
      <c r="I16" s="20"/>
      <c r="J16" s="21"/>
      <c r="K16" s="21"/>
      <c r="L16" s="21"/>
      <c r="M16" s="21"/>
    </row>
    <row r="17" spans="1:13" x14ac:dyDescent="0.25">
      <c r="A17" s="1"/>
      <c r="B17" s="25" t="s">
        <v>23</v>
      </c>
      <c r="C17" s="1"/>
      <c r="D17" s="1"/>
      <c r="E17" s="131" t="s">
        <v>150</v>
      </c>
      <c r="F17" s="1"/>
      <c r="G17" s="1"/>
      <c r="H17" s="12"/>
      <c r="I17">
        <f>N14*4.33</f>
        <v>48.972299999999997</v>
      </c>
      <c r="J17" s="1"/>
      <c r="K17" s="1"/>
      <c r="L17" s="1"/>
      <c r="M17" s="1"/>
    </row>
    <row r="18" spans="1:13" x14ac:dyDescent="0.25">
      <c r="A18" s="1"/>
      <c r="B18" s="25" t="s">
        <v>24</v>
      </c>
      <c r="C18" s="1"/>
      <c r="D18" s="1" t="s">
        <v>35</v>
      </c>
      <c r="E18" s="23"/>
      <c r="F18" s="1"/>
      <c r="G18" s="1"/>
      <c r="I18" s="1"/>
      <c r="J18" s="20"/>
      <c r="K18" s="1"/>
      <c r="L18" s="1"/>
      <c r="M18" s="1"/>
    </row>
    <row r="19" spans="1:13" x14ac:dyDescent="0.25">
      <c r="A19" s="1"/>
      <c r="B19" s="25" t="s">
        <v>25</v>
      </c>
      <c r="C19" s="25"/>
      <c r="D19" s="35"/>
      <c r="F19" s="1"/>
      <c r="G19" s="1"/>
      <c r="H19" s="1"/>
      <c r="J19" s="1"/>
      <c r="K19" s="1"/>
      <c r="L19" s="1"/>
      <c r="M19" s="1"/>
    </row>
  </sheetData>
  <pageMargins left="0.25" right="0.25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L26"/>
    </sheetView>
  </sheetViews>
  <sheetFormatPr baseColWidth="10" defaultRowHeight="15" x14ac:dyDescent="0.25"/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39"/>
      <c r="B14" s="40"/>
      <c r="C14" s="15"/>
      <c r="D14" s="41" t="s">
        <v>84</v>
      </c>
      <c r="E14" s="39"/>
      <c r="F14" s="15"/>
      <c r="G14" s="15"/>
      <c r="H14" s="40"/>
      <c r="I14" s="15"/>
      <c r="J14" s="15"/>
      <c r="K14" s="15"/>
      <c r="L14" s="42"/>
    </row>
    <row r="15" spans="1:12" ht="24.75" x14ac:dyDescent="0.25">
      <c r="A15" s="39">
        <v>8.66</v>
      </c>
      <c r="B15" s="40"/>
      <c r="C15" s="15"/>
      <c r="D15" s="41" t="s">
        <v>85</v>
      </c>
      <c r="E15" s="39">
        <v>2</v>
      </c>
      <c r="F15" s="15"/>
      <c r="G15" s="15"/>
      <c r="H15" s="40"/>
      <c r="I15" s="15"/>
      <c r="J15" s="15"/>
      <c r="K15" s="15"/>
      <c r="L15" s="31">
        <f>C15+E15+G15+I15+K15</f>
        <v>2</v>
      </c>
    </row>
    <row r="16" spans="1:12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32"/>
    </row>
    <row r="17" spans="1:12" x14ac:dyDescent="0.25">
      <c r="A17" s="8">
        <f>SUM(A4:A16)</f>
        <v>50.069999999999993</v>
      </c>
      <c r="B17" s="33" t="s">
        <v>9</v>
      </c>
      <c r="C17" s="17">
        <f>SUM(C4:C16)</f>
        <v>2</v>
      </c>
      <c r="D17" s="17"/>
      <c r="E17" s="17">
        <f>SUM(E4:E16)</f>
        <v>2</v>
      </c>
      <c r="F17" s="8"/>
      <c r="G17" s="17">
        <f>SUM(G4:G16)</f>
        <v>1.96</v>
      </c>
      <c r="H17" s="8"/>
      <c r="I17" s="17">
        <f>SUM(I4:I16)</f>
        <v>5.6</v>
      </c>
      <c r="J17" s="17"/>
      <c r="K17" s="17">
        <f>SUM(K4:K16)</f>
        <v>0</v>
      </c>
      <c r="L17" s="34">
        <f>SUM(L4:L16)</f>
        <v>11.56</v>
      </c>
    </row>
    <row r="18" spans="1:12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</row>
    <row r="19" spans="1:12" x14ac:dyDescent="0.25">
      <c r="A19" s="1"/>
      <c r="B19" s="25"/>
      <c r="C19" s="1"/>
      <c r="D19" s="1"/>
      <c r="E19" s="2"/>
      <c r="F19" s="1"/>
      <c r="G19" s="1"/>
      <c r="H19" s="1"/>
      <c r="I19" s="20"/>
      <c r="J19" s="21"/>
      <c r="K19" s="21"/>
    </row>
    <row r="20" spans="1:12" x14ac:dyDescent="0.25">
      <c r="A20" s="1"/>
      <c r="B20" s="25"/>
      <c r="C20" s="1"/>
      <c r="D20" s="1"/>
      <c r="E20" s="2"/>
      <c r="F20" s="1"/>
      <c r="G20" s="1"/>
      <c r="H20" s="12"/>
      <c r="I20" s="1"/>
      <c r="J20" s="1"/>
      <c r="K20" s="1"/>
    </row>
    <row r="21" spans="1:12" x14ac:dyDescent="0.25">
      <c r="A21" s="1"/>
      <c r="B21" s="25"/>
      <c r="C21" s="1"/>
      <c r="D21" s="22"/>
      <c r="E21" s="23"/>
      <c r="F21" s="1"/>
      <c r="G21" s="1"/>
      <c r="H21" s="1" t="s">
        <v>22</v>
      </c>
      <c r="I21" s="1"/>
      <c r="J21" s="20"/>
      <c r="K21" s="1"/>
    </row>
    <row r="22" spans="1:12" x14ac:dyDescent="0.25">
      <c r="A22" s="1"/>
      <c r="B22" s="25" t="s">
        <v>92</v>
      </c>
      <c r="C22" s="25"/>
      <c r="D22" s="35"/>
      <c r="E22" s="25"/>
      <c r="F22" s="1"/>
      <c r="G22" s="1"/>
      <c r="H22" s="1"/>
      <c r="I22" s="1"/>
      <c r="J22" s="1"/>
      <c r="K22" s="1"/>
    </row>
    <row r="23" spans="1:12" x14ac:dyDescent="0.25">
      <c r="B23" s="25" t="s">
        <v>24</v>
      </c>
      <c r="C23" s="25"/>
      <c r="D23" s="1" t="s">
        <v>35</v>
      </c>
      <c r="E23" s="25"/>
      <c r="I23">
        <f>L17*4.33</f>
        <v>50.0548</v>
      </c>
    </row>
    <row r="24" spans="1:12" x14ac:dyDescent="0.25">
      <c r="B24" s="25" t="s">
        <v>25</v>
      </c>
      <c r="C24" s="25"/>
      <c r="D24" s="36"/>
      <c r="E24" s="25"/>
    </row>
    <row r="25" spans="1:12" x14ac:dyDescent="0.25">
      <c r="F25" t="s">
        <v>93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E24" sqref="E24"/>
    </sheetView>
  </sheetViews>
  <sheetFormatPr baseColWidth="10" defaultRowHeight="15" x14ac:dyDescent="0.25"/>
  <cols>
    <col min="1" max="1" width="8.28515625" customWidth="1"/>
    <col min="3" max="3" width="6.85546875" customWidth="1"/>
    <col min="5" max="5" width="7" customWidth="1"/>
    <col min="7" max="7" width="5.85546875" customWidth="1"/>
    <col min="8" max="8" width="13.5703125" customWidth="1"/>
    <col min="11" max="11" width="8.28515625" customWidth="1"/>
    <col min="12" max="12" width="5.7109375" customWidth="1"/>
    <col min="13" max="13" width="6.5703125" customWidth="1"/>
    <col min="14" max="14" width="7.5703125" customWidth="1"/>
  </cols>
  <sheetData>
    <row r="1" spans="1:14" x14ac:dyDescent="0.25">
      <c r="A1" s="1"/>
      <c r="B1" s="1" t="s">
        <v>79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6"/>
      <c r="C4" s="7"/>
      <c r="D4" s="6"/>
      <c r="E4" s="7"/>
      <c r="F4" s="6" t="s">
        <v>75</v>
      </c>
      <c r="G4" s="7"/>
      <c r="H4" s="6"/>
      <c r="I4" s="7"/>
      <c r="J4" s="6"/>
      <c r="K4" s="7"/>
      <c r="L4" s="6"/>
      <c r="M4" s="7"/>
      <c r="N4" s="7"/>
    </row>
    <row r="5" spans="1:14" x14ac:dyDescent="0.25">
      <c r="A5" s="8">
        <v>8</v>
      </c>
      <c r="B5" s="9"/>
      <c r="C5" s="10"/>
      <c r="D5" s="10"/>
      <c r="E5" s="11"/>
      <c r="F5" s="9"/>
      <c r="G5" s="10">
        <v>1.84</v>
      </c>
      <c r="H5" s="9"/>
      <c r="I5" s="10"/>
      <c r="J5" s="9"/>
      <c r="K5" s="10"/>
      <c r="L5" s="9"/>
      <c r="M5" s="10"/>
      <c r="N5" s="10">
        <f>C5+E5+G5+I5+K5+M5</f>
        <v>1.84</v>
      </c>
    </row>
    <row r="6" spans="1:14" x14ac:dyDescent="0.25">
      <c r="A6" s="5"/>
      <c r="B6" s="103" t="s">
        <v>76</v>
      </c>
      <c r="C6" s="7"/>
      <c r="D6" s="103"/>
      <c r="E6" s="7"/>
      <c r="F6" s="6"/>
      <c r="G6" s="7"/>
      <c r="H6" s="103"/>
      <c r="I6" s="7"/>
      <c r="J6" s="103"/>
      <c r="K6" s="7"/>
      <c r="L6" s="6"/>
      <c r="M6" s="7"/>
      <c r="N6" s="7"/>
    </row>
    <row r="7" spans="1:14" ht="24.75" x14ac:dyDescent="0.25">
      <c r="A7" s="8">
        <v>6</v>
      </c>
      <c r="B7" s="9" t="s">
        <v>78</v>
      </c>
      <c r="C7" s="10">
        <v>1.38</v>
      </c>
      <c r="D7" s="10"/>
      <c r="E7" s="10"/>
      <c r="F7" s="9"/>
      <c r="G7" s="10"/>
      <c r="H7" s="9"/>
      <c r="I7" s="10"/>
      <c r="J7" s="9"/>
      <c r="K7" s="10"/>
      <c r="L7" s="10"/>
      <c r="M7" s="10"/>
      <c r="N7" s="10">
        <f>C7+E7+G7+I7+K7+M7</f>
        <v>1.38</v>
      </c>
    </row>
    <row r="8" spans="1:14" ht="24.75" x14ac:dyDescent="0.25">
      <c r="A8" s="5"/>
      <c r="B8" s="6" t="s">
        <v>80</v>
      </c>
      <c r="C8" s="7"/>
      <c r="D8" s="6"/>
      <c r="E8" s="7"/>
      <c r="F8" s="6"/>
      <c r="G8" s="7"/>
      <c r="H8" s="6"/>
      <c r="I8" s="7"/>
      <c r="J8" s="6"/>
      <c r="K8" s="7"/>
      <c r="L8" s="6"/>
      <c r="M8" s="7"/>
      <c r="N8" s="7"/>
    </row>
    <row r="9" spans="1:14" ht="24.75" x14ac:dyDescent="0.25">
      <c r="A9" s="8">
        <v>4</v>
      </c>
      <c r="B9" s="9" t="s">
        <v>81</v>
      </c>
      <c r="C9" s="10">
        <v>0.92</v>
      </c>
      <c r="D9" s="10"/>
      <c r="E9" s="11"/>
      <c r="F9" s="9"/>
      <c r="G9" s="10"/>
      <c r="H9" s="9"/>
      <c r="I9" s="10"/>
      <c r="J9" s="9"/>
      <c r="K9" s="10"/>
      <c r="L9" s="10"/>
      <c r="M9" s="10"/>
      <c r="N9" s="10">
        <f t="shared" ref="N9" si="0">C9+E9+G9+I9+K9+M9</f>
        <v>0.92</v>
      </c>
    </row>
    <row r="10" spans="1:14" x14ac:dyDescent="0.25">
      <c r="A10" s="16"/>
      <c r="B10" s="7"/>
      <c r="C10" s="7"/>
      <c r="D10" s="7"/>
      <c r="F10" s="14"/>
      <c r="G10" s="7"/>
      <c r="H10" s="7"/>
      <c r="I10" s="7"/>
      <c r="J10" s="7"/>
      <c r="K10" s="7"/>
      <c r="L10" s="15"/>
      <c r="M10" s="15"/>
      <c r="N10" s="7"/>
    </row>
    <row r="11" spans="1:14" x14ac:dyDescent="0.25">
      <c r="A11" s="16">
        <f>SUM(A4:A10)</f>
        <v>18</v>
      </c>
      <c r="B11" s="8" t="s">
        <v>9</v>
      </c>
      <c r="C11" s="8">
        <f>SUM(C5:C10)</f>
        <v>2.2999999999999998</v>
      </c>
      <c r="D11" s="17"/>
      <c r="E11" s="17">
        <f>SUM(E6:E10)</f>
        <v>0</v>
      </c>
      <c r="F11" s="18"/>
      <c r="G11" s="8">
        <f>SUM(G4:G10)</f>
        <v>1.84</v>
      </c>
      <c r="H11" s="8"/>
      <c r="I11" s="8">
        <f>SUM(I4:I10)</f>
        <v>0</v>
      </c>
      <c r="J11" s="8"/>
      <c r="K11" s="17">
        <f>SUM(K4:K10)</f>
        <v>0</v>
      </c>
      <c r="L11" s="17"/>
      <c r="M11" s="17">
        <f>SUM(M4:M10)</f>
        <v>0</v>
      </c>
      <c r="N11" s="19">
        <f>SUM(N4:N10)</f>
        <v>4.1399999999999997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20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22</v>
      </c>
      <c r="I13" s="1"/>
      <c r="J13" s="20"/>
      <c r="K13" s="21">
        <f>N11*4.33</f>
        <v>17.926199999999998</v>
      </c>
      <c r="L13" s="21"/>
      <c r="M13" s="2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2">
        <f>N11</f>
        <v>4.1399999999999997</v>
      </c>
      <c r="J14" s="1"/>
      <c r="K14" s="1"/>
      <c r="L14" s="1"/>
      <c r="M14" s="1"/>
      <c r="N14" s="1"/>
    </row>
    <row r="15" spans="1:14" x14ac:dyDescent="0.25">
      <c r="A15" s="1"/>
      <c r="B15" s="1" t="s">
        <v>23</v>
      </c>
      <c r="C15" s="1"/>
      <c r="D15" s="1"/>
      <c r="E15" s="22"/>
      <c r="F15" s="23" t="s">
        <v>83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24</v>
      </c>
      <c r="C16" s="1"/>
      <c r="D16" s="1" t="str">
        <f>B1</f>
        <v>ELISABET PARRA SANCHEZ</v>
      </c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2:8" x14ac:dyDescent="0.25">
      <c r="B17" t="s">
        <v>77</v>
      </c>
      <c r="F17" s="89"/>
      <c r="H17" t="s">
        <v>82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O21" sqref="O21"/>
    </sheetView>
  </sheetViews>
  <sheetFormatPr baseColWidth="10" defaultRowHeight="15" x14ac:dyDescent="0.25"/>
  <cols>
    <col min="1" max="1" width="10.28515625" customWidth="1"/>
    <col min="2" max="2" width="13.85546875" customWidth="1"/>
    <col min="3" max="3" width="7.7109375" customWidth="1"/>
    <col min="4" max="4" width="14.85546875" customWidth="1"/>
    <col min="5" max="5" width="6.7109375" customWidth="1"/>
    <col min="6" max="6" width="14" customWidth="1"/>
    <col min="7" max="7" width="5.5703125" customWidth="1"/>
    <col min="8" max="8" width="15.42578125" customWidth="1"/>
    <col min="9" max="9" width="5.140625" customWidth="1"/>
    <col min="10" max="10" width="13.7109375" customWidth="1"/>
    <col min="11" max="11" width="5.85546875" customWidth="1"/>
    <col min="12" max="12" width="14.28515625" customWidth="1"/>
    <col min="13" max="13" width="5.28515625" customWidth="1"/>
    <col min="14" max="14" width="6.140625" customWidth="1"/>
  </cols>
  <sheetData>
    <row r="1" spans="1:14" x14ac:dyDescent="0.25">
      <c r="A1" s="1"/>
      <c r="B1" s="25" t="s">
        <v>35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5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26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90" t="s">
        <v>69</v>
      </c>
      <c r="C4" s="46"/>
      <c r="D4" s="14" t="s">
        <v>69</v>
      </c>
      <c r="E4" s="7"/>
      <c r="F4" s="14" t="s">
        <v>69</v>
      </c>
      <c r="G4" s="46"/>
      <c r="H4" s="14" t="s">
        <v>69</v>
      </c>
      <c r="I4" s="7"/>
      <c r="J4" s="14" t="s">
        <v>69</v>
      </c>
      <c r="K4" s="7"/>
      <c r="L4" s="14" t="s">
        <v>69</v>
      </c>
      <c r="M4" s="7"/>
      <c r="N4" s="7"/>
    </row>
    <row r="5" spans="1:14" x14ac:dyDescent="0.25">
      <c r="A5" s="8">
        <v>65</v>
      </c>
      <c r="B5" s="47"/>
      <c r="C5" s="48">
        <v>2.5</v>
      </c>
      <c r="D5" s="9"/>
      <c r="E5" s="10">
        <v>2.5</v>
      </c>
      <c r="F5" s="9"/>
      <c r="G5" s="48">
        <v>2.5</v>
      </c>
      <c r="H5" s="9"/>
      <c r="I5" s="10">
        <v>2.5</v>
      </c>
      <c r="J5" s="9"/>
      <c r="K5" s="10">
        <v>2.5</v>
      </c>
      <c r="L5" s="9"/>
      <c r="M5" s="10">
        <v>2.5</v>
      </c>
      <c r="N5" s="10">
        <f>C5+E5+G5+I5+K5+M5</f>
        <v>15</v>
      </c>
    </row>
    <row r="6" spans="1:14" ht="23.25" x14ac:dyDescent="0.25">
      <c r="A6" s="75"/>
      <c r="B6" s="90" t="s">
        <v>70</v>
      </c>
      <c r="C6" s="28"/>
      <c r="D6" s="28"/>
      <c r="E6" s="91"/>
      <c r="F6" s="90" t="s">
        <v>70</v>
      </c>
      <c r="G6" s="28"/>
      <c r="H6" s="90"/>
      <c r="I6" s="28"/>
      <c r="J6" s="90" t="s">
        <v>70</v>
      </c>
      <c r="K6" s="28"/>
      <c r="L6" s="52"/>
      <c r="M6" s="52"/>
      <c r="N6" s="15"/>
    </row>
    <row r="7" spans="1:14" x14ac:dyDescent="0.25">
      <c r="A7" s="33">
        <v>9.1199999999999992</v>
      </c>
      <c r="B7" s="47" t="s">
        <v>16</v>
      </c>
      <c r="C7" s="30">
        <v>1.32</v>
      </c>
      <c r="D7" s="30"/>
      <c r="E7" s="92"/>
      <c r="F7" s="47" t="s">
        <v>16</v>
      </c>
      <c r="G7" s="30">
        <v>0.39</v>
      </c>
      <c r="H7" s="47"/>
      <c r="I7" s="30"/>
      <c r="J7" s="30" t="s">
        <v>43</v>
      </c>
      <c r="K7" s="30">
        <v>0.39</v>
      </c>
      <c r="L7" s="30"/>
      <c r="M7" s="30"/>
      <c r="N7" s="15"/>
    </row>
    <row r="8" spans="1:14" ht="36.75" x14ac:dyDescent="0.25">
      <c r="A8" s="93"/>
      <c r="B8" s="69" t="s">
        <v>71</v>
      </c>
      <c r="C8" s="94"/>
      <c r="D8" s="15"/>
      <c r="E8" s="41"/>
      <c r="F8" s="39" t="s">
        <v>71</v>
      </c>
      <c r="G8" s="70"/>
      <c r="H8" s="39"/>
      <c r="I8" s="15"/>
      <c r="J8" s="39" t="s">
        <v>71</v>
      </c>
      <c r="K8" s="94"/>
      <c r="L8" s="15"/>
      <c r="M8" s="15"/>
      <c r="N8" s="7"/>
    </row>
    <row r="9" spans="1:14" x14ac:dyDescent="0.25">
      <c r="A9" s="95">
        <v>9.1199999999999992</v>
      </c>
      <c r="B9" s="96" t="s">
        <v>16</v>
      </c>
      <c r="C9" s="97">
        <v>1.32</v>
      </c>
      <c r="D9" s="10"/>
      <c r="E9" s="83"/>
      <c r="F9" s="17" t="s">
        <v>12</v>
      </c>
      <c r="G9" s="48">
        <v>0.39</v>
      </c>
      <c r="H9" s="9"/>
      <c r="I9" s="10"/>
      <c r="J9" s="17" t="s">
        <v>12</v>
      </c>
      <c r="K9" s="97">
        <v>0.39</v>
      </c>
      <c r="L9" s="10"/>
      <c r="M9" s="10"/>
      <c r="N9" s="10">
        <f>K9+G9+C9</f>
        <v>2.1</v>
      </c>
    </row>
    <row r="10" spans="1:14" ht="36.75" x14ac:dyDescent="0.25">
      <c r="A10" s="5"/>
      <c r="B10" s="69"/>
      <c r="C10" s="94"/>
      <c r="D10" s="15"/>
      <c r="E10" s="41"/>
      <c r="F10" s="39" t="s">
        <v>72</v>
      </c>
      <c r="G10" s="94"/>
      <c r="H10" s="39"/>
      <c r="I10" s="15"/>
      <c r="J10" s="39" t="s">
        <v>72</v>
      </c>
      <c r="K10" s="70"/>
      <c r="L10" s="15"/>
      <c r="M10" s="15"/>
      <c r="N10" s="7"/>
    </row>
    <row r="11" spans="1:14" x14ac:dyDescent="0.25">
      <c r="A11" s="8">
        <v>16.8</v>
      </c>
      <c r="B11" s="96"/>
      <c r="C11" s="97"/>
      <c r="D11" s="10"/>
      <c r="E11" s="83"/>
      <c r="F11" s="17" t="s">
        <v>12</v>
      </c>
      <c r="G11" s="48">
        <v>0.75</v>
      </c>
      <c r="H11" s="9"/>
      <c r="I11" s="10"/>
      <c r="J11" s="17" t="s">
        <v>16</v>
      </c>
      <c r="K11" s="48">
        <v>2.38</v>
      </c>
      <c r="L11" s="10"/>
      <c r="M11" s="10"/>
      <c r="N11" s="10">
        <f>K11+G11+C11</f>
        <v>3.13</v>
      </c>
    </row>
    <row r="12" spans="1:14" ht="24" x14ac:dyDescent="0.25">
      <c r="A12" s="5"/>
      <c r="B12" s="98"/>
      <c r="C12" s="99"/>
      <c r="D12" s="100" t="s">
        <v>73</v>
      </c>
      <c r="E12" s="46"/>
      <c r="F12" s="100"/>
      <c r="G12" s="46"/>
      <c r="H12" s="14"/>
      <c r="I12" s="7"/>
      <c r="J12" s="7"/>
      <c r="K12" s="7"/>
      <c r="L12" s="7"/>
      <c r="M12" s="7"/>
      <c r="N12" s="7"/>
    </row>
    <row r="13" spans="1:14" ht="24" x14ac:dyDescent="0.25">
      <c r="A13" s="8">
        <v>1</v>
      </c>
      <c r="B13" s="101"/>
      <c r="C13" s="97"/>
      <c r="D13" s="102" t="s">
        <v>74</v>
      </c>
      <c r="E13" s="48">
        <v>0.24</v>
      </c>
      <c r="F13" s="102"/>
      <c r="G13" s="48"/>
      <c r="H13" s="9"/>
      <c r="I13" s="10"/>
      <c r="J13" s="10"/>
      <c r="K13" s="10"/>
      <c r="L13" s="10"/>
      <c r="M13" s="10"/>
      <c r="N13" s="10">
        <f>G13</f>
        <v>0</v>
      </c>
    </row>
    <row r="14" spans="1:14" x14ac:dyDescent="0.25">
      <c r="A14" s="16">
        <f>SUM(A4:A13)</f>
        <v>101.04</v>
      </c>
      <c r="B14" s="33" t="s">
        <v>9</v>
      </c>
      <c r="C14" s="48">
        <f>SUM(C4:C13)</f>
        <v>5.1400000000000006</v>
      </c>
      <c r="D14" s="17"/>
      <c r="E14" s="17">
        <f>SUM(E4:E13)</f>
        <v>2.74</v>
      </c>
      <c r="F14" s="18"/>
      <c r="G14" s="17">
        <f>SUM(G4:G13)</f>
        <v>4.03</v>
      </c>
      <c r="H14" s="8"/>
      <c r="I14" s="17">
        <f>SUM(I4:I13)</f>
        <v>2.5</v>
      </c>
      <c r="J14" s="8"/>
      <c r="K14" s="17">
        <f>SUM(K4:K13)</f>
        <v>5.66</v>
      </c>
      <c r="L14" s="17"/>
      <c r="M14" s="17">
        <f>SUM(M4:M13)</f>
        <v>2.5</v>
      </c>
      <c r="N14" s="17">
        <f>SUM(N4:N13)</f>
        <v>20.23</v>
      </c>
    </row>
    <row r="15" spans="1:14" x14ac:dyDescent="0.25">
      <c r="A15" s="1"/>
      <c r="B15" s="25"/>
      <c r="C15" s="1"/>
      <c r="D15" s="1"/>
      <c r="E15" s="1"/>
      <c r="F15" s="2"/>
      <c r="G15" s="1"/>
      <c r="H15" s="1"/>
      <c r="I15" s="1"/>
      <c r="J15" s="20"/>
      <c r="K15" s="1"/>
      <c r="L15" s="1"/>
      <c r="M15" s="1"/>
      <c r="N15" s="1"/>
    </row>
    <row r="16" spans="1:14" x14ac:dyDescent="0.25">
      <c r="A16" s="1"/>
      <c r="B16" s="25"/>
      <c r="C16" s="1"/>
      <c r="D16" s="1"/>
      <c r="E16" s="1"/>
      <c r="F16" s="2"/>
      <c r="G16" s="1"/>
      <c r="H16" s="1" t="s">
        <v>22</v>
      </c>
      <c r="I16" s="1"/>
      <c r="J16" s="20"/>
      <c r="K16" s="21">
        <f>N14*4.33</f>
        <v>87.5959</v>
      </c>
      <c r="L16" s="21"/>
      <c r="M16" s="21"/>
      <c r="N16" s="1"/>
    </row>
    <row r="17" spans="1:14" x14ac:dyDescent="0.25">
      <c r="A17" s="1"/>
      <c r="B17" s="25" t="s">
        <v>23</v>
      </c>
      <c r="C17" s="1"/>
      <c r="D17" s="1"/>
      <c r="E17" s="1"/>
      <c r="F17" s="23" t="s">
        <v>87</v>
      </c>
      <c r="G17" s="1"/>
      <c r="H17" s="1"/>
      <c r="I17" s="12">
        <f>N14</f>
        <v>20.23</v>
      </c>
      <c r="J17" s="1"/>
      <c r="K17" s="1"/>
      <c r="L17" s="1"/>
      <c r="M17" s="1"/>
      <c r="N17" s="1"/>
    </row>
    <row r="18" spans="1:14" x14ac:dyDescent="0.25">
      <c r="A18" s="1"/>
      <c r="B18" s="25" t="s">
        <v>24</v>
      </c>
      <c r="C18" s="1"/>
      <c r="D18" s="25" t="s">
        <v>35</v>
      </c>
      <c r="E18" s="22"/>
      <c r="G18" s="1"/>
      <c r="H18" s="1"/>
      <c r="I18" s="1"/>
      <c r="J18" s="1" t="s">
        <v>25</v>
      </c>
      <c r="K18" s="1"/>
      <c r="L18" s="1"/>
      <c r="M18" s="1"/>
      <c r="N18" s="1"/>
    </row>
    <row r="20" spans="1:14" x14ac:dyDescent="0.25">
      <c r="F20" t="s">
        <v>88</v>
      </c>
    </row>
  </sheetData>
  <pageMargins left="0" right="0" top="0" bottom="0" header="0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L25"/>
    </sheetView>
  </sheetViews>
  <sheetFormatPr baseColWidth="10" defaultRowHeight="15" x14ac:dyDescent="0.25"/>
  <cols>
    <col min="1" max="1" width="8.28515625" customWidth="1"/>
    <col min="3" max="3" width="6.7109375" customWidth="1"/>
    <col min="5" max="5" width="5.140625" customWidth="1"/>
    <col min="6" max="6" width="17.140625" customWidth="1"/>
    <col min="7" max="7" width="5.7109375" customWidth="1"/>
    <col min="9" max="9" width="9.85546875" customWidth="1"/>
    <col min="11" max="11" width="6.28515625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39"/>
      <c r="B14" s="40"/>
      <c r="C14" s="15"/>
      <c r="D14" s="41" t="s">
        <v>84</v>
      </c>
      <c r="E14" s="39"/>
      <c r="F14" s="15"/>
      <c r="G14" s="15"/>
      <c r="H14" s="40"/>
      <c r="I14" s="15"/>
      <c r="J14" s="15"/>
      <c r="K14" s="15"/>
      <c r="L14" s="42"/>
    </row>
    <row r="15" spans="1:12" ht="24.75" x14ac:dyDescent="0.25">
      <c r="A15" s="39">
        <v>8.66</v>
      </c>
      <c r="B15" s="40"/>
      <c r="C15" s="15"/>
      <c r="D15" s="41" t="s">
        <v>85</v>
      </c>
      <c r="E15" s="39">
        <v>2</v>
      </c>
      <c r="F15" s="15"/>
      <c r="G15" s="15"/>
      <c r="H15" s="40"/>
      <c r="I15" s="15"/>
      <c r="J15" s="15"/>
      <c r="K15" s="15"/>
      <c r="L15" s="31">
        <f>C15+E15+G15+I15+K15</f>
        <v>2</v>
      </c>
    </row>
    <row r="16" spans="1:12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32"/>
    </row>
    <row r="17" spans="1:12" x14ac:dyDescent="0.25">
      <c r="A17" s="8">
        <f>SUM(A4:A16)</f>
        <v>50.069999999999993</v>
      </c>
      <c r="B17" s="33" t="s">
        <v>9</v>
      </c>
      <c r="C17" s="17">
        <f>SUM(C4:C16)</f>
        <v>2</v>
      </c>
      <c r="D17" s="17"/>
      <c r="E17" s="17">
        <f>SUM(E4:E16)</f>
        <v>2</v>
      </c>
      <c r="F17" s="8"/>
      <c r="G17" s="17">
        <f>SUM(G4:G16)</f>
        <v>1.96</v>
      </c>
      <c r="H17" s="8"/>
      <c r="I17" s="17">
        <f>SUM(I4:I16)</f>
        <v>5.6</v>
      </c>
      <c r="J17" s="17"/>
      <c r="K17" s="17">
        <f>SUM(K4:K16)</f>
        <v>0</v>
      </c>
      <c r="L17" s="34">
        <f>SUM(L4:L16)</f>
        <v>11.56</v>
      </c>
    </row>
    <row r="18" spans="1:12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</row>
    <row r="19" spans="1:12" x14ac:dyDescent="0.25">
      <c r="A19" s="1"/>
      <c r="B19" s="25"/>
      <c r="C19" s="1"/>
      <c r="D19" s="1"/>
      <c r="E19" s="2"/>
      <c r="F19" s="1"/>
      <c r="G19" s="1"/>
      <c r="H19" s="1"/>
      <c r="I19" s="20"/>
      <c r="J19" s="21"/>
      <c r="K19" s="21"/>
    </row>
    <row r="20" spans="1:12" x14ac:dyDescent="0.25">
      <c r="A20" s="1"/>
      <c r="B20" s="25"/>
      <c r="C20" s="1"/>
      <c r="D20" s="1"/>
      <c r="E20" s="2"/>
      <c r="F20" s="1"/>
      <c r="G20" s="1"/>
      <c r="H20" s="12"/>
      <c r="I20" s="1"/>
      <c r="J20" s="1"/>
      <c r="K20" s="1"/>
    </row>
    <row r="21" spans="1:12" x14ac:dyDescent="0.25">
      <c r="A21" s="1"/>
      <c r="B21" s="25"/>
      <c r="C21" s="1"/>
      <c r="D21" s="22"/>
      <c r="E21" s="23"/>
      <c r="F21" s="1"/>
      <c r="G21" s="1"/>
      <c r="H21" s="1" t="s">
        <v>22</v>
      </c>
      <c r="I21" s="1"/>
      <c r="J21" s="20"/>
      <c r="K21" s="1"/>
    </row>
    <row r="22" spans="1:12" x14ac:dyDescent="0.25">
      <c r="A22" s="1"/>
      <c r="B22" s="25" t="s">
        <v>92</v>
      </c>
      <c r="C22" s="25"/>
      <c r="D22" s="35"/>
      <c r="E22" s="25"/>
      <c r="F22" s="1"/>
      <c r="G22" s="1"/>
      <c r="H22" s="1"/>
      <c r="I22" s="1"/>
      <c r="J22" s="1"/>
      <c r="K22" s="1"/>
    </row>
    <row r="23" spans="1:12" x14ac:dyDescent="0.25">
      <c r="B23" s="25" t="s">
        <v>24</v>
      </c>
      <c r="C23" s="25"/>
      <c r="D23" s="1" t="s">
        <v>35</v>
      </c>
      <c r="E23" s="25"/>
      <c r="I23">
        <f>L17*4.33</f>
        <v>50.0548</v>
      </c>
    </row>
    <row r="24" spans="1:12" x14ac:dyDescent="0.25">
      <c r="B24" s="25" t="s">
        <v>25</v>
      </c>
      <c r="C24" s="25"/>
      <c r="D24" s="36"/>
      <c r="E24" s="25"/>
    </row>
    <row r="25" spans="1:12" x14ac:dyDescent="0.25">
      <c r="F25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5" workbookViewId="0">
      <selection sqref="A1:L25"/>
    </sheetView>
  </sheetViews>
  <sheetFormatPr baseColWidth="10" defaultRowHeight="15" x14ac:dyDescent="0.25"/>
  <cols>
    <col min="1" max="1" width="8.85546875" customWidth="1"/>
    <col min="2" max="2" width="14" customWidth="1"/>
    <col min="3" max="3" width="7.42578125" customWidth="1"/>
    <col min="5" max="5" width="7.7109375" customWidth="1"/>
    <col min="6" max="6" width="16.5703125" customWidth="1"/>
    <col min="9" max="9" width="8.7109375" customWidth="1"/>
    <col min="11" max="11" width="7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9</v>
      </c>
    </row>
    <row r="4" spans="1:12" x14ac:dyDescent="0.25">
      <c r="A4" s="39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39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C7+E7+G7+I7+K7</f>
        <v>5.6</v>
      </c>
    </row>
    <row r="8" spans="1:12" ht="33.7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39"/>
      <c r="B14" s="40"/>
      <c r="C14" s="15"/>
      <c r="D14" s="41" t="s">
        <v>84</v>
      </c>
      <c r="E14" s="39"/>
      <c r="F14" s="15"/>
      <c r="G14" s="15"/>
      <c r="H14" s="40"/>
      <c r="I14" s="15"/>
      <c r="J14" s="15"/>
      <c r="K14" s="15"/>
      <c r="L14" s="42"/>
    </row>
    <row r="15" spans="1:12" ht="24.75" x14ac:dyDescent="0.25">
      <c r="A15" s="39">
        <v>8.66</v>
      </c>
      <c r="B15" s="40"/>
      <c r="C15" s="15"/>
      <c r="D15" s="41" t="s">
        <v>85</v>
      </c>
      <c r="E15" s="39">
        <v>2</v>
      </c>
      <c r="F15" s="15"/>
      <c r="G15" s="15"/>
      <c r="H15" s="40"/>
      <c r="I15" s="15"/>
      <c r="J15" s="15"/>
      <c r="K15" s="15"/>
      <c r="L15" s="31">
        <f>C15+E15+G15+I15+K15</f>
        <v>2</v>
      </c>
    </row>
    <row r="16" spans="1:12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32"/>
    </row>
    <row r="17" spans="1:12" x14ac:dyDescent="0.25">
      <c r="A17" s="8">
        <f>SUM(A4:A16)</f>
        <v>50.069999999999993</v>
      </c>
      <c r="B17" s="33" t="s">
        <v>9</v>
      </c>
      <c r="C17" s="17">
        <f>SUM(C4:C16)</f>
        <v>2</v>
      </c>
      <c r="D17" s="17"/>
      <c r="E17" s="17">
        <f>SUM(E4:E16)</f>
        <v>2</v>
      </c>
      <c r="F17" s="8"/>
      <c r="G17" s="17">
        <f>SUM(G4:G16)</f>
        <v>1.96</v>
      </c>
      <c r="H17" s="8"/>
      <c r="I17" s="17">
        <f>SUM(I4:I16)</f>
        <v>5.6</v>
      </c>
      <c r="J17" s="17"/>
      <c r="K17" s="17">
        <f>SUM(K4:K16)</f>
        <v>0</v>
      </c>
      <c r="L17" s="34">
        <f>SUM(L4:L16)</f>
        <v>11.56</v>
      </c>
    </row>
    <row r="18" spans="1:12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</row>
    <row r="19" spans="1:12" x14ac:dyDescent="0.25">
      <c r="A19" s="1"/>
      <c r="B19" s="25"/>
      <c r="C19" s="1"/>
      <c r="D19" s="1"/>
      <c r="E19" s="2"/>
      <c r="F19" s="1"/>
      <c r="G19" s="1"/>
      <c r="H19" s="1"/>
      <c r="I19" s="20"/>
      <c r="J19" s="21"/>
      <c r="K19" s="21"/>
    </row>
    <row r="20" spans="1:12" x14ac:dyDescent="0.25">
      <c r="A20" s="1"/>
      <c r="B20" s="25"/>
      <c r="C20" s="1"/>
      <c r="D20" s="1"/>
      <c r="E20" s="2"/>
      <c r="F20" s="1"/>
      <c r="G20" s="1"/>
      <c r="H20" s="12"/>
      <c r="I20" s="1"/>
      <c r="J20" s="1"/>
      <c r="K20" s="1"/>
    </row>
    <row r="21" spans="1:12" x14ac:dyDescent="0.25">
      <c r="A21" s="1"/>
      <c r="B21" s="25"/>
      <c r="C21" s="1"/>
      <c r="D21" s="22"/>
      <c r="E21" s="23"/>
      <c r="F21" s="1"/>
      <c r="G21" s="1"/>
      <c r="H21" s="1" t="s">
        <v>22</v>
      </c>
      <c r="I21" s="1"/>
      <c r="J21" s="20"/>
      <c r="K21" s="1"/>
    </row>
    <row r="22" spans="1:12" x14ac:dyDescent="0.25">
      <c r="A22" s="1"/>
      <c r="B22" s="25" t="s">
        <v>91</v>
      </c>
      <c r="C22" s="25"/>
      <c r="D22" s="35"/>
      <c r="E22" s="25"/>
      <c r="F22" s="1"/>
      <c r="G22" s="1"/>
      <c r="H22" s="1"/>
      <c r="I22" s="1"/>
      <c r="J22" s="1"/>
      <c r="K22" s="1"/>
    </row>
    <row r="23" spans="1:12" x14ac:dyDescent="0.25">
      <c r="B23" s="25" t="s">
        <v>24</v>
      </c>
      <c r="C23" s="25"/>
      <c r="D23" s="1" t="s">
        <v>35</v>
      </c>
      <c r="E23" s="25"/>
      <c r="I23">
        <f>L17*4.33</f>
        <v>50.0548</v>
      </c>
    </row>
    <row r="24" spans="1:12" x14ac:dyDescent="0.25">
      <c r="B24" s="25" t="s">
        <v>25</v>
      </c>
      <c r="C24" s="25"/>
      <c r="D24" s="36"/>
      <c r="E24" s="25"/>
    </row>
    <row r="25" spans="1:12" x14ac:dyDescent="0.25">
      <c r="F25" t="s">
        <v>90</v>
      </c>
    </row>
  </sheetData>
  <pageMargins left="0" right="0" top="0" bottom="0" header="0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L24"/>
    </sheetView>
  </sheetViews>
  <sheetFormatPr baseColWidth="10" defaultRowHeight="15" x14ac:dyDescent="0.25"/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27" t="s">
        <v>9</v>
      </c>
    </row>
    <row r="4" spans="1:12" x14ac:dyDescent="0.25">
      <c r="A4" s="6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6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31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39"/>
      <c r="B14" s="40"/>
      <c r="C14" s="15"/>
      <c r="D14" s="41" t="s">
        <v>84</v>
      </c>
      <c r="E14" s="39"/>
      <c r="F14" s="15"/>
      <c r="G14" s="15"/>
      <c r="H14" s="40"/>
      <c r="I14" s="15"/>
      <c r="J14" s="15"/>
      <c r="K14" s="15"/>
      <c r="L14" s="42"/>
    </row>
    <row r="15" spans="1:12" ht="24.75" x14ac:dyDescent="0.25">
      <c r="A15" s="39">
        <v>8.66</v>
      </c>
      <c r="B15" s="40"/>
      <c r="C15" s="15"/>
      <c r="D15" s="41" t="s">
        <v>85</v>
      </c>
      <c r="E15" s="39">
        <v>2</v>
      </c>
      <c r="F15" s="15"/>
      <c r="G15" s="15"/>
      <c r="H15" s="40"/>
      <c r="I15" s="15"/>
      <c r="J15" s="15"/>
      <c r="K15" s="15"/>
      <c r="L15" s="31">
        <f>C15+E15+G15+I15+K15</f>
        <v>2</v>
      </c>
    </row>
    <row r="16" spans="1:12" x14ac:dyDescent="0.25">
      <c r="A16" s="7"/>
      <c r="B16" s="28"/>
      <c r="C16" s="7"/>
      <c r="D16" s="43"/>
      <c r="E16" s="14"/>
      <c r="F16" s="7"/>
      <c r="G16" s="7"/>
      <c r="H16" s="7"/>
      <c r="I16" s="7"/>
      <c r="J16" s="7"/>
      <c r="K16" s="7"/>
      <c r="L16" s="32"/>
    </row>
    <row r="17" spans="1:12" x14ac:dyDescent="0.25">
      <c r="A17" s="8">
        <f>SUM(A4:A16)</f>
        <v>50.069999999999993</v>
      </c>
      <c r="B17" s="33" t="s">
        <v>9</v>
      </c>
      <c r="C17" s="17">
        <f>SUM(C4:C16)</f>
        <v>2</v>
      </c>
      <c r="D17" s="17"/>
      <c r="E17" s="17">
        <f>SUM(E4:E16)</f>
        <v>2</v>
      </c>
      <c r="F17" s="8"/>
      <c r="G17" s="17">
        <f>SUM(G4:G16)</f>
        <v>1.96</v>
      </c>
      <c r="H17" s="8"/>
      <c r="I17" s="17">
        <f>SUM(I4:I16)</f>
        <v>5.6</v>
      </c>
      <c r="J17" s="17"/>
      <c r="K17" s="17">
        <f>SUM(K4:K16)</f>
        <v>0</v>
      </c>
      <c r="L17" s="34">
        <f>SUM(L4:L16)</f>
        <v>11.56</v>
      </c>
    </row>
    <row r="18" spans="1:12" x14ac:dyDescent="0.25">
      <c r="A18" s="1"/>
      <c r="B18" s="25"/>
      <c r="C18" s="1"/>
      <c r="D18" s="1"/>
      <c r="E18" s="2"/>
      <c r="F18" s="1"/>
      <c r="G18" s="1"/>
      <c r="H18" s="1"/>
      <c r="I18" s="20"/>
      <c r="J18" s="1"/>
      <c r="K18" s="1"/>
    </row>
    <row r="19" spans="1:12" x14ac:dyDescent="0.25">
      <c r="A19" s="1"/>
      <c r="B19" s="25"/>
      <c r="C19" s="1"/>
      <c r="D19" s="1"/>
      <c r="E19" s="2"/>
      <c r="F19" s="1"/>
      <c r="G19" s="1"/>
      <c r="H19" s="1"/>
      <c r="I19" s="20"/>
      <c r="J19" s="21"/>
      <c r="K19" s="21"/>
    </row>
    <row r="20" spans="1:12" x14ac:dyDescent="0.25">
      <c r="A20" s="1"/>
      <c r="B20" s="25"/>
      <c r="C20" s="1"/>
      <c r="D20" s="1"/>
      <c r="E20" s="2"/>
      <c r="F20" s="1"/>
      <c r="G20" s="1"/>
      <c r="H20" s="12"/>
      <c r="I20" s="1"/>
      <c r="J20" s="1"/>
      <c r="K20" s="1"/>
    </row>
    <row r="21" spans="1:12" x14ac:dyDescent="0.25">
      <c r="A21" s="1"/>
      <c r="B21" s="25"/>
      <c r="C21" s="1"/>
      <c r="D21" s="22"/>
      <c r="E21" s="23"/>
      <c r="F21" s="1"/>
      <c r="G21" s="1"/>
      <c r="H21" s="1" t="s">
        <v>22</v>
      </c>
      <c r="I21" s="1"/>
      <c r="J21" s="20"/>
      <c r="K21" s="1"/>
    </row>
    <row r="22" spans="1:12" x14ac:dyDescent="0.25">
      <c r="A22" s="1"/>
      <c r="B22" s="25" t="s">
        <v>86</v>
      </c>
      <c r="C22" s="25"/>
      <c r="D22" s="35"/>
      <c r="E22" s="25"/>
      <c r="F22" s="1"/>
      <c r="G22" s="1"/>
      <c r="H22" s="1"/>
      <c r="I22" s="1"/>
      <c r="J22" s="1"/>
      <c r="K22" s="1"/>
    </row>
    <row r="23" spans="1:12" x14ac:dyDescent="0.25">
      <c r="B23" s="25" t="s">
        <v>24</v>
      </c>
      <c r="C23" s="25"/>
      <c r="D23" s="1" t="s">
        <v>35</v>
      </c>
      <c r="E23" s="25"/>
      <c r="I23">
        <f>L17*4.33</f>
        <v>50.0548</v>
      </c>
    </row>
    <row r="24" spans="1:12" x14ac:dyDescent="0.25">
      <c r="B24" s="25" t="s">
        <v>25</v>
      </c>
      <c r="C24" s="25"/>
      <c r="D24" s="36"/>
      <c r="E24" s="25"/>
    </row>
  </sheetData>
  <pageMargins left="0" right="0" top="0" bottom="0" header="0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L22"/>
    </sheetView>
  </sheetViews>
  <sheetFormatPr baseColWidth="10" defaultRowHeight="15" x14ac:dyDescent="0.25"/>
  <cols>
    <col min="5" max="5" width="8" customWidth="1"/>
    <col min="6" max="6" width="15.5703125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27" t="s">
        <v>9</v>
      </c>
    </row>
    <row r="4" spans="1:12" x14ac:dyDescent="0.25">
      <c r="A4" s="6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ht="22.5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C5+E5+G5+I5+K5</f>
        <v>1.1499999999999999</v>
      </c>
    </row>
    <row r="6" spans="1:12" x14ac:dyDescent="0.25">
      <c r="A6" s="6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31">
        <f>C7+E7+G7+I7+K7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31">
        <f>C11+E11+G11+I11+K11</f>
        <v>0.81</v>
      </c>
    </row>
    <row r="12" spans="1:12" ht="22.5" x14ac:dyDescent="0.25">
      <c r="A12" s="14"/>
      <c r="B12" s="87"/>
      <c r="C12" s="7"/>
      <c r="D12" s="88"/>
      <c r="E12" s="14"/>
      <c r="F12" s="7"/>
      <c r="G12" s="7"/>
      <c r="H12" s="87" t="s">
        <v>67</v>
      </c>
      <c r="I12" s="7"/>
      <c r="J12" s="7"/>
      <c r="K12" s="7"/>
      <c r="L12" s="32"/>
    </row>
    <row r="13" spans="1:12" x14ac:dyDescent="0.25">
      <c r="A13" s="9">
        <v>8.66</v>
      </c>
      <c r="B13" s="38"/>
      <c r="C13" s="10"/>
      <c r="D13" s="83"/>
      <c r="E13" s="9"/>
      <c r="F13" s="10"/>
      <c r="G13" s="10"/>
      <c r="H13" s="38"/>
      <c r="I13" s="10">
        <v>2</v>
      </c>
      <c r="J13" s="10"/>
      <c r="K13" s="10"/>
      <c r="L13" s="31">
        <f>C13+E13+G13+I13+K13</f>
        <v>2</v>
      </c>
    </row>
    <row r="14" spans="1:12" x14ac:dyDescent="0.25">
      <c r="A14" s="7"/>
      <c r="B14" s="28"/>
      <c r="C14" s="7"/>
      <c r="D14" s="43"/>
      <c r="E14" s="14"/>
      <c r="F14" s="7"/>
      <c r="G14" s="7"/>
      <c r="H14" s="7"/>
      <c r="I14" s="7"/>
      <c r="J14" s="7"/>
      <c r="K14" s="7"/>
      <c r="L14" s="32"/>
    </row>
    <row r="15" spans="1:12" x14ac:dyDescent="0.25">
      <c r="A15" s="8">
        <f>SUM(A4:A14)</f>
        <v>41.41</v>
      </c>
      <c r="B15" s="33" t="s">
        <v>9</v>
      </c>
      <c r="C15" s="17">
        <f>SUM(C4:C14)</f>
        <v>2</v>
      </c>
      <c r="D15" s="17"/>
      <c r="E15" s="17">
        <f>SUM(E4:E14)</f>
        <v>0</v>
      </c>
      <c r="F15" s="8"/>
      <c r="G15" s="17">
        <f>SUM(G4:G14)</f>
        <v>1.96</v>
      </c>
      <c r="H15" s="8"/>
      <c r="I15" s="17">
        <f>SUM(I4:I14)</f>
        <v>5.6</v>
      </c>
      <c r="J15" s="17"/>
      <c r="K15" s="17">
        <f>SUM(K4:K14)</f>
        <v>0</v>
      </c>
      <c r="L15" s="34">
        <f>SUM(L4:L14)</f>
        <v>9.56</v>
      </c>
    </row>
    <row r="16" spans="1:12" x14ac:dyDescent="0.25">
      <c r="A16" s="1"/>
      <c r="B16" s="25"/>
      <c r="C16" s="1"/>
      <c r="D16" s="1"/>
      <c r="E16" s="2"/>
      <c r="F16" s="1"/>
      <c r="G16" s="1"/>
      <c r="H16" s="1"/>
      <c r="I16" s="20"/>
      <c r="J16" s="1"/>
      <c r="K16" s="1"/>
    </row>
    <row r="17" spans="1:11" x14ac:dyDescent="0.25">
      <c r="A17" s="1"/>
      <c r="B17" s="25"/>
      <c r="C17" s="1"/>
      <c r="D17" s="1"/>
      <c r="E17" s="2"/>
      <c r="F17" s="1"/>
      <c r="G17" s="1"/>
      <c r="H17" s="1"/>
      <c r="I17" s="20"/>
      <c r="J17" s="21"/>
      <c r="K17" s="21"/>
    </row>
    <row r="18" spans="1:11" x14ac:dyDescent="0.25">
      <c r="A18" s="1"/>
      <c r="B18" s="25"/>
      <c r="C18" s="1"/>
      <c r="D18" s="1"/>
      <c r="E18" s="2"/>
      <c r="F18" s="1"/>
      <c r="G18" s="1"/>
      <c r="H18" s="12"/>
      <c r="I18" s="1"/>
      <c r="J18" s="1"/>
      <c r="K18" s="1"/>
    </row>
    <row r="19" spans="1:11" x14ac:dyDescent="0.25">
      <c r="A19" s="1"/>
      <c r="B19" s="25"/>
      <c r="C19" s="1"/>
      <c r="D19" s="22"/>
      <c r="E19" s="23"/>
      <c r="F19" s="1"/>
      <c r="G19" s="1"/>
      <c r="H19" s="1" t="s">
        <v>22</v>
      </c>
      <c r="I19" s="1"/>
      <c r="J19" s="20"/>
      <c r="K19" s="1"/>
    </row>
    <row r="20" spans="1:11" x14ac:dyDescent="0.25">
      <c r="A20" s="1"/>
      <c r="B20" s="25" t="s">
        <v>68</v>
      </c>
      <c r="C20" s="25"/>
      <c r="D20" s="35"/>
      <c r="E20" s="25"/>
      <c r="F20" s="1"/>
      <c r="G20" s="1"/>
      <c r="H20" s="1"/>
      <c r="I20" s="1"/>
      <c r="J20" s="1"/>
      <c r="K20" s="1"/>
    </row>
    <row r="21" spans="1:11" x14ac:dyDescent="0.25">
      <c r="B21" s="25" t="s">
        <v>24</v>
      </c>
      <c r="C21" s="25"/>
      <c r="D21" s="1" t="s">
        <v>35</v>
      </c>
      <c r="E21" s="25"/>
      <c r="I21">
        <f>L15*4.33</f>
        <v>41.394800000000004</v>
      </c>
    </row>
    <row r="22" spans="1:11" x14ac:dyDescent="0.25">
      <c r="B22" s="25" t="s">
        <v>25</v>
      </c>
      <c r="C22" s="25"/>
      <c r="D22" s="36"/>
      <c r="E22" s="25"/>
    </row>
  </sheetData>
  <pageMargins left="0" right="0" top="0" bottom="0" header="0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sqref="A1:L20"/>
    </sheetView>
  </sheetViews>
  <sheetFormatPr baseColWidth="10" defaultRowHeight="15" x14ac:dyDescent="0.25"/>
  <cols>
    <col min="3" max="3" width="8.140625" customWidth="1"/>
    <col min="5" max="5" width="5.140625" customWidth="1"/>
    <col min="6" max="6" width="18.5703125" customWidth="1"/>
    <col min="7" max="7" width="7.28515625" customWidth="1"/>
    <col min="9" max="9" width="6.5703125" customWidth="1"/>
    <col min="11" max="11" width="5.42578125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27" t="s">
        <v>9</v>
      </c>
    </row>
    <row r="4" spans="1:12" x14ac:dyDescent="0.25">
      <c r="A4" s="6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x14ac:dyDescent="0.25">
      <c r="A5" s="9">
        <v>5</v>
      </c>
      <c r="B5" s="30"/>
      <c r="C5" s="10"/>
      <c r="D5" s="11"/>
      <c r="E5" s="9"/>
      <c r="F5" s="38" t="s">
        <v>59</v>
      </c>
      <c r="G5" s="10">
        <v>1.1499999999999999</v>
      </c>
      <c r="H5" s="30"/>
      <c r="I5" s="10"/>
      <c r="J5" s="11"/>
      <c r="K5" s="10"/>
      <c r="L5" s="31">
        <f>K5+I5+G5+E5+C5</f>
        <v>1.1499999999999999</v>
      </c>
    </row>
    <row r="6" spans="1:12" x14ac:dyDescent="0.25">
      <c r="A6" s="6"/>
      <c r="B6" s="28" t="s">
        <v>36</v>
      </c>
      <c r="C6" s="13"/>
      <c r="D6" s="7"/>
      <c r="E6" s="6"/>
      <c r="F6" s="7"/>
      <c r="G6" s="6"/>
      <c r="H6" s="28" t="s">
        <v>36</v>
      </c>
      <c r="I6" s="13"/>
      <c r="J6" s="7"/>
      <c r="K6" s="7"/>
      <c r="L6" s="32"/>
    </row>
    <row r="7" spans="1:12" ht="33.75" x14ac:dyDescent="0.25">
      <c r="A7" s="39">
        <v>24.25</v>
      </c>
      <c r="B7" s="40" t="s">
        <v>37</v>
      </c>
      <c r="C7" s="15">
        <v>2</v>
      </c>
      <c r="D7" s="71"/>
      <c r="E7" s="39"/>
      <c r="F7" s="15"/>
      <c r="G7" s="15"/>
      <c r="H7" s="40" t="s">
        <v>38</v>
      </c>
      <c r="I7" s="15">
        <v>3.6</v>
      </c>
      <c r="J7" s="15"/>
      <c r="K7" s="15"/>
      <c r="L7" s="42">
        <f>I7+C7</f>
        <v>5.6</v>
      </c>
    </row>
    <row r="8" spans="1:12" ht="45" x14ac:dyDescent="0.25">
      <c r="A8" s="39"/>
      <c r="B8" s="40" t="s">
        <v>39</v>
      </c>
      <c r="C8" s="15"/>
      <c r="D8" s="41"/>
      <c r="E8" s="39"/>
      <c r="F8" s="15"/>
      <c r="G8" s="15"/>
      <c r="H8" s="40"/>
      <c r="I8" s="15"/>
      <c r="J8" s="15"/>
      <c r="K8" s="15"/>
      <c r="L8" s="42"/>
    </row>
    <row r="9" spans="1:12" x14ac:dyDescent="0.25">
      <c r="A9" s="9"/>
      <c r="B9" s="38"/>
      <c r="C9" s="10"/>
      <c r="D9" s="83"/>
      <c r="E9" s="9"/>
      <c r="F9" s="10"/>
      <c r="G9" s="10"/>
      <c r="H9" s="38"/>
      <c r="I9" s="10"/>
      <c r="J9" s="10"/>
      <c r="K9" s="10"/>
      <c r="L9" s="31"/>
    </row>
    <row r="10" spans="1:12" x14ac:dyDescent="0.25">
      <c r="A10" s="39"/>
      <c r="B10" s="40"/>
      <c r="C10" s="15"/>
      <c r="D10" s="41"/>
      <c r="E10" s="39"/>
      <c r="F10" s="15" t="s">
        <v>61</v>
      </c>
      <c r="G10" s="15"/>
      <c r="H10" s="40"/>
      <c r="I10" s="15"/>
      <c r="J10" s="15"/>
      <c r="K10" s="15"/>
      <c r="L10" s="42"/>
    </row>
    <row r="11" spans="1:12" x14ac:dyDescent="0.25">
      <c r="A11" s="39">
        <v>3.5</v>
      </c>
      <c r="B11" s="40"/>
      <c r="C11" s="15"/>
      <c r="D11" s="41"/>
      <c r="E11" s="39"/>
      <c r="F11" s="15"/>
      <c r="G11" s="15">
        <v>0.81</v>
      </c>
      <c r="H11" s="40"/>
      <c r="I11" s="15"/>
      <c r="J11" s="15"/>
      <c r="K11" s="15"/>
      <c r="L11" s="42">
        <f>C11+E11+G11+I11+K11</f>
        <v>0.81</v>
      </c>
    </row>
    <row r="12" spans="1:12" x14ac:dyDescent="0.25">
      <c r="A12" s="7"/>
      <c r="B12" s="28"/>
      <c r="C12" s="7"/>
      <c r="D12" s="43"/>
      <c r="E12" s="14"/>
      <c r="F12" s="7"/>
      <c r="G12" s="7"/>
      <c r="H12" s="7"/>
      <c r="I12" s="7"/>
      <c r="J12" s="7"/>
      <c r="K12" s="7"/>
      <c r="L12" s="32"/>
    </row>
    <row r="13" spans="1:12" x14ac:dyDescent="0.25">
      <c r="A13" s="8">
        <f>SUM(A4:A12)</f>
        <v>32.75</v>
      </c>
      <c r="B13" s="33" t="s">
        <v>9</v>
      </c>
      <c r="C13" s="17">
        <f>SUM(C4:C12)</f>
        <v>2</v>
      </c>
      <c r="D13" s="17"/>
      <c r="E13" s="17">
        <f>SUM(E4:E12)</f>
        <v>0</v>
      </c>
      <c r="F13" s="8"/>
      <c r="G13" s="17">
        <f>SUM(G4:G12)</f>
        <v>1.96</v>
      </c>
      <c r="H13" s="8"/>
      <c r="I13" s="17">
        <f>SUM(I4:I12)</f>
        <v>3.6</v>
      </c>
      <c r="J13" s="17"/>
      <c r="K13" s="17">
        <f>SUM(K4:K12)</f>
        <v>0</v>
      </c>
      <c r="L13" s="34">
        <f>SUM(L5:L12)</f>
        <v>7.5600000000000005</v>
      </c>
    </row>
    <row r="14" spans="1:12" x14ac:dyDescent="0.25">
      <c r="A14" s="1"/>
      <c r="B14" s="25"/>
      <c r="C14" s="1"/>
      <c r="D14" s="1"/>
      <c r="E14" s="2"/>
      <c r="F14" s="1"/>
      <c r="G14" s="1"/>
      <c r="H14" s="1"/>
      <c r="I14" s="20"/>
      <c r="J14" s="1"/>
      <c r="K14" s="1"/>
    </row>
    <row r="15" spans="1:12" x14ac:dyDescent="0.25">
      <c r="A15" s="1"/>
      <c r="B15" s="25"/>
      <c r="C15" s="1"/>
      <c r="D15" s="1"/>
      <c r="E15" s="2"/>
      <c r="F15" s="1"/>
      <c r="G15" s="1"/>
      <c r="H15" s="1"/>
      <c r="I15" s="20"/>
      <c r="J15" s="21"/>
      <c r="K15" s="21"/>
    </row>
    <row r="16" spans="1:12" x14ac:dyDescent="0.25">
      <c r="A16" s="1"/>
      <c r="B16" s="25"/>
      <c r="C16" s="1"/>
      <c r="D16" s="1"/>
      <c r="E16" s="2"/>
      <c r="F16" s="1"/>
      <c r="G16" s="1"/>
      <c r="H16" s="12"/>
      <c r="I16" s="1"/>
      <c r="J16" s="1"/>
      <c r="K16" s="1"/>
    </row>
    <row r="17" spans="1:11" x14ac:dyDescent="0.25">
      <c r="A17" s="1"/>
      <c r="B17" s="25"/>
      <c r="C17" s="1"/>
      <c r="D17" s="22"/>
      <c r="E17" s="23"/>
      <c r="F17" s="1"/>
      <c r="G17" s="1"/>
      <c r="H17" s="1" t="s">
        <v>22</v>
      </c>
      <c r="I17" s="1"/>
      <c r="J17" s="20"/>
      <c r="K17" s="1"/>
    </row>
    <row r="18" spans="1:11" x14ac:dyDescent="0.25">
      <c r="A18" s="1"/>
      <c r="B18" s="25" t="s">
        <v>60</v>
      </c>
      <c r="C18" s="25"/>
      <c r="D18" s="35"/>
      <c r="E18" s="25"/>
      <c r="F18" s="1"/>
      <c r="G18" s="1"/>
      <c r="H18" s="1"/>
      <c r="I18" s="1"/>
      <c r="J18" s="1"/>
      <c r="K18" s="1"/>
    </row>
    <row r="19" spans="1:11" x14ac:dyDescent="0.25">
      <c r="B19" s="25" t="s">
        <v>24</v>
      </c>
      <c r="C19" s="25"/>
      <c r="D19" s="1" t="s">
        <v>35</v>
      </c>
      <c r="E19" s="25"/>
      <c r="I19">
        <f>L13*4.33</f>
        <v>32.7348</v>
      </c>
    </row>
    <row r="20" spans="1:11" x14ac:dyDescent="0.25">
      <c r="B20" s="25" t="s">
        <v>25</v>
      </c>
      <c r="C20" s="25"/>
      <c r="D20" s="36"/>
      <c r="E20" s="25"/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F21" sqref="F21"/>
    </sheetView>
  </sheetViews>
  <sheetFormatPr baseColWidth="10" defaultRowHeight="15" x14ac:dyDescent="0.25"/>
  <cols>
    <col min="1" max="1" width="8.28515625" customWidth="1"/>
    <col min="3" max="3" width="6.28515625" customWidth="1"/>
  </cols>
  <sheetData>
    <row r="1" spans="1:12" x14ac:dyDescent="0.25">
      <c r="A1" s="1"/>
      <c r="B1" s="1" t="s">
        <v>35</v>
      </c>
      <c r="C1" s="1"/>
      <c r="D1" s="1"/>
      <c r="E1" s="1"/>
      <c r="F1" s="2"/>
      <c r="G1" s="1"/>
      <c r="H1" s="1"/>
      <c r="I1" s="1"/>
      <c r="J1" s="1"/>
      <c r="K1" s="1"/>
    </row>
    <row r="2" spans="1:12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2" x14ac:dyDescent="0.25">
      <c r="A3" s="3" t="s">
        <v>0</v>
      </c>
      <c r="B3" s="3" t="s">
        <v>1</v>
      </c>
      <c r="C3" s="3" t="s">
        <v>62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84" t="s">
        <v>9</v>
      </c>
    </row>
    <row r="4" spans="1:12" ht="19.5" x14ac:dyDescent="0.25">
      <c r="A4" s="5">
        <v>22</v>
      </c>
      <c r="B4" s="85" t="s">
        <v>63</v>
      </c>
      <c r="C4" s="86"/>
      <c r="D4" s="85" t="s">
        <v>63</v>
      </c>
      <c r="E4" s="7"/>
      <c r="F4" s="85" t="s">
        <v>63</v>
      </c>
      <c r="G4" s="7"/>
      <c r="H4" s="85" t="s">
        <v>63</v>
      </c>
      <c r="I4" s="7"/>
      <c r="J4" s="85" t="s">
        <v>63</v>
      </c>
      <c r="K4" s="7"/>
      <c r="L4" s="29"/>
    </row>
    <row r="5" spans="1:12" x14ac:dyDescent="0.25">
      <c r="A5" s="8"/>
      <c r="B5" s="9"/>
      <c r="C5" s="10">
        <v>1</v>
      </c>
      <c r="D5" s="10"/>
      <c r="E5" s="11">
        <v>1</v>
      </c>
      <c r="F5" s="9"/>
      <c r="G5" s="10">
        <v>1</v>
      </c>
      <c r="H5" s="9"/>
      <c r="I5" s="10">
        <v>1</v>
      </c>
      <c r="J5" s="10"/>
      <c r="K5" s="10">
        <v>1</v>
      </c>
      <c r="L5" s="49"/>
    </row>
    <row r="6" spans="1:12" x14ac:dyDescent="0.25">
      <c r="A6" s="16"/>
      <c r="B6" s="7"/>
      <c r="C6" s="7"/>
      <c r="D6" s="7"/>
      <c r="E6" s="7"/>
      <c r="F6" s="14"/>
      <c r="G6" s="7"/>
      <c r="H6" s="7"/>
      <c r="I6" s="7"/>
      <c r="J6" s="7"/>
      <c r="K6" s="7"/>
      <c r="L6" s="61"/>
    </row>
    <row r="7" spans="1:12" x14ac:dyDescent="0.25">
      <c r="A7" s="16">
        <f>SUM(A4:A6)</f>
        <v>22</v>
      </c>
      <c r="B7" s="8" t="s">
        <v>9</v>
      </c>
      <c r="C7" s="8">
        <f>SUM(C4:C6)</f>
        <v>1</v>
      </c>
      <c r="D7" s="17"/>
      <c r="E7" s="17">
        <f>SUM(E4:E6)</f>
        <v>1</v>
      </c>
      <c r="F7" s="18"/>
      <c r="G7" s="8">
        <f>SUM(G4:G6)</f>
        <v>1</v>
      </c>
      <c r="H7" s="8"/>
      <c r="I7" s="8">
        <f>SUM(I4:I6)</f>
        <v>1</v>
      </c>
      <c r="J7" s="8"/>
      <c r="K7" s="17">
        <f>SUM(K4:K6)</f>
        <v>1</v>
      </c>
      <c r="L7" s="49">
        <f>SUM(C7:K7)</f>
        <v>5</v>
      </c>
    </row>
    <row r="8" spans="1:12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</row>
    <row r="9" spans="1:12" x14ac:dyDescent="0.25">
      <c r="A9" s="1"/>
      <c r="B9" s="1"/>
      <c r="C9" s="1"/>
      <c r="D9" s="1"/>
      <c r="E9" s="1"/>
      <c r="F9" s="2"/>
      <c r="G9" s="1"/>
      <c r="H9" s="1" t="s">
        <v>22</v>
      </c>
      <c r="I9" s="1"/>
      <c r="J9" s="20"/>
      <c r="K9" s="21">
        <f>L7*4.33</f>
        <v>21.65</v>
      </c>
    </row>
    <row r="10" spans="1:12" x14ac:dyDescent="0.25">
      <c r="A10" s="1"/>
      <c r="B10" s="1"/>
      <c r="C10" s="1"/>
      <c r="D10" s="1"/>
      <c r="E10" s="1"/>
      <c r="F10" s="2"/>
      <c r="G10" s="1"/>
      <c r="H10" s="1"/>
      <c r="I10" s="12">
        <f>N7</f>
        <v>0</v>
      </c>
      <c r="J10" s="1"/>
      <c r="K10" s="1"/>
    </row>
    <row r="11" spans="1:12" x14ac:dyDescent="0.25">
      <c r="A11" s="1"/>
      <c r="B11" s="1" t="s">
        <v>23</v>
      </c>
      <c r="C11" s="1"/>
      <c r="D11" s="1"/>
      <c r="E11" s="22"/>
      <c r="F11" s="23" t="s">
        <v>64</v>
      </c>
      <c r="G11" s="1"/>
      <c r="H11" s="1"/>
      <c r="I11" s="1"/>
      <c r="J11" s="1"/>
      <c r="K11" s="1"/>
    </row>
    <row r="12" spans="1:12" x14ac:dyDescent="0.25">
      <c r="A12" s="1"/>
      <c r="B12" s="1" t="s">
        <v>24</v>
      </c>
      <c r="C12" s="1"/>
      <c r="D12" s="1" t="s">
        <v>35</v>
      </c>
      <c r="E12" s="1"/>
      <c r="F12" s="2"/>
      <c r="G12" s="1"/>
      <c r="H12" s="1"/>
      <c r="I12" s="1"/>
      <c r="J12" s="1"/>
      <c r="K12" s="1"/>
    </row>
    <row r="13" spans="1:12" ht="13.5" customHeight="1" x14ac:dyDescent="0.25">
      <c r="A13" s="1"/>
      <c r="B13" s="1"/>
      <c r="C13" s="1"/>
      <c r="D13" s="1"/>
      <c r="E13" s="1"/>
      <c r="F13" s="141" t="s">
        <v>65</v>
      </c>
      <c r="G13" s="141"/>
      <c r="H13" s="141"/>
      <c r="I13" s="141"/>
      <c r="J13" s="1"/>
      <c r="K13" s="1"/>
    </row>
    <row r="14" spans="1:12" ht="15.75" customHeight="1" x14ac:dyDescent="0.25">
      <c r="A14" s="1"/>
      <c r="B14" s="1" t="s">
        <v>25</v>
      </c>
      <c r="C14" s="1"/>
      <c r="D14" s="1"/>
      <c r="E14" s="1"/>
      <c r="F14" s="142" t="s">
        <v>66</v>
      </c>
      <c r="G14" s="142"/>
      <c r="H14" s="142"/>
      <c r="I14" s="142"/>
      <c r="J14" s="142"/>
      <c r="K14" s="1"/>
    </row>
  </sheetData>
  <mergeCells count="2">
    <mergeCell ref="F13:I13"/>
    <mergeCell ref="F14:J14"/>
  </mergeCells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E26" sqref="E26"/>
    </sheetView>
  </sheetViews>
  <sheetFormatPr baseColWidth="10" defaultRowHeight="15" x14ac:dyDescent="0.25"/>
  <cols>
    <col min="1" max="1" width="9.28515625" customWidth="1"/>
    <col min="2" max="2" width="17.28515625" customWidth="1"/>
    <col min="3" max="3" width="8.140625" customWidth="1"/>
    <col min="5" max="5" width="6.85546875" customWidth="1"/>
    <col min="6" max="6" width="17.140625" customWidth="1"/>
    <col min="7" max="7" width="7.42578125" customWidth="1"/>
    <col min="9" max="9" width="8.140625" customWidth="1"/>
    <col min="10" max="10" width="16.42578125" customWidth="1"/>
    <col min="11" max="11" width="6.7109375" customWidth="1"/>
    <col min="13" max="13" width="5.85546875" customWidth="1"/>
    <col min="14" max="14" width="6.85546875" customWidth="1"/>
  </cols>
  <sheetData>
    <row r="1" spans="1:14" x14ac:dyDescent="0.25">
      <c r="B1" s="25" t="s">
        <v>35</v>
      </c>
      <c r="F1" s="44"/>
      <c r="L1" s="1"/>
      <c r="M1" s="1"/>
    </row>
    <row r="2" spans="1:14" x14ac:dyDescent="0.25">
      <c r="B2" s="25"/>
      <c r="F2" s="44"/>
      <c r="L2" s="1"/>
      <c r="M2" s="1"/>
    </row>
    <row r="3" spans="1:14" x14ac:dyDescent="0.25">
      <c r="A3" s="3" t="s">
        <v>0</v>
      </c>
      <c r="B3" s="26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40</v>
      </c>
      <c r="M3" s="3" t="s">
        <v>41</v>
      </c>
      <c r="N3" s="3" t="s">
        <v>9</v>
      </c>
    </row>
    <row r="4" spans="1:14" x14ac:dyDescent="0.25">
      <c r="A4" s="5"/>
      <c r="B4" s="45"/>
      <c r="C4" s="46"/>
      <c r="D4" s="6" t="s">
        <v>42</v>
      </c>
      <c r="E4" s="7"/>
      <c r="F4" s="6"/>
      <c r="G4" s="46"/>
      <c r="H4" s="6"/>
      <c r="I4" s="7"/>
      <c r="J4" s="29"/>
      <c r="K4" s="29"/>
      <c r="L4" s="6" t="s">
        <v>42</v>
      </c>
      <c r="M4" s="7"/>
      <c r="N4" s="7"/>
    </row>
    <row r="5" spans="1:14" x14ac:dyDescent="0.25">
      <c r="A5" s="8">
        <v>12.55</v>
      </c>
      <c r="B5" s="47"/>
      <c r="C5" s="48"/>
      <c r="D5" s="10" t="s">
        <v>43</v>
      </c>
      <c r="E5" s="11">
        <v>0.5</v>
      </c>
      <c r="F5" s="9"/>
      <c r="G5" s="48"/>
      <c r="H5" s="9"/>
      <c r="I5" s="10"/>
      <c r="J5" s="49"/>
      <c r="K5" s="49"/>
      <c r="L5" s="50" t="s">
        <v>16</v>
      </c>
      <c r="M5" s="10">
        <v>2.39</v>
      </c>
      <c r="N5" s="10">
        <f>E5+M5</f>
        <v>2.89</v>
      </c>
    </row>
    <row r="6" spans="1:14" x14ac:dyDescent="0.25">
      <c r="A6" s="51"/>
      <c r="B6" s="52" t="s">
        <v>44</v>
      </c>
      <c r="C6" s="52"/>
      <c r="D6" s="53"/>
      <c r="E6" s="52"/>
      <c r="F6" s="52" t="s">
        <v>44</v>
      </c>
      <c r="G6" s="52"/>
      <c r="H6" s="53"/>
      <c r="I6" s="52"/>
      <c r="J6" s="52" t="s">
        <v>44</v>
      </c>
      <c r="K6" s="52"/>
      <c r="L6" s="54"/>
      <c r="M6" s="55"/>
      <c r="N6" s="29"/>
    </row>
    <row r="7" spans="1:14" x14ac:dyDescent="0.25">
      <c r="A7" s="51"/>
      <c r="B7" s="56" t="s">
        <v>45</v>
      </c>
      <c r="C7" s="57"/>
      <c r="D7" s="58"/>
      <c r="E7" s="57"/>
      <c r="F7" s="56" t="s">
        <v>46</v>
      </c>
      <c r="G7" s="57"/>
      <c r="H7" s="58"/>
      <c r="I7" s="57"/>
      <c r="J7" s="56" t="s">
        <v>47</v>
      </c>
      <c r="K7" s="57"/>
      <c r="L7" s="59"/>
      <c r="M7" s="60"/>
      <c r="N7" s="61"/>
    </row>
    <row r="8" spans="1:14" x14ac:dyDescent="0.25">
      <c r="A8" s="51"/>
      <c r="B8" s="56" t="s">
        <v>48</v>
      </c>
      <c r="C8" s="57"/>
      <c r="D8" s="62"/>
      <c r="E8" s="57"/>
      <c r="F8" s="56" t="s">
        <v>48</v>
      </c>
      <c r="G8" s="57"/>
      <c r="H8" s="57"/>
      <c r="I8" s="57"/>
      <c r="J8" s="56" t="s">
        <v>48</v>
      </c>
      <c r="K8" s="57"/>
      <c r="L8" s="57"/>
      <c r="M8" s="63"/>
      <c r="N8" s="61"/>
    </row>
    <row r="9" spans="1:14" ht="18" x14ac:dyDescent="0.25">
      <c r="A9" s="33">
        <v>14.3</v>
      </c>
      <c r="B9" s="56" t="s">
        <v>49</v>
      </c>
      <c r="C9" s="51">
        <v>1.1000000000000001</v>
      </c>
      <c r="D9" s="64"/>
      <c r="E9" s="57"/>
      <c r="F9" s="65" t="s">
        <v>50</v>
      </c>
      <c r="G9" s="51">
        <v>1.1000000000000001</v>
      </c>
      <c r="H9" s="57"/>
      <c r="I9" s="57"/>
      <c r="J9" s="65" t="s">
        <v>51</v>
      </c>
      <c r="K9" s="51">
        <v>1.1000000000000001</v>
      </c>
      <c r="L9" s="51"/>
      <c r="M9" s="63"/>
      <c r="N9" s="61">
        <f>C9+E9+G9+I9+K9+M9</f>
        <v>3.3000000000000003</v>
      </c>
    </row>
    <row r="10" spans="1:14" x14ac:dyDescent="0.25">
      <c r="A10" s="5"/>
      <c r="B10" s="66"/>
      <c r="C10" s="46"/>
      <c r="D10" s="67"/>
      <c r="E10" s="7"/>
      <c r="F10" s="68"/>
      <c r="G10" s="46"/>
      <c r="H10" s="68"/>
      <c r="I10" s="14"/>
      <c r="J10" s="68" t="s">
        <v>52</v>
      </c>
      <c r="K10" s="14"/>
      <c r="L10" s="7"/>
      <c r="M10" s="7"/>
      <c r="N10" s="7"/>
    </row>
    <row r="11" spans="1:14" x14ac:dyDescent="0.25">
      <c r="A11" s="8">
        <v>10.83</v>
      </c>
      <c r="B11" s="47"/>
      <c r="C11" s="48"/>
      <c r="D11" s="10"/>
      <c r="E11" s="11"/>
      <c r="F11" s="9"/>
      <c r="G11" s="48"/>
      <c r="H11" s="10"/>
      <c r="I11" s="10"/>
      <c r="J11" s="10"/>
      <c r="K11" s="10">
        <v>2.5</v>
      </c>
      <c r="L11" s="10"/>
      <c r="M11" s="10"/>
      <c r="N11" s="10">
        <f>C11+E11+G11+I11+K11+M11</f>
        <v>2.5</v>
      </c>
    </row>
    <row r="12" spans="1:14" x14ac:dyDescent="0.25">
      <c r="A12" s="5"/>
      <c r="B12" s="69"/>
      <c r="C12" s="70"/>
      <c r="D12" s="15" t="s">
        <v>53</v>
      </c>
      <c r="E12" s="71"/>
      <c r="F12" s="39"/>
      <c r="G12" s="70"/>
      <c r="H12" s="15"/>
      <c r="I12" s="15"/>
      <c r="J12" s="15" t="s">
        <v>53</v>
      </c>
      <c r="K12" s="15"/>
      <c r="L12" s="15"/>
      <c r="M12" s="72"/>
      <c r="N12" s="15"/>
    </row>
    <row r="13" spans="1:14" ht="36" x14ac:dyDescent="0.25">
      <c r="A13" s="8">
        <v>21.25</v>
      </c>
      <c r="B13" s="69"/>
      <c r="C13" s="70"/>
      <c r="D13" s="15" t="s">
        <v>54</v>
      </c>
      <c r="E13" s="71">
        <v>4</v>
      </c>
      <c r="F13" s="39"/>
      <c r="G13" s="70"/>
      <c r="H13" s="15"/>
      <c r="I13" s="15"/>
      <c r="J13" s="73" t="s">
        <v>55</v>
      </c>
      <c r="K13" s="15">
        <v>1.31</v>
      </c>
      <c r="L13" s="15"/>
      <c r="M13" s="72"/>
      <c r="N13" s="15">
        <f>C13+E13+G13+I13+K13</f>
        <v>5.3100000000000005</v>
      </c>
    </row>
    <row r="14" spans="1:14" x14ac:dyDescent="0.25">
      <c r="A14" s="74"/>
      <c r="B14" s="75"/>
      <c r="C14" s="5"/>
      <c r="D14" s="7"/>
      <c r="E14" s="7"/>
      <c r="F14" s="76"/>
      <c r="G14" s="5"/>
      <c r="H14" s="5"/>
      <c r="I14" s="5"/>
      <c r="J14" s="5"/>
      <c r="K14" s="7"/>
      <c r="L14" s="7"/>
      <c r="M14" s="77"/>
      <c r="N14" s="29"/>
    </row>
    <row r="15" spans="1:14" x14ac:dyDescent="0.25">
      <c r="A15" s="78">
        <f>SUM(A4:A14)</f>
        <v>58.93</v>
      </c>
      <c r="B15" s="33" t="s">
        <v>9</v>
      </c>
      <c r="C15" s="8">
        <f>SUM(C4:C14)</f>
        <v>1.1000000000000001</v>
      </c>
      <c r="D15" s="17"/>
      <c r="E15" s="17">
        <f>SUM(E4:E14)</f>
        <v>4.5</v>
      </c>
      <c r="F15" s="18"/>
      <c r="G15" s="8">
        <f>SUM(G4:G14)</f>
        <v>1.1000000000000001</v>
      </c>
      <c r="H15" s="8"/>
      <c r="I15" s="8">
        <f>SUM(I4:I14)</f>
        <v>0</v>
      </c>
      <c r="J15" s="8"/>
      <c r="K15" s="17">
        <f>SUM(K4:K14)</f>
        <v>4.91</v>
      </c>
      <c r="L15" s="17"/>
      <c r="M15" s="79">
        <f>SUM(M4:M6)</f>
        <v>2.39</v>
      </c>
      <c r="N15" s="19">
        <f>SUM(N4:N14)</f>
        <v>14.000000000000002</v>
      </c>
    </row>
    <row r="16" spans="1:14" x14ac:dyDescent="0.25">
      <c r="B16" s="25"/>
      <c r="F16" s="44"/>
      <c r="J16" s="80"/>
      <c r="L16" s="1"/>
      <c r="M16" s="1"/>
    </row>
    <row r="17" spans="2:13" x14ac:dyDescent="0.25">
      <c r="B17" s="25"/>
      <c r="F17" s="44"/>
      <c r="H17" t="s">
        <v>22</v>
      </c>
      <c r="J17" s="80"/>
      <c r="K17" s="81">
        <f>N6*4.33</f>
        <v>0</v>
      </c>
      <c r="L17" s="21"/>
      <c r="M17" s="1"/>
    </row>
    <row r="18" spans="2:13" x14ac:dyDescent="0.25">
      <c r="B18" s="25"/>
      <c r="F18" s="44"/>
      <c r="I18" s="82"/>
      <c r="J18">
        <f>N15*4.33</f>
        <v>60.620000000000012</v>
      </c>
      <c r="L18" s="1"/>
    </row>
    <row r="19" spans="2:13" x14ac:dyDescent="0.25">
      <c r="B19" s="25" t="s">
        <v>57</v>
      </c>
      <c r="F19" s="44"/>
      <c r="L19" s="1"/>
    </row>
    <row r="20" spans="2:13" ht="17.25" customHeight="1" x14ac:dyDescent="0.25">
      <c r="B20" s="25" t="s">
        <v>56</v>
      </c>
      <c r="F20" s="143" t="s">
        <v>58</v>
      </c>
      <c r="G20" s="144"/>
      <c r="H20" s="144"/>
      <c r="I20" s="144"/>
      <c r="J20" s="144"/>
      <c r="L20" s="1"/>
    </row>
    <row r="21" spans="2:13" x14ac:dyDescent="0.25">
      <c r="B21" s="25" t="s">
        <v>25</v>
      </c>
      <c r="F21" s="44"/>
      <c r="L21" s="1"/>
    </row>
  </sheetData>
  <mergeCells count="1">
    <mergeCell ref="F20:J20"/>
  </mergeCells>
  <pageMargins left="0" right="0" top="0" bottom="0" header="0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F24" sqref="F24"/>
    </sheetView>
  </sheetViews>
  <sheetFormatPr baseColWidth="10" defaultRowHeight="15" x14ac:dyDescent="0.25"/>
  <cols>
    <col min="1" max="1" width="6.140625" customWidth="1"/>
    <col min="2" max="2" width="22.42578125" customWidth="1"/>
    <col min="3" max="3" width="7.140625" customWidth="1"/>
    <col min="5" max="5" width="6.7109375" customWidth="1"/>
    <col min="6" max="6" width="15.85546875" customWidth="1"/>
    <col min="7" max="7" width="5.5703125" customWidth="1"/>
    <col min="8" max="8" width="23.140625" customWidth="1"/>
    <col min="9" max="9" width="5.5703125" customWidth="1"/>
    <col min="10" max="10" width="13.5703125" customWidth="1"/>
    <col min="11" max="11" width="6" customWidth="1"/>
    <col min="12" max="13" width="5.140625" customWidth="1"/>
    <col min="14" max="14" width="6.855468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12.75" customHeight="1" x14ac:dyDescent="0.25">
      <c r="A8" s="5"/>
      <c r="B8" s="68" t="s">
        <v>108</v>
      </c>
      <c r="C8" s="46"/>
      <c r="D8" s="68"/>
      <c r="E8" s="46"/>
      <c r="F8" s="68"/>
      <c r="G8" s="7"/>
      <c r="H8" s="68" t="s">
        <v>108</v>
      </c>
      <c r="I8" s="46"/>
      <c r="J8" s="68"/>
      <c r="K8" s="46"/>
      <c r="L8" s="68"/>
      <c r="M8" s="7"/>
      <c r="N8" s="7"/>
    </row>
    <row r="9" spans="1:14" ht="27.75" customHeight="1" x14ac:dyDescent="0.25">
      <c r="A9" s="8">
        <v>15</v>
      </c>
      <c r="B9" s="102" t="s">
        <v>151</v>
      </c>
      <c r="C9" s="97">
        <v>0.25</v>
      </c>
      <c r="D9" s="10"/>
      <c r="E9" s="97"/>
      <c r="F9" s="9"/>
      <c r="G9" s="10"/>
      <c r="H9" s="102" t="s">
        <v>113</v>
      </c>
      <c r="I9" s="97">
        <v>3.21</v>
      </c>
      <c r="J9" s="10"/>
      <c r="K9" s="97"/>
      <c r="L9" s="9"/>
      <c r="M9" s="11"/>
      <c r="N9" s="10">
        <f>C9+E9+G9+I9+K9+M9</f>
        <v>3.46</v>
      </c>
    </row>
    <row r="10" spans="1:14" x14ac:dyDescent="0.25">
      <c r="A10" s="5"/>
      <c r="B10" s="7" t="s">
        <v>133</v>
      </c>
      <c r="C10" s="99"/>
      <c r="D10" s="123"/>
      <c r="E10" s="99"/>
      <c r="F10" s="14"/>
      <c r="G10" s="7"/>
      <c r="H10" s="100"/>
      <c r="I10" s="99"/>
      <c r="J10" s="7"/>
      <c r="K10" s="99"/>
      <c r="L10" s="14"/>
      <c r="M10" s="122"/>
      <c r="N10" s="132"/>
    </row>
    <row r="11" spans="1:14" x14ac:dyDescent="0.25">
      <c r="A11" s="8">
        <v>13</v>
      </c>
      <c r="B11" s="102" t="s">
        <v>11</v>
      </c>
      <c r="C11" s="97">
        <v>3</v>
      </c>
      <c r="D11" s="124"/>
      <c r="E11" s="97"/>
      <c r="F11" s="9"/>
      <c r="G11" s="10"/>
      <c r="H11" s="102"/>
      <c r="I11" s="97"/>
      <c r="J11" s="102"/>
      <c r="K11" s="97"/>
      <c r="L11" s="9"/>
      <c r="M11" s="11"/>
      <c r="N11" s="133">
        <f>C11+E11+G11+I11+K11</f>
        <v>3</v>
      </c>
    </row>
    <row r="12" spans="1:14" x14ac:dyDescent="0.25">
      <c r="A12" s="5"/>
      <c r="B12" s="68" t="s">
        <v>141</v>
      </c>
      <c r="C12" s="7"/>
      <c r="D12" s="68"/>
      <c r="E12" s="7"/>
      <c r="F12" s="68" t="s">
        <v>141</v>
      </c>
      <c r="G12" s="7"/>
      <c r="H12" s="68"/>
      <c r="I12" s="7"/>
      <c r="J12" s="68" t="s">
        <v>141</v>
      </c>
      <c r="K12" s="7"/>
      <c r="L12" s="68"/>
      <c r="M12" s="7"/>
      <c r="N12" s="7"/>
    </row>
    <row r="13" spans="1:14" ht="18" customHeight="1" x14ac:dyDescent="0.25">
      <c r="A13" s="8">
        <v>30</v>
      </c>
      <c r="B13" s="9" t="s">
        <v>142</v>
      </c>
      <c r="C13" s="11">
        <v>2.31</v>
      </c>
      <c r="D13" s="9"/>
      <c r="E13" s="11"/>
      <c r="F13" s="9" t="s">
        <v>142</v>
      </c>
      <c r="G13" s="11">
        <v>2.31</v>
      </c>
      <c r="H13" s="9"/>
      <c r="I13" s="135"/>
      <c r="J13" s="9" t="s">
        <v>142</v>
      </c>
      <c r="K13" s="10">
        <v>2.31</v>
      </c>
      <c r="L13" s="10"/>
      <c r="M13" s="10"/>
      <c r="N13" s="10">
        <f>C13+E13+G13+I13+K13+M13</f>
        <v>6.93</v>
      </c>
    </row>
    <row r="14" spans="1:14" x14ac:dyDescent="0.25">
      <c r="A14" s="136">
        <f>SUM(A4:A13)</f>
        <v>68</v>
      </c>
      <c r="B14" s="137" t="s">
        <v>9</v>
      </c>
      <c r="C14" s="138">
        <f>SUM(C4:C13)</f>
        <v>5.5600000000000005</v>
      </c>
      <c r="D14" s="139"/>
      <c r="E14" s="138">
        <f>SUM(E4:E13)</f>
        <v>0</v>
      </c>
      <c r="F14" s="136"/>
      <c r="G14" s="136">
        <f>SUM(G4:G13)</f>
        <v>3.12</v>
      </c>
      <c r="H14" s="136"/>
      <c r="I14" s="138">
        <f>SUM(I4:I13)</f>
        <v>3.21</v>
      </c>
      <c r="J14" s="139"/>
      <c r="K14" s="138">
        <f>SUM(K4:K13)</f>
        <v>3.81</v>
      </c>
      <c r="L14" s="139"/>
      <c r="M14" s="139">
        <f>SUM(M4:M13)</f>
        <v>0</v>
      </c>
      <c r="N14" s="140">
        <f>SUM(N4:N13)</f>
        <v>15.7</v>
      </c>
    </row>
    <row r="15" spans="1:14" x14ac:dyDescent="0.25">
      <c r="A15" s="1"/>
      <c r="B15" s="25"/>
      <c r="C15" s="1"/>
      <c r="D15" s="1"/>
      <c r="E15" s="2"/>
      <c r="F15" s="1"/>
      <c r="G15" s="1"/>
      <c r="H15" s="1"/>
      <c r="I15" s="20"/>
      <c r="J15" s="1"/>
      <c r="K15" s="1"/>
      <c r="L15" s="1"/>
      <c r="M15" s="1"/>
    </row>
    <row r="16" spans="1:14" x14ac:dyDescent="0.25">
      <c r="A16" s="1"/>
      <c r="B16" s="25"/>
      <c r="C16" s="1"/>
      <c r="D16" s="1"/>
      <c r="E16" s="2"/>
      <c r="F16" s="1"/>
      <c r="G16" s="1"/>
      <c r="H16" s="1" t="s">
        <v>22</v>
      </c>
      <c r="I16" s="20"/>
      <c r="J16" s="21"/>
      <c r="K16" s="21"/>
      <c r="L16" s="21"/>
      <c r="M16" s="21"/>
    </row>
    <row r="17" spans="1:13" x14ac:dyDescent="0.25">
      <c r="A17" s="1"/>
      <c r="B17" s="25" t="s">
        <v>23</v>
      </c>
      <c r="C17" s="1"/>
      <c r="D17" s="1"/>
      <c r="E17" s="131" t="s">
        <v>148</v>
      </c>
      <c r="F17" s="1"/>
      <c r="G17" s="1"/>
      <c r="H17" s="12"/>
      <c r="I17">
        <f>N14*4.33</f>
        <v>67.980999999999995</v>
      </c>
      <c r="J17" s="1"/>
      <c r="K17" s="1"/>
      <c r="L17" s="1"/>
      <c r="M17" s="1"/>
    </row>
    <row r="18" spans="1:13" x14ac:dyDescent="0.25">
      <c r="A18" s="1"/>
      <c r="B18" s="25" t="s">
        <v>24</v>
      </c>
      <c r="C18" s="1"/>
      <c r="D18" s="1" t="s">
        <v>35</v>
      </c>
      <c r="E18" s="23"/>
      <c r="F18" s="1"/>
      <c r="G18" s="1"/>
      <c r="I18" s="1"/>
      <c r="J18" s="20"/>
      <c r="K18" s="1"/>
      <c r="L18" s="1"/>
      <c r="M18" s="1"/>
    </row>
    <row r="19" spans="1:13" x14ac:dyDescent="0.25">
      <c r="A19" s="1"/>
      <c r="B19" s="25" t="s">
        <v>25</v>
      </c>
      <c r="C19" s="25"/>
      <c r="D19" s="35"/>
      <c r="F19" s="1"/>
      <c r="G19" s="1"/>
      <c r="H19" s="1"/>
      <c r="J19" s="1"/>
      <c r="K19" s="1"/>
      <c r="L19" s="1"/>
      <c r="M19" s="1"/>
    </row>
  </sheetData>
  <pageMargins left="0.25" right="0.25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sqref="A1:L17"/>
    </sheetView>
  </sheetViews>
  <sheetFormatPr baseColWidth="10" defaultRowHeight="15" x14ac:dyDescent="0.25"/>
  <cols>
    <col min="3" max="3" width="7.28515625" customWidth="1"/>
    <col min="5" max="5" width="6.7109375" customWidth="1"/>
    <col min="6" max="6" width="13.85546875" customWidth="1"/>
    <col min="7" max="7" width="5.7109375" customWidth="1"/>
    <col min="9" max="9" width="5.85546875" customWidth="1"/>
    <col min="11" max="11" width="9.140625" customWidth="1"/>
  </cols>
  <sheetData>
    <row r="1" spans="1:12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</row>
    <row r="2" spans="1:12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</row>
    <row r="3" spans="1:12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27" t="s">
        <v>9</v>
      </c>
    </row>
    <row r="4" spans="1:12" x14ac:dyDescent="0.25">
      <c r="A4" s="6"/>
      <c r="B4" s="28"/>
      <c r="C4" s="6"/>
      <c r="D4" s="7"/>
      <c r="E4" s="37"/>
      <c r="F4" s="28" t="s">
        <v>32</v>
      </c>
      <c r="G4" s="6"/>
      <c r="H4" s="28"/>
      <c r="I4" s="6"/>
      <c r="J4" s="7"/>
      <c r="K4" s="14"/>
      <c r="L4" s="29"/>
    </row>
    <row r="5" spans="1:12" x14ac:dyDescent="0.25">
      <c r="A5" s="9">
        <v>10.83</v>
      </c>
      <c r="B5" s="30"/>
      <c r="C5" s="10"/>
      <c r="D5" s="11"/>
      <c r="E5" s="9"/>
      <c r="F5" s="30" t="s">
        <v>33</v>
      </c>
      <c r="G5" s="10">
        <v>2.5</v>
      </c>
      <c r="H5" s="30"/>
      <c r="I5" s="10"/>
      <c r="J5" s="11"/>
      <c r="K5" s="10"/>
      <c r="L5" s="31">
        <f>K5+I5+G5+E5+C5</f>
        <v>2.5</v>
      </c>
    </row>
    <row r="6" spans="1:12" x14ac:dyDescent="0.25">
      <c r="A6" s="6"/>
      <c r="B6" s="28"/>
      <c r="C6" s="13"/>
      <c r="D6" s="7"/>
      <c r="E6" s="6"/>
      <c r="F6" s="7"/>
      <c r="G6" s="6"/>
      <c r="H6" s="14"/>
      <c r="I6" s="6"/>
      <c r="J6" s="7"/>
      <c r="K6" s="7"/>
      <c r="L6" s="32"/>
    </row>
    <row r="7" spans="1:12" x14ac:dyDescent="0.25">
      <c r="A7" s="9"/>
      <c r="B7" s="30"/>
      <c r="C7" s="10"/>
      <c r="D7" s="11"/>
      <c r="E7" s="9"/>
      <c r="F7" s="10"/>
      <c r="G7" s="10"/>
      <c r="H7" s="10"/>
      <c r="I7" s="10"/>
      <c r="J7" s="10"/>
      <c r="K7" s="10"/>
      <c r="L7" s="31"/>
    </row>
    <row r="8" spans="1:12" x14ac:dyDescent="0.25">
      <c r="A8" s="7"/>
      <c r="B8" s="28"/>
      <c r="C8" s="7"/>
      <c r="E8" s="14"/>
      <c r="F8" s="7"/>
      <c r="G8" s="7"/>
      <c r="H8" s="7"/>
      <c r="I8" s="7"/>
      <c r="J8" s="7"/>
      <c r="K8" s="15"/>
      <c r="L8" s="32"/>
    </row>
    <row r="9" spans="1:12" x14ac:dyDescent="0.25">
      <c r="A9" s="8">
        <f>SUM(A4:A8)</f>
        <v>10.83</v>
      </c>
      <c r="B9" s="33" t="s">
        <v>9</v>
      </c>
      <c r="C9" s="17">
        <f>SUM(C4:C8)</f>
        <v>0</v>
      </c>
      <c r="D9" s="17"/>
      <c r="E9" s="17">
        <f>SUM(E4:E8)</f>
        <v>0</v>
      </c>
      <c r="F9" s="8"/>
      <c r="G9" s="17">
        <f>SUM(G4:G8)</f>
        <v>2.5</v>
      </c>
      <c r="H9" s="8"/>
      <c r="I9" s="17">
        <f>SUM(I4:I8)</f>
        <v>0</v>
      </c>
      <c r="J9" s="17"/>
      <c r="K9" s="17">
        <f>SUM(K4:K8)</f>
        <v>0</v>
      </c>
      <c r="L9" s="34">
        <f>SUM(L5:L8)</f>
        <v>2.5</v>
      </c>
    </row>
    <row r="10" spans="1:12" x14ac:dyDescent="0.25">
      <c r="A10" s="1"/>
      <c r="B10" s="25"/>
      <c r="C10" s="1"/>
      <c r="D10" s="1"/>
      <c r="E10" s="2"/>
      <c r="F10" s="1"/>
      <c r="G10" s="1"/>
      <c r="H10" s="1"/>
      <c r="I10" s="20"/>
      <c r="J10" s="1"/>
      <c r="K10" s="1"/>
    </row>
    <row r="11" spans="1:12" x14ac:dyDescent="0.25">
      <c r="A11" s="1"/>
      <c r="B11" s="25"/>
      <c r="C11" s="1"/>
      <c r="D11" s="1"/>
      <c r="E11" s="2"/>
      <c r="F11" s="1"/>
      <c r="G11" s="1"/>
      <c r="H11" s="1"/>
      <c r="I11" s="20"/>
      <c r="J11" s="21"/>
      <c r="K11" s="21"/>
    </row>
    <row r="12" spans="1:12" x14ac:dyDescent="0.25">
      <c r="A12" s="1"/>
      <c r="B12" s="25"/>
      <c r="C12" s="1"/>
      <c r="D12" s="1"/>
      <c r="E12" s="2"/>
      <c r="F12" s="1"/>
      <c r="G12" s="1"/>
      <c r="H12" s="12"/>
      <c r="I12" s="1"/>
      <c r="J12" s="1"/>
      <c r="K12" s="1"/>
    </row>
    <row r="13" spans="1:12" x14ac:dyDescent="0.25">
      <c r="A13" s="1"/>
      <c r="B13" s="25"/>
      <c r="C13" s="1"/>
      <c r="D13" s="22"/>
      <c r="E13" s="23"/>
      <c r="F13" s="1"/>
      <c r="G13" s="1"/>
      <c r="H13" s="1" t="s">
        <v>22</v>
      </c>
      <c r="I13" s="1"/>
      <c r="J13" s="20"/>
      <c r="K13" s="1">
        <f>L9*4.33</f>
        <v>10.824999999999999</v>
      </c>
    </row>
    <row r="14" spans="1:12" x14ac:dyDescent="0.25">
      <c r="A14" s="1"/>
      <c r="B14" s="25" t="s">
        <v>34</v>
      </c>
      <c r="C14" s="25"/>
      <c r="D14" s="35"/>
      <c r="E14" s="25"/>
      <c r="F14" s="1"/>
      <c r="G14" s="1"/>
      <c r="H14" s="1"/>
      <c r="I14" s="1"/>
      <c r="J14" s="1"/>
      <c r="K14" s="1"/>
    </row>
    <row r="15" spans="1:12" x14ac:dyDescent="0.25">
      <c r="B15" s="25" t="s">
        <v>24</v>
      </c>
      <c r="C15" s="25"/>
      <c r="D15" s="1" t="s">
        <v>35</v>
      </c>
      <c r="E15" s="25"/>
    </row>
    <row r="16" spans="1:12" x14ac:dyDescent="0.25">
      <c r="B16" s="25" t="s">
        <v>25</v>
      </c>
      <c r="C16" s="25"/>
      <c r="D16" s="36"/>
      <c r="E16" s="25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6" workbookViewId="0">
      <selection activeCell="F36" sqref="F36"/>
    </sheetView>
  </sheetViews>
  <sheetFormatPr baseColWidth="10" defaultColWidth="9.140625" defaultRowHeight="15" x14ac:dyDescent="0.25"/>
  <cols>
    <col min="1" max="1" width="5.140625" customWidth="1"/>
    <col min="2" max="2" width="14.7109375" customWidth="1"/>
    <col min="4" max="4" width="15.5703125" customWidth="1"/>
    <col min="5" max="5" width="6.5703125" customWidth="1"/>
    <col min="6" max="6" width="10.5703125" customWidth="1"/>
    <col min="7" max="7" width="7.7109375" customWidth="1"/>
    <col min="8" max="8" width="15.28515625" customWidth="1"/>
    <col min="10" max="10" width="10" customWidth="1"/>
    <col min="11" max="11" width="6" customWidth="1"/>
    <col min="12" max="12" width="5.140625" customWidth="1"/>
    <col min="13" max="13" width="6.85546875" customWidth="1"/>
  </cols>
  <sheetData>
    <row r="1" spans="1:15" ht="14.25" customHeight="1" x14ac:dyDescent="0.25">
      <c r="A1" s="1"/>
      <c r="B1" s="1" t="s">
        <v>26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hidden="1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5" ht="24" customHeight="1" x14ac:dyDescent="0.25">
      <c r="A4" s="5"/>
      <c r="B4" s="6" t="s">
        <v>10</v>
      </c>
      <c r="C4" s="7"/>
      <c r="D4" s="6"/>
      <c r="E4" s="7"/>
      <c r="F4" s="6"/>
      <c r="G4" s="7"/>
      <c r="H4" s="6" t="s">
        <v>10</v>
      </c>
      <c r="I4" s="7"/>
      <c r="J4" s="6"/>
      <c r="K4" s="7"/>
      <c r="L4" s="6"/>
      <c r="M4" s="7"/>
      <c r="N4" s="7"/>
    </row>
    <row r="5" spans="1:15" x14ac:dyDescent="0.25">
      <c r="A5" s="8">
        <v>6.49</v>
      </c>
      <c r="B5" s="9" t="s">
        <v>11</v>
      </c>
      <c r="C5" s="10">
        <v>1.1599999999999999</v>
      </c>
      <c r="D5" s="10"/>
      <c r="E5" s="11"/>
      <c r="F5" s="9"/>
      <c r="G5" s="10"/>
      <c r="H5" s="9" t="s">
        <v>12</v>
      </c>
      <c r="I5" s="10">
        <v>0.33</v>
      </c>
      <c r="J5" s="10"/>
      <c r="K5" s="10"/>
      <c r="L5" s="10"/>
      <c r="M5" s="10"/>
      <c r="N5" s="10">
        <f>C5+E5+G5+I5+K5+M5</f>
        <v>1.49</v>
      </c>
      <c r="O5" s="12">
        <f>N5*4.33</f>
        <v>6.4516999999999998</v>
      </c>
    </row>
    <row r="6" spans="1:15" ht="25.5" customHeight="1" x14ac:dyDescent="0.25">
      <c r="A6" s="5"/>
      <c r="B6" s="6" t="s">
        <v>13</v>
      </c>
      <c r="C6" s="7"/>
      <c r="D6" s="13"/>
      <c r="E6" s="7"/>
      <c r="F6" s="6"/>
      <c r="G6" s="7"/>
      <c r="H6" s="6" t="s">
        <v>13</v>
      </c>
      <c r="I6" s="7"/>
      <c r="J6" s="6"/>
      <c r="K6" s="7"/>
      <c r="L6" s="7"/>
      <c r="M6" s="7"/>
      <c r="N6" s="7"/>
      <c r="O6" s="12"/>
    </row>
    <row r="7" spans="1:15" x14ac:dyDescent="0.25">
      <c r="A7" s="8">
        <v>6.49</v>
      </c>
      <c r="B7" s="9" t="s">
        <v>11</v>
      </c>
      <c r="C7" s="10">
        <v>1.1599999999999999</v>
      </c>
      <c r="D7" s="10"/>
      <c r="E7" s="11"/>
      <c r="F7" s="9"/>
      <c r="G7" s="10"/>
      <c r="H7" s="9" t="s">
        <v>12</v>
      </c>
      <c r="I7" s="10">
        <v>0.33</v>
      </c>
      <c r="J7" s="10"/>
      <c r="K7" s="10"/>
      <c r="L7" s="10"/>
      <c r="M7" s="10"/>
      <c r="N7" s="10">
        <f>C7+E7+G7+I7+K7+M7</f>
        <v>1.49</v>
      </c>
      <c r="O7" s="12">
        <f t="shared" ref="O7:O13" si="0">N7*4.33</f>
        <v>6.4516999999999998</v>
      </c>
    </row>
    <row r="8" spans="1:15" ht="22.5" customHeight="1" x14ac:dyDescent="0.25">
      <c r="A8" s="5"/>
      <c r="B8" s="6" t="s">
        <v>14</v>
      </c>
      <c r="C8" s="7"/>
      <c r="D8" s="7"/>
      <c r="E8" s="14"/>
      <c r="F8" s="14"/>
      <c r="G8" s="14"/>
      <c r="H8" s="6" t="s">
        <v>14</v>
      </c>
      <c r="I8" s="7"/>
      <c r="J8" s="7"/>
      <c r="K8" s="14"/>
      <c r="L8" s="7"/>
      <c r="M8" s="14"/>
      <c r="N8" s="7"/>
      <c r="O8" s="12"/>
    </row>
    <row r="9" spans="1:15" x14ac:dyDescent="0.25">
      <c r="A9" s="8">
        <v>6.49</v>
      </c>
      <c r="B9" s="9" t="s">
        <v>11</v>
      </c>
      <c r="C9" s="10">
        <v>1.1599999999999999</v>
      </c>
      <c r="D9" s="9"/>
      <c r="E9" s="9"/>
      <c r="F9" s="9"/>
      <c r="G9" s="9"/>
      <c r="H9" s="9" t="s">
        <v>12</v>
      </c>
      <c r="I9" s="10">
        <v>0.33</v>
      </c>
      <c r="J9" s="9"/>
      <c r="K9" s="9"/>
      <c r="L9" s="9"/>
      <c r="M9" s="9"/>
      <c r="N9" s="10">
        <f>C9+E9+G9+I9+K9+M9</f>
        <v>1.49</v>
      </c>
      <c r="O9" s="12">
        <f t="shared" si="0"/>
        <v>6.4516999999999998</v>
      </c>
    </row>
    <row r="10" spans="1:15" ht="24.75" customHeight="1" x14ac:dyDescent="0.25">
      <c r="A10" s="5"/>
      <c r="B10" s="6" t="s">
        <v>15</v>
      </c>
      <c r="C10" s="7"/>
      <c r="D10" s="13"/>
      <c r="E10" s="7"/>
      <c r="F10" s="6"/>
      <c r="G10" s="7"/>
      <c r="H10" s="6" t="s">
        <v>15</v>
      </c>
      <c r="I10" s="7"/>
      <c r="J10" s="13"/>
      <c r="K10" s="7"/>
      <c r="L10" s="13"/>
      <c r="M10" s="7"/>
      <c r="N10" s="7"/>
      <c r="O10" s="12"/>
    </row>
    <row r="11" spans="1:15" x14ac:dyDescent="0.25">
      <c r="A11" s="8">
        <v>6.49</v>
      </c>
      <c r="B11" s="9" t="s">
        <v>12</v>
      </c>
      <c r="C11" s="10">
        <v>0.33</v>
      </c>
      <c r="D11" s="10"/>
      <c r="E11" s="11"/>
      <c r="F11" s="9"/>
      <c r="G11" s="10"/>
      <c r="H11" s="9" t="s">
        <v>16</v>
      </c>
      <c r="I11" s="10">
        <v>1.1599999999999999</v>
      </c>
      <c r="J11" s="10"/>
      <c r="K11" s="11"/>
      <c r="L11" s="10"/>
      <c r="M11" s="10"/>
      <c r="N11" s="10">
        <f>C11+E11+G11+I11+K11+M11</f>
        <v>1.49</v>
      </c>
      <c r="O11" s="12">
        <f t="shared" si="0"/>
        <v>6.4516999999999998</v>
      </c>
    </row>
    <row r="12" spans="1:15" ht="24.75" customHeight="1" x14ac:dyDescent="0.25">
      <c r="A12" s="5"/>
      <c r="B12" s="6" t="s">
        <v>17</v>
      </c>
      <c r="C12" s="7"/>
      <c r="D12" s="13"/>
      <c r="E12" s="7"/>
      <c r="F12" s="6"/>
      <c r="G12" s="7"/>
      <c r="H12" s="6" t="s">
        <v>17</v>
      </c>
      <c r="I12" s="7"/>
      <c r="J12" s="13"/>
      <c r="K12" s="7"/>
      <c r="L12" s="13"/>
      <c r="M12" s="7"/>
      <c r="N12" s="7"/>
      <c r="O12" s="12"/>
    </row>
    <row r="13" spans="1:15" x14ac:dyDescent="0.25">
      <c r="A13" s="8">
        <v>6.49</v>
      </c>
      <c r="B13" s="9" t="s">
        <v>12</v>
      </c>
      <c r="C13" s="10">
        <v>0.33</v>
      </c>
      <c r="D13" s="10"/>
      <c r="E13" s="11"/>
      <c r="F13" s="9"/>
      <c r="G13" s="10"/>
      <c r="H13" s="9" t="s">
        <v>11</v>
      </c>
      <c r="I13" s="10">
        <v>1.1599999999999999</v>
      </c>
      <c r="J13" s="10"/>
      <c r="K13" s="11"/>
      <c r="L13" s="10"/>
      <c r="M13" s="10"/>
      <c r="N13" s="10">
        <f>C13+E13+G13+I13+K13+M13</f>
        <v>1.49</v>
      </c>
      <c r="O13" s="12">
        <f t="shared" si="0"/>
        <v>6.4516999999999998</v>
      </c>
    </row>
    <row r="14" spans="1:15" ht="24" customHeight="1" x14ac:dyDescent="0.25">
      <c r="A14" s="5"/>
      <c r="B14" s="6"/>
      <c r="C14" s="7"/>
      <c r="D14" s="6" t="s">
        <v>18</v>
      </c>
      <c r="E14" s="7"/>
      <c r="F14" s="6"/>
      <c r="G14" s="7"/>
      <c r="H14" s="6"/>
      <c r="I14" s="14"/>
      <c r="J14" s="6" t="s">
        <v>18</v>
      </c>
      <c r="K14" s="7"/>
      <c r="L14" s="13"/>
      <c r="M14" s="7"/>
      <c r="N14" s="7"/>
      <c r="O14" s="12"/>
    </row>
    <row r="15" spans="1:15" x14ac:dyDescent="0.25">
      <c r="A15" s="8">
        <v>6.49</v>
      </c>
      <c r="B15" s="10"/>
      <c r="C15" s="10"/>
      <c r="D15" s="9" t="s">
        <v>11</v>
      </c>
      <c r="E15" s="10">
        <v>1.1599999999999999</v>
      </c>
      <c r="F15" s="9"/>
      <c r="G15" s="10"/>
      <c r="H15" s="10"/>
      <c r="I15" s="10"/>
      <c r="J15" s="9" t="s">
        <v>12</v>
      </c>
      <c r="K15" s="10">
        <v>0.33</v>
      </c>
      <c r="L15" s="10"/>
      <c r="M15" s="10"/>
      <c r="N15" s="10">
        <f>C15+E15+G15+I15+K15+M15</f>
        <v>1.49</v>
      </c>
      <c r="O15" s="12">
        <f>N15*4.33</f>
        <v>6.4516999999999998</v>
      </c>
    </row>
    <row r="16" spans="1:15" ht="24.75" customHeight="1" x14ac:dyDescent="0.25">
      <c r="A16" s="5"/>
      <c r="B16" s="6"/>
      <c r="C16" s="7"/>
      <c r="D16" s="6" t="s">
        <v>19</v>
      </c>
      <c r="E16" s="7"/>
      <c r="F16" s="6"/>
      <c r="G16" s="7"/>
      <c r="H16" s="6"/>
      <c r="I16" s="14"/>
      <c r="J16" s="6" t="s">
        <v>19</v>
      </c>
      <c r="K16" s="7"/>
      <c r="L16" s="13"/>
      <c r="M16" s="7"/>
      <c r="N16" s="7"/>
      <c r="O16" s="12"/>
    </row>
    <row r="17" spans="1:15" x14ac:dyDescent="0.25">
      <c r="A17" s="8">
        <v>6.49</v>
      </c>
      <c r="B17" s="10"/>
      <c r="C17" s="10"/>
      <c r="D17" s="9" t="s">
        <v>11</v>
      </c>
      <c r="E17" s="10">
        <v>1.1599999999999999</v>
      </c>
      <c r="F17" s="9"/>
      <c r="G17" s="10"/>
      <c r="H17" s="10"/>
      <c r="I17" s="10"/>
      <c r="J17" s="9" t="s">
        <v>12</v>
      </c>
      <c r="K17" s="11">
        <v>0.33</v>
      </c>
      <c r="L17" s="10"/>
      <c r="M17" s="10"/>
      <c r="N17" s="10">
        <f>C17+E17+G17+I17+K17+M17</f>
        <v>1.49</v>
      </c>
      <c r="O17" s="12">
        <f t="shared" ref="O17:O21" si="1">N17*4.33</f>
        <v>6.4516999999999998</v>
      </c>
    </row>
    <row r="18" spans="1:15" ht="26.25" customHeight="1" x14ac:dyDescent="0.25">
      <c r="A18" s="5"/>
      <c r="B18" s="6"/>
      <c r="C18" s="7"/>
      <c r="D18" s="6" t="s">
        <v>20</v>
      </c>
      <c r="E18" s="7"/>
      <c r="F18" s="6"/>
      <c r="G18" s="7"/>
      <c r="H18" s="6"/>
      <c r="I18" s="14"/>
      <c r="J18" s="6" t="s">
        <v>20</v>
      </c>
      <c r="K18" s="7"/>
      <c r="L18" s="13"/>
      <c r="M18" s="7"/>
      <c r="N18" s="7"/>
      <c r="O18" s="12"/>
    </row>
    <row r="19" spans="1:15" x14ac:dyDescent="0.25">
      <c r="A19" s="8">
        <v>6.49</v>
      </c>
      <c r="B19" s="10"/>
      <c r="C19" s="10"/>
      <c r="D19" s="9" t="s">
        <v>12</v>
      </c>
      <c r="E19" s="10">
        <v>0.33</v>
      </c>
      <c r="F19" s="9"/>
      <c r="G19" s="10"/>
      <c r="H19" s="10"/>
      <c r="I19" s="10"/>
      <c r="J19" s="9" t="s">
        <v>16</v>
      </c>
      <c r="K19" s="10">
        <v>1.1599999999999999</v>
      </c>
      <c r="L19" s="10"/>
      <c r="M19" s="10"/>
      <c r="N19" s="10">
        <f>C19+E19+G19+I19+K19+M19</f>
        <v>1.49</v>
      </c>
      <c r="O19" s="12">
        <f t="shared" si="1"/>
        <v>6.4516999999999998</v>
      </c>
    </row>
    <row r="20" spans="1:15" ht="25.5" customHeight="1" x14ac:dyDescent="0.25">
      <c r="A20" s="5"/>
      <c r="B20" s="6"/>
      <c r="C20" s="7"/>
      <c r="D20" s="6" t="s">
        <v>21</v>
      </c>
      <c r="E20" s="7"/>
      <c r="F20" s="6"/>
      <c r="G20" s="7"/>
      <c r="H20" s="6"/>
      <c r="I20" s="14"/>
      <c r="J20" s="6" t="s">
        <v>21</v>
      </c>
      <c r="K20" s="7"/>
      <c r="L20" s="13"/>
      <c r="M20" s="7"/>
      <c r="N20" s="7"/>
      <c r="O20" s="12"/>
    </row>
    <row r="21" spans="1:15" x14ac:dyDescent="0.25">
      <c r="A21" s="8">
        <v>6.49</v>
      </c>
      <c r="B21" s="10"/>
      <c r="C21" s="10"/>
      <c r="D21" s="9" t="s">
        <v>12</v>
      </c>
      <c r="E21" s="10">
        <v>0.33</v>
      </c>
      <c r="F21" s="9"/>
      <c r="G21" s="10"/>
      <c r="H21" s="10"/>
      <c r="I21" s="10"/>
      <c r="J21" s="9" t="s">
        <v>11</v>
      </c>
      <c r="K21" s="10">
        <v>1.1599999999999999</v>
      </c>
      <c r="L21" s="10"/>
      <c r="M21" s="10"/>
      <c r="N21" s="10">
        <f>C21+E21+G21+I21+K21+M21</f>
        <v>1.49</v>
      </c>
      <c r="O21" s="24">
        <f t="shared" si="1"/>
        <v>6.4516999999999998</v>
      </c>
    </row>
    <row r="22" spans="1:15" ht="8.25" customHeight="1" x14ac:dyDescent="0.25">
      <c r="A22" s="16"/>
      <c r="B22" s="7"/>
      <c r="C22" s="7"/>
      <c r="D22" s="7"/>
      <c r="E22" s="7"/>
      <c r="F22" s="14"/>
      <c r="G22" s="7"/>
      <c r="H22" s="7"/>
      <c r="I22" s="7"/>
      <c r="J22" s="7"/>
      <c r="K22" s="7"/>
      <c r="L22" s="15"/>
      <c r="M22" s="15"/>
      <c r="N22" s="7"/>
      <c r="O22" s="12"/>
    </row>
    <row r="23" spans="1:15" x14ac:dyDescent="0.25">
      <c r="A23" s="16">
        <f>SUM(A4:A22)</f>
        <v>58.410000000000011</v>
      </c>
      <c r="B23" s="8" t="s">
        <v>9</v>
      </c>
      <c r="C23" s="8">
        <f>SUM(C5:C22)</f>
        <v>4.1399999999999997</v>
      </c>
      <c r="D23" s="17"/>
      <c r="E23" s="17">
        <f>SUM(E4:E22)</f>
        <v>2.98</v>
      </c>
      <c r="F23" s="18"/>
      <c r="G23" s="8">
        <f>SUM(G4:G22)</f>
        <v>0</v>
      </c>
      <c r="H23" s="8"/>
      <c r="I23" s="8">
        <f>SUM(I4:I22)</f>
        <v>3.3099999999999996</v>
      </c>
      <c r="J23" s="8"/>
      <c r="K23" s="17">
        <f>SUM(K4:K22)</f>
        <v>2.9799999999999995</v>
      </c>
      <c r="L23" s="17"/>
      <c r="M23" s="17">
        <f>SUM(M4:M22)</f>
        <v>0</v>
      </c>
      <c r="N23" s="19">
        <f>SUM(N5:N22)</f>
        <v>13.41</v>
      </c>
    </row>
    <row r="24" spans="1:15" x14ac:dyDescent="0.25">
      <c r="A24" s="1"/>
      <c r="B24" s="1"/>
      <c r="C24" s="1"/>
      <c r="D24" s="1"/>
      <c r="E24" s="1"/>
      <c r="F24" s="2"/>
      <c r="G24" s="1"/>
      <c r="H24" s="1"/>
      <c r="I24" s="1"/>
      <c r="J24" s="20"/>
      <c r="K24" s="1"/>
      <c r="L24" s="1"/>
      <c r="M24" s="1"/>
      <c r="N24" s="1"/>
    </row>
    <row r="25" spans="1:15" x14ac:dyDescent="0.25">
      <c r="A25" s="1"/>
      <c r="B25" s="1"/>
      <c r="C25" s="1"/>
      <c r="D25" s="1"/>
      <c r="E25" s="1"/>
      <c r="F25" s="2"/>
      <c r="G25" s="1"/>
      <c r="H25" s="1" t="s">
        <v>22</v>
      </c>
      <c r="I25" s="1"/>
      <c r="J25" s="20"/>
      <c r="K25" s="21">
        <f>N23*4.33</f>
        <v>58.065300000000001</v>
      </c>
      <c r="L25" s="21"/>
      <c r="M25" s="21"/>
      <c r="N25" s="1"/>
    </row>
    <row r="26" spans="1:15" ht="12.75" customHeight="1" x14ac:dyDescent="0.25">
      <c r="A26" s="1"/>
      <c r="B26" s="1"/>
      <c r="C26" s="1"/>
      <c r="D26" s="1"/>
      <c r="E26" s="1"/>
      <c r="F26" s="2"/>
      <c r="G26" s="1"/>
      <c r="H26" s="1"/>
      <c r="I26" s="12">
        <f>N23</f>
        <v>13.41</v>
      </c>
      <c r="J26" s="1"/>
      <c r="K26" s="1"/>
      <c r="L26" s="1"/>
      <c r="M26" s="1"/>
      <c r="N26" s="1"/>
    </row>
    <row r="27" spans="1:15" x14ac:dyDescent="0.25">
      <c r="A27" s="1"/>
      <c r="B27" s="1" t="s">
        <v>23</v>
      </c>
      <c r="C27" s="1"/>
      <c r="D27" s="1"/>
      <c r="E27" s="22"/>
      <c r="F27" s="23">
        <v>43055</v>
      </c>
      <c r="G27" s="1"/>
      <c r="H27" s="1"/>
      <c r="I27" s="1"/>
      <c r="J27" s="1"/>
      <c r="K27" s="1"/>
      <c r="L27" s="1"/>
      <c r="M27" s="1"/>
      <c r="N27" s="1"/>
    </row>
    <row r="28" spans="1:15" x14ac:dyDescent="0.25">
      <c r="A28" s="1"/>
      <c r="B28" s="1" t="s">
        <v>24</v>
      </c>
      <c r="C28" s="1"/>
      <c r="D28" s="1" t="s">
        <v>26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5" ht="3" customHeight="1" x14ac:dyDescent="0.25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A30" s="1"/>
      <c r="B30" s="1" t="s">
        <v>25</v>
      </c>
      <c r="C30" s="1"/>
      <c r="D30" s="1"/>
      <c r="E30" s="1"/>
      <c r="F30" t="s">
        <v>27</v>
      </c>
      <c r="N30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5" x14ac:dyDescent="0.25"/>
  <cols>
    <col min="1" max="1" width="8.7109375" customWidth="1"/>
    <col min="2" max="2" width="21.42578125" customWidth="1"/>
    <col min="3" max="3" width="5.28515625" customWidth="1"/>
    <col min="5" max="5" width="7" customWidth="1"/>
    <col min="7" max="7" width="6.7109375" customWidth="1"/>
    <col min="8" max="8" width="21" customWidth="1"/>
    <col min="9" max="9" width="6.7109375" customWidth="1"/>
    <col min="11" max="11" width="6.5703125" customWidth="1"/>
    <col min="12" max="12" width="6.7109375" customWidth="1"/>
    <col min="13" max="13" width="6" customWidth="1"/>
    <col min="14" max="14" width="6.8554687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17.25" customHeight="1" x14ac:dyDescent="0.25">
      <c r="A8" s="5"/>
      <c r="B8" s="68" t="s">
        <v>108</v>
      </c>
      <c r="C8" s="7"/>
      <c r="D8" s="68"/>
      <c r="E8" s="7"/>
      <c r="F8" s="68"/>
      <c r="G8" s="7"/>
      <c r="H8" s="68" t="s">
        <v>108</v>
      </c>
      <c r="I8" s="7"/>
      <c r="J8" s="68"/>
      <c r="K8" s="7"/>
      <c r="L8" s="68"/>
      <c r="M8" s="7"/>
      <c r="N8" s="7"/>
    </row>
    <row r="9" spans="1:14" ht="39.75" customHeight="1" x14ac:dyDescent="0.25">
      <c r="A9" s="8">
        <v>30</v>
      </c>
      <c r="B9" s="102" t="s">
        <v>113</v>
      </c>
      <c r="C9" s="11">
        <v>3.4</v>
      </c>
      <c r="D9" s="10"/>
      <c r="E9" s="11"/>
      <c r="F9" s="9"/>
      <c r="G9" s="10"/>
      <c r="H9" s="102" t="s">
        <v>113</v>
      </c>
      <c r="I9" s="11">
        <v>3.4</v>
      </c>
      <c r="J9" s="10"/>
      <c r="K9" s="11"/>
      <c r="L9" s="9"/>
      <c r="M9" s="11"/>
      <c r="N9" s="10">
        <f>C9+E9+G9+I9+K9+M9</f>
        <v>6.8</v>
      </c>
    </row>
    <row r="10" spans="1:14" x14ac:dyDescent="0.25">
      <c r="A10" s="93"/>
      <c r="B10" s="73"/>
      <c r="C10" s="94"/>
      <c r="D10" s="72" t="s">
        <v>132</v>
      </c>
      <c r="E10" s="94"/>
      <c r="F10" s="39"/>
      <c r="G10" s="15"/>
      <c r="H10" s="73"/>
      <c r="I10" s="94"/>
      <c r="J10" s="15"/>
      <c r="K10" s="94"/>
      <c r="L10" s="39"/>
      <c r="M10" s="71"/>
      <c r="N10" s="15"/>
    </row>
    <row r="11" spans="1:14" ht="24" x14ac:dyDescent="0.25">
      <c r="A11" s="93">
        <v>7.5</v>
      </c>
      <c r="B11" s="73"/>
      <c r="C11" s="94"/>
      <c r="D11" s="121" t="s">
        <v>128</v>
      </c>
      <c r="E11" s="94">
        <v>1.73</v>
      </c>
      <c r="F11" s="39"/>
      <c r="G11" s="15"/>
      <c r="H11" s="73"/>
      <c r="I11" s="94"/>
      <c r="J11" s="15"/>
      <c r="K11" s="94"/>
      <c r="L11" s="39"/>
      <c r="M11" s="71"/>
      <c r="N11" s="134">
        <f>M11+K11+I11+G11+E11+C11</f>
        <v>1.73</v>
      </c>
    </row>
    <row r="12" spans="1:14" x14ac:dyDescent="0.25">
      <c r="A12" s="5"/>
      <c r="B12" s="7" t="s">
        <v>133</v>
      </c>
      <c r="C12" s="99"/>
      <c r="D12" s="123"/>
      <c r="E12" s="99"/>
      <c r="F12" s="14"/>
      <c r="G12" s="7"/>
      <c r="H12" s="100"/>
      <c r="I12" s="99"/>
      <c r="J12" s="7"/>
      <c r="K12" s="99"/>
      <c r="L12" s="14"/>
      <c r="M12" s="122"/>
      <c r="N12" s="132"/>
    </row>
    <row r="13" spans="1:14" x14ac:dyDescent="0.25">
      <c r="A13" s="8">
        <v>13</v>
      </c>
      <c r="B13" s="102" t="s">
        <v>11</v>
      </c>
      <c r="C13" s="97">
        <v>3</v>
      </c>
      <c r="D13" s="124"/>
      <c r="E13" s="97"/>
      <c r="F13" s="9"/>
      <c r="G13" s="10"/>
      <c r="H13" s="102"/>
      <c r="I13" s="97"/>
      <c r="J13" s="102"/>
      <c r="K13" s="97"/>
      <c r="L13" s="9"/>
      <c r="M13" s="11"/>
      <c r="N13" s="133">
        <f>C13+E13+G13+I13+K13</f>
        <v>3</v>
      </c>
    </row>
    <row r="14" spans="1:14" x14ac:dyDescent="0.25">
      <c r="A14" s="5"/>
      <c r="B14" s="68" t="s">
        <v>141</v>
      </c>
      <c r="C14" s="7"/>
      <c r="D14" s="68"/>
      <c r="E14" s="7"/>
      <c r="F14" s="68" t="s">
        <v>141</v>
      </c>
      <c r="G14" s="7"/>
      <c r="H14" s="68"/>
      <c r="I14" s="7"/>
      <c r="J14" s="68" t="s">
        <v>141</v>
      </c>
      <c r="K14" s="7"/>
      <c r="L14" s="68"/>
      <c r="M14" s="7"/>
      <c r="N14" s="7"/>
    </row>
    <row r="15" spans="1:14" ht="24.75" x14ac:dyDescent="0.25">
      <c r="A15" s="8">
        <v>30</v>
      </c>
      <c r="B15" s="9" t="s">
        <v>142</v>
      </c>
      <c r="C15" s="11">
        <v>2.31</v>
      </c>
      <c r="D15" s="9"/>
      <c r="E15" s="11"/>
      <c r="F15" s="9" t="s">
        <v>142</v>
      </c>
      <c r="G15" s="11">
        <v>2.31</v>
      </c>
      <c r="H15" s="9"/>
      <c r="I15" s="135"/>
      <c r="J15" s="9" t="s">
        <v>142</v>
      </c>
      <c r="K15" s="10">
        <v>2.31</v>
      </c>
      <c r="L15" s="10"/>
      <c r="M15" s="10"/>
      <c r="N15" s="10">
        <f>C15+E15+G15+I15+K15+M15</f>
        <v>6.93</v>
      </c>
    </row>
    <row r="16" spans="1:14" x14ac:dyDescent="0.25">
      <c r="A16" s="136">
        <f>SUM(A4:A15)</f>
        <v>90.5</v>
      </c>
      <c r="B16" s="137" t="s">
        <v>9</v>
      </c>
      <c r="C16" s="138">
        <f>SUM(C4:C15)</f>
        <v>8.7100000000000009</v>
      </c>
      <c r="D16" s="139"/>
      <c r="E16" s="138">
        <f>SUM(E4:E15)</f>
        <v>1.73</v>
      </c>
      <c r="F16" s="136"/>
      <c r="G16" s="136">
        <f>SUM(G4:G15)</f>
        <v>3.12</v>
      </c>
      <c r="H16" s="136"/>
      <c r="I16" s="138">
        <f>SUM(I4:I15)</f>
        <v>3.4</v>
      </c>
      <c r="J16" s="139"/>
      <c r="K16" s="138">
        <f>SUM(K4:K15)</f>
        <v>3.81</v>
      </c>
      <c r="L16" s="139"/>
      <c r="M16" s="139">
        <f>SUM(M4:M15)</f>
        <v>0</v>
      </c>
      <c r="N16" s="140">
        <f>SUM(N4:N15)</f>
        <v>20.77</v>
      </c>
    </row>
    <row r="17" spans="1:13" x14ac:dyDescent="0.25">
      <c r="A17" s="1"/>
      <c r="B17" s="25"/>
      <c r="C17" s="1"/>
      <c r="D17" s="1"/>
      <c r="E17" s="2"/>
      <c r="F17" s="1"/>
      <c r="G17" s="1"/>
      <c r="H17" s="1"/>
      <c r="I17" s="20"/>
      <c r="J17" s="1"/>
      <c r="K17" s="1"/>
      <c r="L17" s="1"/>
      <c r="M17" s="1"/>
    </row>
    <row r="18" spans="1:13" x14ac:dyDescent="0.25">
      <c r="A18" s="1"/>
      <c r="B18" s="25"/>
      <c r="C18" s="1"/>
      <c r="D18" s="1"/>
      <c r="E18" s="2"/>
      <c r="F18" s="1"/>
      <c r="G18" s="1"/>
      <c r="H18" s="1" t="s">
        <v>22</v>
      </c>
      <c r="I18" s="20"/>
      <c r="J18" s="21"/>
      <c r="K18" s="21"/>
      <c r="L18" s="21"/>
      <c r="M18" s="21"/>
    </row>
    <row r="19" spans="1:13" x14ac:dyDescent="0.25">
      <c r="A19" s="1"/>
      <c r="B19" s="25" t="s">
        <v>23</v>
      </c>
      <c r="C19" s="1"/>
      <c r="D19" s="1"/>
      <c r="E19" s="131" t="s">
        <v>149</v>
      </c>
      <c r="F19" s="1"/>
      <c r="G19" s="1"/>
      <c r="H19" s="12"/>
      <c r="I19">
        <f>N16*4.33</f>
        <v>89.934100000000001</v>
      </c>
      <c r="J19" s="1"/>
      <c r="K19" s="1"/>
      <c r="L19" s="1"/>
      <c r="M19" s="1"/>
    </row>
    <row r="20" spans="1:13" x14ac:dyDescent="0.25">
      <c r="A20" s="1"/>
      <c r="B20" s="25" t="s">
        <v>24</v>
      </c>
      <c r="C20" s="1"/>
      <c r="D20" s="1" t="s">
        <v>35</v>
      </c>
      <c r="E20" s="23"/>
      <c r="F20" s="1"/>
      <c r="G20" s="1"/>
      <c r="I20" s="1"/>
      <c r="J20" s="20"/>
      <c r="K20" s="1"/>
      <c r="L20" s="1"/>
      <c r="M20" s="1"/>
    </row>
    <row r="21" spans="1:13" x14ac:dyDescent="0.25">
      <c r="A21" s="1"/>
      <c r="B21" s="25" t="s">
        <v>25</v>
      </c>
      <c r="C21" s="25"/>
      <c r="D21" s="35"/>
      <c r="F21" s="1"/>
      <c r="G21" s="1"/>
      <c r="H21" s="1"/>
      <c r="J21" s="1"/>
      <c r="K21" s="1"/>
      <c r="L21" s="1"/>
      <c r="M21" s="1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2" workbookViewId="0">
      <selection sqref="A1:N23"/>
    </sheetView>
  </sheetViews>
  <sheetFormatPr baseColWidth="10" defaultRowHeight="15" x14ac:dyDescent="0.25"/>
  <cols>
    <col min="1" max="1" width="7.140625" customWidth="1"/>
    <col min="2" max="2" width="22.42578125" customWidth="1"/>
    <col min="3" max="3" width="7" customWidth="1"/>
    <col min="4" max="4" width="12.5703125" customWidth="1"/>
    <col min="5" max="5" width="6.28515625" customWidth="1"/>
    <col min="6" max="6" width="14.85546875" customWidth="1"/>
    <col min="7" max="7" width="6.5703125" customWidth="1"/>
    <col min="8" max="8" width="23.140625" customWidth="1"/>
    <col min="9" max="9" width="6.140625" customWidth="1"/>
    <col min="10" max="10" width="13.85546875" customWidth="1"/>
    <col min="11" max="11" width="5.5703125" customWidth="1"/>
    <col min="12" max="12" width="12.7109375" customWidth="1"/>
    <col min="13" max="13" width="5.85546875" customWidth="1"/>
    <col min="14" max="14" width="6.5703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15.75" customHeight="1" x14ac:dyDescent="0.25">
      <c r="A8" s="5"/>
      <c r="B8" s="68" t="s">
        <v>108</v>
      </c>
      <c r="C8" s="7"/>
      <c r="D8" s="68"/>
      <c r="E8" s="7"/>
      <c r="F8" s="68"/>
      <c r="G8" s="7"/>
      <c r="H8" s="68" t="s">
        <v>108</v>
      </c>
      <c r="I8" s="7"/>
      <c r="J8" s="68"/>
      <c r="K8" s="7"/>
      <c r="L8" s="68"/>
      <c r="M8" s="7"/>
      <c r="N8" s="7"/>
    </row>
    <row r="9" spans="1:14" ht="26.25" customHeight="1" x14ac:dyDescent="0.25">
      <c r="A9" s="8">
        <v>30</v>
      </c>
      <c r="B9" s="102" t="s">
        <v>113</v>
      </c>
      <c r="C9" s="11">
        <v>3.4</v>
      </c>
      <c r="D9" s="10"/>
      <c r="E9" s="11"/>
      <c r="F9" s="9"/>
      <c r="G9" s="10"/>
      <c r="H9" s="102" t="s">
        <v>113</v>
      </c>
      <c r="I9" s="11">
        <v>3.4</v>
      </c>
      <c r="J9" s="10"/>
      <c r="K9" s="11"/>
      <c r="L9" s="9"/>
      <c r="M9" s="11"/>
      <c r="N9" s="10">
        <f>C9+E9+G9+I9+K9+M9</f>
        <v>6.8</v>
      </c>
    </row>
    <row r="10" spans="1:14" x14ac:dyDescent="0.25">
      <c r="A10" s="93"/>
      <c r="B10" s="72"/>
      <c r="C10" s="94"/>
      <c r="D10" s="72" t="s">
        <v>132</v>
      </c>
      <c r="E10" s="94"/>
      <c r="F10" s="72"/>
      <c r="G10" s="94"/>
      <c r="H10" s="72" t="s">
        <v>132</v>
      </c>
      <c r="I10" s="94"/>
      <c r="J10" s="72"/>
      <c r="K10" s="94"/>
      <c r="L10" s="72" t="s">
        <v>132</v>
      </c>
      <c r="M10" s="94"/>
      <c r="N10" s="15"/>
    </row>
    <row r="11" spans="1:14" x14ac:dyDescent="0.25">
      <c r="A11" s="93">
        <v>21.66</v>
      </c>
      <c r="B11" s="121"/>
      <c r="C11" s="94"/>
      <c r="D11" s="121" t="s">
        <v>43</v>
      </c>
      <c r="E11" s="94">
        <v>0.75</v>
      </c>
      <c r="F11" s="121"/>
      <c r="G11" s="94"/>
      <c r="H11" s="121" t="s">
        <v>43</v>
      </c>
      <c r="I11" s="94">
        <v>0.75</v>
      </c>
      <c r="J11" s="121"/>
      <c r="K11" s="94"/>
      <c r="L11" s="121" t="s">
        <v>16</v>
      </c>
      <c r="M11" s="94">
        <v>3.5</v>
      </c>
      <c r="N11" s="134">
        <f>M11+K11+I11+G11+E11+C11</f>
        <v>5</v>
      </c>
    </row>
    <row r="12" spans="1:14" x14ac:dyDescent="0.25">
      <c r="A12" s="5"/>
      <c r="B12" s="7" t="s">
        <v>133</v>
      </c>
      <c r="C12" s="99"/>
      <c r="D12" s="123"/>
      <c r="E12" s="99"/>
      <c r="F12" s="14"/>
      <c r="G12" s="7"/>
      <c r="H12" s="100"/>
      <c r="I12" s="99"/>
      <c r="J12" s="7"/>
      <c r="K12" s="99"/>
      <c r="L12" s="14"/>
      <c r="M12" s="122"/>
      <c r="N12" s="132"/>
    </row>
    <row r="13" spans="1:14" x14ac:dyDescent="0.25">
      <c r="A13" s="8">
        <v>13</v>
      </c>
      <c r="B13" s="102" t="s">
        <v>11</v>
      </c>
      <c r="C13" s="97">
        <v>3</v>
      </c>
      <c r="D13" s="124"/>
      <c r="E13" s="97"/>
      <c r="F13" s="9"/>
      <c r="G13" s="10"/>
      <c r="H13" s="102"/>
      <c r="I13" s="97"/>
      <c r="J13" s="102"/>
      <c r="K13" s="97"/>
      <c r="L13" s="9"/>
      <c r="M13" s="11"/>
      <c r="N13" s="133">
        <f>C13+E13+G13+I13+K13</f>
        <v>3</v>
      </c>
    </row>
    <row r="14" spans="1:14" x14ac:dyDescent="0.25">
      <c r="A14" s="5"/>
      <c r="B14" s="68" t="s">
        <v>141</v>
      </c>
      <c r="C14" s="7"/>
      <c r="D14" s="68"/>
      <c r="E14" s="7"/>
      <c r="F14" s="68" t="s">
        <v>141</v>
      </c>
      <c r="G14" s="7"/>
      <c r="H14" s="68"/>
      <c r="I14" s="7"/>
      <c r="J14" s="68" t="s">
        <v>141</v>
      </c>
      <c r="K14" s="7"/>
      <c r="L14" s="68"/>
      <c r="M14" s="7"/>
      <c r="N14" s="7"/>
    </row>
    <row r="15" spans="1:14" ht="13.5" customHeight="1" x14ac:dyDescent="0.25">
      <c r="A15" s="8">
        <v>30</v>
      </c>
      <c r="B15" s="9" t="s">
        <v>142</v>
      </c>
      <c r="C15" s="11">
        <v>2.31</v>
      </c>
      <c r="D15" s="9"/>
      <c r="E15" s="11"/>
      <c r="F15" s="9" t="s">
        <v>142</v>
      </c>
      <c r="G15" s="11">
        <v>2.31</v>
      </c>
      <c r="H15" s="9"/>
      <c r="I15" s="135"/>
      <c r="J15" s="9" t="s">
        <v>142</v>
      </c>
      <c r="K15" s="10">
        <v>2.31</v>
      </c>
      <c r="L15" s="10"/>
      <c r="M15" s="10"/>
      <c r="N15" s="10">
        <f>C15+E15+G15+I15+K15+M15</f>
        <v>6.93</v>
      </c>
    </row>
    <row r="16" spans="1:14" ht="25.5" customHeight="1" x14ac:dyDescent="0.25">
      <c r="A16" s="93"/>
      <c r="B16" s="73"/>
      <c r="C16" s="71"/>
      <c r="D16" s="72"/>
      <c r="E16" s="71"/>
      <c r="F16" s="39"/>
      <c r="G16" s="15"/>
      <c r="H16" s="39" t="s">
        <v>127</v>
      </c>
      <c r="I16" s="15"/>
      <c r="J16" s="15"/>
      <c r="K16" s="71"/>
      <c r="L16" s="39"/>
      <c r="M16" s="71"/>
      <c r="N16" s="15"/>
    </row>
    <row r="17" spans="1:14" ht="15" customHeight="1" x14ac:dyDescent="0.25">
      <c r="A17" s="93">
        <v>2.16</v>
      </c>
      <c r="B17" s="73"/>
      <c r="C17" s="71"/>
      <c r="D17" s="72"/>
      <c r="E17" s="71"/>
      <c r="F17" s="39"/>
      <c r="G17" s="15">
        <f>SUM(G4:G16)</f>
        <v>3.12</v>
      </c>
      <c r="H17" s="39" t="s">
        <v>128</v>
      </c>
      <c r="I17" s="15">
        <v>0.5</v>
      </c>
      <c r="J17" s="15"/>
      <c r="K17" s="71"/>
      <c r="L17" s="39"/>
      <c r="M17" s="71"/>
      <c r="N17" s="15">
        <f>C17+E17+G17+I17+K17+M17</f>
        <v>3.62</v>
      </c>
    </row>
    <row r="18" spans="1:14" x14ac:dyDescent="0.25">
      <c r="A18" s="136">
        <f>SUM(A4:A17)</f>
        <v>106.82</v>
      </c>
      <c r="B18" s="137" t="s">
        <v>9</v>
      </c>
      <c r="C18" s="138">
        <f>SUM(C4:C17)</f>
        <v>8.7100000000000009</v>
      </c>
      <c r="D18" s="139"/>
      <c r="E18" s="138">
        <f>SUM(E4:E17)</f>
        <v>0.75</v>
      </c>
      <c r="F18" s="136"/>
      <c r="G18" s="136">
        <f>SUM(G4:G17)</f>
        <v>6.24</v>
      </c>
      <c r="H18" s="136"/>
      <c r="I18" s="138">
        <f>SUM(I4:I17)</f>
        <v>4.6500000000000004</v>
      </c>
      <c r="J18" s="139"/>
      <c r="K18" s="138">
        <f>SUM(K4:K17)</f>
        <v>3.81</v>
      </c>
      <c r="L18" s="139"/>
      <c r="M18" s="139">
        <f>SUM(M4:M17)</f>
        <v>3.5</v>
      </c>
      <c r="N18" s="140">
        <f>SUM(N4:N17)</f>
        <v>27.66</v>
      </c>
    </row>
    <row r="19" spans="1:14" x14ac:dyDescent="0.25">
      <c r="A19" s="1"/>
      <c r="B19" s="25"/>
      <c r="C19" s="1"/>
      <c r="D19" s="1"/>
      <c r="E19" s="2"/>
      <c r="F19" s="1"/>
      <c r="G19" s="1"/>
      <c r="H19" s="1"/>
      <c r="I19" s="20"/>
      <c r="J19" s="1"/>
      <c r="K19" s="1"/>
      <c r="L19" s="1"/>
      <c r="M19" s="1"/>
    </row>
    <row r="20" spans="1:14" x14ac:dyDescent="0.25">
      <c r="A20" s="1"/>
      <c r="B20" s="25"/>
      <c r="C20" s="1"/>
      <c r="D20" s="1"/>
      <c r="E20" s="2"/>
      <c r="F20" s="1"/>
      <c r="G20" s="1"/>
      <c r="H20" s="1" t="s">
        <v>22</v>
      </c>
      <c r="I20" s="20"/>
      <c r="J20" s="21"/>
      <c r="K20" s="21"/>
      <c r="L20" s="21"/>
      <c r="M20" s="21"/>
    </row>
    <row r="21" spans="1:14" x14ac:dyDescent="0.25">
      <c r="A21" s="1"/>
      <c r="B21" s="25" t="s">
        <v>23</v>
      </c>
      <c r="C21" s="1"/>
      <c r="D21" s="1"/>
      <c r="E21" s="131" t="s">
        <v>147</v>
      </c>
      <c r="F21" s="1"/>
      <c r="G21" s="1"/>
      <c r="H21" s="12"/>
      <c r="I21">
        <f>N18*4.33</f>
        <v>119.76780000000001</v>
      </c>
      <c r="J21" s="1"/>
      <c r="K21" s="1"/>
      <c r="L21" s="1"/>
      <c r="M21" s="1"/>
    </row>
    <row r="22" spans="1:14" x14ac:dyDescent="0.25">
      <c r="A22" s="1"/>
      <c r="B22" s="25" t="s">
        <v>24</v>
      </c>
      <c r="C22" s="1"/>
      <c r="D22" s="1" t="s">
        <v>35</v>
      </c>
      <c r="E22" s="23"/>
      <c r="F22" s="1"/>
      <c r="G22" s="1"/>
      <c r="I22" s="1"/>
      <c r="J22" s="20"/>
      <c r="K22" s="1"/>
      <c r="L22" s="1"/>
      <c r="M22" s="1"/>
    </row>
    <row r="23" spans="1:14" x14ac:dyDescent="0.25">
      <c r="A23" s="1"/>
      <c r="B23" s="25" t="s">
        <v>25</v>
      </c>
      <c r="C23" s="25"/>
      <c r="D23" s="35"/>
      <c r="F23" s="1"/>
      <c r="G23" s="1"/>
      <c r="H23" s="1"/>
      <c r="J23" s="1"/>
      <c r="K23" s="1"/>
      <c r="L23" s="1"/>
      <c r="M23" s="1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0" workbookViewId="0">
      <selection activeCell="H32" sqref="H32"/>
    </sheetView>
  </sheetViews>
  <sheetFormatPr baseColWidth="10" defaultRowHeight="15" x14ac:dyDescent="0.25"/>
  <cols>
    <col min="1" max="1" width="5.85546875" customWidth="1"/>
    <col min="2" max="2" width="15.85546875" customWidth="1"/>
    <col min="3" max="3" width="5.7109375" customWidth="1"/>
    <col min="5" max="5" width="6.42578125" customWidth="1"/>
    <col min="6" max="6" width="16.28515625" customWidth="1"/>
    <col min="7" max="7" width="5.140625" customWidth="1"/>
    <col min="8" max="8" width="19.85546875" customWidth="1"/>
    <col min="9" max="9" width="5.7109375" customWidth="1"/>
    <col min="10" max="10" width="14.42578125" customWidth="1"/>
    <col min="11" max="11" width="6" customWidth="1"/>
    <col min="12" max="12" width="12.140625" customWidth="1"/>
    <col min="13" max="13" width="4.140625" customWidth="1"/>
    <col min="14" max="14" width="7.285156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24.75" x14ac:dyDescent="0.25">
      <c r="A8" s="5"/>
      <c r="B8" s="68" t="s">
        <v>108</v>
      </c>
      <c r="C8" s="7"/>
      <c r="D8" s="68"/>
      <c r="E8" s="7"/>
      <c r="F8" s="68"/>
      <c r="G8" s="7"/>
      <c r="H8" s="68" t="s">
        <v>108</v>
      </c>
      <c r="I8" s="7"/>
      <c r="J8" s="68"/>
      <c r="K8" s="7"/>
      <c r="L8" s="68"/>
      <c r="M8" s="7"/>
      <c r="N8" s="7"/>
    </row>
    <row r="9" spans="1:14" ht="41.25" customHeight="1" x14ac:dyDescent="0.25">
      <c r="A9" s="8">
        <v>30</v>
      </c>
      <c r="B9" s="102" t="s">
        <v>113</v>
      </c>
      <c r="C9" s="11">
        <v>3.4</v>
      </c>
      <c r="D9" s="10"/>
      <c r="E9" s="11"/>
      <c r="F9" s="9"/>
      <c r="G9" s="10"/>
      <c r="H9" s="102" t="s">
        <v>113</v>
      </c>
      <c r="I9" s="11">
        <v>3.4</v>
      </c>
      <c r="J9" s="10"/>
      <c r="K9" s="11"/>
      <c r="L9" s="9"/>
      <c r="M9" s="11"/>
      <c r="N9" s="10">
        <f>C9+E9+G9+I9+K9+M9</f>
        <v>6.8</v>
      </c>
    </row>
    <row r="10" spans="1:14" x14ac:dyDescent="0.25">
      <c r="A10" s="93"/>
      <c r="B10" s="72"/>
      <c r="C10" s="94"/>
      <c r="D10" s="72" t="s">
        <v>132</v>
      </c>
      <c r="E10" s="94"/>
      <c r="F10" s="72"/>
      <c r="G10" s="94"/>
      <c r="H10" s="72" t="s">
        <v>132</v>
      </c>
      <c r="I10" s="94"/>
      <c r="J10" s="72"/>
      <c r="K10" s="94"/>
      <c r="L10" s="72" t="s">
        <v>132</v>
      </c>
      <c r="M10" s="94"/>
      <c r="N10" s="15"/>
    </row>
    <row r="11" spans="1:14" x14ac:dyDescent="0.25">
      <c r="A11" s="93">
        <v>21.66</v>
      </c>
      <c r="B11" s="121"/>
      <c r="C11" s="94"/>
      <c r="D11" s="121" t="s">
        <v>43</v>
      </c>
      <c r="E11" s="94">
        <v>0.75</v>
      </c>
      <c r="F11" s="121"/>
      <c r="G11" s="94"/>
      <c r="H11" s="121" t="s">
        <v>43</v>
      </c>
      <c r="I11" s="94">
        <v>0.75</v>
      </c>
      <c r="J11" s="121"/>
      <c r="K11" s="94"/>
      <c r="L11" s="121" t="s">
        <v>16</v>
      </c>
      <c r="M11" s="94">
        <v>3.5</v>
      </c>
      <c r="N11" s="134">
        <f>M11+K11+I11+G11+E11+C11</f>
        <v>5</v>
      </c>
    </row>
    <row r="12" spans="1:14" x14ac:dyDescent="0.25">
      <c r="A12" s="5"/>
      <c r="B12" s="7" t="s">
        <v>133</v>
      </c>
      <c r="C12" s="99"/>
      <c r="D12" s="123"/>
      <c r="E12" s="99"/>
      <c r="F12" s="14"/>
      <c r="G12" s="7"/>
      <c r="H12" s="100"/>
      <c r="I12" s="99"/>
      <c r="J12" s="7"/>
      <c r="K12" s="99"/>
      <c r="L12" s="14"/>
      <c r="M12" s="122"/>
      <c r="N12" s="132"/>
    </row>
    <row r="13" spans="1:14" x14ac:dyDescent="0.25">
      <c r="A13" s="8">
        <v>13</v>
      </c>
      <c r="B13" s="102" t="s">
        <v>11</v>
      </c>
      <c r="C13" s="97">
        <v>3</v>
      </c>
      <c r="D13" s="124"/>
      <c r="E13" s="97"/>
      <c r="F13" s="9"/>
      <c r="G13" s="10"/>
      <c r="H13" s="102"/>
      <c r="I13" s="97"/>
      <c r="J13" s="102"/>
      <c r="K13" s="97"/>
      <c r="L13" s="9"/>
      <c r="M13" s="11"/>
      <c r="N13" s="133">
        <f>C13+E13+G13+I13+K13</f>
        <v>3</v>
      </c>
    </row>
    <row r="14" spans="1:14" x14ac:dyDescent="0.25">
      <c r="A14" s="5"/>
      <c r="B14" s="66"/>
      <c r="C14" s="46"/>
      <c r="D14" s="68"/>
      <c r="E14" s="76"/>
      <c r="F14" s="68"/>
      <c r="G14" s="76"/>
      <c r="H14" s="68"/>
      <c r="I14" s="76"/>
      <c r="J14" s="68" t="s">
        <v>52</v>
      </c>
      <c r="K14" s="76"/>
      <c r="L14" s="7"/>
      <c r="M14" s="7"/>
      <c r="N14" s="7"/>
    </row>
    <row r="15" spans="1:14" x14ac:dyDescent="0.25">
      <c r="A15" s="93">
        <v>10.83</v>
      </c>
      <c r="B15" s="69"/>
      <c r="C15" s="70"/>
      <c r="D15" s="15"/>
      <c r="E15" s="70"/>
      <c r="F15" s="15"/>
      <c r="G15" s="70"/>
      <c r="H15" s="15"/>
      <c r="I15" s="70"/>
      <c r="J15" s="15"/>
      <c r="K15" s="70">
        <v>2.5</v>
      </c>
      <c r="L15" s="15"/>
      <c r="M15" s="15"/>
      <c r="N15" s="130">
        <f>C15+E15+G15+I15+K15+M15</f>
        <v>2.5</v>
      </c>
    </row>
    <row r="16" spans="1:14" x14ac:dyDescent="0.25">
      <c r="A16" s="5"/>
      <c r="B16" s="68" t="s">
        <v>141</v>
      </c>
      <c r="C16" s="7"/>
      <c r="D16" s="68"/>
      <c r="E16" s="7"/>
      <c r="F16" s="68" t="s">
        <v>141</v>
      </c>
      <c r="G16" s="7"/>
      <c r="H16" s="68"/>
      <c r="I16" s="7"/>
      <c r="J16" s="68" t="s">
        <v>141</v>
      </c>
      <c r="K16" s="7"/>
      <c r="L16" s="68"/>
      <c r="M16" s="7"/>
      <c r="N16" s="7"/>
    </row>
    <row r="17" spans="1:14" ht="18" customHeight="1" x14ac:dyDescent="0.25">
      <c r="A17" s="8">
        <v>30</v>
      </c>
      <c r="B17" s="9" t="s">
        <v>142</v>
      </c>
      <c r="C17" s="11">
        <v>2.31</v>
      </c>
      <c r="D17" s="9"/>
      <c r="E17" s="11"/>
      <c r="F17" s="9" t="s">
        <v>142</v>
      </c>
      <c r="G17" s="11">
        <v>2.31</v>
      </c>
      <c r="H17" s="9"/>
      <c r="I17" s="135"/>
      <c r="J17" s="9" t="s">
        <v>142</v>
      </c>
      <c r="K17" s="10">
        <v>2.31</v>
      </c>
      <c r="L17" s="10"/>
      <c r="M17" s="10"/>
      <c r="N17" s="10">
        <f>C17+E17+G17+I17+K17+M17</f>
        <v>6.93</v>
      </c>
    </row>
    <row r="18" spans="1:14" ht="24.75" x14ac:dyDescent="0.25">
      <c r="A18" s="93"/>
      <c r="B18" s="73"/>
      <c r="C18" s="71"/>
      <c r="D18" s="72"/>
      <c r="E18" s="71"/>
      <c r="F18" s="39"/>
      <c r="G18" s="15"/>
      <c r="H18" s="39" t="s">
        <v>127</v>
      </c>
      <c r="I18" s="15"/>
      <c r="J18" s="15"/>
      <c r="K18" s="71"/>
      <c r="L18" s="39"/>
      <c r="M18" s="71"/>
      <c r="N18" s="15"/>
    </row>
    <row r="19" spans="1:14" x14ac:dyDescent="0.25">
      <c r="A19" s="93">
        <v>2.16</v>
      </c>
      <c r="B19" s="73"/>
      <c r="C19" s="71"/>
      <c r="D19" s="72"/>
      <c r="E19" s="71"/>
      <c r="F19" s="39"/>
      <c r="G19" s="15"/>
      <c r="H19" s="39" t="s">
        <v>128</v>
      </c>
      <c r="I19" s="15">
        <v>0.5</v>
      </c>
      <c r="J19" s="15"/>
      <c r="K19" s="71"/>
      <c r="L19" s="39"/>
      <c r="M19" s="71"/>
      <c r="N19" s="15">
        <f>C19+E19+G19+I19+K19+M19</f>
        <v>0.5</v>
      </c>
    </row>
    <row r="20" spans="1:14" x14ac:dyDescent="0.25">
      <c r="A20" s="136">
        <f>SUM(A4:A19)</f>
        <v>117.64999999999999</v>
      </c>
      <c r="B20" s="137" t="s">
        <v>9</v>
      </c>
      <c r="C20" s="138">
        <f>SUM(C4:C19)</f>
        <v>8.7100000000000009</v>
      </c>
      <c r="D20" s="139"/>
      <c r="E20" s="138">
        <f>SUM(E4:E19)</f>
        <v>0.75</v>
      </c>
      <c r="F20" s="136"/>
      <c r="G20" s="136">
        <f>SUM(G4:G19)</f>
        <v>3.12</v>
      </c>
      <c r="H20" s="136"/>
      <c r="I20" s="138">
        <f>SUM(I4:I19)</f>
        <v>4.6500000000000004</v>
      </c>
      <c r="J20" s="139"/>
      <c r="K20" s="138">
        <f>SUM(K4:K19)</f>
        <v>6.3100000000000005</v>
      </c>
      <c r="L20" s="139"/>
      <c r="M20" s="139">
        <f>SUM(M4:M19)</f>
        <v>3.5</v>
      </c>
      <c r="N20" s="140">
        <f>SUM(N4:N19)</f>
        <v>27.04</v>
      </c>
    </row>
    <row r="21" spans="1:14" x14ac:dyDescent="0.25">
      <c r="A21" s="1"/>
      <c r="B21" s="25"/>
      <c r="C21" s="1"/>
      <c r="D21" s="1"/>
      <c r="E21" s="2"/>
      <c r="F21" s="1"/>
      <c r="G21" s="1"/>
      <c r="H21" s="1"/>
      <c r="I21" s="20"/>
      <c r="J21" s="1"/>
      <c r="K21" s="1"/>
      <c r="L21" s="1"/>
      <c r="M21" s="1"/>
    </row>
    <row r="22" spans="1:14" x14ac:dyDescent="0.25">
      <c r="A22" s="1"/>
      <c r="B22" s="25"/>
      <c r="C22" s="1"/>
      <c r="D22" s="1"/>
      <c r="E22" s="2"/>
      <c r="F22" s="1"/>
      <c r="G22" s="1"/>
      <c r="H22" s="1" t="s">
        <v>22</v>
      </c>
      <c r="I22" s="20"/>
      <c r="J22" s="21"/>
      <c r="K22" s="21"/>
      <c r="L22" s="21"/>
      <c r="M22" s="21"/>
    </row>
    <row r="23" spans="1:14" x14ac:dyDescent="0.25">
      <c r="A23" s="1"/>
      <c r="B23" s="25" t="s">
        <v>23</v>
      </c>
      <c r="C23" s="1"/>
      <c r="D23" s="1"/>
      <c r="E23" s="131" t="s">
        <v>146</v>
      </c>
      <c r="F23" s="1"/>
      <c r="G23" s="1"/>
      <c r="H23" s="12"/>
      <c r="I23">
        <f>N20*4.33</f>
        <v>117.08320000000001</v>
      </c>
      <c r="J23" s="1"/>
      <c r="K23" s="1"/>
      <c r="L23" s="1"/>
      <c r="M23" s="1"/>
    </row>
    <row r="24" spans="1:14" x14ac:dyDescent="0.25">
      <c r="A24" s="1"/>
      <c r="B24" s="25" t="s">
        <v>24</v>
      </c>
      <c r="C24" s="1"/>
      <c r="D24" s="1" t="s">
        <v>35</v>
      </c>
      <c r="E24" s="23"/>
      <c r="F24" s="1"/>
      <c r="G24" s="1"/>
      <c r="I24" s="1"/>
      <c r="J24" s="20"/>
      <c r="K24" s="1"/>
      <c r="L24" s="1"/>
      <c r="M24" s="1"/>
    </row>
    <row r="25" spans="1:14" x14ac:dyDescent="0.25">
      <c r="A25" s="1"/>
      <c r="B25" s="25" t="s">
        <v>25</v>
      </c>
      <c r="C25" s="25"/>
      <c r="D25" s="35"/>
      <c r="F25" s="1"/>
      <c r="G25" s="1"/>
      <c r="H25" s="1"/>
      <c r="J25" s="1"/>
      <c r="K25" s="1"/>
      <c r="L25" s="1"/>
      <c r="M25" s="1"/>
    </row>
  </sheetData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10" sqref="A10:N11"/>
    </sheetView>
  </sheetViews>
  <sheetFormatPr baseColWidth="10" defaultRowHeight="15" x14ac:dyDescent="0.25"/>
  <cols>
    <col min="1" max="1" width="8.140625" customWidth="1"/>
    <col min="2" max="2" width="19.42578125" customWidth="1"/>
    <col min="3" max="3" width="5.85546875" customWidth="1"/>
    <col min="4" max="4" width="15" customWidth="1"/>
    <col min="5" max="5" width="6" customWidth="1"/>
    <col min="6" max="6" width="15.28515625" customWidth="1"/>
    <col min="7" max="7" width="5.85546875" customWidth="1"/>
    <col min="8" max="8" width="16.5703125" customWidth="1"/>
    <col min="9" max="9" width="4.85546875" customWidth="1"/>
    <col min="10" max="10" width="12.140625" customWidth="1"/>
    <col min="11" max="11" width="5.28515625" customWidth="1"/>
    <col min="12" max="12" width="8.28515625" customWidth="1"/>
    <col min="13" max="13" width="4.5703125" customWidth="1"/>
    <col min="14" max="14" width="6.5703125" customWidth="1"/>
  </cols>
  <sheetData>
    <row r="1" spans="1:14" x14ac:dyDescent="0.25">
      <c r="A1" s="1" t="s">
        <v>35</v>
      </c>
      <c r="B1" s="25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5"/>
      <c r="C2" s="1"/>
      <c r="D2" s="1"/>
      <c r="E2" s="2"/>
      <c r="F2" s="1"/>
      <c r="G2" s="1"/>
      <c r="H2" s="1"/>
      <c r="I2" s="1"/>
      <c r="J2" s="1"/>
      <c r="K2" s="1"/>
      <c r="L2" s="1"/>
      <c r="M2" s="1"/>
    </row>
    <row r="3" spans="1:14" x14ac:dyDescent="0.25">
      <c r="A3" s="3" t="s">
        <v>28</v>
      </c>
      <c r="B3" s="26" t="s">
        <v>1</v>
      </c>
      <c r="C3" s="3"/>
      <c r="D3" s="3" t="s">
        <v>3</v>
      </c>
      <c r="E3" s="4"/>
      <c r="F3" s="3" t="s">
        <v>29</v>
      </c>
      <c r="G3" s="3"/>
      <c r="H3" s="3" t="s">
        <v>30</v>
      </c>
      <c r="I3" s="3"/>
      <c r="J3" s="3" t="s">
        <v>31</v>
      </c>
      <c r="K3" s="3"/>
      <c r="L3" s="3" t="s">
        <v>40</v>
      </c>
      <c r="M3" s="3"/>
      <c r="N3" s="3" t="s">
        <v>9</v>
      </c>
    </row>
    <row r="4" spans="1:14" x14ac:dyDescent="0.25">
      <c r="A4" s="39"/>
      <c r="B4" s="40"/>
      <c r="C4" s="15"/>
      <c r="D4" s="41"/>
      <c r="E4" s="39"/>
      <c r="F4" s="15" t="s">
        <v>61</v>
      </c>
      <c r="G4" s="15"/>
      <c r="H4" s="40"/>
      <c r="I4" s="15"/>
      <c r="J4" s="15"/>
      <c r="K4" s="15"/>
      <c r="L4" s="15"/>
      <c r="M4" s="15"/>
      <c r="N4" s="42"/>
    </row>
    <row r="5" spans="1:14" x14ac:dyDescent="0.25">
      <c r="A5" s="39">
        <v>3.5</v>
      </c>
      <c r="B5" s="40"/>
      <c r="C5" s="15"/>
      <c r="D5" s="41"/>
      <c r="E5" s="39"/>
      <c r="F5" s="15" t="s">
        <v>101</v>
      </c>
      <c r="G5" s="15">
        <v>0.81</v>
      </c>
      <c r="H5" s="40"/>
      <c r="I5" s="15"/>
      <c r="J5" s="15"/>
      <c r="K5" s="15"/>
      <c r="L5" s="15"/>
      <c r="M5" s="15"/>
      <c r="N5" s="42">
        <f>C5+E5+G5+I5+K5</f>
        <v>0.81</v>
      </c>
    </row>
    <row r="6" spans="1:14" x14ac:dyDescent="0.25">
      <c r="A6" s="14"/>
      <c r="B6" s="87"/>
      <c r="C6" s="46"/>
      <c r="D6" s="88"/>
      <c r="E6" s="76"/>
      <c r="F6" s="7"/>
      <c r="G6" s="7"/>
      <c r="H6" s="87"/>
      <c r="I6" s="46"/>
      <c r="J6" s="7" t="s">
        <v>103</v>
      </c>
      <c r="K6" s="46"/>
      <c r="L6" s="7"/>
      <c r="M6" s="7"/>
      <c r="N6" s="132"/>
    </row>
    <row r="7" spans="1:14" x14ac:dyDescent="0.25">
      <c r="A7" s="9">
        <v>6.5</v>
      </c>
      <c r="B7" s="38"/>
      <c r="C7" s="48"/>
      <c r="D7" s="83"/>
      <c r="E7" s="18"/>
      <c r="F7" s="10"/>
      <c r="G7" s="10"/>
      <c r="H7" s="38"/>
      <c r="I7" s="48"/>
      <c r="J7" s="10" t="s">
        <v>16</v>
      </c>
      <c r="K7" s="48">
        <v>1.5</v>
      </c>
      <c r="L7" s="10"/>
      <c r="M7" s="10"/>
      <c r="N7" s="133">
        <f>C7+E7+G7+I7+K7</f>
        <v>1.5</v>
      </c>
    </row>
    <row r="8" spans="1:14" ht="24.75" x14ac:dyDescent="0.25">
      <c r="A8" s="5"/>
      <c r="B8" s="68" t="s">
        <v>108</v>
      </c>
      <c r="C8" s="7"/>
      <c r="D8" s="68"/>
      <c r="E8" s="7"/>
      <c r="F8" s="68"/>
      <c r="G8" s="7"/>
      <c r="H8" s="68" t="s">
        <v>108</v>
      </c>
      <c r="I8" s="7"/>
      <c r="J8" s="68"/>
      <c r="K8" s="7"/>
      <c r="L8" s="68"/>
      <c r="M8" s="7"/>
      <c r="N8" s="7"/>
    </row>
    <row r="9" spans="1:14" ht="36" x14ac:dyDescent="0.25">
      <c r="A9" s="8">
        <v>30</v>
      </c>
      <c r="B9" s="102" t="s">
        <v>113</v>
      </c>
      <c r="C9" s="11">
        <v>3.4</v>
      </c>
      <c r="D9" s="10"/>
      <c r="E9" s="11"/>
      <c r="F9" s="9"/>
      <c r="G9" s="10"/>
      <c r="H9" s="102" t="s">
        <v>113</v>
      </c>
      <c r="I9" s="11">
        <v>3.4</v>
      </c>
      <c r="J9" s="10"/>
      <c r="K9" s="11"/>
      <c r="L9" s="9"/>
      <c r="M9" s="11"/>
      <c r="N9" s="10">
        <f>C9+E9+G9+I9+K9+M9</f>
        <v>6.8</v>
      </c>
    </row>
    <row r="10" spans="1:14" x14ac:dyDescent="0.25">
      <c r="A10" s="93"/>
      <c r="B10" s="73"/>
      <c r="C10" s="94"/>
      <c r="D10" s="72" t="s">
        <v>132</v>
      </c>
      <c r="E10" s="94"/>
      <c r="F10" s="39"/>
      <c r="G10" s="15"/>
      <c r="H10" s="73"/>
      <c r="I10" s="94"/>
      <c r="J10" s="15"/>
      <c r="K10" s="94"/>
      <c r="L10" s="39"/>
      <c r="M10" s="71"/>
      <c r="N10" s="15"/>
    </row>
    <row r="11" spans="1:14" ht="24" x14ac:dyDescent="0.25">
      <c r="A11" s="93">
        <v>7.5</v>
      </c>
      <c r="B11" s="73"/>
      <c r="C11" s="94"/>
      <c r="D11" s="121" t="s">
        <v>128</v>
      </c>
      <c r="E11" s="94">
        <v>1.73</v>
      </c>
      <c r="F11" s="39"/>
      <c r="G11" s="15"/>
      <c r="H11" s="73"/>
      <c r="I11" s="94"/>
      <c r="J11" s="15"/>
      <c r="K11" s="94"/>
      <c r="L11" s="39"/>
      <c r="M11" s="71"/>
      <c r="N11" s="134">
        <f>M11+K11+I11+G11+E11+C11</f>
        <v>1.73</v>
      </c>
    </row>
    <row r="12" spans="1:14" x14ac:dyDescent="0.25">
      <c r="A12" s="5"/>
      <c r="B12" s="7" t="s">
        <v>133</v>
      </c>
      <c r="C12" s="99"/>
      <c r="D12" s="123"/>
      <c r="E12" s="99"/>
      <c r="F12" s="14"/>
      <c r="G12" s="7"/>
      <c r="H12" s="100"/>
      <c r="I12" s="99"/>
      <c r="J12" s="7"/>
      <c r="K12" s="99"/>
      <c r="L12" s="14"/>
      <c r="M12" s="122"/>
      <c r="N12" s="132"/>
    </row>
    <row r="13" spans="1:14" x14ac:dyDescent="0.25">
      <c r="A13" s="8">
        <v>13</v>
      </c>
      <c r="B13" s="102" t="s">
        <v>11</v>
      </c>
      <c r="C13" s="97">
        <v>3</v>
      </c>
      <c r="D13" s="124"/>
      <c r="E13" s="97"/>
      <c r="F13" s="9"/>
      <c r="G13" s="10"/>
      <c r="H13" s="102"/>
      <c r="I13" s="97"/>
      <c r="J13" s="102"/>
      <c r="K13" s="97"/>
      <c r="L13" s="9"/>
      <c r="M13" s="11"/>
      <c r="N13" s="133">
        <f>C13+E13+G13+I13+K13</f>
        <v>3</v>
      </c>
    </row>
    <row r="14" spans="1:14" x14ac:dyDescent="0.25">
      <c r="A14" s="5"/>
      <c r="B14" s="66"/>
      <c r="C14" s="46"/>
      <c r="D14" s="68"/>
      <c r="E14" s="76"/>
      <c r="F14" s="68"/>
      <c r="G14" s="76"/>
      <c r="H14" s="68" t="s">
        <v>52</v>
      </c>
      <c r="I14" s="76"/>
      <c r="J14" s="68"/>
      <c r="K14" s="76"/>
      <c r="L14" s="7"/>
      <c r="M14" s="7"/>
      <c r="N14" s="7"/>
    </row>
    <row r="15" spans="1:14" x14ac:dyDescent="0.25">
      <c r="A15" s="93">
        <v>10.83</v>
      </c>
      <c r="B15" s="69"/>
      <c r="C15" s="70"/>
      <c r="D15" s="15"/>
      <c r="E15" s="70"/>
      <c r="F15" s="15"/>
      <c r="G15" s="70"/>
      <c r="H15" s="15"/>
      <c r="I15" s="70">
        <v>2.5</v>
      </c>
      <c r="J15" s="15"/>
      <c r="K15" s="70"/>
      <c r="L15" s="15"/>
      <c r="M15" s="15"/>
      <c r="N15" s="130">
        <f>C15+E15+G15+I15+K15+M15</f>
        <v>2.5</v>
      </c>
    </row>
    <row r="16" spans="1:14" x14ac:dyDescent="0.25">
      <c r="A16" s="5"/>
      <c r="B16" s="68" t="s">
        <v>141</v>
      </c>
      <c r="C16" s="7"/>
      <c r="D16" s="68"/>
      <c r="E16" s="7"/>
      <c r="F16" s="68" t="s">
        <v>141</v>
      </c>
      <c r="G16" s="7"/>
      <c r="H16" s="68"/>
      <c r="I16" s="7"/>
      <c r="J16" s="68" t="s">
        <v>141</v>
      </c>
      <c r="K16" s="7"/>
      <c r="L16" s="68"/>
      <c r="M16" s="7"/>
      <c r="N16" s="7"/>
    </row>
    <row r="17" spans="1:14" ht="24.75" x14ac:dyDescent="0.25">
      <c r="A17" s="8">
        <v>30</v>
      </c>
      <c r="B17" s="9" t="s">
        <v>142</v>
      </c>
      <c r="C17" s="11">
        <v>2.31</v>
      </c>
      <c r="D17" s="9"/>
      <c r="E17" s="11"/>
      <c r="F17" s="9" t="s">
        <v>142</v>
      </c>
      <c r="G17" s="11">
        <v>2.31</v>
      </c>
      <c r="H17" s="9"/>
      <c r="I17" s="135"/>
      <c r="J17" s="9" t="s">
        <v>142</v>
      </c>
      <c r="K17" s="10">
        <v>2.31</v>
      </c>
      <c r="L17" s="10"/>
      <c r="M17" s="10"/>
      <c r="N17" s="10">
        <f>C17+E17+G17+I17+K17+M17</f>
        <v>6.93</v>
      </c>
    </row>
    <row r="18" spans="1:14" x14ac:dyDescent="0.25">
      <c r="A18" s="8">
        <f>SUM(A4:A17)</f>
        <v>101.33</v>
      </c>
      <c r="B18" s="33" t="s">
        <v>9</v>
      </c>
      <c r="C18" s="48">
        <f>SUM(C4:C17)</f>
        <v>8.7100000000000009</v>
      </c>
      <c r="D18" s="17"/>
      <c r="E18" s="48">
        <f>SUM(E4:E17)</f>
        <v>1.73</v>
      </c>
      <c r="F18" s="8"/>
      <c r="G18" s="8">
        <f>SUM(G4:G17)</f>
        <v>3.12</v>
      </c>
      <c r="H18" s="8"/>
      <c r="I18" s="48">
        <f>SUM(I4:I17)</f>
        <v>5.9</v>
      </c>
      <c r="J18" s="17"/>
      <c r="K18" s="48">
        <f>SUM(K4:K17)</f>
        <v>3.81</v>
      </c>
      <c r="L18" s="17"/>
      <c r="M18" s="17">
        <f>SUM(M6:M17)</f>
        <v>0</v>
      </c>
      <c r="N18" s="133">
        <f>SUM(N4:N17)</f>
        <v>23.27</v>
      </c>
    </row>
    <row r="19" spans="1:14" x14ac:dyDescent="0.25">
      <c r="A19" s="1"/>
      <c r="B19" s="25"/>
      <c r="C19" s="1"/>
      <c r="D19" s="1"/>
      <c r="E19" s="2"/>
      <c r="F19" s="1"/>
      <c r="G19" s="1"/>
      <c r="H19" s="1"/>
      <c r="I19" s="20"/>
      <c r="J19" s="1"/>
      <c r="K19" s="1"/>
      <c r="L19" s="1"/>
      <c r="M19" s="1"/>
    </row>
    <row r="20" spans="1:14" x14ac:dyDescent="0.25">
      <c r="A20" s="1"/>
      <c r="B20" s="25"/>
      <c r="C20" s="1"/>
      <c r="D20" s="1"/>
      <c r="E20" s="2"/>
      <c r="F20" s="1"/>
      <c r="G20" s="1"/>
      <c r="H20" s="1" t="s">
        <v>22</v>
      </c>
      <c r="I20" s="20"/>
      <c r="J20" s="21"/>
      <c r="K20" s="21"/>
      <c r="L20" s="21"/>
      <c r="M20" s="21"/>
    </row>
    <row r="21" spans="1:14" x14ac:dyDescent="0.25">
      <c r="A21" s="1"/>
      <c r="B21" s="25" t="s">
        <v>23</v>
      </c>
      <c r="C21" s="1"/>
      <c r="D21" s="1"/>
      <c r="E21" s="131" t="s">
        <v>145</v>
      </c>
      <c r="F21" s="1"/>
      <c r="G21" s="1"/>
      <c r="H21" s="12"/>
      <c r="I21">
        <f>N18*4.33</f>
        <v>100.7591</v>
      </c>
      <c r="J21" s="1"/>
      <c r="K21" s="1"/>
      <c r="L21" s="1"/>
      <c r="M21" s="1"/>
    </row>
    <row r="22" spans="1:14" x14ac:dyDescent="0.25">
      <c r="A22" s="1"/>
      <c r="B22" s="25" t="s">
        <v>24</v>
      </c>
      <c r="C22" s="1"/>
      <c r="D22" s="1" t="s">
        <v>35</v>
      </c>
      <c r="E22" s="23"/>
      <c r="F22" s="1"/>
      <c r="G22" s="1"/>
      <c r="I22" s="1"/>
      <c r="J22" s="20"/>
      <c r="K22" s="1"/>
      <c r="L22" s="1"/>
      <c r="M22" s="1"/>
    </row>
    <row r="23" spans="1:14" x14ac:dyDescent="0.25">
      <c r="A23" s="1"/>
      <c r="B23" s="25" t="s">
        <v>25</v>
      </c>
      <c r="C23" s="25"/>
      <c r="D23" s="35"/>
      <c r="F23" s="1"/>
      <c r="G23" s="1"/>
      <c r="H23" s="1"/>
      <c r="J23" s="1"/>
      <c r="K23" s="1"/>
      <c r="L23" s="1"/>
      <c r="M23" s="1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3</vt:i4>
      </vt:variant>
    </vt:vector>
  </HeadingPairs>
  <TitlesOfParts>
    <vt:vector size="54" baseType="lpstr">
      <vt:lpstr>SU PLANNING 09,03,2021</vt:lpstr>
      <vt:lpstr>SU PLANNING 12,12,2020</vt:lpstr>
      <vt:lpstr>SU PLANNING 01,12,2020</vt:lpstr>
      <vt:lpstr>SU PLANNING 01,10,2020</vt:lpstr>
      <vt:lpstr>SU PLANNING 16,09,2020</vt:lpstr>
      <vt:lpstr>SU PLANNING 01,09,2020</vt:lpstr>
      <vt:lpstr>su planning 01,08,2020</vt:lpstr>
      <vt:lpstr>SU PLANNING 01,07,2020</vt:lpstr>
      <vt:lpstr>SU PLANNING 15,06,2020</vt:lpstr>
      <vt:lpstr>SU PLANNING 01,06,2020</vt:lpstr>
      <vt:lpstr>SU PLANNING 13,05,2020</vt:lpstr>
      <vt:lpstr>SU PLANNING 18,03,2020</vt:lpstr>
      <vt:lpstr>cubre a yolanda 31,12,2019</vt:lpstr>
      <vt:lpstr>SU PLANNING 01,11,2019</vt:lpstr>
      <vt:lpstr>SU PLANNING04,10,2019</vt:lpstr>
      <vt:lpstr>SU PLANNING 01,10,2019</vt:lpstr>
      <vt:lpstr>su planning 01,09,2019</vt:lpstr>
      <vt:lpstr>SU PLANNING 23,07,2019</vt:lpstr>
      <vt:lpstr>SU PLANNING 03,07,2019</vt:lpstr>
      <vt:lpstr>SU PLANNING 17,06,2019</vt:lpstr>
      <vt:lpstr>SU PLANNING 03,06,2019</vt:lpstr>
      <vt:lpstr>CUBRE A YOLANDA 17,12,2018</vt:lpstr>
      <vt:lpstr>SU PLANNING 01,11,2018</vt:lpstr>
      <vt:lpstr>Hoja4</vt:lpstr>
      <vt:lpstr>SU PLANNING 15,09,2018</vt:lpstr>
      <vt:lpstr>SU PLANNING 18,06,2018</vt:lpstr>
      <vt:lpstr>Hoja1</vt:lpstr>
      <vt:lpstr>SU PLANNING 15,06,2018</vt:lpstr>
      <vt:lpstr>SU PLANNING 09,05,2018</vt:lpstr>
      <vt:lpstr>Hoja2</vt:lpstr>
      <vt:lpstr>SU PLANNING 03,05,2018 </vt:lpstr>
      <vt:lpstr>Hoja3</vt:lpstr>
      <vt:lpstr>SU PLANNING 24,04,2018</vt:lpstr>
      <vt:lpstr>SU PLANNING 01,04,2018</vt:lpstr>
      <vt:lpstr>SU PLANNING 16,03,2018</vt:lpstr>
      <vt:lpstr>CUBRE A TOÑI 16,02,2018</vt:lpstr>
      <vt:lpstr>SU PLANNING 09,02,2018</vt:lpstr>
      <vt:lpstr>SU PLANNING 08,02,2018</vt:lpstr>
      <vt:lpstr>SU PLANNING 08,01,2018</vt:lpstr>
      <vt:lpstr>SU PLANNING 26,12,2017</vt:lpstr>
      <vt:lpstr>CUBRE A BEGOÑA 18,12,2017</vt:lpstr>
      <vt:lpstr>CUBRE A TOÑI 11,12,2017</vt:lpstr>
      <vt:lpstr>SU PLANNING 22,12,2017</vt:lpstr>
      <vt:lpstr>SU PLANNING 21,12,2017</vt:lpstr>
      <vt:lpstr>SU PLANNING 18,12,2017</vt:lpstr>
      <vt:lpstr>SU PLANNING 07,12,2017</vt:lpstr>
      <vt:lpstr>SU PLANNING 01,12,2017</vt:lpstr>
      <vt:lpstr>CUBRE A YOLANDA EN QUIRON </vt:lpstr>
      <vt:lpstr>CUBRE A YOLANDA RUBIA 1,12,2017</vt:lpstr>
      <vt:lpstr>SU PLANNING 22,11,2017</vt:lpstr>
      <vt:lpstr>CUBRE A M JOSE CASAS 16,11,17</vt:lpstr>
      <vt:lpstr>'CUBRE A M JOSE CASAS 16,11,17'!Área_de_impresión</vt:lpstr>
      <vt:lpstr>'SU PLANNING 01,10,2020'!Área_de_impresión</vt:lpstr>
      <vt:lpstr>'SU PLANNING 16,09,2020'!Área_de_impresión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2023-02-16T10:21:04Z</dcterms:modified>
</cp:coreProperties>
</file>