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09,01,23" sheetId="83" r:id="rId1"/>
    <sheet name="SU PLANNING 01,01,23" sheetId="82" r:id="rId2"/>
    <sheet name="SU PLANNING 01,12,22" sheetId="81" r:id="rId3"/>
    <sheet name="SU PLANNING 16,11,2022" sheetId="80" r:id="rId4"/>
    <sheet name="SU PLANNING 26,09,2022" sheetId="79" r:id="rId5"/>
    <sheet name="SU PLANNING 07,09,2022" sheetId="78" r:id="rId6"/>
    <sheet name="SU PLANNING 31,08,22" sheetId="76" r:id="rId7"/>
    <sheet name="SU PLANNING 18,08,2022" sheetId="77" r:id="rId8"/>
    <sheet name="SU PLANNING 16,08,2022" sheetId="75" r:id="rId9"/>
    <sheet name="su planning 01,08,2022" sheetId="74" r:id="rId10"/>
    <sheet name="SU PLANNING 01,05,2022" sheetId="73" r:id="rId11"/>
    <sheet name="SU PLANNING 16,04,2022" sheetId="72" r:id="rId12"/>
    <sheet name="SU PLANNING 15,03,2022" sheetId="69" r:id="rId13"/>
    <sheet name="SU PLANNING 01,11,2021" sheetId="68" r:id="rId14"/>
    <sheet name="SU PLANNING 01,10,2021" sheetId="67" r:id="rId15"/>
    <sheet name="SU PLANNING 01,09,2021" sheetId="66" r:id="rId16"/>
    <sheet name="SU PLANNING 16,08,2021" sheetId="65" r:id="rId17"/>
    <sheet name="SU PLANNING 07,07,21" sheetId="64" r:id="rId18"/>
    <sheet name="SU PLANNING 01,04,2021" sheetId="63" r:id="rId19"/>
    <sheet name="SU PLANNING 18,03,2021" sheetId="59" r:id="rId20"/>
    <sheet name="SU PLANNING 01,01,2021" sheetId="58" r:id="rId21"/>
    <sheet name="SU PLANNING 01,12,2020" sheetId="57" r:id="rId22"/>
    <sheet name="SU PLANNING 01,09,2020" sheetId="56" r:id="rId23"/>
    <sheet name="SU PLANNING 17,08,2020" sheetId="55" r:id="rId24"/>
    <sheet name="su planning 01,07,2020" sheetId="54" r:id="rId25"/>
    <sheet name="SU PLANNING +TRINI 17,06,2020" sheetId="53" r:id="rId26"/>
    <sheet name="SUYO +TRINI 01,06,2020" sheetId="52" r:id="rId27"/>
    <sheet name="SU PLANNING 01,05,2020" sheetId="51" r:id="rId28"/>
    <sheet name="su planning 20,03,2020" sheetId="50" r:id="rId29"/>
    <sheet name="SU PLANNING 18,03,2020" sheetId="49" r:id="rId30"/>
    <sheet name="SUPLANNIG 17,03,2020" sheetId="48" r:id="rId31"/>
    <sheet name="SU PLANNING 14,02,2020" sheetId="44" r:id="rId32"/>
    <sheet name="SU PLANNING 06,02,2020" sheetId="43" r:id="rId33"/>
    <sheet name="SUPLANNING 01,02,2020" sheetId="42" r:id="rId34"/>
    <sheet name="SU PLANNING 11,01,2020" sheetId="41" r:id="rId35"/>
    <sheet name="SU PLANNING 01,01,2020" sheetId="40" r:id="rId36"/>
    <sheet name="CUBRE A ALMUDENA 23,12,2019" sheetId="37" r:id="rId37"/>
    <sheet name="SU PLANNING 25,12,2019" sheetId="39" r:id="rId38"/>
    <sheet name="SU PLANNING 18,12,2019" sheetId="38" r:id="rId39"/>
    <sheet name="SU PLANNING 29,11,2019" sheetId="36" r:id="rId40"/>
    <sheet name="SU PLANNING 08,09,2019" sheetId="35" r:id="rId41"/>
    <sheet name="SU PLANNIG 07,09,2019" sheetId="34" r:id="rId42"/>
    <sheet name="SU PLANNING 06,09,2019" sheetId="33" r:id="rId43"/>
    <sheet name="SU PLANNING 04,09,2019" sheetId="32" r:id="rId44"/>
    <sheet name="SU PLANNING 01,09,2019" sheetId="31" r:id="rId45"/>
    <sheet name="SU PLANNING 28,08,2019" sheetId="28" r:id="rId46"/>
    <sheet name="SU PLANNING 23,08,2019" sheetId="26" r:id="rId47"/>
    <sheet name="SU PLANNING 22,08,2019" sheetId="25" r:id="rId48"/>
    <sheet name="SU PLANNING 21,08,2019" sheetId="27" r:id="rId49"/>
    <sheet name="SU PLANNING 20,07,2019" sheetId="24" r:id="rId50"/>
    <sheet name="SU PLANNING 17,07,2019" sheetId="23" r:id="rId51"/>
    <sheet name="SU PLANNING 01,07,2019" sheetId="22" r:id="rId52"/>
    <sheet name="SU PLANNING 21,06,2019" sheetId="20" r:id="rId53"/>
    <sheet name="SU PLANNING 11,06,2019" sheetId="18" r:id="rId54"/>
    <sheet name="SU PLANNING 05,06,2019" sheetId="19" r:id="rId55"/>
    <sheet name="14,05,2019 CUBRE A MONICA RGUEZ" sheetId="16" r:id="rId56"/>
    <sheet name="CUBRE A VICTORIA 14,05,2019" sheetId="15" r:id="rId57"/>
    <sheet name="Hoja1" sheetId="17" r:id="rId58"/>
    <sheet name="cubre a Mª Victoria 13,05,2019" sheetId="12" r:id="rId59"/>
    <sheet name="SU PLANNING 14,05,2019" sheetId="14" r:id="rId60"/>
    <sheet name="SU PLANNING 11,05,2019" sheetId="13" r:id="rId61"/>
    <sheet name="SU PLANNING 02,05,2019" sheetId="11" r:id="rId62"/>
    <sheet name="SU PLANNING 26,04,2019" sheetId="10" r:id="rId63"/>
    <sheet name="SU PLANNING 12,04,2019" sheetId="9" r:id="rId64"/>
    <sheet name="TODO" sheetId="6" r:id="rId65"/>
    <sheet name="TODO JUNTO01,04,2019" sheetId="7" r:id="rId66"/>
    <sheet name="SU PLANNING 01,04,2019" sheetId="8" r:id="rId67"/>
    <sheet name="SU PLANNING 25,03,2019" sheetId="5" r:id="rId68"/>
    <sheet name="SU PLANNING 15,03,2019" sheetId="4" r:id="rId69"/>
    <sheet name="SU PLANNING 07,03,2019" sheetId="3" r:id="rId70"/>
    <sheet name="CUBRE A TRINI 06,03,2019" sheetId="2" r:id="rId71"/>
    <sheet name="SU PLANNING 6,03,2019" sheetId="1" r:id="rId72"/>
  </sheets>
  <definedNames>
    <definedName name="_xlnm.Print_Area" localSheetId="55">'14,05,2019 CUBRE A MONICA RGUEZ'!$A$1:$N$14</definedName>
    <definedName name="_xlnm.Print_Area" localSheetId="58">'cubre a Mª Victoria 13,05,2019'!$A$1:$N$21</definedName>
    <definedName name="_xlnm.Print_Area" localSheetId="1">'SU PLANNING 01,01,23'!$A$1:$N$29</definedName>
    <definedName name="_xlnm.Print_Area" localSheetId="9">'su planning 01,08,2022'!$A$1:$N$36</definedName>
    <definedName name="_xlnm.Print_Area" localSheetId="14">'SU PLANNING 01,10,2021'!$A$1:$N$34</definedName>
    <definedName name="_xlnm.Print_Area" localSheetId="21">'SU PLANNING 01,12,2020'!$A$4:$N$32</definedName>
    <definedName name="_xlnm.Print_Area" localSheetId="2">'SU PLANNING 01,12,22'!$A$1:$N$30</definedName>
    <definedName name="_xlnm.Print_Area" localSheetId="5">'SU PLANNING 07,09,2022'!$A$1:$N$36</definedName>
    <definedName name="_xlnm.Print_Area" localSheetId="0">'su planning 09,01,23'!$A$1:$N$30</definedName>
    <definedName name="_xlnm.Print_Area" localSheetId="63">'SU PLANNING 12,04,2019'!$A$1:$N$25</definedName>
    <definedName name="_xlnm.Print_Area" localSheetId="8">'SU PLANNING 16,08,2022'!$A$1:$N$39</definedName>
    <definedName name="_xlnm.Print_Area" localSheetId="3">'SU PLANNING 16,11,2022'!$A$1:$N$36</definedName>
    <definedName name="_xlnm.Print_Area" localSheetId="29">'SU PLANNING 18,03,2020'!$A$3:$N$29</definedName>
    <definedName name="_xlnm.Print_Area" localSheetId="19">'SU PLANNING 18,03,2021'!$A$1:$N$31</definedName>
    <definedName name="_xlnm.Print_Area" localSheetId="7">'SU PLANNING 18,08,2022'!$A$1:$N$38</definedName>
    <definedName name="_xlnm.Print_Area" localSheetId="62">'SU PLANNING 26,04,2019'!$A$1:$N$27</definedName>
    <definedName name="_xlnm.Print_Area" localSheetId="4">'SU PLANNING 26,09,2022'!$A$1:$N$29</definedName>
    <definedName name="_xlnm.Print_Area" localSheetId="6">'SU PLANNING 31,08,22'!$A$1:$N$37</definedName>
    <definedName name="_xlnm.Print_Area" localSheetId="30">'SUPLANNIG 17,03,2020'!$A$1:$N$29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83" l="1"/>
  <c r="K28" i="83"/>
  <c r="I28" i="83"/>
  <c r="G28" i="83"/>
  <c r="E28" i="83"/>
  <c r="C28" i="83"/>
  <c r="A28" i="83"/>
  <c r="N27" i="83"/>
  <c r="N25" i="83"/>
  <c r="N23" i="83"/>
  <c r="N21" i="83"/>
  <c r="N19" i="83"/>
  <c r="N17" i="83"/>
  <c r="N15" i="83"/>
  <c r="N13" i="83"/>
  <c r="N11" i="83"/>
  <c r="N9" i="83"/>
  <c r="N7" i="83"/>
  <c r="N5" i="83"/>
  <c r="N3" i="83"/>
  <c r="N28" i="83" s="1"/>
  <c r="K29" i="83" s="1"/>
  <c r="K30" i="83" s="1"/>
  <c r="M27" i="82"/>
  <c r="K27" i="82"/>
  <c r="I27" i="82"/>
  <c r="G27" i="82"/>
  <c r="E27" i="82"/>
  <c r="C27" i="82"/>
  <c r="A27" i="82"/>
  <c r="N26" i="82"/>
  <c r="N24" i="82"/>
  <c r="N22" i="82"/>
  <c r="N20" i="82"/>
  <c r="N18" i="82"/>
  <c r="N16" i="82"/>
  <c r="N14" i="82"/>
  <c r="N12" i="82"/>
  <c r="N10" i="82"/>
  <c r="N8" i="82"/>
  <c r="N6" i="82"/>
  <c r="N4" i="82"/>
  <c r="N27" i="82" l="1"/>
  <c r="K28" i="82" s="1"/>
  <c r="K29" i="82" s="1"/>
  <c r="M28" i="81"/>
  <c r="K28" i="81"/>
  <c r="I28" i="81"/>
  <c r="G28" i="81"/>
  <c r="E28" i="81"/>
  <c r="C28" i="81"/>
  <c r="A28" i="81"/>
  <c r="N27" i="81"/>
  <c r="N25" i="81"/>
  <c r="N23" i="81"/>
  <c r="N21" i="81"/>
  <c r="N19" i="81"/>
  <c r="N17" i="81"/>
  <c r="N15" i="81"/>
  <c r="N13" i="81"/>
  <c r="N11" i="81"/>
  <c r="N9" i="81"/>
  <c r="N7" i="81"/>
  <c r="N5" i="81"/>
  <c r="N3" i="81"/>
  <c r="N28" i="81" l="1"/>
  <c r="K29" i="81" s="1"/>
  <c r="K30" i="81" s="1"/>
  <c r="N33" i="80"/>
  <c r="N31" i="80"/>
  <c r="N29" i="80"/>
  <c r="N27" i="80" l="1"/>
  <c r="M34" i="80"/>
  <c r="K34" i="80"/>
  <c r="I34" i="80"/>
  <c r="G34" i="80"/>
  <c r="E34" i="80"/>
  <c r="C34" i="80"/>
  <c r="A34" i="80"/>
  <c r="N25" i="80"/>
  <c r="N23" i="80"/>
  <c r="N21" i="80"/>
  <c r="N19" i="80"/>
  <c r="N17" i="80"/>
  <c r="N15" i="80"/>
  <c r="N13" i="80"/>
  <c r="N11" i="80"/>
  <c r="N9" i="80"/>
  <c r="N7" i="80"/>
  <c r="N5" i="80"/>
  <c r="N3" i="80"/>
  <c r="N34" i="80" l="1"/>
  <c r="K35" i="80" s="1"/>
  <c r="K36" i="80" s="1"/>
  <c r="M28" i="79"/>
  <c r="K28" i="79"/>
  <c r="I28" i="79"/>
  <c r="G28" i="79"/>
  <c r="E28" i="79"/>
  <c r="C28" i="79"/>
  <c r="A28" i="79"/>
  <c r="N27" i="79"/>
  <c r="N25" i="79"/>
  <c r="N23" i="79"/>
  <c r="N21" i="79"/>
  <c r="N19" i="79"/>
  <c r="N17" i="79"/>
  <c r="N15" i="79"/>
  <c r="N13" i="79"/>
  <c r="N11" i="79"/>
  <c r="N9" i="79"/>
  <c r="N7" i="79"/>
  <c r="N5" i="79"/>
  <c r="N3" i="79"/>
  <c r="N28" i="79" l="1"/>
  <c r="K29" i="79" s="1"/>
  <c r="K30" i="79" s="1"/>
  <c r="M34" i="78"/>
  <c r="K34" i="78"/>
  <c r="I34" i="78"/>
  <c r="G34" i="78"/>
  <c r="E34" i="78"/>
  <c r="C34" i="78"/>
  <c r="A34" i="78"/>
  <c r="N33" i="78"/>
  <c r="N31" i="78"/>
  <c r="N29" i="78"/>
  <c r="N27" i="78"/>
  <c r="N25" i="78"/>
  <c r="N23" i="78"/>
  <c r="N21" i="78"/>
  <c r="N19" i="78"/>
  <c r="N17" i="78"/>
  <c r="N15" i="78"/>
  <c r="N13" i="78"/>
  <c r="N11" i="78"/>
  <c r="N9" i="78"/>
  <c r="N7" i="78"/>
  <c r="N5" i="78"/>
  <c r="N3" i="78"/>
  <c r="N34" i="78" s="1"/>
  <c r="K35" i="78" s="1"/>
  <c r="K36" i="78" s="1"/>
  <c r="M35" i="77"/>
  <c r="K35" i="77"/>
  <c r="I35" i="77"/>
  <c r="G35" i="77"/>
  <c r="E35" i="77"/>
  <c r="C35" i="77"/>
  <c r="A35" i="77"/>
  <c r="N34" i="77"/>
  <c r="N32" i="77"/>
  <c r="N30" i="77"/>
  <c r="N28" i="77"/>
  <c r="N26" i="77"/>
  <c r="N24" i="77"/>
  <c r="N22" i="77"/>
  <c r="N20" i="77"/>
  <c r="N18" i="77"/>
  <c r="N35" i="77" s="1"/>
  <c r="K36" i="77" s="1"/>
  <c r="K37" i="77" s="1"/>
  <c r="N16" i="77"/>
  <c r="N14" i="77"/>
  <c r="N12" i="77"/>
  <c r="N10" i="77"/>
  <c r="N8" i="77"/>
  <c r="N6" i="77"/>
  <c r="M33" i="76" l="1"/>
  <c r="K33" i="76"/>
  <c r="I33" i="76"/>
  <c r="G33" i="76"/>
  <c r="E33" i="76"/>
  <c r="C33" i="76"/>
  <c r="A33" i="76"/>
  <c r="N32" i="76"/>
  <c r="N30" i="76"/>
  <c r="N28" i="76"/>
  <c r="N26" i="76"/>
  <c r="N24" i="76"/>
  <c r="N22" i="76"/>
  <c r="N20" i="76"/>
  <c r="N18" i="76"/>
  <c r="N16" i="76"/>
  <c r="N33" i="76" s="1"/>
  <c r="K34" i="76" s="1"/>
  <c r="K35" i="76" s="1"/>
  <c r="N14" i="76"/>
  <c r="N12" i="76"/>
  <c r="N10" i="76"/>
  <c r="N8" i="76"/>
  <c r="N6" i="76"/>
  <c r="N4" i="76"/>
  <c r="N36" i="75" l="1"/>
  <c r="K36" i="75"/>
  <c r="I36" i="75"/>
  <c r="G36" i="75"/>
  <c r="E36" i="75"/>
  <c r="C36" i="75"/>
  <c r="A36" i="75"/>
  <c r="M36" i="75" l="1"/>
  <c r="N35" i="75"/>
  <c r="N33" i="75"/>
  <c r="N31" i="75"/>
  <c r="N29" i="75"/>
  <c r="N27" i="75"/>
  <c r="N25" i="75"/>
  <c r="N23" i="75"/>
  <c r="N21" i="75"/>
  <c r="N19" i="75"/>
  <c r="N17" i="75"/>
  <c r="N15" i="75"/>
  <c r="N13" i="75"/>
  <c r="N11" i="75"/>
  <c r="N9" i="75"/>
  <c r="N7" i="75"/>
  <c r="N5" i="75"/>
  <c r="K37" i="75" s="1"/>
  <c r="K38" i="75" s="1"/>
  <c r="N34" i="74" l="1"/>
  <c r="K34" i="74"/>
  <c r="I34" i="74"/>
  <c r="G34" i="74"/>
  <c r="E34" i="74"/>
  <c r="C34" i="74"/>
  <c r="N11" i="74"/>
  <c r="M34" i="74"/>
  <c r="A34" i="74"/>
  <c r="N33" i="74"/>
  <c r="N31" i="74"/>
  <c r="N29" i="74"/>
  <c r="N27" i="74"/>
  <c r="N25" i="74"/>
  <c r="N23" i="74"/>
  <c r="N21" i="74"/>
  <c r="N19" i="74"/>
  <c r="N17" i="74"/>
  <c r="N15" i="74"/>
  <c r="N13" i="74"/>
  <c r="N9" i="74"/>
  <c r="N7" i="74"/>
  <c r="N5" i="74"/>
  <c r="N3" i="74"/>
  <c r="K35" i="74" l="1"/>
  <c r="K36" i="74" s="1"/>
  <c r="K32" i="73"/>
  <c r="I32" i="73"/>
  <c r="G32" i="73"/>
  <c r="E32" i="73"/>
  <c r="N9" i="73" l="1"/>
  <c r="N31" i="73" l="1"/>
  <c r="N29" i="73"/>
  <c r="N27" i="73"/>
  <c r="N25" i="73"/>
  <c r="N23" i="73"/>
  <c r="N21" i="73"/>
  <c r="N19" i="73"/>
  <c r="N17" i="73"/>
  <c r="N15" i="73"/>
  <c r="N3" i="73"/>
  <c r="N5" i="73"/>
  <c r="N7" i="73"/>
  <c r="N11" i="73"/>
  <c r="N32" i="73" l="1"/>
  <c r="M32" i="73"/>
  <c r="C32" i="73"/>
  <c r="A32" i="73"/>
  <c r="N13" i="73"/>
  <c r="K33" i="73"/>
  <c r="K34" i="73" s="1"/>
  <c r="M28" i="72" l="1"/>
  <c r="K28" i="72"/>
  <c r="I28" i="72"/>
  <c r="G28" i="72"/>
  <c r="E28" i="72"/>
  <c r="C28" i="72"/>
  <c r="A28" i="72"/>
  <c r="N27" i="72"/>
  <c r="N25" i="72"/>
  <c r="N23" i="72"/>
  <c r="N21" i="72"/>
  <c r="N19" i="72"/>
  <c r="N17" i="72"/>
  <c r="N15" i="72"/>
  <c r="N13" i="72"/>
  <c r="N11" i="72"/>
  <c r="N9" i="72"/>
  <c r="N7" i="72"/>
  <c r="N5" i="72"/>
  <c r="N3" i="72"/>
  <c r="N28" i="72" l="1"/>
  <c r="K29" i="72" s="1"/>
  <c r="K30" i="72" s="1"/>
  <c r="N30" i="69"/>
  <c r="K30" i="69"/>
  <c r="I30" i="69"/>
  <c r="G30" i="69"/>
  <c r="E30" i="69"/>
  <c r="C30" i="69"/>
  <c r="A30" i="69"/>
  <c r="N29" i="69"/>
  <c r="M30" i="69" l="1"/>
  <c r="N27" i="69"/>
  <c r="N25" i="69"/>
  <c r="N23" i="69"/>
  <c r="N21" i="69"/>
  <c r="N19" i="69"/>
  <c r="N17" i="69"/>
  <c r="N15" i="69"/>
  <c r="N13" i="69"/>
  <c r="N11" i="69"/>
  <c r="N9" i="69"/>
  <c r="N7" i="69"/>
  <c r="K31" i="69" s="1"/>
  <c r="K32" i="69" s="1"/>
  <c r="N5" i="69"/>
  <c r="N3" i="69"/>
  <c r="N28" i="68" l="1"/>
  <c r="K28" i="68"/>
  <c r="I28" i="68"/>
  <c r="G28" i="68"/>
  <c r="E28" i="68"/>
  <c r="M28" i="68"/>
  <c r="C28" i="68"/>
  <c r="A28" i="68"/>
  <c r="N27" i="68"/>
  <c r="N25" i="68"/>
  <c r="N23" i="68"/>
  <c r="N21" i="68"/>
  <c r="N19" i="68"/>
  <c r="N17" i="68"/>
  <c r="N15" i="68"/>
  <c r="N13" i="68"/>
  <c r="N11" i="68"/>
  <c r="N9" i="68"/>
  <c r="N7" i="68"/>
  <c r="N5" i="68"/>
  <c r="N3" i="68"/>
  <c r="K29" i="68" l="1"/>
  <c r="K30" i="68" s="1"/>
  <c r="N13" i="67"/>
  <c r="N7" i="67"/>
  <c r="M32" i="67"/>
  <c r="K32" i="67"/>
  <c r="I32" i="67"/>
  <c r="G32" i="67"/>
  <c r="E32" i="67"/>
  <c r="C32" i="67"/>
  <c r="A32" i="67"/>
  <c r="N31" i="67"/>
  <c r="N29" i="67"/>
  <c r="N27" i="67"/>
  <c r="N25" i="67"/>
  <c r="N23" i="67"/>
  <c r="N21" i="67"/>
  <c r="N19" i="67"/>
  <c r="N17" i="67"/>
  <c r="N15" i="67"/>
  <c r="N11" i="67"/>
  <c r="N9" i="67"/>
  <c r="N5" i="67"/>
  <c r="N3" i="67"/>
  <c r="N32" i="67" l="1"/>
  <c r="K33" i="67" s="1"/>
  <c r="K34" i="67" s="1"/>
  <c r="N33" i="66"/>
  <c r="M33" i="66"/>
  <c r="K33" i="66"/>
  <c r="I33" i="66"/>
  <c r="G33" i="66"/>
  <c r="E33" i="66"/>
  <c r="C33" i="66"/>
  <c r="A33" i="66"/>
  <c r="N32" i="66"/>
  <c r="N30" i="66" l="1"/>
  <c r="N28" i="66"/>
  <c r="N26" i="66" l="1"/>
  <c r="N25" i="66"/>
  <c r="N23" i="66"/>
  <c r="N21" i="66"/>
  <c r="N19" i="66"/>
  <c r="N17" i="66"/>
  <c r="N15" i="66"/>
  <c r="N13" i="66"/>
  <c r="N11" i="66"/>
  <c r="N9" i="66"/>
  <c r="N7" i="66"/>
  <c r="N5" i="66"/>
  <c r="N3" i="66"/>
  <c r="K34" i="66" s="1"/>
  <c r="K35" i="66" s="1"/>
  <c r="M26" i="65"/>
  <c r="K26" i="65"/>
  <c r="I26" i="65"/>
  <c r="G26" i="65"/>
  <c r="E26" i="65"/>
  <c r="C26" i="65"/>
  <c r="A26" i="65"/>
  <c r="N25" i="65"/>
  <c r="N24" i="65"/>
  <c r="N22" i="65"/>
  <c r="N20" i="65"/>
  <c r="N18" i="65"/>
  <c r="N16" i="65"/>
  <c r="N14" i="65"/>
  <c r="N12" i="65"/>
  <c r="N10" i="65"/>
  <c r="N26" i="65" s="1"/>
  <c r="K27" i="65" s="1"/>
  <c r="K28" i="65" s="1"/>
  <c r="N8" i="65"/>
  <c r="N6" i="65"/>
  <c r="N4" i="65"/>
  <c r="N27" i="64" l="1"/>
  <c r="M27" i="64"/>
  <c r="K27" i="64"/>
  <c r="I27" i="64"/>
  <c r="C27" i="64"/>
  <c r="E27" i="64"/>
  <c r="G27" i="64"/>
  <c r="N3" i="64"/>
  <c r="A27" i="64"/>
  <c r="N26" i="64"/>
  <c r="N25" i="64"/>
  <c r="N23" i="64"/>
  <c r="N21" i="64"/>
  <c r="N19" i="64"/>
  <c r="N17" i="64"/>
  <c r="N15" i="64"/>
  <c r="N13" i="64"/>
  <c r="N11" i="64"/>
  <c r="N9" i="64"/>
  <c r="N7" i="64"/>
  <c r="N5" i="64"/>
  <c r="K28" i="64" l="1"/>
  <c r="K29" i="64" s="1"/>
  <c r="M26" i="63"/>
  <c r="N26" i="63"/>
  <c r="K26" i="63"/>
  <c r="I26" i="63"/>
  <c r="G26" i="63"/>
  <c r="E26" i="63"/>
  <c r="C26" i="63"/>
  <c r="A26" i="63"/>
  <c r="N25" i="63"/>
  <c r="N24" i="63"/>
  <c r="N22" i="63"/>
  <c r="N20" i="63"/>
  <c r="N18" i="63"/>
  <c r="N16" i="63"/>
  <c r="N14" i="63"/>
  <c r="N12" i="63"/>
  <c r="N10" i="63"/>
  <c r="N8" i="63"/>
  <c r="N6" i="63"/>
  <c r="N4" i="63"/>
  <c r="K27" i="63" l="1"/>
  <c r="K28" i="63" s="1"/>
  <c r="N28" i="59"/>
  <c r="M28" i="59"/>
  <c r="K28" i="59"/>
  <c r="I28" i="59"/>
  <c r="G28" i="59"/>
  <c r="E28" i="59"/>
  <c r="C28" i="59"/>
  <c r="A28" i="59"/>
  <c r="N27" i="59"/>
  <c r="N25" i="59" l="1"/>
  <c r="N24" i="59"/>
  <c r="N22" i="59"/>
  <c r="N20" i="59"/>
  <c r="N18" i="59"/>
  <c r="N16" i="59"/>
  <c r="N14" i="59"/>
  <c r="N12" i="59"/>
  <c r="N10" i="59"/>
  <c r="N8" i="59"/>
  <c r="N6" i="59"/>
  <c r="N4" i="59"/>
  <c r="K29" i="59" l="1"/>
  <c r="K30" i="59" s="1"/>
  <c r="M26" i="58"/>
  <c r="K26" i="58"/>
  <c r="I26" i="58"/>
  <c r="G26" i="58"/>
  <c r="E26" i="58"/>
  <c r="C26" i="58"/>
  <c r="A26" i="58"/>
  <c r="N25" i="58"/>
  <c r="N24" i="58"/>
  <c r="N22" i="58"/>
  <c r="N20" i="58"/>
  <c r="N18" i="58"/>
  <c r="N16" i="58"/>
  <c r="N14" i="58"/>
  <c r="N12" i="58"/>
  <c r="N10" i="58"/>
  <c r="N8" i="58"/>
  <c r="N6" i="58"/>
  <c r="N4" i="58"/>
  <c r="N26" i="58" l="1"/>
  <c r="K27" i="58" s="1"/>
  <c r="K28" i="58" s="1"/>
  <c r="A30" i="57"/>
  <c r="N7" i="57"/>
  <c r="N30" i="57"/>
  <c r="M30" i="57"/>
  <c r="K30" i="57"/>
  <c r="I30" i="57"/>
  <c r="G30" i="57"/>
  <c r="E30" i="57"/>
  <c r="C30" i="57"/>
  <c r="N29" i="57"/>
  <c r="N28" i="57" l="1"/>
  <c r="N26" i="57"/>
  <c r="N24" i="57"/>
  <c r="N22" i="57"/>
  <c r="N20" i="57"/>
  <c r="N18" i="57"/>
  <c r="N16" i="57"/>
  <c r="N14" i="57"/>
  <c r="N12" i="57"/>
  <c r="N10" i="57"/>
  <c r="N9" i="57"/>
  <c r="K31" i="57" l="1"/>
  <c r="K32" i="57" s="1"/>
  <c r="M26" i="56"/>
  <c r="K26" i="56"/>
  <c r="I26" i="56"/>
  <c r="G26" i="56"/>
  <c r="E26" i="56"/>
  <c r="C26" i="56"/>
  <c r="A26" i="56"/>
  <c r="N25" i="56"/>
  <c r="N23" i="56"/>
  <c r="N21" i="56"/>
  <c r="N19" i="56"/>
  <c r="N17" i="56"/>
  <c r="N15" i="56"/>
  <c r="N13" i="56"/>
  <c r="N11" i="56"/>
  <c r="N9" i="56"/>
  <c r="N7" i="56"/>
  <c r="N6" i="56"/>
  <c r="N4" i="56"/>
  <c r="N26" i="56" l="1"/>
  <c r="K27" i="56" s="1"/>
  <c r="K28" i="56" s="1"/>
  <c r="M36" i="55"/>
  <c r="K36" i="55"/>
  <c r="I36" i="55"/>
  <c r="G36" i="55"/>
  <c r="E36" i="55"/>
  <c r="C36" i="55"/>
  <c r="A36" i="55"/>
  <c r="N35" i="55"/>
  <c r="N33" i="55"/>
  <c r="N31" i="55"/>
  <c r="N29" i="55"/>
  <c r="N27" i="55"/>
  <c r="N25" i="55"/>
  <c r="N23" i="55"/>
  <c r="N21" i="55"/>
  <c r="N19" i="55"/>
  <c r="N17" i="55"/>
  <c r="N15" i="55"/>
  <c r="N13" i="55"/>
  <c r="N11" i="55"/>
  <c r="N9" i="55"/>
  <c r="N7" i="55"/>
  <c r="N6" i="55"/>
  <c r="N4" i="55"/>
  <c r="N36" i="55" s="1"/>
  <c r="K37" i="55" l="1"/>
  <c r="K38" i="55" s="1"/>
  <c r="M26" i="54" l="1"/>
  <c r="K26" i="54"/>
  <c r="I26" i="54"/>
  <c r="G26" i="54"/>
  <c r="E26" i="54"/>
  <c r="C26" i="54"/>
  <c r="A26" i="54"/>
  <c r="N25" i="54"/>
  <c r="N23" i="54"/>
  <c r="N21" i="54"/>
  <c r="N19" i="54"/>
  <c r="N17" i="54"/>
  <c r="N15" i="54"/>
  <c r="N13" i="54"/>
  <c r="N11" i="54"/>
  <c r="N9" i="54"/>
  <c r="N7" i="54"/>
  <c r="N6" i="54"/>
  <c r="N4" i="54"/>
  <c r="N26" i="54" l="1"/>
  <c r="I28" i="54" s="1"/>
  <c r="K28" i="54" s="1"/>
  <c r="N9" i="53"/>
  <c r="M34" i="53"/>
  <c r="K34" i="53"/>
  <c r="I34" i="53"/>
  <c r="G34" i="53"/>
  <c r="E34" i="53"/>
  <c r="C34" i="53"/>
  <c r="A34" i="53"/>
  <c r="N33" i="53"/>
  <c r="N31" i="53"/>
  <c r="N29" i="53"/>
  <c r="N27" i="53"/>
  <c r="N25" i="53"/>
  <c r="N23" i="53"/>
  <c r="N21" i="53"/>
  <c r="N19" i="53"/>
  <c r="N17" i="53"/>
  <c r="N15" i="53"/>
  <c r="N13" i="53"/>
  <c r="N11" i="53"/>
  <c r="N8" i="53"/>
  <c r="N6" i="53"/>
  <c r="N4" i="53"/>
  <c r="N34" i="53" l="1"/>
  <c r="I36" i="53" s="1"/>
  <c r="K36" i="53" s="1"/>
  <c r="N33" i="52"/>
  <c r="M33" i="52"/>
  <c r="K33" i="52"/>
  <c r="I33" i="52"/>
  <c r="G33" i="52"/>
  <c r="E33" i="52"/>
  <c r="N32" i="52" l="1"/>
  <c r="C33" i="52"/>
  <c r="N30" i="52"/>
  <c r="N28" i="52"/>
  <c r="A33" i="52"/>
  <c r="N8" i="52"/>
  <c r="N26" i="52"/>
  <c r="N24" i="52"/>
  <c r="N22" i="52"/>
  <c r="N20" i="52"/>
  <c r="N18" i="52"/>
  <c r="N16" i="52"/>
  <c r="N14" i="52"/>
  <c r="N12" i="52"/>
  <c r="N10" i="52"/>
  <c r="N6" i="52"/>
  <c r="N4" i="52"/>
  <c r="I35" i="52" l="1"/>
  <c r="K35" i="52" s="1"/>
  <c r="M25" i="51"/>
  <c r="K25" i="51"/>
  <c r="I25" i="51"/>
  <c r="G25" i="51"/>
  <c r="E25" i="51"/>
  <c r="C25" i="51"/>
  <c r="A25" i="51"/>
  <c r="N24" i="51"/>
  <c r="N22" i="51"/>
  <c r="N20" i="51"/>
  <c r="N18" i="51"/>
  <c r="N16" i="51"/>
  <c r="N14" i="51"/>
  <c r="N12" i="51"/>
  <c r="N10" i="51"/>
  <c r="N8" i="51"/>
  <c r="N6" i="51"/>
  <c r="N4" i="51"/>
  <c r="N25" i="51" l="1"/>
  <c r="I27" i="51" s="1"/>
  <c r="K27" i="51" s="1"/>
  <c r="N12" i="50"/>
  <c r="M27" i="50" l="1"/>
  <c r="K27" i="50"/>
  <c r="I27" i="50"/>
  <c r="G27" i="50"/>
  <c r="E27" i="50"/>
  <c r="C27" i="50"/>
  <c r="A27" i="50"/>
  <c r="N26" i="50"/>
  <c r="N24" i="50"/>
  <c r="N22" i="50"/>
  <c r="N20" i="50"/>
  <c r="N18" i="50"/>
  <c r="N16" i="50"/>
  <c r="N14" i="50"/>
  <c r="N10" i="50"/>
  <c r="N8" i="50"/>
  <c r="N6" i="50"/>
  <c r="N4" i="50"/>
  <c r="N27" i="50" l="1"/>
  <c r="I29" i="50" s="1"/>
  <c r="K29" i="50" s="1"/>
  <c r="N27" i="48"/>
  <c r="N12" i="48"/>
  <c r="M27" i="49" l="1"/>
  <c r="K27" i="49"/>
  <c r="I27" i="49"/>
  <c r="G27" i="49"/>
  <c r="E27" i="49"/>
  <c r="C27" i="49"/>
  <c r="A27" i="49"/>
  <c r="N26" i="49"/>
  <c r="N24" i="49"/>
  <c r="N22" i="49"/>
  <c r="N20" i="49"/>
  <c r="N18" i="49"/>
  <c r="N16" i="49"/>
  <c r="N14" i="49"/>
  <c r="N12" i="49"/>
  <c r="N10" i="49"/>
  <c r="N8" i="49"/>
  <c r="N6" i="49"/>
  <c r="N27" i="49" s="1"/>
  <c r="I29" i="49" s="1"/>
  <c r="K29" i="49" s="1"/>
  <c r="M27" i="48" l="1"/>
  <c r="K27" i="48"/>
  <c r="I27" i="48"/>
  <c r="G27" i="48"/>
  <c r="E27" i="48"/>
  <c r="C27" i="48"/>
  <c r="A27" i="48"/>
  <c r="N26" i="48"/>
  <c r="N24" i="48"/>
  <c r="N22" i="48"/>
  <c r="N20" i="48"/>
  <c r="N18" i="48"/>
  <c r="N16" i="48"/>
  <c r="N14" i="48"/>
  <c r="N10" i="48"/>
  <c r="N8" i="48"/>
  <c r="N6" i="48"/>
  <c r="N4" i="48"/>
  <c r="I29" i="48" l="1"/>
  <c r="K29" i="48" s="1"/>
  <c r="N35" i="43" l="1"/>
  <c r="M35" i="43"/>
  <c r="K35" i="43"/>
  <c r="I35" i="43"/>
  <c r="G35" i="43"/>
  <c r="E35" i="43"/>
  <c r="C35" i="43"/>
  <c r="A35" i="43"/>
  <c r="N33" i="44"/>
  <c r="M33" i="44"/>
  <c r="K33" i="44"/>
  <c r="I33" i="44"/>
  <c r="G33" i="44"/>
  <c r="E33" i="44"/>
  <c r="C33" i="44"/>
  <c r="A33" i="44"/>
  <c r="N32" i="44"/>
  <c r="N30" i="44"/>
  <c r="N28" i="44"/>
  <c r="N26" i="44"/>
  <c r="N24" i="44"/>
  <c r="N22" i="44"/>
  <c r="N20" i="44"/>
  <c r="N18" i="44"/>
  <c r="N16" i="44"/>
  <c r="N14" i="44"/>
  <c r="N12" i="44"/>
  <c r="N10" i="44"/>
  <c r="N8" i="44"/>
  <c r="N6" i="44"/>
  <c r="N4" i="44"/>
  <c r="N4" i="43"/>
  <c r="I35" i="44" l="1"/>
  <c r="K35" i="44" s="1"/>
  <c r="N34" i="43"/>
  <c r="N32" i="43"/>
  <c r="N30" i="43"/>
  <c r="N28" i="43"/>
  <c r="N26" i="43"/>
  <c r="N24" i="43"/>
  <c r="N22" i="43"/>
  <c r="N20" i="43"/>
  <c r="N18" i="43"/>
  <c r="N16" i="43"/>
  <c r="N14" i="43"/>
  <c r="N12" i="43"/>
  <c r="N10" i="43"/>
  <c r="N8" i="43"/>
  <c r="N6" i="43"/>
  <c r="I37" i="43" s="1"/>
  <c r="K37" i="43" s="1"/>
  <c r="M33" i="42" l="1"/>
  <c r="K33" i="42"/>
  <c r="I33" i="42"/>
  <c r="G33" i="42"/>
  <c r="E33" i="42"/>
  <c r="C33" i="42"/>
  <c r="A33" i="42"/>
  <c r="N32" i="42"/>
  <c r="N30" i="42"/>
  <c r="N28" i="42"/>
  <c r="N26" i="42"/>
  <c r="N24" i="42"/>
  <c r="N22" i="42"/>
  <c r="N20" i="42"/>
  <c r="N18" i="42"/>
  <c r="N16" i="42"/>
  <c r="N14" i="42"/>
  <c r="N12" i="42"/>
  <c r="N10" i="42"/>
  <c r="N8" i="42"/>
  <c r="N6" i="42"/>
  <c r="N4" i="42"/>
  <c r="N33" i="42" l="1"/>
  <c r="I35" i="42" s="1"/>
  <c r="K35" i="42" s="1"/>
  <c r="N4" i="41"/>
  <c r="N33" i="41" l="1"/>
  <c r="K33" i="41"/>
  <c r="I33" i="41"/>
  <c r="G33" i="41"/>
  <c r="E33" i="41"/>
  <c r="C33" i="41"/>
  <c r="A33" i="41"/>
  <c r="M33" i="41"/>
  <c r="N32" i="41"/>
  <c r="N30" i="41"/>
  <c r="N28" i="41"/>
  <c r="N26" i="41"/>
  <c r="N24" i="41"/>
  <c r="N22" i="41"/>
  <c r="N20" i="41"/>
  <c r="N18" i="41"/>
  <c r="N16" i="41"/>
  <c r="N14" i="41"/>
  <c r="N12" i="41"/>
  <c r="N10" i="41"/>
  <c r="N8" i="41"/>
  <c r="N6" i="41"/>
  <c r="I35" i="41" l="1"/>
  <c r="K35" i="41" s="1"/>
  <c r="M31" i="40"/>
  <c r="K31" i="40"/>
  <c r="I31" i="40"/>
  <c r="G31" i="40"/>
  <c r="E31" i="40"/>
  <c r="C31" i="40"/>
  <c r="A31" i="40"/>
  <c r="N30" i="40"/>
  <c r="N28" i="40"/>
  <c r="N26" i="40"/>
  <c r="N24" i="40"/>
  <c r="N22" i="40"/>
  <c r="N20" i="40"/>
  <c r="N18" i="40"/>
  <c r="N16" i="40"/>
  <c r="N14" i="40"/>
  <c r="N12" i="40"/>
  <c r="N10" i="40"/>
  <c r="N8" i="40"/>
  <c r="N6" i="40"/>
  <c r="N4" i="40"/>
  <c r="N31" i="40" l="1"/>
  <c r="I33" i="40" s="1"/>
  <c r="K33" i="40" s="1"/>
  <c r="M31" i="39"/>
  <c r="K31" i="39"/>
  <c r="I31" i="39"/>
  <c r="G31" i="39"/>
  <c r="E31" i="39"/>
  <c r="C31" i="39"/>
  <c r="A31" i="39"/>
  <c r="N30" i="39"/>
  <c r="N28" i="39"/>
  <c r="N26" i="39"/>
  <c r="N24" i="39"/>
  <c r="N22" i="39"/>
  <c r="N20" i="39"/>
  <c r="N18" i="39"/>
  <c r="N16" i="39"/>
  <c r="N14" i="39"/>
  <c r="N12" i="39"/>
  <c r="N10" i="39"/>
  <c r="N8" i="39"/>
  <c r="N6" i="39"/>
  <c r="N4" i="39"/>
  <c r="M31" i="38"/>
  <c r="K31" i="38"/>
  <c r="I31" i="38"/>
  <c r="G31" i="38"/>
  <c r="E31" i="38"/>
  <c r="C31" i="38"/>
  <c r="A31" i="38"/>
  <c r="N30" i="38"/>
  <c r="N28" i="38"/>
  <c r="N26" i="38"/>
  <c r="N24" i="38"/>
  <c r="N22" i="38"/>
  <c r="N20" i="38"/>
  <c r="N18" i="38"/>
  <c r="N16" i="38"/>
  <c r="N14" i="38"/>
  <c r="N12" i="38"/>
  <c r="N10" i="38"/>
  <c r="N8" i="38"/>
  <c r="N6" i="38"/>
  <c r="N31" i="38" s="1"/>
  <c r="I33" i="38" s="1"/>
  <c r="K33" i="38" s="1"/>
  <c r="N4" i="38"/>
  <c r="M8" i="37"/>
  <c r="K8" i="37"/>
  <c r="I8" i="37"/>
  <c r="G8" i="37"/>
  <c r="E8" i="37"/>
  <c r="C8" i="37"/>
  <c r="A8" i="37"/>
  <c r="N7" i="37"/>
  <c r="N5" i="37"/>
  <c r="N31" i="39" l="1"/>
  <c r="I33" i="39" s="1"/>
  <c r="K33" i="39" s="1"/>
  <c r="N8" i="37"/>
  <c r="I11" i="37"/>
  <c r="K10" i="37"/>
  <c r="K31" i="36" l="1"/>
  <c r="G31" i="36"/>
  <c r="C31" i="36"/>
  <c r="A31" i="36"/>
  <c r="N4" i="36"/>
  <c r="M31" i="36" l="1"/>
  <c r="I31" i="36"/>
  <c r="E31" i="36"/>
  <c r="N30" i="36"/>
  <c r="N28" i="36"/>
  <c r="N26" i="36"/>
  <c r="N24" i="36"/>
  <c r="N22" i="36"/>
  <c r="N20" i="36"/>
  <c r="N18" i="36"/>
  <c r="N16" i="36"/>
  <c r="N14" i="36"/>
  <c r="N12" i="36"/>
  <c r="N10" i="36"/>
  <c r="N8" i="36"/>
  <c r="N6" i="36"/>
  <c r="N31" i="36" s="1"/>
  <c r="I33" i="36" s="1"/>
  <c r="K33" i="36" s="1"/>
  <c r="M29" i="35" l="1"/>
  <c r="K29" i="35"/>
  <c r="I29" i="35"/>
  <c r="G29" i="35"/>
  <c r="E29" i="35"/>
  <c r="C29" i="35"/>
  <c r="A29" i="35"/>
  <c r="N28" i="35"/>
  <c r="N26" i="35"/>
  <c r="N24" i="35"/>
  <c r="N22" i="35"/>
  <c r="N20" i="35"/>
  <c r="N18" i="35"/>
  <c r="N16" i="35"/>
  <c r="N14" i="35"/>
  <c r="N12" i="35"/>
  <c r="N10" i="35"/>
  <c r="N8" i="35"/>
  <c r="N6" i="35"/>
  <c r="N4" i="35"/>
  <c r="N29" i="35" l="1"/>
  <c r="I31" i="35" s="1"/>
  <c r="K31" i="35" s="1"/>
  <c r="M31" i="34"/>
  <c r="K31" i="34"/>
  <c r="I31" i="34"/>
  <c r="G31" i="34"/>
  <c r="E31" i="34"/>
  <c r="C31" i="34"/>
  <c r="A31" i="34"/>
  <c r="N30" i="34"/>
  <c r="N28" i="34"/>
  <c r="N26" i="34"/>
  <c r="N24" i="34"/>
  <c r="N22" i="34"/>
  <c r="N20" i="34"/>
  <c r="N18" i="34"/>
  <c r="N16" i="34"/>
  <c r="N14" i="34"/>
  <c r="N11" i="34"/>
  <c r="N10" i="34"/>
  <c r="N8" i="34"/>
  <c r="N6" i="34"/>
  <c r="N4" i="34"/>
  <c r="N31" i="34" l="1"/>
  <c r="I33" i="34" s="1"/>
  <c r="K33" i="34" s="1"/>
  <c r="M33" i="33"/>
  <c r="K33" i="33"/>
  <c r="I33" i="33"/>
  <c r="G33" i="33"/>
  <c r="E33" i="33"/>
  <c r="C33" i="33"/>
  <c r="A33" i="33"/>
  <c r="N31" i="33"/>
  <c r="N30" i="33"/>
  <c r="N28" i="33"/>
  <c r="N26" i="33"/>
  <c r="N24" i="33"/>
  <c r="N22" i="33"/>
  <c r="N20" i="33"/>
  <c r="N18" i="33"/>
  <c r="N16" i="33"/>
  <c r="N14" i="33"/>
  <c r="N33" i="33" s="1"/>
  <c r="N11" i="33"/>
  <c r="N10" i="33"/>
  <c r="N8" i="33"/>
  <c r="N6" i="33"/>
  <c r="N4" i="33"/>
  <c r="M31" i="32"/>
  <c r="K31" i="32"/>
  <c r="I31" i="32"/>
  <c r="G31" i="32"/>
  <c r="E31" i="32"/>
  <c r="C31" i="32"/>
  <c r="A31" i="32"/>
  <c r="N30" i="32"/>
  <c r="N28" i="32"/>
  <c r="N26" i="32"/>
  <c r="N24" i="32"/>
  <c r="N22" i="32"/>
  <c r="N20" i="32"/>
  <c r="N18" i="32"/>
  <c r="N16" i="32"/>
  <c r="N14" i="32"/>
  <c r="N11" i="32"/>
  <c r="N10" i="32"/>
  <c r="N8" i="32"/>
  <c r="N6" i="32"/>
  <c r="N4" i="32"/>
  <c r="N31" i="32" l="1"/>
  <c r="I33" i="32" s="1"/>
  <c r="K33" i="32" s="1"/>
  <c r="I35" i="33"/>
  <c r="K35" i="33" s="1"/>
  <c r="F44" i="28"/>
  <c r="M31" i="31"/>
  <c r="K31" i="31"/>
  <c r="I31" i="31"/>
  <c r="G31" i="31"/>
  <c r="E31" i="31"/>
  <c r="C31" i="31"/>
  <c r="A31" i="31"/>
  <c r="N30" i="31"/>
  <c r="N28" i="31"/>
  <c r="N26" i="31"/>
  <c r="N24" i="31"/>
  <c r="N22" i="31"/>
  <c r="N20" i="31"/>
  <c r="N18" i="31"/>
  <c r="N16" i="31"/>
  <c r="N14" i="31"/>
  <c r="N11" i="31"/>
  <c r="N10" i="31"/>
  <c r="N8" i="31"/>
  <c r="N6" i="31"/>
  <c r="N4" i="31"/>
  <c r="N31" i="31" s="1"/>
  <c r="I33" i="31" s="1"/>
  <c r="K33" i="31" s="1"/>
  <c r="M31" i="28" l="1"/>
  <c r="K31" i="28"/>
  <c r="I31" i="28"/>
  <c r="G31" i="28"/>
  <c r="E31" i="28"/>
  <c r="C31" i="28"/>
  <c r="A31" i="28"/>
  <c r="N30" i="28"/>
  <c r="N28" i="28"/>
  <c r="N26" i="28"/>
  <c r="N24" i="28"/>
  <c r="N22" i="28"/>
  <c r="N20" i="28"/>
  <c r="N18" i="28"/>
  <c r="N16" i="28"/>
  <c r="N14" i="28"/>
  <c r="N11" i="28"/>
  <c r="N10" i="28"/>
  <c r="N8" i="28"/>
  <c r="N6" i="28"/>
  <c r="N4" i="28"/>
  <c r="N31" i="28" l="1"/>
  <c r="I33" i="28" s="1"/>
  <c r="K33" i="28" s="1"/>
  <c r="M31" i="27" l="1"/>
  <c r="K31" i="27"/>
  <c r="I31" i="27"/>
  <c r="G31" i="27"/>
  <c r="E31" i="27"/>
  <c r="C31" i="27"/>
  <c r="A31" i="27"/>
  <c r="N30" i="27"/>
  <c r="N28" i="27"/>
  <c r="N26" i="27"/>
  <c r="N24" i="27"/>
  <c r="N22" i="27"/>
  <c r="N20" i="27"/>
  <c r="N18" i="27"/>
  <c r="N16" i="27"/>
  <c r="N14" i="27"/>
  <c r="N11" i="27"/>
  <c r="N10" i="27"/>
  <c r="N8" i="27"/>
  <c r="N6" i="27"/>
  <c r="N4" i="27"/>
  <c r="N31" i="27" l="1"/>
  <c r="I33" i="27" s="1"/>
  <c r="K33" i="27" s="1"/>
  <c r="M31" i="26"/>
  <c r="K31" i="26"/>
  <c r="I31" i="26"/>
  <c r="G31" i="26"/>
  <c r="E31" i="26"/>
  <c r="C31" i="26"/>
  <c r="A31" i="26"/>
  <c r="N30" i="26"/>
  <c r="N28" i="26"/>
  <c r="N26" i="26"/>
  <c r="N24" i="26"/>
  <c r="N22" i="26"/>
  <c r="N20" i="26"/>
  <c r="N18" i="26"/>
  <c r="N16" i="26"/>
  <c r="N14" i="26"/>
  <c r="N11" i="26"/>
  <c r="N10" i="26"/>
  <c r="N8" i="26"/>
  <c r="N6" i="26"/>
  <c r="N4" i="26"/>
  <c r="M31" i="25"/>
  <c r="K31" i="25"/>
  <c r="I31" i="25"/>
  <c r="G31" i="25"/>
  <c r="E31" i="25"/>
  <c r="C31" i="25"/>
  <c r="A31" i="25"/>
  <c r="N30" i="25"/>
  <c r="N28" i="25"/>
  <c r="N26" i="25"/>
  <c r="N24" i="25"/>
  <c r="N22" i="25"/>
  <c r="N20" i="25"/>
  <c r="N18" i="25"/>
  <c r="N16" i="25"/>
  <c r="N14" i="25"/>
  <c r="N11" i="25"/>
  <c r="N10" i="25"/>
  <c r="N8" i="25"/>
  <c r="N6" i="25"/>
  <c r="N4" i="25"/>
  <c r="N31" i="25" l="1"/>
  <c r="I33" i="25" s="1"/>
  <c r="K33" i="25" s="1"/>
  <c r="N31" i="26"/>
  <c r="I33" i="26" s="1"/>
  <c r="K33" i="26" s="1"/>
  <c r="M31" i="24"/>
  <c r="K31" i="24"/>
  <c r="I31" i="24"/>
  <c r="G31" i="24"/>
  <c r="E31" i="24"/>
  <c r="C31" i="24"/>
  <c r="A31" i="24"/>
  <c r="N30" i="24"/>
  <c r="N28" i="24"/>
  <c r="N26" i="24"/>
  <c r="N24" i="24"/>
  <c r="N22" i="24"/>
  <c r="N20" i="24"/>
  <c r="N18" i="24"/>
  <c r="N16" i="24"/>
  <c r="N14" i="24"/>
  <c r="N11" i="24"/>
  <c r="N10" i="24"/>
  <c r="N8" i="24"/>
  <c r="N6" i="24"/>
  <c r="N4" i="24"/>
  <c r="N31" i="24" l="1"/>
  <c r="I33" i="24" s="1"/>
  <c r="K33" i="24" s="1"/>
  <c r="M33" i="23"/>
  <c r="K33" i="23"/>
  <c r="I33" i="23"/>
  <c r="G33" i="23"/>
  <c r="E33" i="23"/>
  <c r="C33" i="23"/>
  <c r="A33" i="23"/>
  <c r="N32" i="23"/>
  <c r="N30" i="23"/>
  <c r="N28" i="23"/>
  <c r="N26" i="23"/>
  <c r="N24" i="23"/>
  <c r="N22" i="23"/>
  <c r="N20" i="23"/>
  <c r="N18" i="23"/>
  <c r="N16" i="23"/>
  <c r="N13" i="23"/>
  <c r="N11" i="23"/>
  <c r="N10" i="23"/>
  <c r="N8" i="23"/>
  <c r="N6" i="23"/>
  <c r="N4" i="23"/>
  <c r="N33" i="23" l="1"/>
  <c r="I35" i="23" s="1"/>
  <c r="K35" i="23" s="1"/>
  <c r="M33" i="22"/>
  <c r="K33" i="22"/>
  <c r="I33" i="22"/>
  <c r="G33" i="22"/>
  <c r="E33" i="22"/>
  <c r="C33" i="22"/>
  <c r="A33" i="22"/>
  <c r="N32" i="22"/>
  <c r="N30" i="22"/>
  <c r="N28" i="22"/>
  <c r="N26" i="22"/>
  <c r="N24" i="22"/>
  <c r="N22" i="22"/>
  <c r="N20" i="22"/>
  <c r="N18" i="22"/>
  <c r="N16" i="22"/>
  <c r="N13" i="22"/>
  <c r="N11" i="22"/>
  <c r="N10" i="22"/>
  <c r="N8" i="22"/>
  <c r="N6" i="22"/>
  <c r="N4" i="22"/>
  <c r="N33" i="22" l="1"/>
  <c r="I35" i="22" s="1"/>
  <c r="K35" i="22" s="1"/>
  <c r="N33" i="20"/>
  <c r="I35" i="20" s="1"/>
  <c r="K35" i="20" s="1"/>
  <c r="M33" i="20"/>
  <c r="K33" i="20"/>
  <c r="I33" i="20"/>
  <c r="G33" i="20"/>
  <c r="E33" i="20"/>
  <c r="C33" i="20"/>
  <c r="A33" i="20"/>
  <c r="N32" i="20"/>
  <c r="N30" i="20"/>
  <c r="N28" i="20"/>
  <c r="N26" i="20"/>
  <c r="N24" i="20"/>
  <c r="N22" i="20"/>
  <c r="N20" i="20"/>
  <c r="N18" i="20"/>
  <c r="N16" i="20"/>
  <c r="N13" i="20"/>
  <c r="N11" i="20"/>
  <c r="N10" i="20"/>
  <c r="N8" i="20"/>
  <c r="N6" i="20"/>
  <c r="N4" i="20"/>
  <c r="I35" i="18" l="1"/>
  <c r="K35" i="18" s="1"/>
  <c r="I33" i="18" l="1"/>
  <c r="C33" i="18"/>
  <c r="M33" i="18" l="1"/>
  <c r="K33" i="18"/>
  <c r="G33" i="18"/>
  <c r="E33" i="18"/>
  <c r="A33" i="18"/>
  <c r="I11" i="19" l="1"/>
  <c r="K10" i="19" s="1"/>
  <c r="M8" i="19"/>
  <c r="K8" i="19"/>
  <c r="I8" i="19"/>
  <c r="G8" i="19"/>
  <c r="E8" i="19"/>
  <c r="C8" i="19"/>
  <c r="A8" i="19"/>
  <c r="N7" i="19"/>
  <c r="N5" i="19"/>
  <c r="N8" i="19" s="1"/>
  <c r="N32" i="18" l="1"/>
  <c r="N30" i="18"/>
  <c r="N28" i="18"/>
  <c r="N26" i="18"/>
  <c r="N24" i="18"/>
  <c r="N22" i="18"/>
  <c r="N20" i="18"/>
  <c r="N18" i="18"/>
  <c r="N16" i="18"/>
  <c r="N13" i="18"/>
  <c r="N11" i="18"/>
  <c r="N10" i="18"/>
  <c r="N8" i="18"/>
  <c r="N6" i="18"/>
  <c r="N4" i="18"/>
  <c r="N33" i="18" l="1"/>
  <c r="M10" i="16"/>
  <c r="K10" i="16"/>
  <c r="I10" i="16"/>
  <c r="G10" i="16"/>
  <c r="E10" i="16"/>
  <c r="C10" i="16"/>
  <c r="A10" i="16"/>
  <c r="N9" i="16"/>
  <c r="N7" i="16"/>
  <c r="N5" i="16"/>
  <c r="N10" i="16" l="1"/>
  <c r="I13" i="16" s="1"/>
  <c r="K12" i="16" s="1"/>
  <c r="D16" i="15" l="1"/>
  <c r="M11" i="15"/>
  <c r="K11" i="15"/>
  <c r="I11" i="15"/>
  <c r="G11" i="15"/>
  <c r="E11" i="15"/>
  <c r="C11" i="15"/>
  <c r="A11" i="15"/>
  <c r="N9" i="15"/>
  <c r="N7" i="15"/>
  <c r="N5" i="15"/>
  <c r="N30" i="14"/>
  <c r="M30" i="14"/>
  <c r="K30" i="14"/>
  <c r="I30" i="14"/>
  <c r="G30" i="14"/>
  <c r="E30" i="14"/>
  <c r="C30" i="14"/>
  <c r="A30" i="14"/>
  <c r="N29" i="14"/>
  <c r="N27" i="14"/>
  <c r="N25" i="14"/>
  <c r="N23" i="14"/>
  <c r="N11" i="15" l="1"/>
  <c r="I14" i="15"/>
  <c r="K13" i="15"/>
  <c r="D35" i="14" l="1"/>
  <c r="N21" i="14"/>
  <c r="N19" i="14"/>
  <c r="N16" i="14"/>
  <c r="N14" i="14"/>
  <c r="N13" i="14"/>
  <c r="N11" i="14"/>
  <c r="N9" i="14"/>
  <c r="N7" i="14"/>
  <c r="N5" i="14"/>
  <c r="D27" i="13"/>
  <c r="M22" i="13"/>
  <c r="K22" i="13"/>
  <c r="I22" i="13"/>
  <c r="G22" i="13"/>
  <c r="E22" i="13"/>
  <c r="C22" i="13"/>
  <c r="A22" i="13"/>
  <c r="N21" i="13"/>
  <c r="N19" i="13"/>
  <c r="N16" i="13"/>
  <c r="N14" i="13"/>
  <c r="N13" i="13"/>
  <c r="N11" i="13"/>
  <c r="N9" i="13"/>
  <c r="N7" i="13"/>
  <c r="N5" i="13"/>
  <c r="N21" i="11"/>
  <c r="N31" i="7"/>
  <c r="N4" i="7"/>
  <c r="N6" i="7"/>
  <c r="N8" i="7"/>
  <c r="N10" i="7"/>
  <c r="N12" i="7"/>
  <c r="N14" i="7"/>
  <c r="I33" i="14" l="1"/>
  <c r="K32" i="14"/>
  <c r="N22" i="13"/>
  <c r="I25" i="13"/>
  <c r="K24" i="13"/>
  <c r="D20" i="12"/>
  <c r="M15" i="12"/>
  <c r="K15" i="12"/>
  <c r="I15" i="12"/>
  <c r="G15" i="12"/>
  <c r="E15" i="12"/>
  <c r="C15" i="12"/>
  <c r="A15" i="12"/>
  <c r="N13" i="12"/>
  <c r="N11" i="12"/>
  <c r="N9" i="12"/>
  <c r="N7" i="12"/>
  <c r="N5" i="12"/>
  <c r="N15" i="12" s="1"/>
  <c r="I18" i="12" l="1"/>
  <c r="K17" i="12"/>
  <c r="K34" i="7" l="1"/>
  <c r="I34" i="7"/>
  <c r="G34" i="7"/>
  <c r="E34" i="7"/>
  <c r="C34" i="7"/>
  <c r="A34" i="7"/>
  <c r="N33" i="7"/>
  <c r="K24" i="11" l="1"/>
  <c r="I24" i="11"/>
  <c r="G24" i="11"/>
  <c r="E24" i="11"/>
  <c r="C24" i="11"/>
  <c r="A24" i="11"/>
  <c r="N23" i="11" l="1"/>
  <c r="D29" i="11" l="1"/>
  <c r="M24" i="11"/>
  <c r="N19" i="11"/>
  <c r="N16" i="11"/>
  <c r="N14" i="11"/>
  <c r="N13" i="11"/>
  <c r="N11" i="11"/>
  <c r="N9" i="11"/>
  <c r="N7" i="11"/>
  <c r="N5" i="11"/>
  <c r="N24" i="11" l="1"/>
  <c r="I27" i="11"/>
  <c r="K26" i="11"/>
  <c r="D25" i="10"/>
  <c r="M20" i="10"/>
  <c r="K20" i="10"/>
  <c r="I20" i="10"/>
  <c r="G20" i="10"/>
  <c r="E20" i="10"/>
  <c r="C20" i="10"/>
  <c r="A20" i="10"/>
  <c r="N19" i="10"/>
  <c r="N16" i="10"/>
  <c r="N14" i="10"/>
  <c r="N13" i="10"/>
  <c r="N20" i="10" s="1"/>
  <c r="N11" i="10"/>
  <c r="N9" i="10"/>
  <c r="N7" i="10"/>
  <c r="N5" i="10"/>
  <c r="D23" i="9"/>
  <c r="M18" i="9"/>
  <c r="K18" i="9"/>
  <c r="I18" i="9"/>
  <c r="G18" i="9"/>
  <c r="E18" i="9"/>
  <c r="C18" i="9"/>
  <c r="A18" i="9"/>
  <c r="N17" i="9"/>
  <c r="N14" i="9"/>
  <c r="N13" i="9"/>
  <c r="N18" i="9" s="1"/>
  <c r="N11" i="9"/>
  <c r="N9" i="9"/>
  <c r="N7" i="9"/>
  <c r="N5" i="9"/>
  <c r="I23" i="10" l="1"/>
  <c r="K22" i="10"/>
  <c r="I21" i="9"/>
  <c r="K20" i="9"/>
  <c r="A20" i="8"/>
  <c r="I20" i="8"/>
  <c r="G20" i="8"/>
  <c r="E20" i="8"/>
  <c r="N11" i="8"/>
  <c r="N9" i="8"/>
  <c r="N7" i="8"/>
  <c r="N5" i="8"/>
  <c r="D25" i="8"/>
  <c r="M20" i="8"/>
  <c r="K20" i="8"/>
  <c r="C20" i="8"/>
  <c r="N19" i="8"/>
  <c r="N16" i="8"/>
  <c r="N14" i="8"/>
  <c r="N13" i="8"/>
  <c r="N20" i="8" s="1"/>
  <c r="N22" i="7"/>
  <c r="N20" i="7"/>
  <c r="N18" i="7"/>
  <c r="N16" i="7"/>
  <c r="N29" i="7"/>
  <c r="N26" i="7"/>
  <c r="N25" i="7"/>
  <c r="N24" i="7"/>
  <c r="I23" i="8" l="1"/>
  <c r="K22" i="8"/>
  <c r="N34" i="7"/>
  <c r="K23" i="6"/>
  <c r="I23" i="6"/>
  <c r="G23" i="6"/>
  <c r="E23" i="6"/>
  <c r="C23" i="6"/>
  <c r="A23" i="6"/>
  <c r="N22" i="6"/>
  <c r="N23" i="6" s="1"/>
  <c r="N19" i="6"/>
  <c r="N17" i="6"/>
  <c r="N16" i="6"/>
  <c r="N14" i="6"/>
  <c r="N12" i="6"/>
  <c r="N10" i="6"/>
  <c r="N8" i="6"/>
  <c r="N6" i="6"/>
  <c r="N4" i="6"/>
  <c r="N12" i="5" l="1"/>
  <c r="K12" i="5"/>
  <c r="I12" i="5"/>
  <c r="G12" i="5"/>
  <c r="C12" i="5"/>
  <c r="A12" i="5"/>
  <c r="N11" i="5"/>
  <c r="D17" i="5"/>
  <c r="M12" i="5"/>
  <c r="E12" i="5"/>
  <c r="N8" i="5"/>
  <c r="N6" i="5"/>
  <c r="N5" i="5"/>
  <c r="I15" i="5" l="1"/>
  <c r="K14" i="5"/>
  <c r="N8" i="4"/>
  <c r="D15" i="4" l="1"/>
  <c r="M10" i="4"/>
  <c r="K10" i="4"/>
  <c r="I10" i="4"/>
  <c r="G10" i="4"/>
  <c r="E10" i="4"/>
  <c r="C10" i="4"/>
  <c r="A10" i="4"/>
  <c r="N6" i="4"/>
  <c r="N5" i="4"/>
  <c r="N10" i="4" l="1"/>
  <c r="I13" i="4"/>
  <c r="K12" i="4"/>
  <c r="N6" i="1"/>
  <c r="N6" i="3" l="1"/>
  <c r="D14" i="3" l="1"/>
  <c r="M9" i="3"/>
  <c r="K9" i="3"/>
  <c r="I9" i="3"/>
  <c r="G9" i="3"/>
  <c r="E9" i="3"/>
  <c r="C9" i="3"/>
  <c r="A9" i="3"/>
  <c r="N5" i="3"/>
  <c r="N9" i="3" s="1"/>
  <c r="D17" i="2"/>
  <c r="K15" i="2"/>
  <c r="I15" i="2"/>
  <c r="G15" i="2"/>
  <c r="E15" i="2"/>
  <c r="C15" i="2"/>
  <c r="A15" i="2"/>
  <c r="N14" i="2"/>
  <c r="N12" i="2"/>
  <c r="N10" i="2"/>
  <c r="N8" i="2"/>
  <c r="N6" i="2"/>
  <c r="N4" i="2"/>
  <c r="N15" i="2" s="1"/>
  <c r="I18" i="2" s="1"/>
  <c r="I12" i="3" l="1"/>
  <c r="K11" i="3"/>
  <c r="D14" i="1" l="1"/>
  <c r="M9" i="1"/>
  <c r="K9" i="1"/>
  <c r="I9" i="1"/>
  <c r="G9" i="1"/>
  <c r="E9" i="1"/>
  <c r="C9" i="1"/>
  <c r="A9" i="1"/>
  <c r="N5" i="1"/>
  <c r="N9" i="1" s="1"/>
  <c r="K11" i="1" l="1"/>
  <c r="I12" i="1"/>
</calcChain>
</file>

<file path=xl/sharedStrings.xml><?xml version="1.0" encoding="utf-8"?>
<sst xmlns="http://schemas.openxmlformats.org/spreadsheetml/2006/main" count="5664" uniqueCount="201">
  <si>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</si>
  <si>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</si>
  <si>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</si>
  <si>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</si>
  <si>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</si>
  <si>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</si>
  <si>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</si>
  <si>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</si>
  <si>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</si>
  <si>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</si>
  <si>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EXTINTORES ROBLES</t>
  </si>
  <si>
    <t>H. ENTRADA 16,00</t>
  </si>
  <si>
    <t>TOTAL MES: (HORAS SEMANALES X4,33 SEMANAS</t>
  </si>
  <si>
    <t xml:space="preserve">Planning de trabajo entregado a la Trabajadora el </t>
  </si>
  <si>
    <t xml:space="preserve">Firma : </t>
  </si>
  <si>
    <t>EVELYN ANDREA  ROCHA DIAZ</t>
  </si>
  <si>
    <t xml:space="preserve">Recibe la Trabajadora </t>
  </si>
  <si>
    <t>06,03,2019</t>
  </si>
  <si>
    <t>EVELYN ANDREA ROCHA DIAZ</t>
  </si>
  <si>
    <t>EDF. C/ QUESADA,40</t>
  </si>
  <si>
    <t xml:space="preserve">PORTAL </t>
  </si>
  <si>
    <t>COMPLETO</t>
  </si>
  <si>
    <t>BILBAO</t>
  </si>
  <si>
    <t>PORTAL+PORTAL PEQUEÑO+ESCALERA</t>
  </si>
  <si>
    <t>COMPLETO+ AACESO EXT.</t>
  </si>
  <si>
    <t>PORTAL</t>
  </si>
  <si>
    <t>FORTALEZA II</t>
  </si>
  <si>
    <t>STA. MARÍA</t>
  </si>
  <si>
    <t>AVD.CABO DE GATA 118</t>
  </si>
  <si>
    <t>PROFESOR EMILIO LANGLE 17</t>
  </si>
  <si>
    <t>Planning de trabajo entregado a la Trabajadora</t>
  </si>
  <si>
    <t>firma:</t>
  </si>
  <si>
    <t>CUBRE BAJA DE TRINI FERNANDEZ DESDE EL DIA 06,03,2019</t>
  </si>
  <si>
    <t>ALICIA BARRADO</t>
  </si>
  <si>
    <t>º</t>
  </si>
  <si>
    <t>07,03,2019</t>
  </si>
  <si>
    <t>EDICIONES Y LETRAS,S.L.N.E</t>
  </si>
  <si>
    <t>15,03,2019</t>
  </si>
  <si>
    <t>AEROEXTINCION</t>
  </si>
  <si>
    <t>25,03,2019</t>
  </si>
  <si>
    <t>BANDERAS</t>
  </si>
  <si>
    <t>BARCELONA</t>
  </si>
  <si>
    <t>LOPEMAR I</t>
  </si>
  <si>
    <t>VENTURA,1</t>
  </si>
  <si>
    <t>01,04,2019</t>
  </si>
  <si>
    <t>12,04,2019</t>
  </si>
  <si>
    <t xml:space="preserve">MURCIA </t>
  </si>
  <si>
    <t>PORTAL+1º MES PATIO</t>
  </si>
  <si>
    <t>PORTAL+BARRIDO RAMPA Y PAPELERAS EN GARAJE+PARED HUMEDAD</t>
  </si>
  <si>
    <t>FORTALEZA I</t>
  </si>
  <si>
    <t>02,05,2019</t>
  </si>
  <si>
    <t>GESTINOVA</t>
  </si>
  <si>
    <t>AGUAMAR PORTAL A</t>
  </si>
  <si>
    <t>AGUAMAR PORTAL B</t>
  </si>
  <si>
    <t xml:space="preserve">GARAJE </t>
  </si>
  <si>
    <t>AGUAMAR A Y B (QUINCENAL)</t>
  </si>
  <si>
    <t>WORK SPACE</t>
  </si>
  <si>
    <t>ENTRADA 06,00H</t>
  </si>
  <si>
    <t>13,05,2019</t>
  </si>
  <si>
    <t>SERRANO</t>
  </si>
  <si>
    <t>PORTAL+MOPA RELLANOS</t>
  </si>
  <si>
    <t>PORTAL+1º MES CALLE EDIF.</t>
  </si>
  <si>
    <t>AMÉRICA</t>
  </si>
  <si>
    <t>AVDA. MADRID,21</t>
  </si>
  <si>
    <t xml:space="preserve">DOS DE ENERO </t>
  </si>
  <si>
    <t>14,05,2019</t>
  </si>
  <si>
    <t>11,05,2019</t>
  </si>
  <si>
    <t>MAIZALES, 3</t>
  </si>
  <si>
    <t>JOISA</t>
  </si>
  <si>
    <t xml:space="preserve">JOISA </t>
  </si>
  <si>
    <t>AV CABO DE GATA 130</t>
  </si>
  <si>
    <t xml:space="preserve">CUBRE BAJA DE MONICA RODRIGUEZ LATORRE </t>
  </si>
  <si>
    <t>PORTAL+ 1VEZ MES COMPLETO</t>
  </si>
  <si>
    <t>PORTAL+B. GARAJE + riego maceta de portal</t>
  </si>
  <si>
    <t>05,06,2019</t>
  </si>
  <si>
    <t>SERVICIOS REALIZADOS EL DIA 05,06,2019</t>
  </si>
  <si>
    <t>NO SE REALIZA EDICIONES Y LETRAS EL DIA 14,06,2019</t>
  </si>
  <si>
    <t>14,06,2019</t>
  </si>
  <si>
    <t>NO SE REALIZA EDICIONES Y LETRAS EL DIA 21,06,2019</t>
  </si>
  <si>
    <t>H. ENTRADA 11,00</t>
  </si>
  <si>
    <t>01,07,2019</t>
  </si>
  <si>
    <t>NO SE REALIZA ALICIA BARRADO 17,07,2019</t>
  </si>
  <si>
    <t>17,07,2019</t>
  </si>
  <si>
    <t>20,07,2019</t>
  </si>
  <si>
    <t>22,08,2019</t>
  </si>
  <si>
    <t>NO SE REALIZA AEROEXTINCION EL DIA 22,08,2019</t>
  </si>
  <si>
    <t>23,08,2019</t>
  </si>
  <si>
    <t>YA SE REALIZA AEROEXTINCION</t>
  </si>
  <si>
    <t>21,08,2019 NO SE REALZIA ALICIA BARRADO</t>
  </si>
  <si>
    <t>21,08,2019</t>
  </si>
  <si>
    <t>NO SE REALIZA EXT ROBLOES NI AEROEXTENCION</t>
  </si>
  <si>
    <t>28,08,2019</t>
  </si>
  <si>
    <t>01,09,2019</t>
  </si>
  <si>
    <t>04,09,2019</t>
  </si>
  <si>
    <t>06,09,2019</t>
  </si>
  <si>
    <t>NO SE REALZIA ALICIA BARRADO</t>
  </si>
  <si>
    <t>07,09,2019</t>
  </si>
  <si>
    <t>08,09,2019</t>
  </si>
  <si>
    <t>CABO GATA, 137</t>
  </si>
  <si>
    <t>29,11,2019</t>
  </si>
  <si>
    <t>CUBRE A IGNACIA DESDE EL DIA 29,11,19 EN AVD CABO DE GATA 137</t>
  </si>
  <si>
    <t>PURISIMA CONCEPCION</t>
  </si>
  <si>
    <t>PORTAL + PATIO</t>
  </si>
  <si>
    <t>LÓPEMAR II</t>
  </si>
  <si>
    <t>Recibe la Trabajadora ALMUDENA PEREZ TORRES</t>
  </si>
  <si>
    <t>23,12,2019</t>
  </si>
  <si>
    <t>NO SE REALIZA AEROEXTINCION 18,12,2019</t>
  </si>
  <si>
    <t>18,12,2019</t>
  </si>
  <si>
    <t>25,12,2019</t>
  </si>
  <si>
    <t>NO SE REALIZA AEROEXTINCION 25,12,2019</t>
  </si>
  <si>
    <t>NO SE REALIZA AEROEXTINCION 01,01,2020</t>
  </si>
  <si>
    <t>11,01,2020</t>
  </si>
  <si>
    <t>LAS CONCHAS II</t>
  </si>
  <si>
    <t>PORTAL + DESMANCHADO DE LA 5º PLANTA HASTA EL  PORTAL</t>
  </si>
  <si>
    <t>COMPLETO DESDE LA 5º PLANTA HASTA EL PORTAL</t>
  </si>
  <si>
    <t>01,02,2020</t>
  </si>
  <si>
    <t>CABO DE GATA 187-8</t>
  </si>
  <si>
    <t>14,02,2020</t>
  </si>
  <si>
    <t>06,02,2020</t>
  </si>
  <si>
    <t>18,03,2020</t>
  </si>
  <si>
    <t>17,03,2020</t>
  </si>
  <si>
    <t xml:space="preserve"> SE LE RETIRA AEROEXTINCION CERRADO TEMPORALMENTE HASTA NUEVA ORDEN</t>
  </si>
  <si>
    <t>SE RETIRA EDF BANDERAS BAJA CLIENTE</t>
  </si>
  <si>
    <t>SE RETIRA CABO DE GATA 137 ( es de ignacia)</t>
  </si>
  <si>
    <t>SE LE RETIRA FORTALEZA I  BAJA CLIENTE</t>
  </si>
  <si>
    <t>20,03,2020</t>
  </si>
  <si>
    <t>AEROEXTINCION CERRADO PERO NO PODEMOS HACER REDUCCION HASTA ERTE</t>
  </si>
  <si>
    <t>01,05,2020</t>
  </si>
  <si>
    <t>PORTAL +DESMANCHADO PASILLOS Y RAMPA DESDE LA PLANTA 11 HASTA LA 6º PLANTA</t>
  </si>
  <si>
    <t>COMPLETO +FREGADO RAMPA DESDE LA PLANTA 11 HASTA LA 6º PLANTA</t>
  </si>
  <si>
    <t>01,06,2020</t>
  </si>
  <si>
    <t>cubre vacaciones de trini del 01 al 30 junio 2020</t>
  </si>
  <si>
    <t>17,06,2020</t>
  </si>
  <si>
    <t>01,07,2020</t>
  </si>
  <si>
    <t>EURO I BLOQUE II</t>
  </si>
  <si>
    <t>RSDAL.EURO II PORTAL III</t>
  </si>
  <si>
    <t>EDF. CHILE 33</t>
  </si>
  <si>
    <t>JACINTO BENANVENTE 26</t>
  </si>
  <si>
    <t xml:space="preserve"> JACINTO BENAVENTE,20</t>
  </si>
  <si>
    <t>COMPLETO QUINCENAL</t>
  </si>
  <si>
    <t>17,08,2020</t>
  </si>
  <si>
    <t>CUBRE A MARIA JOSE GOMEZ DEL 17 AL 31 AGOSTO 2020</t>
  </si>
  <si>
    <t>01,09,2020</t>
  </si>
  <si>
    <t>BABILONIA H ENTRAD 7,30H</t>
  </si>
  <si>
    <t>01,01,2021</t>
  </si>
  <si>
    <t>H. ENTRADA 11,30H</t>
  </si>
  <si>
    <t>CUBRE A Mª ROSARIO DEL 18 AL 31 MARZO 2021</t>
  </si>
  <si>
    <t>18,03,2021</t>
  </si>
  <si>
    <t>01,04,2021</t>
  </si>
  <si>
    <t>Maria López Gómez</t>
  </si>
  <si>
    <t>Gloria</t>
  </si>
  <si>
    <t xml:space="preserve">Gloria </t>
  </si>
  <si>
    <t>Carmen Carretero</t>
  </si>
  <si>
    <t>Mª Rosario</t>
  </si>
  <si>
    <t>BAJA</t>
  </si>
  <si>
    <t>VACACIONES</t>
  </si>
  <si>
    <t>FAIMA BAGDHAD</t>
  </si>
  <si>
    <t>ALMUDENA</t>
  </si>
  <si>
    <t>AMANDA</t>
  </si>
  <si>
    <t>Mª ISABEL MARTINEZ MANZANARES</t>
  </si>
  <si>
    <t>JMML FONTANEROS</t>
  </si>
  <si>
    <t>07,07,2021</t>
  </si>
  <si>
    <t>16,08,2021</t>
  </si>
  <si>
    <t>CIERRA JMML FONTANEROS DEL 16 AL 31 DE AGOSTO 2021</t>
  </si>
  <si>
    <t>01,09,2021</t>
  </si>
  <si>
    <t>01,11,2021</t>
  </si>
  <si>
    <t xml:space="preserve">VANESA MOLINA </t>
  </si>
  <si>
    <t>LOLY CARREÑO</t>
  </si>
  <si>
    <t xml:space="preserve">LOLY CARREÑO </t>
  </si>
  <si>
    <t>VANESA ALBORT</t>
  </si>
  <si>
    <t xml:space="preserve">Mª JOSE SANCHEZ </t>
  </si>
  <si>
    <t>15,03,2022</t>
  </si>
  <si>
    <t>CUBRE A ALMUDENA DESDE EL 15,03,22 EN PUSIMA CONCEPCION</t>
  </si>
  <si>
    <t>VANESA MOLINA</t>
  </si>
  <si>
    <t>CRISTINA SORIANO</t>
  </si>
  <si>
    <t>GALYNA</t>
  </si>
  <si>
    <t>DEJA DE CUBRIR PURISIMA CONCEPCION DE ALMUDENA</t>
  </si>
  <si>
    <t>16,04,2022</t>
  </si>
  <si>
    <t>CABO DE GATA 187-3</t>
  </si>
  <si>
    <t>01,05,2022</t>
  </si>
  <si>
    <t>COGE EDF CABO DE GATA 187-3</t>
  </si>
  <si>
    <t>GARAJE SAN MIGUEL I Y II (MENSUAL)</t>
  </si>
  <si>
    <t>coge GARAJE SAN MIUEL I Y II</t>
  </si>
  <si>
    <t>01,08,2022</t>
  </si>
  <si>
    <t>GARAJE PLAZA MADRES DE MAYO</t>
  </si>
  <si>
    <t>QUINCENAL</t>
  </si>
  <si>
    <t>SE LE PONE EN PLANNING GARAJE MADRES DE MAYO</t>
  </si>
  <si>
    <t>SE LE AMPLIA TIEMPO EN EDF BILBAO HACE LAS VENTANAS MENSUAL (ANTES CRISTALERO)</t>
  </si>
  <si>
    <t>CUBRE VACACIONES DE ALMUDENA PEREZ DEL 16 AL 30 DE AGOSTO,22</t>
  </si>
  <si>
    <t>termina de cubrir vacaciones de almudena</t>
  </si>
  <si>
    <t>cierra JML</t>
  </si>
  <si>
    <t>07,09,2022</t>
  </si>
  <si>
    <t>coge JML</t>
  </si>
  <si>
    <t>LOPEMAR II</t>
  </si>
  <si>
    <t>PROFESOR EMILIO LANGLE,17</t>
  </si>
  <si>
    <t>JUGLAR DE MEDINACELI 1</t>
  </si>
  <si>
    <t>Vanesa Albort Fernandez</t>
  </si>
  <si>
    <t>vacaciones del 16-30 Nov 2022</t>
  </si>
  <si>
    <t>COMPLETO QUINCENAL HACERLO EL 23,11,2022</t>
  </si>
  <si>
    <t>DEJA DE CUBRIR VACACIONES DE VANESA ALBORT</t>
  </si>
  <si>
    <t>cerrado jmml fontaneros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</si>
</sst>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2" borderId="0" xfId="0" applyFont="1" applyFill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2" fontId="1" fillId="0" borderId="0" xfId="0" applyNumberFormat="1" applyFont="1"/>
    <xf numFmtId="14" fontId="1" fillId="0" borderId="0" xfId="0" applyNumberFormat="1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2" xfId="0" applyFont="1" applyBorder="1" applyAlignment="1"/>
    <xf numFmtId="0" fontId="0" fillId="0" borderId="3" xfId="0" applyBorder="1"/>
    <xf numFmtId="0" fontId="4" fillId="0" borderId="3" xfId="0" applyFont="1" applyBorder="1"/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" fillId="2" borderId="9" xfId="0" applyFont="1" applyFill="1" applyBorder="1"/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1" fillId="3" borderId="0" xfId="0" applyFont="1" applyFill="1" applyBorder="1"/>
    <xf numFmtId="0" fontId="4" fillId="0" borderId="0" xfId="0" applyFont="1" applyBorder="1"/>
    <xf numFmtId="0" fontId="1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14" fontId="0" fillId="0" borderId="0" xfId="0" applyNumberFormat="1" applyAlignment="1">
      <alignment wrapText="1"/>
    </xf>
    <xf numFmtId="0" fontId="0" fillId="0" borderId="5" xfId="0" applyBorder="1"/>
    <xf numFmtId="0" fontId="1" fillId="0" borderId="6" xfId="0" applyFont="1" applyBorder="1"/>
    <xf numFmtId="0" fontId="1" fillId="0" borderId="10" xfId="0" applyFont="1" applyBorder="1"/>
    <xf numFmtId="0" fontId="1" fillId="2" borderId="6" xfId="0" applyFont="1" applyFill="1" applyBorder="1"/>
    <xf numFmtId="2" fontId="1" fillId="0" borderId="2" xfId="0" applyNumberFormat="1" applyFont="1" applyBorder="1"/>
    <xf numFmtId="0" fontId="0" fillId="0" borderId="2" xfId="0" applyBorder="1"/>
    <xf numFmtId="0" fontId="2" fillId="0" borderId="2" xfId="0" applyFont="1" applyBorder="1" applyAlignment="1">
      <alignment horizontal="center" wrapText="1"/>
    </xf>
    <xf numFmtId="2" fontId="1" fillId="0" borderId="3" xfId="0" applyNumberFormat="1" applyFont="1" applyBorder="1"/>
    <xf numFmtId="0" fontId="1" fillId="0" borderId="6" xfId="0" applyFont="1" applyFill="1" applyBorder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/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10" xfId="0" applyFont="1" applyBorder="1" applyAlignment="1">
      <alignment horizontal="center" wrapText="1"/>
    </xf>
    <xf numFmtId="0" fontId="1" fillId="2" borderId="11" xfId="0" applyFont="1" applyFill="1" applyBorder="1"/>
    <xf numFmtId="14" fontId="1" fillId="0" borderId="0" xfId="0" applyNumberFormat="1" applyFont="1"/>
    <xf numFmtId="0" fontId="0" fillId="0" borderId="0" xfId="0" applyAlignment="1">
      <alignment wrapText="1"/>
    </xf>
    <xf numFmtId="0" fontId="7" fillId="0" borderId="5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2" fontId="4" fillId="0" borderId="2" xfId="0" applyNumberFormat="1" applyFont="1" applyBorder="1" applyAlignment="1">
      <alignment horizontal="center" vertical="center" wrapText="1"/>
    </xf>
    <xf numFmtId="0" fontId="1" fillId="0" borderId="12" xfId="0" applyFont="1" applyFill="1" applyBorder="1"/>
    <xf numFmtId="0" fontId="2" fillId="0" borderId="1" xfId="0" applyFont="1" applyBorder="1" applyAlignment="1">
      <alignment horizontal="center"/>
    </xf>
    <xf numFmtId="0" fontId="1" fillId="0" borderId="13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/>
    <xf numFmtId="0" fontId="4" fillId="0" borderId="0" xfId="0" applyFont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right"/>
    </xf>
    <xf numFmtId="14" fontId="4" fillId="0" borderId="0" xfId="0" applyNumberFormat="1" applyFont="1" applyAlignment="1">
      <alignment wrapText="1"/>
    </xf>
    <xf numFmtId="0" fontId="4" fillId="0" borderId="0" xfId="0" applyFont="1" applyFill="1" applyBorder="1"/>
    <xf numFmtId="2" fontId="8" fillId="0" borderId="0" xfId="0" applyNumberFormat="1" applyFont="1"/>
    <xf numFmtId="2" fontId="4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5" xfId="0" applyFont="1" applyBorder="1"/>
    <xf numFmtId="0" fontId="9" fillId="0" borderId="2" xfId="0" applyFont="1" applyBorder="1" applyAlignment="1">
      <alignment horizontal="center" wrapText="1"/>
    </xf>
    <xf numFmtId="2" fontId="9" fillId="0" borderId="2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2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4" fillId="0" borderId="4" xfId="0" applyFont="1" applyBorder="1" applyAlignment="1"/>
    <xf numFmtId="0" fontId="5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4" fillId="2" borderId="3" xfId="0" applyFont="1" applyFill="1" applyBorder="1"/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horizontal="right"/>
    </xf>
    <xf numFmtId="0" fontId="1" fillId="0" borderId="2" xfId="0" applyFont="1" applyFill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wrapText="1"/>
    </xf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0" fontId="10" fillId="0" borderId="8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10" fillId="0" borderId="4" xfId="0" applyFont="1" applyFill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4" fontId="4" fillId="0" borderId="0" xfId="0" applyNumberFormat="1" applyFont="1"/>
    <xf numFmtId="0" fontId="1" fillId="3" borderId="2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0" borderId="4" xfId="0" applyFont="1" applyFill="1" applyBorder="1"/>
    <xf numFmtId="0" fontId="4" fillId="0" borderId="2" xfId="0" applyFont="1" applyFill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2" fontId="4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/>
    <xf numFmtId="0" fontId="1" fillId="2" borderId="0" xfId="0" applyFont="1" applyFill="1" applyBorder="1"/>
    <xf numFmtId="0" fontId="1" fillId="0" borderId="4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4" xfId="0" applyFont="1" applyFill="1" applyBorder="1" applyAlignment="1"/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wrapText="1"/>
    </xf>
    <xf numFmtId="0" fontId="4" fillId="0" borderId="2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5" xfId="0" applyFont="1" applyFill="1" applyBorder="1"/>
    <xf numFmtId="0" fontId="4" fillId="0" borderId="2" xfId="0" applyFont="1" applyFill="1" applyBorder="1" applyAlignment="1"/>
    <xf numFmtId="0" fontId="4" fillId="0" borderId="3" xfId="0" applyFont="1" applyFill="1" applyBorder="1" applyAlignment="1">
      <alignment horizontal="right"/>
    </xf>
    <xf numFmtId="0" fontId="4" fillId="0" borderId="8" xfId="0" applyFont="1" applyFill="1" applyBorder="1"/>
    <xf numFmtId="0" fontId="4" fillId="0" borderId="8" xfId="0" applyFont="1" applyFill="1" applyBorder="1" applyAlignment="1">
      <alignment wrapText="1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/>
    <xf numFmtId="0" fontId="4" fillId="0" borderId="2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0" fontId="4" fillId="0" borderId="3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484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27</xdr:row>
      <xdr:rowOff>180976</xdr:rowOff>
    </xdr:from>
    <xdr:to>
      <xdr:col>0</xdr:col>
      <xdr:colOff>342900</xdr:colOff>
      <xdr:row>29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63892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7532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677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33</xdr:row>
      <xdr:rowOff>180976</xdr:rowOff>
    </xdr:from>
    <xdr:to>
      <xdr:col>0</xdr:col>
      <xdr:colOff>342900</xdr:colOff>
      <xdr:row>35</xdr:row>
      <xdr:rowOff>142876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894196"/>
          <a:ext cx="276225" cy="327660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34</xdr:row>
      <xdr:rowOff>104775</xdr:rowOff>
    </xdr:from>
    <xdr:ext cx="1200150" cy="3810"/>
    <xdr:pic>
      <xdr:nvPicPr>
        <xdr:cNvPr id="1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7818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32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296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31</xdr:row>
      <xdr:rowOff>180976</xdr:rowOff>
    </xdr:from>
    <xdr:to>
      <xdr:col>0</xdr:col>
      <xdr:colOff>342900</xdr:colOff>
      <xdr:row>33</xdr:row>
      <xdr:rowOff>142876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284596"/>
          <a:ext cx="276225" cy="327660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32</xdr:row>
      <xdr:rowOff>104775</xdr:rowOff>
    </xdr:from>
    <xdr:ext cx="1200150" cy="3810"/>
    <xdr:pic>
      <xdr:nvPicPr>
        <xdr:cNvPr id="1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4008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2103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27</xdr:row>
      <xdr:rowOff>180976</xdr:rowOff>
    </xdr:from>
    <xdr:to>
      <xdr:col>0</xdr:col>
      <xdr:colOff>342900</xdr:colOff>
      <xdr:row>29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286501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3150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010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29</xdr:row>
      <xdr:rowOff>180976</xdr:rowOff>
    </xdr:from>
    <xdr:to>
      <xdr:col>0</xdr:col>
      <xdr:colOff>342900</xdr:colOff>
      <xdr:row>31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20077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30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1150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953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27</xdr:row>
      <xdr:rowOff>180976</xdr:rowOff>
    </xdr:from>
    <xdr:to>
      <xdr:col>0</xdr:col>
      <xdr:colOff>342900</xdr:colOff>
      <xdr:row>29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000751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058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32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665226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31</xdr:row>
      <xdr:rowOff>180976</xdr:rowOff>
    </xdr:from>
    <xdr:to>
      <xdr:col>0</xdr:col>
      <xdr:colOff>342900</xdr:colOff>
      <xdr:row>33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94372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32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675703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7245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32</xdr:row>
      <xdr:rowOff>180976</xdr:rowOff>
    </xdr:from>
    <xdr:to>
      <xdr:col>0</xdr:col>
      <xdr:colOff>342900</xdr:colOff>
      <xdr:row>34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650356"/>
          <a:ext cx="276225" cy="3276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8293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7245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25</xdr:row>
      <xdr:rowOff>180976</xdr:rowOff>
    </xdr:from>
    <xdr:to>
      <xdr:col>0</xdr:col>
      <xdr:colOff>342900</xdr:colOff>
      <xdr:row>27</xdr:row>
      <xdr:rowOff>142876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5606416"/>
          <a:ext cx="276225" cy="327660"/>
          <a:chOff x="683" y="470"/>
          <a:chExt cx="771" cy="680"/>
        </a:xfrm>
      </xdr:grpSpPr>
      <xdr:sp macro="" textlink="">
        <xdr:nvSpPr>
          <xdr:cNvPr id="12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17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8293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096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26</xdr:row>
      <xdr:rowOff>180976</xdr:rowOff>
    </xdr:from>
    <xdr:to>
      <xdr:col>0</xdr:col>
      <xdr:colOff>342900</xdr:colOff>
      <xdr:row>28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5370196"/>
          <a:ext cx="276225" cy="3276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2007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915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25</xdr:row>
      <xdr:rowOff>180976</xdr:rowOff>
    </xdr:from>
    <xdr:to>
      <xdr:col>0</xdr:col>
      <xdr:colOff>342900</xdr:colOff>
      <xdr:row>27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08647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0198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484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26</xdr:row>
      <xdr:rowOff>180976</xdr:rowOff>
    </xdr:from>
    <xdr:to>
      <xdr:col>0</xdr:col>
      <xdr:colOff>342900</xdr:colOff>
      <xdr:row>28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343651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7532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848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27</xdr:row>
      <xdr:rowOff>180976</xdr:rowOff>
    </xdr:from>
    <xdr:to>
      <xdr:col>0</xdr:col>
      <xdr:colOff>342900</xdr:colOff>
      <xdr:row>29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5682616"/>
          <a:ext cx="276225" cy="3276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531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7627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25</xdr:row>
      <xdr:rowOff>180976</xdr:rowOff>
    </xdr:from>
    <xdr:to>
      <xdr:col>0</xdr:col>
      <xdr:colOff>342900</xdr:colOff>
      <xdr:row>27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583882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675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525018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29</xdr:row>
      <xdr:rowOff>180976</xdr:rowOff>
    </xdr:from>
    <xdr:to>
      <xdr:col>0</xdr:col>
      <xdr:colOff>342900</xdr:colOff>
      <xdr:row>31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75322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30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535495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991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25</xdr:row>
      <xdr:rowOff>180976</xdr:rowOff>
    </xdr:from>
    <xdr:to>
      <xdr:col>0</xdr:col>
      <xdr:colOff>342900</xdr:colOff>
      <xdr:row>27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5248276"/>
          <a:ext cx="276225" cy="3276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0961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36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5721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35</xdr:row>
      <xdr:rowOff>180976</xdr:rowOff>
    </xdr:from>
    <xdr:to>
      <xdr:col>0</xdr:col>
      <xdr:colOff>342900</xdr:colOff>
      <xdr:row>37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98182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36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769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26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981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25</xdr:row>
      <xdr:rowOff>180975</xdr:rowOff>
    </xdr:from>
    <xdr:to>
      <xdr:col>0</xdr:col>
      <xdr:colOff>342900</xdr:colOff>
      <xdr:row>28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5562600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26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0866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991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33</xdr:row>
      <xdr:rowOff>180975</xdr:rowOff>
    </xdr:from>
    <xdr:to>
      <xdr:col>0</xdr:col>
      <xdr:colOff>342900</xdr:colOff>
      <xdr:row>36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972300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34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0961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6197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32</xdr:row>
      <xdr:rowOff>180975</xdr:rowOff>
    </xdr:from>
    <xdr:to>
      <xdr:col>0</xdr:col>
      <xdr:colOff>342900</xdr:colOff>
      <xdr:row>35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981825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245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25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674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24</xdr:row>
      <xdr:rowOff>180975</xdr:rowOff>
    </xdr:from>
    <xdr:to>
      <xdr:col>0</xdr:col>
      <xdr:colOff>342900</xdr:colOff>
      <xdr:row>27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5610225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25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9721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4198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26</xdr:row>
      <xdr:rowOff>180975</xdr:rowOff>
    </xdr:from>
    <xdr:to>
      <xdr:col>0</xdr:col>
      <xdr:colOff>342900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5857875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5246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52578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4104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27</xdr:row>
      <xdr:rowOff>180976</xdr:rowOff>
    </xdr:from>
    <xdr:to>
      <xdr:col>0</xdr:col>
      <xdr:colOff>342900</xdr:colOff>
      <xdr:row>29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63892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5152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296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26</xdr:row>
      <xdr:rowOff>180975</xdr:rowOff>
    </xdr:from>
    <xdr:to>
      <xdr:col>0</xdr:col>
      <xdr:colOff>342900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076950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4008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2</xdr:row>
      <xdr:rowOff>0</xdr:rowOff>
    </xdr:from>
    <xdr:to>
      <xdr:col>3</xdr:col>
      <xdr:colOff>52578</xdr:colOff>
      <xdr:row>2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2388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26</xdr:row>
      <xdr:rowOff>180975</xdr:rowOff>
    </xdr:from>
    <xdr:to>
      <xdr:col>0</xdr:col>
      <xdr:colOff>342900</xdr:colOff>
      <xdr:row>29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410325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27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3436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462153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1915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32</xdr:row>
      <xdr:rowOff>180975</xdr:rowOff>
    </xdr:from>
    <xdr:to>
      <xdr:col>0</xdr:col>
      <xdr:colOff>342900</xdr:colOff>
      <xdr:row>35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867525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296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138303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7627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34</xdr:row>
      <xdr:rowOff>180975</xdr:rowOff>
    </xdr:from>
    <xdr:to>
      <xdr:col>0</xdr:col>
      <xdr:colOff>342900</xdr:colOff>
      <xdr:row>37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7096125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35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8675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233553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8961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32</xdr:row>
      <xdr:rowOff>180975</xdr:rowOff>
    </xdr:from>
    <xdr:to>
      <xdr:col>0</xdr:col>
      <xdr:colOff>342900</xdr:colOff>
      <xdr:row>35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753225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008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138303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7532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32</xdr:row>
      <xdr:rowOff>180975</xdr:rowOff>
    </xdr:from>
    <xdr:to>
      <xdr:col>0</xdr:col>
      <xdr:colOff>342900</xdr:colOff>
      <xdr:row>35</xdr:row>
      <xdr:rowOff>38100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886575"/>
          <a:ext cx="2762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58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24003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723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867525"/>
          <a:ext cx="5715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770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47625</xdr:rowOff>
    </xdr:from>
    <xdr:to>
      <xdr:col>0</xdr:col>
      <xdr:colOff>476250</xdr:colOff>
      <xdr:row>10</xdr:row>
      <xdr:rowOff>95250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28575" y="16764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8</xdr:row>
      <xdr:rowOff>104775</xdr:rowOff>
    </xdr:from>
    <xdr:ext cx="1200150" cy="3810"/>
    <xdr:pic>
      <xdr:nvPicPr>
        <xdr:cNvPr id="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229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14478</xdr:colOff>
      <xdr:row>0</xdr:row>
      <xdr:rowOff>1524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723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7086600"/>
          <a:ext cx="23812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0770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109728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2960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7086600"/>
          <a:ext cx="2667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4008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195453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8197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33</xdr:row>
      <xdr:rowOff>180976</xdr:rowOff>
    </xdr:from>
    <xdr:to>
      <xdr:col>0</xdr:col>
      <xdr:colOff>342900</xdr:colOff>
      <xdr:row>35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740092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34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924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247650</xdr:colOff>
      <xdr:row>27</xdr:row>
      <xdr:rowOff>47624</xdr:rowOff>
    </xdr:from>
    <xdr:to>
      <xdr:col>14</xdr:col>
      <xdr:colOff>533400</xdr:colOff>
      <xdr:row>32</xdr:row>
      <xdr:rowOff>581025</xdr:rowOff>
    </xdr:to>
    <xdr:sp macro="" textlink="">
      <xdr:nvSpPr>
        <xdr:cNvPr id="10" name="Cerrar llave 9"/>
        <xdr:cNvSpPr/>
      </xdr:nvSpPr>
      <xdr:spPr>
        <a:xfrm>
          <a:off x="8924925" y="5762624"/>
          <a:ext cx="285750" cy="154305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24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410325"/>
          <a:ext cx="2571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229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233553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29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055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29</xdr:row>
      <xdr:rowOff>114300</xdr:rowOff>
    </xdr:from>
    <xdr:to>
      <xdr:col>1</xdr:col>
      <xdr:colOff>0</xdr:colOff>
      <xdr:row>31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238875"/>
          <a:ext cx="3333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29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103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309753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5817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496050"/>
          <a:ext cx="3048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86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185928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848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33</xdr:row>
      <xdr:rowOff>114300</xdr:rowOff>
    </xdr:from>
    <xdr:to>
      <xdr:col>1</xdr:col>
      <xdr:colOff>0</xdr:colOff>
      <xdr:row>35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696075"/>
          <a:ext cx="1905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6953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243078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848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477000"/>
          <a:ext cx="24765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953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138303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48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962775"/>
          <a:ext cx="28575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3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81153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48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962775"/>
          <a:ext cx="5715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3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48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962775"/>
          <a:ext cx="5715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3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48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962775"/>
          <a:ext cx="5715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3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848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657975"/>
          <a:ext cx="3429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53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3</xdr:col>
      <xdr:colOff>52578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7438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27</xdr:row>
      <xdr:rowOff>180976</xdr:rowOff>
    </xdr:from>
    <xdr:to>
      <xdr:col>0</xdr:col>
      <xdr:colOff>342900</xdr:colOff>
      <xdr:row>29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5469256"/>
          <a:ext cx="276225" cy="3276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28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78486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858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31</xdr:row>
      <xdr:rowOff>114300</xdr:rowOff>
    </xdr:from>
    <xdr:to>
      <xdr:col>1</xdr:col>
      <xdr:colOff>0</xdr:colOff>
      <xdr:row>33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962775"/>
          <a:ext cx="5715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31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627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8961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33</xdr:row>
      <xdr:rowOff>114300</xdr:rowOff>
    </xdr:from>
    <xdr:to>
      <xdr:col>1</xdr:col>
      <xdr:colOff>0</xdr:colOff>
      <xdr:row>35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972300"/>
          <a:ext cx="32385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008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538353</xdr:colOff>
      <xdr:row>0</xdr:row>
      <xdr:rowOff>1524</xdr:rowOff>
    </xdr:to>
    <xdr:pic>
      <xdr:nvPicPr>
        <xdr:cNvPr id="1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200150" cy="3810"/>
    <xdr:pic>
      <xdr:nvPicPr>
        <xdr:cNvPr id="5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294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33</xdr:row>
      <xdr:rowOff>114300</xdr:rowOff>
    </xdr:from>
    <xdr:to>
      <xdr:col>1</xdr:col>
      <xdr:colOff>0</xdr:colOff>
      <xdr:row>35</xdr:row>
      <xdr:rowOff>161925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7010400"/>
          <a:ext cx="257175" cy="428625"/>
          <a:chOff x="683" y="470"/>
          <a:chExt cx="771" cy="680"/>
        </a:xfrm>
      </xdr:grpSpPr>
      <xdr:sp macro="" textlink="">
        <xdr:nvSpPr>
          <xdr:cNvPr id="7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1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342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514350</xdr:colOff>
      <xdr:row>0</xdr:row>
      <xdr:rowOff>0</xdr:rowOff>
    </xdr:from>
    <xdr:to>
      <xdr:col>2</xdr:col>
      <xdr:colOff>300228</xdr:colOff>
      <xdr:row>0</xdr:row>
      <xdr:rowOff>1524</xdr:rowOff>
    </xdr:to>
    <xdr:pic>
      <xdr:nvPicPr>
        <xdr:cNvPr id="13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33</xdr:row>
      <xdr:rowOff>0</xdr:rowOff>
    </xdr:from>
    <xdr:ext cx="1200150" cy="3810"/>
    <xdr:pic>
      <xdr:nvPicPr>
        <xdr:cNvPr id="3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7722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33</xdr:row>
      <xdr:rowOff>114300</xdr:rowOff>
    </xdr:from>
    <xdr:to>
      <xdr:col>1</xdr:col>
      <xdr:colOff>0</xdr:colOff>
      <xdr:row>35</xdr:row>
      <xdr:rowOff>161925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7343775"/>
          <a:ext cx="571500" cy="428625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10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8770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90678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33</xdr:row>
      <xdr:rowOff>0</xdr:rowOff>
    </xdr:from>
    <xdr:ext cx="1200150" cy="3810"/>
    <xdr:pic>
      <xdr:nvPicPr>
        <xdr:cNvPr id="4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33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33</xdr:row>
      <xdr:rowOff>114300</xdr:rowOff>
    </xdr:from>
    <xdr:to>
      <xdr:col>1</xdr:col>
      <xdr:colOff>0</xdr:colOff>
      <xdr:row>35</xdr:row>
      <xdr:rowOff>161925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6886575"/>
          <a:ext cx="409575" cy="428625"/>
          <a:chOff x="683" y="470"/>
          <a:chExt cx="771" cy="680"/>
        </a:xfrm>
      </xdr:grpSpPr>
      <xdr:sp macro="" textlink="">
        <xdr:nvSpPr>
          <xdr:cNvPr id="6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383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443103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5</xdr:row>
      <xdr:rowOff>0</xdr:rowOff>
    </xdr:from>
    <xdr:to>
      <xdr:col>2</xdr:col>
      <xdr:colOff>443103</xdr:colOff>
      <xdr:row>5</xdr:row>
      <xdr:rowOff>1524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3436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11</xdr:row>
      <xdr:rowOff>142875</xdr:rowOff>
    </xdr:from>
    <xdr:to>
      <xdr:col>2</xdr:col>
      <xdr:colOff>257175</xdr:colOff>
      <xdr:row>12</xdr:row>
      <xdr:rowOff>190499</xdr:rowOff>
    </xdr:to>
    <xdr:pic>
      <xdr:nvPicPr>
        <xdr:cNvPr id="10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447925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8</xdr:row>
      <xdr:rowOff>0</xdr:rowOff>
    </xdr:from>
    <xdr:ext cx="1200150" cy="3810"/>
    <xdr:pic>
      <xdr:nvPicPr>
        <xdr:cNvPr id="11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14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8</xdr:row>
      <xdr:rowOff>114300</xdr:rowOff>
    </xdr:from>
    <xdr:to>
      <xdr:col>1</xdr:col>
      <xdr:colOff>0</xdr:colOff>
      <xdr:row>10</xdr:row>
      <xdr:rowOff>161925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1847850"/>
          <a:ext cx="419100" cy="42862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8</xdr:row>
      <xdr:rowOff>104775</xdr:rowOff>
    </xdr:from>
    <xdr:ext cx="1200150" cy="3810"/>
    <xdr:pic>
      <xdr:nvPicPr>
        <xdr:cNvPr id="18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2193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78155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190500</xdr:colOff>
      <xdr:row>10</xdr:row>
      <xdr:rowOff>114300</xdr:rowOff>
    </xdr:from>
    <xdr:to>
      <xdr:col>1</xdr:col>
      <xdr:colOff>0</xdr:colOff>
      <xdr:row>12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190500" y="2228850"/>
          <a:ext cx="3333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10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88632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0</xdr:rowOff>
    </xdr:from>
    <xdr:to>
      <xdr:col>2</xdr:col>
      <xdr:colOff>233553</xdr:colOff>
      <xdr:row>0</xdr:row>
      <xdr:rowOff>1524</xdr:rowOff>
    </xdr:to>
    <xdr:pic>
      <xdr:nvPicPr>
        <xdr:cNvPr id="2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3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4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2400300"/>
          <a:ext cx="447675" cy="428625"/>
          <a:chOff x="683" y="470"/>
          <a:chExt cx="771" cy="680"/>
        </a:xfrm>
      </xdr:grpSpPr>
      <xdr:sp macro="" textlink="">
        <xdr:nvSpPr>
          <xdr:cNvPr id="6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0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11</xdr:row>
      <xdr:rowOff>38100</xdr:rowOff>
    </xdr:from>
    <xdr:to>
      <xdr:col>2</xdr:col>
      <xdr:colOff>290703</xdr:colOff>
      <xdr:row>11</xdr:row>
      <xdr:rowOff>39624</xdr:rowOff>
    </xdr:to>
    <xdr:pic>
      <xdr:nvPicPr>
        <xdr:cNvPr id="11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718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12</xdr:row>
      <xdr:rowOff>0</xdr:rowOff>
    </xdr:from>
    <xdr:to>
      <xdr:col>1</xdr:col>
      <xdr:colOff>676275</xdr:colOff>
      <xdr:row>13</xdr:row>
      <xdr:rowOff>22860</xdr:rowOff>
    </xdr:to>
    <xdr:pic>
      <xdr:nvPicPr>
        <xdr:cNvPr id="12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3242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13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0</xdr:rowOff>
    </xdr:from>
    <xdr:to>
      <xdr:col>2</xdr:col>
      <xdr:colOff>605028</xdr:colOff>
      <xdr:row>0</xdr:row>
      <xdr:rowOff>1524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715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0</xdr:row>
      <xdr:rowOff>0</xdr:rowOff>
    </xdr:from>
    <xdr:to>
      <xdr:col>3</xdr:col>
      <xdr:colOff>14478</xdr:colOff>
      <xdr:row>0</xdr:row>
      <xdr:rowOff>1524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24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0</xdr:row>
      <xdr:rowOff>0</xdr:rowOff>
    </xdr:from>
    <xdr:to>
      <xdr:col>3</xdr:col>
      <xdr:colOff>14478</xdr:colOff>
      <xdr:row>0</xdr:row>
      <xdr:rowOff>1524</xdr:rowOff>
    </xdr:to>
    <xdr:pic>
      <xdr:nvPicPr>
        <xdr:cNvPr id="1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19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3162300"/>
          <a:ext cx="447675" cy="428625"/>
          <a:chOff x="683" y="470"/>
          <a:chExt cx="771" cy="680"/>
        </a:xfrm>
      </xdr:grpSpPr>
      <xdr:sp macro="" textlink="">
        <xdr:nvSpPr>
          <xdr:cNvPr id="20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2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15</xdr:row>
      <xdr:rowOff>38100</xdr:rowOff>
    </xdr:from>
    <xdr:to>
      <xdr:col>3</xdr:col>
      <xdr:colOff>14478</xdr:colOff>
      <xdr:row>15</xdr:row>
      <xdr:rowOff>39624</xdr:rowOff>
    </xdr:to>
    <xdr:pic>
      <xdr:nvPicPr>
        <xdr:cNvPr id="25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24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16</xdr:row>
      <xdr:rowOff>0</xdr:rowOff>
    </xdr:from>
    <xdr:to>
      <xdr:col>2</xdr:col>
      <xdr:colOff>285750</xdr:colOff>
      <xdr:row>17</xdr:row>
      <xdr:rowOff>22860</xdr:rowOff>
    </xdr:to>
    <xdr:pic>
      <xdr:nvPicPr>
        <xdr:cNvPr id="26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768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0</xdr:row>
      <xdr:rowOff>0</xdr:rowOff>
    </xdr:from>
    <xdr:to>
      <xdr:col>3</xdr:col>
      <xdr:colOff>14478</xdr:colOff>
      <xdr:row>0</xdr:row>
      <xdr:rowOff>1524</xdr:rowOff>
    </xdr:to>
    <xdr:pic>
      <xdr:nvPicPr>
        <xdr:cNvPr id="27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166878</xdr:colOff>
      <xdr:row>0</xdr:row>
      <xdr:rowOff>1524</xdr:rowOff>
    </xdr:to>
    <xdr:pic>
      <xdr:nvPicPr>
        <xdr:cNvPr id="20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30</xdr:row>
      <xdr:rowOff>28575</xdr:rowOff>
    </xdr:from>
    <xdr:to>
      <xdr:col>0</xdr:col>
      <xdr:colOff>485775</xdr:colOff>
      <xdr:row>32</xdr:row>
      <xdr:rowOff>76200</xdr:rowOff>
    </xdr:to>
    <xdr:grpSp>
      <xdr:nvGrpSpPr>
        <xdr:cNvPr id="21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6334125"/>
          <a:ext cx="428625" cy="428625"/>
          <a:chOff x="683" y="470"/>
          <a:chExt cx="771" cy="680"/>
        </a:xfrm>
      </xdr:grpSpPr>
      <xdr:sp macro="" textlink="">
        <xdr:nvSpPr>
          <xdr:cNvPr id="22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3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5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26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30</xdr:row>
      <xdr:rowOff>38100</xdr:rowOff>
    </xdr:from>
    <xdr:to>
      <xdr:col>3</xdr:col>
      <xdr:colOff>166878</xdr:colOff>
      <xdr:row>30</xdr:row>
      <xdr:rowOff>39624</xdr:rowOff>
    </xdr:to>
    <xdr:pic>
      <xdr:nvPicPr>
        <xdr:cNvPr id="27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476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30</xdr:row>
      <xdr:rowOff>104776</xdr:rowOff>
    </xdr:from>
    <xdr:to>
      <xdr:col>2</xdr:col>
      <xdr:colOff>266700</xdr:colOff>
      <xdr:row>31</xdr:row>
      <xdr:rowOff>152400</xdr:rowOff>
    </xdr:to>
    <xdr:pic>
      <xdr:nvPicPr>
        <xdr:cNvPr id="28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5434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72390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33</xdr:row>
      <xdr:rowOff>180976</xdr:rowOff>
    </xdr:from>
    <xdr:to>
      <xdr:col>0</xdr:col>
      <xdr:colOff>342900</xdr:colOff>
      <xdr:row>35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7734301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34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73437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185928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22</xdr:row>
      <xdr:rowOff>28575</xdr:rowOff>
    </xdr:from>
    <xdr:to>
      <xdr:col>0</xdr:col>
      <xdr:colOff>485775</xdr:colOff>
      <xdr:row>24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4467225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22</xdr:row>
      <xdr:rowOff>38100</xdr:rowOff>
    </xdr:from>
    <xdr:to>
      <xdr:col>2</xdr:col>
      <xdr:colOff>185928</xdr:colOff>
      <xdr:row>22</xdr:row>
      <xdr:rowOff>39624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172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22</xdr:row>
      <xdr:rowOff>104776</xdr:rowOff>
    </xdr:from>
    <xdr:to>
      <xdr:col>1</xdr:col>
      <xdr:colOff>1028700</xdr:colOff>
      <xdr:row>23</xdr:row>
      <xdr:rowOff>152400</xdr:rowOff>
    </xdr:to>
    <xdr:pic>
      <xdr:nvPicPr>
        <xdr:cNvPr id="10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238751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4953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24</xdr:row>
      <xdr:rowOff>28575</xdr:rowOff>
    </xdr:from>
    <xdr:to>
      <xdr:col>0</xdr:col>
      <xdr:colOff>485775</xdr:colOff>
      <xdr:row>26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5162550"/>
          <a:ext cx="4095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24</xdr:row>
      <xdr:rowOff>38100</xdr:rowOff>
    </xdr:from>
    <xdr:to>
      <xdr:col>3</xdr:col>
      <xdr:colOff>4953</xdr:colOff>
      <xdr:row>24</xdr:row>
      <xdr:rowOff>39624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095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24</xdr:row>
      <xdr:rowOff>104776</xdr:rowOff>
    </xdr:from>
    <xdr:to>
      <xdr:col>2</xdr:col>
      <xdr:colOff>114300</xdr:colOff>
      <xdr:row>25</xdr:row>
      <xdr:rowOff>152400</xdr:rowOff>
    </xdr:to>
    <xdr:pic>
      <xdr:nvPicPr>
        <xdr:cNvPr id="10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1624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24003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4086225"/>
          <a:ext cx="419100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20</xdr:row>
      <xdr:rowOff>38100</xdr:rowOff>
    </xdr:from>
    <xdr:to>
      <xdr:col>3</xdr:col>
      <xdr:colOff>24003</xdr:colOff>
      <xdr:row>20</xdr:row>
      <xdr:rowOff>39624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95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20</xdr:row>
      <xdr:rowOff>104776</xdr:rowOff>
    </xdr:from>
    <xdr:to>
      <xdr:col>2</xdr:col>
      <xdr:colOff>266700</xdr:colOff>
      <xdr:row>21</xdr:row>
      <xdr:rowOff>152400</xdr:rowOff>
    </xdr:to>
    <xdr:pic>
      <xdr:nvPicPr>
        <xdr:cNvPr id="10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1624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3</xdr:col>
      <xdr:colOff>43053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10</xdr:row>
      <xdr:rowOff>38100</xdr:rowOff>
    </xdr:from>
    <xdr:to>
      <xdr:col>3</xdr:col>
      <xdr:colOff>43053</xdr:colOff>
      <xdr:row>10</xdr:row>
      <xdr:rowOff>39624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05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0</xdr:row>
      <xdr:rowOff>0</xdr:rowOff>
    </xdr:from>
    <xdr:to>
      <xdr:col>3</xdr:col>
      <xdr:colOff>43053</xdr:colOff>
      <xdr:row>0</xdr:row>
      <xdr:rowOff>1524</xdr:rowOff>
    </xdr:to>
    <xdr:pic>
      <xdr:nvPicPr>
        <xdr:cNvPr id="11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18</xdr:row>
      <xdr:rowOff>28575</xdr:rowOff>
    </xdr:from>
    <xdr:to>
      <xdr:col>0</xdr:col>
      <xdr:colOff>485775</xdr:colOff>
      <xdr:row>20</xdr:row>
      <xdr:rowOff>76200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3705225"/>
          <a:ext cx="314325" cy="428625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18</xdr:row>
      <xdr:rowOff>38100</xdr:rowOff>
    </xdr:from>
    <xdr:to>
      <xdr:col>3</xdr:col>
      <xdr:colOff>43053</xdr:colOff>
      <xdr:row>18</xdr:row>
      <xdr:rowOff>39624</xdr:rowOff>
    </xdr:to>
    <xdr:pic>
      <xdr:nvPicPr>
        <xdr:cNvPr id="1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95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18</xdr:row>
      <xdr:rowOff>104776</xdr:rowOff>
    </xdr:from>
    <xdr:to>
      <xdr:col>2</xdr:col>
      <xdr:colOff>266700</xdr:colOff>
      <xdr:row>19</xdr:row>
      <xdr:rowOff>152400</xdr:rowOff>
    </xdr:to>
    <xdr:pic>
      <xdr:nvPicPr>
        <xdr:cNvPr id="1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1624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309753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20</xdr:row>
      <xdr:rowOff>28575</xdr:rowOff>
    </xdr:from>
    <xdr:to>
      <xdr:col>0</xdr:col>
      <xdr:colOff>485775</xdr:colOff>
      <xdr:row>22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4086225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20</xdr:row>
      <xdr:rowOff>38100</xdr:rowOff>
    </xdr:from>
    <xdr:to>
      <xdr:col>2</xdr:col>
      <xdr:colOff>309753</xdr:colOff>
      <xdr:row>20</xdr:row>
      <xdr:rowOff>39624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5050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20</xdr:row>
      <xdr:rowOff>104776</xdr:rowOff>
    </xdr:from>
    <xdr:to>
      <xdr:col>2</xdr:col>
      <xdr:colOff>104775</xdr:colOff>
      <xdr:row>21</xdr:row>
      <xdr:rowOff>152400</xdr:rowOff>
    </xdr:to>
    <xdr:pic>
      <xdr:nvPicPr>
        <xdr:cNvPr id="10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571751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109728</xdr:colOff>
      <xdr:row>0</xdr:row>
      <xdr:rowOff>1524</xdr:rowOff>
    </xdr:to>
    <xdr:pic>
      <xdr:nvPicPr>
        <xdr:cNvPr id="2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12</xdr:row>
      <xdr:rowOff>28575</xdr:rowOff>
    </xdr:from>
    <xdr:to>
      <xdr:col>0</xdr:col>
      <xdr:colOff>485775</xdr:colOff>
      <xdr:row>14</xdr:row>
      <xdr:rowOff>76200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495550"/>
          <a:ext cx="447675" cy="4286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12</xdr:row>
      <xdr:rowOff>38100</xdr:rowOff>
    </xdr:from>
    <xdr:to>
      <xdr:col>2</xdr:col>
      <xdr:colOff>109728</xdr:colOff>
      <xdr:row>12</xdr:row>
      <xdr:rowOff>39624</xdr:rowOff>
    </xdr:to>
    <xdr:pic>
      <xdr:nvPicPr>
        <xdr:cNvPr id="9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669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12</xdr:row>
      <xdr:rowOff>104776</xdr:rowOff>
    </xdr:from>
    <xdr:to>
      <xdr:col>2</xdr:col>
      <xdr:colOff>85725</xdr:colOff>
      <xdr:row>13</xdr:row>
      <xdr:rowOff>152400</xdr:rowOff>
    </xdr:to>
    <xdr:pic>
      <xdr:nvPicPr>
        <xdr:cNvPr id="10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1336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2</xdr:col>
      <xdr:colOff>290703</xdr:colOff>
      <xdr:row>0</xdr:row>
      <xdr:rowOff>1524</xdr:rowOff>
    </xdr:to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478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</xdr:colOff>
      <xdr:row>10</xdr:row>
      <xdr:rowOff>28575</xdr:rowOff>
    </xdr:from>
    <xdr:to>
      <xdr:col>0</xdr:col>
      <xdr:colOff>485775</xdr:colOff>
      <xdr:row>12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205740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10</xdr:row>
      <xdr:rowOff>38100</xdr:rowOff>
    </xdr:from>
    <xdr:to>
      <xdr:col>2</xdr:col>
      <xdr:colOff>290703</xdr:colOff>
      <xdr:row>10</xdr:row>
      <xdr:rowOff>39624</xdr:rowOff>
    </xdr:to>
    <xdr:pic>
      <xdr:nvPicPr>
        <xdr:cNvPr id="16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097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10</xdr:row>
      <xdr:rowOff>104776</xdr:rowOff>
    </xdr:from>
    <xdr:to>
      <xdr:col>2</xdr:col>
      <xdr:colOff>266700</xdr:colOff>
      <xdr:row>11</xdr:row>
      <xdr:rowOff>152400</xdr:rowOff>
    </xdr:to>
    <xdr:pic>
      <xdr:nvPicPr>
        <xdr:cNvPr id="17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8764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800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424053</xdr:colOff>
      <xdr:row>9</xdr:row>
      <xdr:rowOff>39624</xdr:rowOff>
    </xdr:to>
    <xdr:pic>
      <xdr:nvPicPr>
        <xdr:cNvPr id="8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668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9</xdr:row>
      <xdr:rowOff>104776</xdr:rowOff>
    </xdr:from>
    <xdr:to>
      <xdr:col>2</xdr:col>
      <xdr:colOff>266700</xdr:colOff>
      <xdr:row>10</xdr:row>
      <xdr:rowOff>152400</xdr:rowOff>
    </xdr:to>
    <xdr:pic>
      <xdr:nvPicPr>
        <xdr:cNvPr id="9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33526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15</xdr:row>
      <xdr:rowOff>0</xdr:rowOff>
    </xdr:from>
    <xdr:to>
      <xdr:col>0</xdr:col>
      <xdr:colOff>619125</xdr:colOff>
      <xdr:row>17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61925" y="3743325"/>
          <a:ext cx="3048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47625</xdr:colOff>
      <xdr:row>15</xdr:row>
      <xdr:rowOff>85725</xdr:rowOff>
    </xdr:from>
    <xdr:ext cx="1133475" cy="257175"/>
    <xdr:pic>
      <xdr:nvPicPr>
        <xdr:cNvPr id="8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676650"/>
          <a:ext cx="113347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GrpSpPr>
          <a:grpSpLocks/>
        </xdr:cNvGrpSpPr>
      </xdr:nvGrpSpPr>
      <xdr:grpSpPr bwMode="auto">
        <a:xfrm>
          <a:off x="38100" y="1838325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AF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B0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B1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B2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B3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9</xdr:row>
      <xdr:rowOff>38100</xdr:rowOff>
    </xdr:from>
    <xdr:to>
      <xdr:col>2</xdr:col>
      <xdr:colOff>462153</xdr:colOff>
      <xdr:row>9</xdr:row>
      <xdr:rowOff>39624</xdr:rowOff>
    </xdr:to>
    <xdr:pic>
      <xdr:nvPicPr>
        <xdr:cNvPr id="16" name="179 Imagen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9</xdr:row>
      <xdr:rowOff>104776</xdr:rowOff>
    </xdr:from>
    <xdr:to>
      <xdr:col>2</xdr:col>
      <xdr:colOff>285750</xdr:colOff>
      <xdr:row>10</xdr:row>
      <xdr:rowOff>152400</xdr:rowOff>
    </xdr:to>
    <xdr:pic>
      <xdr:nvPicPr>
        <xdr:cNvPr id="17" name="255 Imagen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62101"/>
          <a:ext cx="1009650" cy="2381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33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68961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32</xdr:row>
      <xdr:rowOff>180976</xdr:rowOff>
    </xdr:from>
    <xdr:to>
      <xdr:col>0</xdr:col>
      <xdr:colOff>342900</xdr:colOff>
      <xdr:row>34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6924676"/>
          <a:ext cx="276225" cy="34290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33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70008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77343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59055</xdr:colOff>
      <xdr:row>35</xdr:row>
      <xdr:rowOff>13336</xdr:rowOff>
    </xdr:from>
    <xdr:to>
      <xdr:col>0</xdr:col>
      <xdr:colOff>335280</xdr:colOff>
      <xdr:row>36</xdr:row>
      <xdr:rowOff>158116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59055" y="6938011"/>
          <a:ext cx="276225" cy="33528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35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" y="78390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36</xdr:row>
      <xdr:rowOff>0</xdr:rowOff>
    </xdr:from>
    <xdr:ext cx="1200150" cy="3810"/>
    <xdr:pic>
      <xdr:nvPicPr>
        <xdr:cNvPr id="2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6896100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66675</xdr:colOff>
      <xdr:row>35</xdr:row>
      <xdr:rowOff>180976</xdr:rowOff>
    </xdr:from>
    <xdr:to>
      <xdr:col>0</xdr:col>
      <xdr:colOff>342900</xdr:colOff>
      <xdr:row>37</xdr:row>
      <xdr:rowOff>142876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GrpSpPr>
          <a:grpSpLocks/>
        </xdr:cNvGrpSpPr>
      </xdr:nvGrpSpPr>
      <xdr:grpSpPr bwMode="auto">
        <a:xfrm>
          <a:off x="66675" y="7732396"/>
          <a:ext cx="276225" cy="327660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500-00006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500-00006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500-00006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500-00006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500-00006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36</xdr:row>
      <xdr:rowOff>104775</xdr:rowOff>
    </xdr:from>
    <xdr:ext cx="1200150" cy="3810"/>
    <xdr:pic>
      <xdr:nvPicPr>
        <xdr:cNvPr id="9" name="102 Imagen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7000875"/>
          <a:ext cx="1200150" cy="381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sqref="A1:N30"/>
    </sheetView>
  </sheetViews>
  <sheetFormatPr baseColWidth="10" defaultRowHeight="15" x14ac:dyDescent="0.25"/>
  <cols>
    <col min="1" max="1" width="7.85546875" customWidth="1"/>
    <col min="3" max="3" width="7" customWidth="1"/>
    <col min="4" max="4" width="16.85546875" customWidth="1"/>
    <col min="5" max="5" width="7.140625" customWidth="1"/>
    <col min="7" max="7" width="7" customWidth="1"/>
    <col min="9" max="9" width="6.7109375" customWidth="1"/>
    <col min="10" max="10" width="14.42578125" customWidth="1"/>
    <col min="11" max="11" width="7.7109375" customWidth="1"/>
    <col min="12" max="12" width="5.85546875" customWidth="1"/>
    <col min="13" max="13" width="4.7109375" customWidth="1"/>
    <col min="14" max="14" width="6.71093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197">
        <v>4.33</v>
      </c>
      <c r="B3" s="228"/>
      <c r="C3" s="197"/>
      <c r="D3" s="228"/>
      <c r="E3" s="197"/>
      <c r="F3" s="218"/>
      <c r="G3" s="197"/>
      <c r="H3" s="218" t="s">
        <v>160</v>
      </c>
      <c r="I3" s="197">
        <v>1</v>
      </c>
      <c r="J3" s="228"/>
      <c r="K3" s="197"/>
      <c r="L3" s="219"/>
      <c r="M3" s="219"/>
      <c r="N3" s="130">
        <f>C3+E3+G3+I3+K3+M3</f>
        <v>1</v>
      </c>
    </row>
    <row r="4" spans="1:14" ht="23.25" x14ac:dyDescent="0.25">
      <c r="A4" s="197"/>
      <c r="B4" s="218" t="s">
        <v>116</v>
      </c>
      <c r="C4" s="197"/>
      <c r="D4" s="228"/>
      <c r="E4" s="197"/>
      <c r="F4" s="218"/>
      <c r="G4" s="197"/>
      <c r="H4" s="218" t="s">
        <v>116</v>
      </c>
      <c r="I4" s="197"/>
      <c r="J4" s="228"/>
      <c r="K4" s="197"/>
      <c r="L4" s="219"/>
      <c r="M4" s="197"/>
      <c r="N4" s="229"/>
    </row>
    <row r="5" spans="1:14" x14ac:dyDescent="0.25">
      <c r="A5" s="230">
        <v>7.92</v>
      </c>
      <c r="B5" s="231" t="s">
        <v>21</v>
      </c>
      <c r="C5" s="230">
        <v>1.32</v>
      </c>
      <c r="D5" s="231"/>
      <c r="E5" s="230"/>
      <c r="F5" s="232"/>
      <c r="G5" s="230"/>
      <c r="H5" s="231" t="s">
        <v>25</v>
      </c>
      <c r="I5" s="230">
        <v>0.5</v>
      </c>
      <c r="J5" s="231"/>
      <c r="K5" s="230"/>
      <c r="L5" s="233"/>
      <c r="M5" s="230"/>
      <c r="N5" s="130">
        <f>C5+E5+G5+I5+K5+M5</f>
        <v>1.82</v>
      </c>
    </row>
    <row r="6" spans="1:14" x14ac:dyDescent="0.25">
      <c r="A6" s="220"/>
      <c r="B6" s="107"/>
      <c r="C6" s="220"/>
      <c r="D6" s="107" t="s">
        <v>178</v>
      </c>
      <c r="E6" s="220"/>
      <c r="F6" s="221"/>
      <c r="G6" s="220"/>
      <c r="H6" s="107"/>
      <c r="I6" s="220"/>
      <c r="J6" s="107" t="s">
        <v>178</v>
      </c>
      <c r="K6" s="220"/>
      <c r="L6" s="234"/>
      <c r="M6" s="220"/>
      <c r="N6" s="235"/>
    </row>
    <row r="7" spans="1:14" x14ac:dyDescent="0.25">
      <c r="A7" s="220">
        <v>7.92</v>
      </c>
      <c r="B7" s="107"/>
      <c r="C7" s="220"/>
      <c r="D7" s="107" t="s">
        <v>21</v>
      </c>
      <c r="E7" s="220">
        <v>1</v>
      </c>
      <c r="F7" s="221"/>
      <c r="G7" s="220"/>
      <c r="H7" s="107"/>
      <c r="I7" s="220"/>
      <c r="J7" s="107" t="s">
        <v>20</v>
      </c>
      <c r="K7" s="220">
        <v>0.83</v>
      </c>
      <c r="L7" s="234"/>
      <c r="M7" s="220"/>
      <c r="N7" s="133">
        <f>C7+E7+G7+I7+K7+M7</f>
        <v>1.83</v>
      </c>
    </row>
    <row r="8" spans="1:14" x14ac:dyDescent="0.25">
      <c r="A8" s="197"/>
      <c r="B8" s="219"/>
      <c r="C8" s="197"/>
      <c r="D8" s="219"/>
      <c r="E8" s="197"/>
      <c r="F8" s="236"/>
      <c r="G8" s="197"/>
      <c r="H8" s="254"/>
      <c r="I8" s="197"/>
      <c r="J8" s="254" t="s">
        <v>181</v>
      </c>
      <c r="K8" s="197"/>
      <c r="L8" s="219"/>
      <c r="M8" s="197"/>
      <c r="N8" s="129"/>
    </row>
    <row r="9" spans="1:14" x14ac:dyDescent="0.25">
      <c r="A9" s="220">
        <v>0.75</v>
      </c>
      <c r="B9" s="234"/>
      <c r="C9" s="220"/>
      <c r="D9" s="234"/>
      <c r="E9" s="220"/>
      <c r="F9" s="237"/>
      <c r="G9" s="220"/>
      <c r="H9" s="255"/>
      <c r="I9" s="220"/>
      <c r="J9" s="255"/>
      <c r="K9" s="220">
        <v>0.17</v>
      </c>
      <c r="L9" s="234"/>
      <c r="M9" s="220"/>
      <c r="N9" s="133">
        <f>C9+E9+G9+I9+K9+M9</f>
        <v>0.17</v>
      </c>
    </row>
    <row r="10" spans="1:14" ht="33.75" x14ac:dyDescent="0.25">
      <c r="A10" s="197"/>
      <c r="B10" s="228"/>
      <c r="C10" s="197"/>
      <c r="D10" s="228"/>
      <c r="E10" s="197"/>
      <c r="F10" s="218"/>
      <c r="G10" s="197"/>
      <c r="H10" s="238" t="s">
        <v>184</v>
      </c>
      <c r="I10" s="197"/>
      <c r="J10" s="228"/>
      <c r="K10" s="197"/>
      <c r="L10" s="219"/>
      <c r="M10" s="197"/>
      <c r="N10" s="129"/>
    </row>
    <row r="11" spans="1:14" x14ac:dyDescent="0.25">
      <c r="A11" s="230">
        <v>1.32</v>
      </c>
      <c r="B11" s="231"/>
      <c r="C11" s="230"/>
      <c r="D11" s="231"/>
      <c r="E11" s="230"/>
      <c r="F11" s="232"/>
      <c r="G11" s="230"/>
      <c r="H11" s="239" t="s">
        <v>185</v>
      </c>
      <c r="I11" s="230">
        <v>0.3</v>
      </c>
      <c r="J11" s="231"/>
      <c r="K11" s="230"/>
      <c r="L11" s="233"/>
      <c r="M11" s="230"/>
      <c r="N11" s="130">
        <f>C11+E11+G11+I11+K11+M11</f>
        <v>0.3</v>
      </c>
    </row>
    <row r="12" spans="1:14" x14ac:dyDescent="0.25">
      <c r="A12" s="87"/>
      <c r="B12" s="32"/>
      <c r="C12" s="168"/>
      <c r="D12" s="32" t="s">
        <v>42</v>
      </c>
      <c r="E12" s="177"/>
      <c r="F12" s="32"/>
      <c r="G12" s="168"/>
      <c r="H12" s="32"/>
      <c r="I12" s="168"/>
      <c r="J12" s="32" t="s">
        <v>42</v>
      </c>
      <c r="K12" s="168"/>
      <c r="L12" s="32"/>
      <c r="M12" s="168"/>
      <c r="N12" s="129"/>
    </row>
    <row r="13" spans="1:14" x14ac:dyDescent="0.25">
      <c r="A13" s="88">
        <v>7.33</v>
      </c>
      <c r="B13" s="36"/>
      <c r="C13" s="173"/>
      <c r="D13" s="36" t="s">
        <v>21</v>
      </c>
      <c r="E13" s="178">
        <v>1.36</v>
      </c>
      <c r="F13" s="36"/>
      <c r="G13" s="173"/>
      <c r="H13" s="36"/>
      <c r="I13" s="173"/>
      <c r="J13" s="36" t="s">
        <v>25</v>
      </c>
      <c r="K13" s="173">
        <v>0.33</v>
      </c>
      <c r="L13" s="36"/>
      <c r="M13" s="173"/>
      <c r="N13" s="130">
        <f>C13+E13+G13+I13+K13+M13</f>
        <v>1.6900000000000002</v>
      </c>
    </row>
    <row r="14" spans="1:14" x14ac:dyDescent="0.25">
      <c r="A14" s="87"/>
      <c r="B14" s="48"/>
      <c r="C14" s="174"/>
      <c r="D14" s="35" t="s">
        <v>43</v>
      </c>
      <c r="E14" s="174"/>
      <c r="F14" s="48"/>
      <c r="G14" s="174"/>
      <c r="H14" s="48"/>
      <c r="I14" s="174"/>
      <c r="J14" s="48"/>
      <c r="K14" s="174"/>
      <c r="L14" s="48"/>
      <c r="M14" s="168"/>
      <c r="N14" s="129"/>
    </row>
    <row r="15" spans="1:14" x14ac:dyDescent="0.25">
      <c r="A15" s="88">
        <v>3</v>
      </c>
      <c r="B15" s="65"/>
      <c r="C15" s="173"/>
      <c r="D15" s="65" t="s">
        <v>21</v>
      </c>
      <c r="E15" s="173">
        <v>0.7</v>
      </c>
      <c r="F15" s="65"/>
      <c r="G15" s="173"/>
      <c r="H15" s="65"/>
      <c r="I15" s="173"/>
      <c r="J15" s="65"/>
      <c r="K15" s="173"/>
      <c r="L15" s="36"/>
      <c r="M15" s="173"/>
      <c r="N15" s="130">
        <f>C15+E15+G15+I15+K15+M15</f>
        <v>0.7</v>
      </c>
    </row>
    <row r="16" spans="1:14" x14ac:dyDescent="0.25">
      <c r="A16" s="87"/>
      <c r="B16" s="35" t="s">
        <v>59</v>
      </c>
      <c r="C16" s="87"/>
      <c r="D16" s="35" t="s">
        <v>59</v>
      </c>
      <c r="E16" s="179"/>
      <c r="F16" s="20" t="s">
        <v>59</v>
      </c>
      <c r="G16" s="179"/>
      <c r="H16" s="35" t="s">
        <v>59</v>
      </c>
      <c r="I16" s="87"/>
      <c r="J16" s="35" t="s">
        <v>59</v>
      </c>
      <c r="K16" s="87"/>
      <c r="L16" s="35"/>
      <c r="M16" s="87"/>
      <c r="N16" s="129"/>
    </row>
    <row r="17" spans="1:14" ht="23.25" x14ac:dyDescent="0.25">
      <c r="A17" s="88">
        <v>7.45</v>
      </c>
      <c r="B17" s="73" t="s">
        <v>60</v>
      </c>
      <c r="C17" s="88">
        <v>0.24</v>
      </c>
      <c r="D17" s="73" t="s">
        <v>25</v>
      </c>
      <c r="E17" s="180">
        <v>0.25</v>
      </c>
      <c r="F17" s="73" t="s">
        <v>60</v>
      </c>
      <c r="G17" s="88">
        <v>0.24</v>
      </c>
      <c r="H17" s="73" t="s">
        <v>25</v>
      </c>
      <c r="I17" s="88">
        <v>0.24</v>
      </c>
      <c r="J17" s="73" t="s">
        <v>21</v>
      </c>
      <c r="K17" s="88">
        <v>0.75</v>
      </c>
      <c r="L17" s="73"/>
      <c r="M17" s="88"/>
      <c r="N17" s="130">
        <f>C17+E17+G17+I17+K17+M17</f>
        <v>1.72</v>
      </c>
    </row>
    <row r="18" spans="1:14" x14ac:dyDescent="0.25">
      <c r="A18" s="87"/>
      <c r="B18" s="48" t="s">
        <v>62</v>
      </c>
      <c r="C18" s="174"/>
      <c r="D18" s="48"/>
      <c r="E18" s="174"/>
      <c r="F18" s="48"/>
      <c r="G18" s="174"/>
      <c r="H18" s="48" t="s">
        <v>62</v>
      </c>
      <c r="I18" s="174"/>
      <c r="J18" s="48"/>
      <c r="K18" s="174"/>
      <c r="L18" s="48"/>
      <c r="M18" s="174"/>
      <c r="N18" s="133"/>
    </row>
    <row r="19" spans="1:14" ht="45" x14ac:dyDescent="0.25">
      <c r="A19" s="88">
        <v>4.75</v>
      </c>
      <c r="B19" s="36" t="s">
        <v>21</v>
      </c>
      <c r="C19" s="173">
        <v>0.75</v>
      </c>
      <c r="D19" s="36"/>
      <c r="E19" s="178"/>
      <c r="F19" s="36"/>
      <c r="G19" s="173"/>
      <c r="H19" s="36" t="s">
        <v>73</v>
      </c>
      <c r="I19" s="173">
        <v>0.34</v>
      </c>
      <c r="J19" s="36"/>
      <c r="K19" s="173"/>
      <c r="L19" s="36"/>
      <c r="M19" s="173"/>
      <c r="N19" s="130">
        <f>C19+E19+G19+I19+K19+M19</f>
        <v>1.0900000000000001</v>
      </c>
    </row>
    <row r="20" spans="1:14" x14ac:dyDescent="0.25">
      <c r="A20" s="87"/>
      <c r="B20" s="48"/>
      <c r="C20" s="168"/>
      <c r="D20" s="48" t="s">
        <v>63</v>
      </c>
      <c r="E20" s="168"/>
      <c r="F20" s="48"/>
      <c r="G20" s="168"/>
      <c r="H20" s="48"/>
      <c r="I20" s="168"/>
      <c r="J20" s="48" t="s">
        <v>63</v>
      </c>
      <c r="K20" s="168"/>
      <c r="L20" s="32"/>
      <c r="M20" s="168"/>
      <c r="N20" s="129"/>
    </row>
    <row r="21" spans="1:14" x14ac:dyDescent="0.25">
      <c r="A21" s="88">
        <v>4.5</v>
      </c>
      <c r="B21" s="36"/>
      <c r="C21" s="173"/>
      <c r="D21" s="36" t="s">
        <v>21</v>
      </c>
      <c r="E21" s="178">
        <v>0.71</v>
      </c>
      <c r="F21" s="36"/>
      <c r="G21" s="173"/>
      <c r="H21" s="36"/>
      <c r="I21" s="173"/>
      <c r="J21" s="36" t="s">
        <v>25</v>
      </c>
      <c r="K21" s="173">
        <v>0.33</v>
      </c>
      <c r="L21" s="36"/>
      <c r="M21" s="173"/>
      <c r="N21" s="130">
        <f>C21+E21+G21+I21+K21+M21</f>
        <v>1.04</v>
      </c>
    </row>
    <row r="22" spans="1:14" x14ac:dyDescent="0.25">
      <c r="A22" s="87"/>
      <c r="B22" s="20" t="s">
        <v>68</v>
      </c>
      <c r="C22" s="87"/>
      <c r="D22" s="35"/>
      <c r="E22" s="182"/>
      <c r="F22" s="20"/>
      <c r="G22" s="87"/>
      <c r="H22" s="35" t="s">
        <v>69</v>
      </c>
      <c r="I22" s="182"/>
      <c r="J22" s="32"/>
      <c r="K22" s="182"/>
      <c r="L22" s="20"/>
      <c r="M22" s="182"/>
      <c r="N22" s="129"/>
    </row>
    <row r="23" spans="1:14" x14ac:dyDescent="0.25">
      <c r="A23" s="88">
        <v>6.11</v>
      </c>
      <c r="B23" s="73" t="s">
        <v>25</v>
      </c>
      <c r="C23" s="88">
        <v>0.33</v>
      </c>
      <c r="D23" s="38"/>
      <c r="E23" s="181"/>
      <c r="F23" s="73"/>
      <c r="G23" s="88"/>
      <c r="H23" s="38" t="s">
        <v>21</v>
      </c>
      <c r="I23" s="181">
        <v>1.08</v>
      </c>
      <c r="J23" s="36"/>
      <c r="K23" s="181"/>
      <c r="L23" s="73"/>
      <c r="M23" s="181"/>
      <c r="N23" s="130">
        <f>C23+E23+G23+I23+K23+M23</f>
        <v>1.4100000000000001</v>
      </c>
    </row>
    <row r="24" spans="1:14" x14ac:dyDescent="0.25">
      <c r="A24" s="168"/>
      <c r="B24" s="34" t="s">
        <v>22</v>
      </c>
      <c r="C24" s="168"/>
      <c r="D24" s="34"/>
      <c r="E24" s="168"/>
      <c r="F24" s="34" t="s">
        <v>22</v>
      </c>
      <c r="G24" s="168"/>
      <c r="H24" s="34"/>
      <c r="I24" s="168"/>
      <c r="J24" s="34" t="s">
        <v>22</v>
      </c>
      <c r="K24" s="168"/>
      <c r="L24" s="34"/>
      <c r="M24" s="32"/>
      <c r="N24" s="66"/>
    </row>
    <row r="25" spans="1:14" ht="45" x14ac:dyDescent="0.25">
      <c r="A25" s="173">
        <v>11.5</v>
      </c>
      <c r="B25" s="65" t="s">
        <v>23</v>
      </c>
      <c r="C25" s="173">
        <v>0.75</v>
      </c>
      <c r="D25" s="65"/>
      <c r="E25" s="173"/>
      <c r="F25" s="65" t="s">
        <v>24</v>
      </c>
      <c r="G25" s="173">
        <v>1.4</v>
      </c>
      <c r="H25" s="65"/>
      <c r="I25" s="173"/>
      <c r="J25" s="65" t="s">
        <v>25</v>
      </c>
      <c r="K25" s="173">
        <v>0.5</v>
      </c>
      <c r="L25" s="65"/>
      <c r="M25" s="36"/>
      <c r="N25" s="130">
        <f>C25+E25+G25+I25+K25+M25</f>
        <v>2.65</v>
      </c>
    </row>
    <row r="26" spans="1:14" x14ac:dyDescent="0.25">
      <c r="A26" s="168"/>
      <c r="B26" s="200" t="s">
        <v>27</v>
      </c>
      <c r="C26" s="168"/>
      <c r="D26" s="33"/>
      <c r="E26" s="168"/>
      <c r="F26" s="200" t="s">
        <v>27</v>
      </c>
      <c r="G26" s="168"/>
      <c r="H26" s="34"/>
      <c r="I26" s="168"/>
      <c r="J26" s="200" t="s">
        <v>27</v>
      </c>
      <c r="K26" s="168"/>
      <c r="L26" s="32"/>
      <c r="M26" s="32"/>
      <c r="N26" s="66"/>
    </row>
    <row r="27" spans="1:14" x14ac:dyDescent="0.25">
      <c r="A27" s="173">
        <v>7</v>
      </c>
      <c r="B27" s="36" t="s">
        <v>21</v>
      </c>
      <c r="C27" s="173">
        <v>0.95</v>
      </c>
      <c r="D27" s="36"/>
      <c r="E27" s="173"/>
      <c r="F27" s="37" t="s">
        <v>25</v>
      </c>
      <c r="G27" s="173">
        <v>0.33</v>
      </c>
      <c r="H27" s="36"/>
      <c r="I27" s="173"/>
      <c r="J27" s="37" t="s">
        <v>25</v>
      </c>
      <c r="K27" s="173">
        <v>0.33</v>
      </c>
      <c r="L27" s="36"/>
      <c r="M27" s="36"/>
      <c r="N27" s="130">
        <f>C27+E27+G27+I27+K27+M27</f>
        <v>1.61</v>
      </c>
    </row>
    <row r="28" spans="1:14" x14ac:dyDescent="0.25">
      <c r="A28" s="105">
        <f>SUM(A3:A27)</f>
        <v>73.88</v>
      </c>
      <c r="B28" s="102" t="s">
        <v>9</v>
      </c>
      <c r="C28" s="240">
        <f>SUM(C3:C27)</f>
        <v>4.34</v>
      </c>
      <c r="D28" s="103"/>
      <c r="E28" s="240">
        <f>SUM(E3:E27)</f>
        <v>4.0200000000000005</v>
      </c>
      <c r="F28" s="104"/>
      <c r="G28" s="240">
        <f>SUM(G3:G27)</f>
        <v>1.97</v>
      </c>
      <c r="H28" s="102"/>
      <c r="I28" s="240">
        <f>SUM(I3:I27)</f>
        <v>3.46</v>
      </c>
      <c r="J28" s="102"/>
      <c r="K28" s="240">
        <f>SUM(K3:K27)</f>
        <v>3.24</v>
      </c>
      <c r="L28" s="103"/>
      <c r="M28" s="240">
        <f>SUM(M3:M27)</f>
        <v>0</v>
      </c>
      <c r="N28" s="166">
        <f>SUM(N3:N27)</f>
        <v>17.03</v>
      </c>
    </row>
    <row r="29" spans="1:14" x14ac:dyDescent="0.25">
      <c r="A29" s="48"/>
      <c r="B29" s="48" t="s">
        <v>13</v>
      </c>
      <c r="C29" s="48"/>
      <c r="D29" s="48"/>
      <c r="E29" s="106"/>
      <c r="F29" s="96"/>
      <c r="G29" s="48"/>
      <c r="H29" s="48" t="s">
        <v>12</v>
      </c>
      <c r="I29" s="48"/>
      <c r="J29" s="107"/>
      <c r="K29" s="109">
        <f>N28</f>
        <v>17.03</v>
      </c>
      <c r="L29" s="48"/>
      <c r="M29" s="48"/>
      <c r="N29" s="48"/>
    </row>
    <row r="30" spans="1:14" x14ac:dyDescent="0.25">
      <c r="A30" s="48"/>
      <c r="B30" s="48" t="s">
        <v>16</v>
      </c>
      <c r="C30" s="48"/>
      <c r="D30" s="186">
        <v>44935</v>
      </c>
      <c r="E30" s="48"/>
      <c r="F30" s="48"/>
      <c r="G30" s="48"/>
      <c r="H30" s="48"/>
      <c r="I30" s="48"/>
      <c r="J30" s="107"/>
      <c r="K30" s="108">
        <f>K29*4.33</f>
        <v>73.739900000000006</v>
      </c>
      <c r="L30" s="108"/>
      <c r="M30" s="48"/>
      <c r="N30" s="48"/>
    </row>
  </sheetData>
  <mergeCells count="2">
    <mergeCell ref="H8:H9"/>
    <mergeCell ref="J8:J9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36"/>
    </sheetView>
  </sheetViews>
  <sheetFormatPr baseColWidth="10" defaultRowHeight="15" x14ac:dyDescent="0.25"/>
  <cols>
    <col min="1" max="1" width="5.140625" customWidth="1"/>
    <col min="2" max="2" width="17.28515625" customWidth="1"/>
    <col min="3" max="3" width="6.7109375" customWidth="1"/>
    <col min="4" max="4" width="17.5703125" customWidth="1"/>
    <col min="5" max="5" width="6.140625" customWidth="1"/>
    <col min="6" max="6" width="14.28515625" customWidth="1"/>
    <col min="7" max="7" width="6.140625" customWidth="1"/>
    <col min="8" max="8" width="16.140625" customWidth="1"/>
    <col min="9" max="9" width="6" customWidth="1"/>
    <col min="10" max="10" width="17.42578125" customWidth="1"/>
    <col min="11" max="11" width="6.42578125" customWidth="1"/>
    <col min="12" max="12" width="3.7109375" customWidth="1"/>
    <col min="13" max="13" width="3.140625" customWidth="1"/>
    <col min="14" max="14" width="5.71093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40">
        <v>4.33</v>
      </c>
      <c r="B3" s="141"/>
      <c r="C3" s="169"/>
      <c r="D3" s="141"/>
      <c r="E3" s="169"/>
      <c r="F3" s="142" t="s">
        <v>160</v>
      </c>
      <c r="G3" s="169">
        <v>1</v>
      </c>
      <c r="H3" s="141"/>
      <c r="I3" s="169"/>
      <c r="J3" s="141"/>
      <c r="K3" s="169"/>
      <c r="L3" s="140"/>
      <c r="M3" s="140"/>
      <c r="N3" s="130">
        <f>C3+E3+G3+I3+K3+M3</f>
        <v>1</v>
      </c>
    </row>
    <row r="4" spans="1:14" ht="16.5" customHeight="1" x14ac:dyDescent="0.25">
      <c r="A4" s="169"/>
      <c r="B4" s="142" t="s">
        <v>116</v>
      </c>
      <c r="C4" s="169"/>
      <c r="D4" s="141"/>
      <c r="E4" s="169"/>
      <c r="F4" s="142"/>
      <c r="G4" s="169"/>
      <c r="H4" s="142" t="s">
        <v>116</v>
      </c>
      <c r="I4" s="169"/>
      <c r="J4" s="141"/>
      <c r="K4" s="169"/>
      <c r="L4" s="140"/>
      <c r="M4" s="169"/>
      <c r="N4" s="204"/>
    </row>
    <row r="5" spans="1:14" x14ac:dyDescent="0.25">
      <c r="A5" s="170">
        <v>7.92</v>
      </c>
      <c r="B5" s="143" t="s">
        <v>21</v>
      </c>
      <c r="C5" s="170">
        <v>1.32</v>
      </c>
      <c r="D5" s="143"/>
      <c r="E5" s="170"/>
      <c r="F5" s="144"/>
      <c r="G5" s="170"/>
      <c r="H5" s="143" t="s">
        <v>25</v>
      </c>
      <c r="I5" s="170">
        <v>0.5</v>
      </c>
      <c r="J5" s="143"/>
      <c r="K5" s="170"/>
      <c r="L5" s="145"/>
      <c r="M5" s="170"/>
      <c r="N5" s="130">
        <f>C5+E5+G5+I5+K5+M5</f>
        <v>1.82</v>
      </c>
    </row>
    <row r="6" spans="1:14" x14ac:dyDescent="0.25">
      <c r="A6" s="211"/>
      <c r="B6" s="16"/>
      <c r="C6" s="211"/>
      <c r="D6" s="16" t="s">
        <v>178</v>
      </c>
      <c r="E6" s="211"/>
      <c r="F6" s="212"/>
      <c r="G6" s="211"/>
      <c r="H6" s="16"/>
      <c r="I6" s="211"/>
      <c r="J6" s="16" t="s">
        <v>178</v>
      </c>
      <c r="K6" s="211"/>
      <c r="L6" s="196"/>
      <c r="M6" s="211"/>
      <c r="N6" s="213"/>
    </row>
    <row r="7" spans="1:14" x14ac:dyDescent="0.25">
      <c r="A7" s="211">
        <v>7.92</v>
      </c>
      <c r="B7" s="16"/>
      <c r="C7" s="211"/>
      <c r="D7" s="16" t="s">
        <v>21</v>
      </c>
      <c r="E7" s="211">
        <v>1</v>
      </c>
      <c r="F7" s="212"/>
      <c r="G7" s="211"/>
      <c r="H7" s="16"/>
      <c r="I7" s="211"/>
      <c r="J7" s="16" t="s">
        <v>20</v>
      </c>
      <c r="K7" s="211">
        <v>0.83</v>
      </c>
      <c r="L7" s="196"/>
      <c r="M7" s="211"/>
      <c r="N7" s="133">
        <f>C7+E7+G7+I7+K7+M7</f>
        <v>1.83</v>
      </c>
    </row>
    <row r="8" spans="1:14" x14ac:dyDescent="0.25">
      <c r="A8" s="169"/>
      <c r="B8" s="140"/>
      <c r="C8" s="169"/>
      <c r="D8" s="140"/>
      <c r="E8" s="169"/>
      <c r="F8" s="214"/>
      <c r="G8" s="169"/>
      <c r="H8" s="256" t="s">
        <v>181</v>
      </c>
      <c r="I8" s="169"/>
      <c r="J8" s="140"/>
      <c r="K8" s="169"/>
      <c r="L8" s="140"/>
      <c r="M8" s="169"/>
      <c r="N8" s="129"/>
    </row>
    <row r="9" spans="1:14" x14ac:dyDescent="0.25">
      <c r="A9" s="211">
        <v>0.75</v>
      </c>
      <c r="B9" s="196"/>
      <c r="C9" s="211"/>
      <c r="D9" s="196"/>
      <c r="E9" s="211"/>
      <c r="F9" s="216"/>
      <c r="G9" s="211"/>
      <c r="H9" s="257"/>
      <c r="I9" s="211">
        <v>0.17</v>
      </c>
      <c r="J9" s="196"/>
      <c r="K9" s="211"/>
      <c r="L9" s="196"/>
      <c r="M9" s="211"/>
      <c r="N9" s="133">
        <f>C9+E9+G9+I9+K9+M9</f>
        <v>0.17</v>
      </c>
    </row>
    <row r="10" spans="1:14" ht="24" x14ac:dyDescent="0.25">
      <c r="A10" s="169"/>
      <c r="B10" s="141"/>
      <c r="C10" s="169"/>
      <c r="D10" s="141"/>
      <c r="E10" s="169"/>
      <c r="F10" s="142"/>
      <c r="G10" s="169"/>
      <c r="H10" s="149" t="s">
        <v>184</v>
      </c>
      <c r="I10" s="169"/>
      <c r="J10" s="141"/>
      <c r="K10" s="169"/>
      <c r="L10" s="140"/>
      <c r="M10" s="169"/>
      <c r="N10" s="129"/>
    </row>
    <row r="11" spans="1:14" x14ac:dyDescent="0.25">
      <c r="A11" s="170">
        <v>1.32</v>
      </c>
      <c r="B11" s="143"/>
      <c r="C11" s="170"/>
      <c r="D11" s="143"/>
      <c r="E11" s="170"/>
      <c r="F11" s="144"/>
      <c r="G11" s="170"/>
      <c r="H11" s="217" t="s">
        <v>185</v>
      </c>
      <c r="I11" s="170">
        <v>0.3</v>
      </c>
      <c r="J11" s="143"/>
      <c r="K11" s="170"/>
      <c r="L11" s="145"/>
      <c r="M11" s="170"/>
      <c r="N11" s="130">
        <f>C11+E11+G11+I11+K11+M11</f>
        <v>0.3</v>
      </c>
    </row>
    <row r="12" spans="1:14" x14ac:dyDescent="0.25">
      <c r="A12" s="169"/>
      <c r="B12" s="141"/>
      <c r="C12" s="169"/>
      <c r="D12" s="141" t="s">
        <v>112</v>
      </c>
      <c r="E12" s="169"/>
      <c r="F12" s="141"/>
      <c r="G12" s="169"/>
      <c r="H12" s="141" t="s">
        <v>112</v>
      </c>
      <c r="I12" s="169"/>
      <c r="J12" s="141" t="s">
        <v>112</v>
      </c>
      <c r="K12" s="169"/>
      <c r="L12" s="140"/>
      <c r="M12" s="169"/>
      <c r="N12" s="204"/>
    </row>
    <row r="13" spans="1:14" ht="17.25" customHeight="1" x14ac:dyDescent="0.25">
      <c r="A13" s="170">
        <v>10.130000000000001</v>
      </c>
      <c r="B13" s="143"/>
      <c r="C13" s="170"/>
      <c r="D13" s="199" t="s">
        <v>113</v>
      </c>
      <c r="E13" s="170">
        <v>0.6</v>
      </c>
      <c r="F13" s="144"/>
      <c r="G13" s="170"/>
      <c r="H13" s="199" t="s">
        <v>114</v>
      </c>
      <c r="I13" s="170">
        <v>1.24</v>
      </c>
      <c r="J13" s="144" t="s">
        <v>25</v>
      </c>
      <c r="K13" s="170">
        <v>0.5</v>
      </c>
      <c r="L13" s="146"/>
      <c r="M13" s="170"/>
      <c r="N13" s="130">
        <f>C13+E13+G13+I13+K13+M13</f>
        <v>2.34</v>
      </c>
    </row>
    <row r="14" spans="1:14" x14ac:dyDescent="0.25">
      <c r="A14" s="87"/>
      <c r="B14" s="32"/>
      <c r="C14" s="168"/>
      <c r="D14" s="32" t="s">
        <v>42</v>
      </c>
      <c r="E14" s="177"/>
      <c r="F14" s="32"/>
      <c r="G14" s="168"/>
      <c r="H14" s="32"/>
      <c r="I14" s="168"/>
      <c r="J14" s="32" t="s">
        <v>42</v>
      </c>
      <c r="K14" s="168"/>
      <c r="L14" s="32"/>
      <c r="M14" s="168"/>
      <c r="N14" s="129"/>
    </row>
    <row r="15" spans="1:14" x14ac:dyDescent="0.25">
      <c r="A15" s="88">
        <v>7.33</v>
      </c>
      <c r="B15" s="36"/>
      <c r="C15" s="173"/>
      <c r="D15" s="36" t="s">
        <v>21</v>
      </c>
      <c r="E15" s="178">
        <v>1.36</v>
      </c>
      <c r="F15" s="36"/>
      <c r="G15" s="173"/>
      <c r="H15" s="36"/>
      <c r="I15" s="173"/>
      <c r="J15" s="36" t="s">
        <v>25</v>
      </c>
      <c r="K15" s="173">
        <v>0.33</v>
      </c>
      <c r="L15" s="36"/>
      <c r="M15" s="173"/>
      <c r="N15" s="130">
        <f>C15+E15+G15+I15+K15+M15</f>
        <v>1.6900000000000002</v>
      </c>
    </row>
    <row r="16" spans="1:14" x14ac:dyDescent="0.25">
      <c r="A16" s="87"/>
      <c r="C16" s="174"/>
      <c r="D16" s="35" t="s">
        <v>43</v>
      </c>
      <c r="E16" s="174"/>
      <c r="G16" s="174"/>
      <c r="I16" s="174"/>
      <c r="K16" s="174"/>
      <c r="M16" s="168"/>
      <c r="N16" s="129"/>
    </row>
    <row r="17" spans="1:14" x14ac:dyDescent="0.25">
      <c r="A17" s="88">
        <v>3</v>
      </c>
      <c r="B17" s="65"/>
      <c r="C17" s="173"/>
      <c r="D17" s="65" t="s">
        <v>21</v>
      </c>
      <c r="E17" s="173">
        <v>0.7</v>
      </c>
      <c r="F17" s="65"/>
      <c r="G17" s="173"/>
      <c r="H17" s="65"/>
      <c r="I17" s="173"/>
      <c r="J17" s="65"/>
      <c r="K17" s="173"/>
      <c r="L17" s="36"/>
      <c r="M17" s="173"/>
      <c r="N17" s="130">
        <f>C17+E17+G17+I17+K17+M17</f>
        <v>0.7</v>
      </c>
    </row>
    <row r="18" spans="1:14" x14ac:dyDescent="0.25">
      <c r="A18" s="87"/>
      <c r="B18" s="35" t="s">
        <v>59</v>
      </c>
      <c r="C18" s="87"/>
      <c r="D18" s="35" t="s">
        <v>59</v>
      </c>
      <c r="E18" s="179"/>
      <c r="F18" s="20" t="s">
        <v>59</v>
      </c>
      <c r="G18" s="179"/>
      <c r="H18" s="35" t="s">
        <v>59</v>
      </c>
      <c r="I18" s="87"/>
      <c r="J18" s="35" t="s">
        <v>59</v>
      </c>
      <c r="K18" s="87"/>
      <c r="L18" s="35"/>
      <c r="M18" s="87"/>
      <c r="N18" s="129"/>
    </row>
    <row r="19" spans="1:14" ht="23.25" x14ac:dyDescent="0.25">
      <c r="A19" s="88">
        <v>7.45</v>
      </c>
      <c r="B19" s="73" t="s">
        <v>60</v>
      </c>
      <c r="C19" s="88">
        <v>0.24</v>
      </c>
      <c r="D19" s="73" t="s">
        <v>25</v>
      </c>
      <c r="E19" s="180">
        <v>0.25</v>
      </c>
      <c r="F19" s="73" t="s">
        <v>60</v>
      </c>
      <c r="G19" s="88">
        <v>0.24</v>
      </c>
      <c r="H19" s="73" t="s">
        <v>25</v>
      </c>
      <c r="I19" s="88">
        <v>0.24</v>
      </c>
      <c r="J19" s="73" t="s">
        <v>21</v>
      </c>
      <c r="K19" s="88">
        <v>0.75</v>
      </c>
      <c r="L19" s="73"/>
      <c r="M19" s="88"/>
      <c r="N19" s="130">
        <f>C19+E19+G19+I19+K19+M19</f>
        <v>1.72</v>
      </c>
    </row>
    <row r="20" spans="1:14" x14ac:dyDescent="0.25">
      <c r="A20" s="87"/>
      <c r="B20" s="48" t="s">
        <v>62</v>
      </c>
      <c r="C20" s="174"/>
      <c r="D20" s="48"/>
      <c r="E20" s="174"/>
      <c r="F20" s="48"/>
      <c r="G20" s="174"/>
      <c r="H20" s="48" t="s">
        <v>62</v>
      </c>
      <c r="I20" s="174"/>
      <c r="J20" s="48"/>
      <c r="K20" s="174"/>
      <c r="L20" s="48"/>
      <c r="M20" s="174"/>
      <c r="N20" s="133"/>
    </row>
    <row r="21" spans="1:14" ht="27" customHeight="1" x14ac:dyDescent="0.25">
      <c r="A21" s="88">
        <v>4.75</v>
      </c>
      <c r="B21" s="36" t="s">
        <v>21</v>
      </c>
      <c r="C21" s="173">
        <v>0.75</v>
      </c>
      <c r="D21" s="36"/>
      <c r="E21" s="178"/>
      <c r="F21" s="36"/>
      <c r="G21" s="173"/>
      <c r="H21" s="36" t="s">
        <v>73</v>
      </c>
      <c r="I21" s="173">
        <v>0.34</v>
      </c>
      <c r="J21" s="36"/>
      <c r="K21" s="173"/>
      <c r="L21" s="36"/>
      <c r="M21" s="173"/>
      <c r="N21" s="130">
        <f>C21+E21+G21+I21+K21+M21</f>
        <v>1.0900000000000001</v>
      </c>
    </row>
    <row r="22" spans="1:14" x14ac:dyDescent="0.25">
      <c r="A22" s="87"/>
      <c r="B22" s="48"/>
      <c r="C22" s="168"/>
      <c r="D22" s="48" t="s">
        <v>63</v>
      </c>
      <c r="E22" s="168"/>
      <c r="F22" s="48"/>
      <c r="G22" s="168"/>
      <c r="H22" s="48"/>
      <c r="I22" s="168"/>
      <c r="J22" s="48" t="s">
        <v>63</v>
      </c>
      <c r="K22" s="168"/>
      <c r="L22" s="32"/>
      <c r="M22" s="168"/>
      <c r="N22" s="129"/>
    </row>
    <row r="23" spans="1:14" x14ac:dyDescent="0.25">
      <c r="A23" s="88">
        <v>4.5</v>
      </c>
      <c r="B23" s="36"/>
      <c r="C23" s="173"/>
      <c r="D23" s="36" t="s">
        <v>21</v>
      </c>
      <c r="E23" s="178">
        <v>0.71</v>
      </c>
      <c r="F23" s="36"/>
      <c r="G23" s="173"/>
      <c r="H23" s="36"/>
      <c r="I23" s="173"/>
      <c r="J23" s="36" t="s">
        <v>25</v>
      </c>
      <c r="K23" s="173">
        <v>0.33</v>
      </c>
      <c r="L23" s="36"/>
      <c r="M23" s="173"/>
      <c r="N23" s="130">
        <f>C23+E23+G23+I23+K23+M23</f>
        <v>1.04</v>
      </c>
    </row>
    <row r="24" spans="1:14" x14ac:dyDescent="0.25">
      <c r="A24" s="87"/>
      <c r="B24" s="96" t="s">
        <v>67</v>
      </c>
      <c r="C24" s="87"/>
      <c r="D24" s="48" t="s">
        <v>67</v>
      </c>
      <c r="E24" s="87"/>
      <c r="F24" s="96" t="s">
        <v>67</v>
      </c>
      <c r="G24" s="87"/>
      <c r="H24" s="96" t="s">
        <v>67</v>
      </c>
      <c r="I24" s="179"/>
      <c r="J24" s="96" t="s">
        <v>67</v>
      </c>
      <c r="K24" s="87"/>
      <c r="L24" s="96"/>
      <c r="M24" s="87"/>
      <c r="N24" s="129"/>
    </row>
    <row r="25" spans="1:14" x14ac:dyDescent="0.25">
      <c r="A25" s="88">
        <v>7.88</v>
      </c>
      <c r="B25" s="38" t="s">
        <v>25</v>
      </c>
      <c r="C25" s="88">
        <v>0.25</v>
      </c>
      <c r="D25" s="38" t="s">
        <v>25</v>
      </c>
      <c r="E25" s="181">
        <v>0.25</v>
      </c>
      <c r="F25" s="73" t="s">
        <v>25</v>
      </c>
      <c r="G25" s="88">
        <v>0.25</v>
      </c>
      <c r="H25" s="38" t="s">
        <v>21</v>
      </c>
      <c r="I25" s="88">
        <v>0.82</v>
      </c>
      <c r="J25" s="38" t="s">
        <v>25</v>
      </c>
      <c r="K25" s="88">
        <v>0.25</v>
      </c>
      <c r="L25" s="38"/>
      <c r="M25" s="88"/>
      <c r="N25" s="130">
        <f>C25+E25+G25+I25+K25+M25</f>
        <v>1.8199999999999998</v>
      </c>
    </row>
    <row r="26" spans="1:14" x14ac:dyDescent="0.25">
      <c r="A26" s="87"/>
      <c r="B26" s="20" t="s">
        <v>68</v>
      </c>
      <c r="C26" s="87"/>
      <c r="D26" s="35"/>
      <c r="E26" s="182"/>
      <c r="F26" s="20"/>
      <c r="G26" s="87"/>
      <c r="H26" s="35" t="s">
        <v>69</v>
      </c>
      <c r="I26" s="182"/>
      <c r="J26" s="32"/>
      <c r="K26" s="182"/>
      <c r="L26" s="20"/>
      <c r="M26" s="182"/>
      <c r="N26" s="129"/>
    </row>
    <row r="27" spans="1:14" x14ac:dyDescent="0.25">
      <c r="A27" s="88">
        <v>6.11</v>
      </c>
      <c r="B27" s="73" t="s">
        <v>25</v>
      </c>
      <c r="C27" s="88">
        <v>0.33</v>
      </c>
      <c r="D27" s="38"/>
      <c r="E27" s="181"/>
      <c r="F27" s="73"/>
      <c r="G27" s="88"/>
      <c r="H27" s="38" t="s">
        <v>21</v>
      </c>
      <c r="I27" s="181">
        <v>1.08</v>
      </c>
      <c r="J27" s="36"/>
      <c r="K27" s="181"/>
      <c r="L27" s="73"/>
      <c r="M27" s="181"/>
      <c r="N27" s="130">
        <f>C27+E27+G27+I27+K27+M27</f>
        <v>1.4100000000000001</v>
      </c>
    </row>
    <row r="28" spans="1:14" x14ac:dyDescent="0.25">
      <c r="A28" s="153"/>
      <c r="B28" s="198" t="s">
        <v>22</v>
      </c>
      <c r="C28" s="201"/>
      <c r="D28" s="198"/>
      <c r="E28" s="201"/>
      <c r="F28" s="198" t="s">
        <v>22</v>
      </c>
      <c r="G28" s="201"/>
      <c r="H28" s="198"/>
      <c r="I28" s="201"/>
      <c r="J28" s="198" t="s">
        <v>22</v>
      </c>
      <c r="K28" s="201"/>
      <c r="L28" s="198"/>
      <c r="M28" s="153"/>
      <c r="N28" s="207"/>
    </row>
    <row r="29" spans="1:14" ht="16.5" x14ac:dyDescent="0.25">
      <c r="A29" s="156">
        <v>11.5</v>
      </c>
      <c r="B29" s="75" t="s">
        <v>23</v>
      </c>
      <c r="C29" s="202">
        <v>0.75</v>
      </c>
      <c r="D29" s="157"/>
      <c r="E29" s="202"/>
      <c r="F29" s="75" t="s">
        <v>24</v>
      </c>
      <c r="G29" s="202">
        <v>1.4</v>
      </c>
      <c r="H29" s="157"/>
      <c r="I29" s="202"/>
      <c r="J29" s="157" t="s">
        <v>25</v>
      </c>
      <c r="K29" s="202">
        <v>0.5</v>
      </c>
      <c r="L29" s="157"/>
      <c r="M29" s="156"/>
      <c r="N29" s="130">
        <f>C29+E29+G29+I29+K29+M29</f>
        <v>2.65</v>
      </c>
    </row>
    <row r="30" spans="1:14" x14ac:dyDescent="0.25">
      <c r="A30" s="153"/>
      <c r="B30" s="154" t="s">
        <v>46</v>
      </c>
      <c r="C30" s="203"/>
      <c r="D30" s="154" t="s">
        <v>46</v>
      </c>
      <c r="E30" s="203"/>
      <c r="F30" s="154" t="s">
        <v>46</v>
      </c>
      <c r="G30" s="203"/>
      <c r="H30" s="154" t="s">
        <v>46</v>
      </c>
      <c r="I30" s="203"/>
      <c r="J30" s="154" t="s">
        <v>46</v>
      </c>
      <c r="K30" s="203"/>
      <c r="L30" s="154"/>
      <c r="M30" s="155"/>
      <c r="N30" s="207"/>
    </row>
    <row r="31" spans="1:14" ht="24.75" x14ac:dyDescent="0.25">
      <c r="A31" s="156">
        <v>10</v>
      </c>
      <c r="B31" s="157" t="s">
        <v>21</v>
      </c>
      <c r="C31" s="202">
        <v>0.87</v>
      </c>
      <c r="D31" s="75" t="s">
        <v>48</v>
      </c>
      <c r="E31" s="202">
        <v>0.5</v>
      </c>
      <c r="F31" s="157" t="s">
        <v>47</v>
      </c>
      <c r="G31" s="202">
        <v>0.44</v>
      </c>
      <c r="H31" s="157" t="s">
        <v>25</v>
      </c>
      <c r="I31" s="202">
        <v>0.25</v>
      </c>
      <c r="J31" s="157" t="s">
        <v>25</v>
      </c>
      <c r="K31" s="202">
        <v>0.25</v>
      </c>
      <c r="L31" s="157"/>
      <c r="M31" s="156"/>
      <c r="N31" s="130">
        <f>C31+E31+G31+I31+K31+M31</f>
        <v>2.31</v>
      </c>
    </row>
    <row r="32" spans="1:14" x14ac:dyDescent="0.25">
      <c r="A32" s="32"/>
      <c r="B32" s="200" t="s">
        <v>27</v>
      </c>
      <c r="C32" s="168"/>
      <c r="D32" s="33"/>
      <c r="E32" s="168"/>
      <c r="F32" s="200" t="s">
        <v>27</v>
      </c>
      <c r="G32" s="168"/>
      <c r="H32" s="34"/>
      <c r="I32" s="168"/>
      <c r="J32" s="200" t="s">
        <v>27</v>
      </c>
      <c r="K32" s="168"/>
      <c r="L32" s="32"/>
      <c r="M32" s="32"/>
      <c r="N32" s="66"/>
    </row>
    <row r="33" spans="1:14" x14ac:dyDescent="0.25">
      <c r="A33" s="36">
        <v>7</v>
      </c>
      <c r="B33" s="36" t="s">
        <v>21</v>
      </c>
      <c r="C33" s="173">
        <v>0.95</v>
      </c>
      <c r="D33" s="36"/>
      <c r="E33" s="173"/>
      <c r="F33" s="37" t="s">
        <v>25</v>
      </c>
      <c r="G33" s="173">
        <v>0.33</v>
      </c>
      <c r="H33" s="36"/>
      <c r="I33" s="173"/>
      <c r="J33" s="37" t="s">
        <v>25</v>
      </c>
      <c r="K33" s="173">
        <v>0.33</v>
      </c>
      <c r="L33" s="36"/>
      <c r="M33" s="36"/>
      <c r="N33" s="130">
        <f>C33+E33+G33+I33+K33+M33</f>
        <v>1.61</v>
      </c>
    </row>
    <row r="34" spans="1:14" x14ac:dyDescent="0.25">
      <c r="A34" s="172">
        <f>SUM(A3:A33)</f>
        <v>101.89</v>
      </c>
      <c r="B34" s="94" t="s">
        <v>9</v>
      </c>
      <c r="C34" s="175">
        <f>SUM(C3:C33)</f>
        <v>5.46</v>
      </c>
      <c r="D34" s="91"/>
      <c r="E34" s="175">
        <f>SUM(E3:E33)</f>
        <v>5.37</v>
      </c>
      <c r="F34" s="93"/>
      <c r="G34" s="175">
        <f>SUM(G3:G33)</f>
        <v>3.6599999999999997</v>
      </c>
      <c r="H34" s="94"/>
      <c r="I34" s="175">
        <f>SUM(I3:I33)</f>
        <v>4.9399999999999995</v>
      </c>
      <c r="J34" s="94"/>
      <c r="K34" s="175">
        <f>SUM(K3:K33)</f>
        <v>4.07</v>
      </c>
      <c r="L34" s="91"/>
      <c r="M34" s="175">
        <f>SUM(M3:M33)</f>
        <v>0</v>
      </c>
      <c r="N34" s="175">
        <f>SUM(N3:N33)</f>
        <v>23.499999999999996</v>
      </c>
    </row>
    <row r="35" spans="1:14" x14ac:dyDescent="0.25">
      <c r="A35" s="48"/>
      <c r="B35" s="48" t="s">
        <v>13</v>
      </c>
      <c r="C35" s="48"/>
      <c r="D35" s="48"/>
      <c r="E35" s="106"/>
      <c r="F35" s="96"/>
      <c r="G35" s="48"/>
      <c r="H35" s="48" t="s">
        <v>12</v>
      </c>
      <c r="I35" s="48"/>
      <c r="J35" s="107"/>
      <c r="K35" s="109">
        <f>N34</f>
        <v>23.499999999999996</v>
      </c>
      <c r="L35" s="48"/>
    </row>
    <row r="36" spans="1:14" x14ac:dyDescent="0.25">
      <c r="A36" s="48"/>
      <c r="B36" s="48" t="s">
        <v>16</v>
      </c>
      <c r="C36" s="48"/>
      <c r="D36" s="186" t="s">
        <v>183</v>
      </c>
      <c r="E36" s="48"/>
      <c r="G36" s="48"/>
      <c r="J36" s="107"/>
      <c r="K36" s="108">
        <f>K35*4.33</f>
        <v>101.75499999999998</v>
      </c>
      <c r="L36" s="108"/>
    </row>
    <row r="38" spans="1:14" x14ac:dyDescent="0.25">
      <c r="F38" t="s">
        <v>186</v>
      </c>
    </row>
    <row r="39" spans="1:14" x14ac:dyDescent="0.25">
      <c r="F39" t="s">
        <v>187</v>
      </c>
    </row>
  </sheetData>
  <mergeCells count="1">
    <mergeCell ref="H8:H9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6" workbookViewId="0">
      <selection sqref="A1:N35"/>
    </sheetView>
  </sheetViews>
  <sheetFormatPr baseColWidth="10" defaultRowHeight="15" x14ac:dyDescent="0.25"/>
  <cols>
    <col min="1" max="1" width="7.140625" customWidth="1"/>
    <col min="2" max="2" width="16.42578125" customWidth="1"/>
    <col min="3" max="3" width="4.85546875" customWidth="1"/>
    <col min="4" max="4" width="16.42578125" customWidth="1"/>
    <col min="5" max="5" width="5.140625" customWidth="1"/>
    <col min="6" max="6" width="15.42578125" customWidth="1"/>
    <col min="7" max="7" width="4.85546875" customWidth="1"/>
    <col min="8" max="8" width="20.140625" customWidth="1"/>
    <col min="9" max="9" width="4.7109375" customWidth="1"/>
    <col min="10" max="10" width="14.42578125" customWidth="1"/>
    <col min="11" max="11" width="5.5703125" customWidth="1"/>
    <col min="12" max="12" width="2.85546875" customWidth="1"/>
    <col min="13" max="13" width="3.140625" customWidth="1"/>
    <col min="14" max="14" width="5.42578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40">
        <v>4.33</v>
      </c>
      <c r="B3" s="141"/>
      <c r="C3" s="169"/>
      <c r="D3" s="141"/>
      <c r="E3" s="169"/>
      <c r="F3" s="142" t="s">
        <v>160</v>
      </c>
      <c r="G3" s="169">
        <v>1</v>
      </c>
      <c r="H3" s="141"/>
      <c r="I3" s="169"/>
      <c r="J3" s="141"/>
      <c r="K3" s="169"/>
      <c r="L3" s="140"/>
      <c r="M3" s="140"/>
      <c r="N3" s="130">
        <f>C3+E3+G3+I3+K3+M3</f>
        <v>1</v>
      </c>
    </row>
    <row r="4" spans="1:14" ht="13.5" customHeight="1" x14ac:dyDescent="0.25">
      <c r="A4" s="169"/>
      <c r="B4" s="142" t="s">
        <v>116</v>
      </c>
      <c r="C4" s="169"/>
      <c r="D4" s="141"/>
      <c r="E4" s="169"/>
      <c r="F4" s="142"/>
      <c r="G4" s="169"/>
      <c r="H4" s="142" t="s">
        <v>116</v>
      </c>
      <c r="I4" s="169"/>
      <c r="J4" s="141"/>
      <c r="K4" s="169"/>
      <c r="L4" s="140"/>
      <c r="M4" s="169"/>
      <c r="N4" s="204"/>
    </row>
    <row r="5" spans="1:14" x14ac:dyDescent="0.25">
      <c r="A5" s="170">
        <v>7.92</v>
      </c>
      <c r="B5" s="143" t="s">
        <v>21</v>
      </c>
      <c r="C5" s="170">
        <v>1.32</v>
      </c>
      <c r="D5" s="143"/>
      <c r="E5" s="170"/>
      <c r="F5" s="144"/>
      <c r="G5" s="170"/>
      <c r="H5" s="143" t="s">
        <v>25</v>
      </c>
      <c r="I5" s="170">
        <v>0.5</v>
      </c>
      <c r="J5" s="143"/>
      <c r="K5" s="170"/>
      <c r="L5" s="145"/>
      <c r="M5" s="170"/>
      <c r="N5" s="130">
        <f>C5+E5+G5+I5+K5+M5</f>
        <v>1.82</v>
      </c>
    </row>
    <row r="6" spans="1:14" x14ac:dyDescent="0.25">
      <c r="A6" s="211"/>
      <c r="B6" s="16"/>
      <c r="C6" s="211"/>
      <c r="D6" s="16" t="s">
        <v>178</v>
      </c>
      <c r="E6" s="211"/>
      <c r="F6" s="212"/>
      <c r="G6" s="211"/>
      <c r="H6" s="16"/>
      <c r="I6" s="211"/>
      <c r="J6" s="16" t="s">
        <v>178</v>
      </c>
      <c r="K6" s="211"/>
      <c r="L6" s="196"/>
      <c r="M6" s="211"/>
      <c r="N6" s="213"/>
    </row>
    <row r="7" spans="1:14" x14ac:dyDescent="0.25">
      <c r="A7" s="211">
        <v>7.92</v>
      </c>
      <c r="B7" s="16"/>
      <c r="C7" s="211"/>
      <c r="D7" s="16" t="s">
        <v>21</v>
      </c>
      <c r="E7" s="211">
        <v>1</v>
      </c>
      <c r="F7" s="212"/>
      <c r="G7" s="211"/>
      <c r="H7" s="16"/>
      <c r="I7" s="211"/>
      <c r="J7" s="16" t="s">
        <v>20</v>
      </c>
      <c r="K7" s="211">
        <v>0.83</v>
      </c>
      <c r="L7" s="196"/>
      <c r="M7" s="211"/>
      <c r="N7" s="133">
        <f>C7+E7+G7+I7+K7+M7</f>
        <v>1.83</v>
      </c>
    </row>
    <row r="8" spans="1:14" x14ac:dyDescent="0.25">
      <c r="A8" s="169"/>
      <c r="B8" s="140"/>
      <c r="C8" s="169"/>
      <c r="D8" s="140"/>
      <c r="E8" s="169"/>
      <c r="F8" s="214"/>
      <c r="G8" s="169"/>
      <c r="H8" s="256" t="s">
        <v>181</v>
      </c>
      <c r="I8" s="169"/>
      <c r="J8" s="140"/>
      <c r="K8" s="169"/>
      <c r="L8" s="140"/>
      <c r="M8" s="169"/>
      <c r="N8" s="129"/>
    </row>
    <row r="9" spans="1:14" x14ac:dyDescent="0.25">
      <c r="A9" s="170">
        <v>0.75</v>
      </c>
      <c r="B9" s="145"/>
      <c r="C9" s="170"/>
      <c r="D9" s="145"/>
      <c r="E9" s="170"/>
      <c r="F9" s="215"/>
      <c r="G9" s="170"/>
      <c r="H9" s="258"/>
      <c r="I9" s="170">
        <v>0.17</v>
      </c>
      <c r="J9" s="145"/>
      <c r="K9" s="170"/>
      <c r="L9" s="145"/>
      <c r="M9" s="170"/>
      <c r="N9" s="133">
        <f>C9+E9+G9+I9+K9+M9</f>
        <v>0.17</v>
      </c>
    </row>
    <row r="10" spans="1:14" x14ac:dyDescent="0.25">
      <c r="A10" s="169"/>
      <c r="B10" s="141"/>
      <c r="C10" s="169"/>
      <c r="D10" s="141" t="s">
        <v>112</v>
      </c>
      <c r="E10" s="169"/>
      <c r="F10" s="141"/>
      <c r="G10" s="169"/>
      <c r="H10" s="141" t="s">
        <v>112</v>
      </c>
      <c r="I10" s="169"/>
      <c r="J10" s="141" t="s">
        <v>112</v>
      </c>
      <c r="K10" s="169"/>
      <c r="L10" s="140"/>
      <c r="M10" s="169"/>
      <c r="N10" s="204"/>
    </row>
    <row r="11" spans="1:14" ht="19.5" customHeight="1" x14ac:dyDescent="0.25">
      <c r="A11" s="170">
        <v>10.130000000000001</v>
      </c>
      <c r="B11" s="143"/>
      <c r="C11" s="170"/>
      <c r="D11" s="199" t="s">
        <v>113</v>
      </c>
      <c r="E11" s="170">
        <v>0.6</v>
      </c>
      <c r="F11" s="144"/>
      <c r="G11" s="170"/>
      <c r="H11" s="199" t="s">
        <v>114</v>
      </c>
      <c r="I11" s="170">
        <v>1.24</v>
      </c>
      <c r="J11" s="144" t="s">
        <v>25</v>
      </c>
      <c r="K11" s="170">
        <v>0.5</v>
      </c>
      <c r="L11" s="146"/>
      <c r="M11" s="170"/>
      <c r="N11" s="130">
        <f>C11+E11+G11+I11+K11+M11</f>
        <v>2.34</v>
      </c>
    </row>
    <row r="12" spans="1:14" x14ac:dyDescent="0.25">
      <c r="A12" s="87"/>
      <c r="B12" s="32"/>
      <c r="C12" s="168"/>
      <c r="D12" s="32" t="s">
        <v>42</v>
      </c>
      <c r="E12" s="177"/>
      <c r="F12" s="32"/>
      <c r="G12" s="168"/>
      <c r="H12" s="32"/>
      <c r="I12" s="168"/>
      <c r="J12" s="32" t="s">
        <v>42</v>
      </c>
      <c r="K12" s="168"/>
      <c r="L12" s="32"/>
      <c r="M12" s="168"/>
      <c r="N12" s="129"/>
    </row>
    <row r="13" spans="1:14" x14ac:dyDescent="0.25">
      <c r="A13" s="88">
        <v>7.33</v>
      </c>
      <c r="B13" s="36"/>
      <c r="C13" s="173"/>
      <c r="D13" s="36" t="s">
        <v>21</v>
      </c>
      <c r="E13" s="178">
        <v>1.36</v>
      </c>
      <c r="F13" s="36"/>
      <c r="G13" s="173"/>
      <c r="H13" s="36"/>
      <c r="I13" s="173"/>
      <c r="J13" s="36" t="s">
        <v>25</v>
      </c>
      <c r="K13" s="173">
        <v>0.33</v>
      </c>
      <c r="L13" s="36"/>
      <c r="M13" s="173"/>
      <c r="N13" s="130">
        <f>C13+E13+G13+I13+K13+M13</f>
        <v>1.6900000000000002</v>
      </c>
    </row>
    <row r="14" spans="1:14" x14ac:dyDescent="0.25">
      <c r="A14" s="87"/>
      <c r="C14" s="174"/>
      <c r="D14" s="35" t="s">
        <v>43</v>
      </c>
      <c r="E14" s="174"/>
      <c r="G14" s="174"/>
      <c r="I14" s="174"/>
      <c r="K14" s="174"/>
      <c r="M14" s="168"/>
      <c r="N14" s="129"/>
    </row>
    <row r="15" spans="1:14" x14ac:dyDescent="0.25">
      <c r="A15" s="88">
        <v>3</v>
      </c>
      <c r="B15" s="65"/>
      <c r="C15" s="173"/>
      <c r="D15" s="65" t="s">
        <v>21</v>
      </c>
      <c r="E15" s="173">
        <v>0.7</v>
      </c>
      <c r="F15" s="65"/>
      <c r="G15" s="173"/>
      <c r="H15" s="65"/>
      <c r="I15" s="173"/>
      <c r="J15" s="65"/>
      <c r="K15" s="173"/>
      <c r="L15" s="36"/>
      <c r="M15" s="173"/>
      <c r="N15" s="130">
        <f>C15+E15+G15+I15+K15+M15</f>
        <v>0.7</v>
      </c>
    </row>
    <row r="16" spans="1:14" x14ac:dyDescent="0.25">
      <c r="A16" s="87"/>
      <c r="B16" s="35" t="s">
        <v>59</v>
      </c>
      <c r="C16" s="87"/>
      <c r="D16" s="35" t="s">
        <v>59</v>
      </c>
      <c r="E16" s="179"/>
      <c r="F16" s="20" t="s">
        <v>59</v>
      </c>
      <c r="G16" s="179"/>
      <c r="H16" s="35" t="s">
        <v>59</v>
      </c>
      <c r="I16" s="87"/>
      <c r="J16" s="35" t="s">
        <v>59</v>
      </c>
      <c r="K16" s="87"/>
      <c r="L16" s="35"/>
      <c r="M16" s="87"/>
      <c r="N16" s="129"/>
    </row>
    <row r="17" spans="1:14" ht="23.25" x14ac:dyDescent="0.25">
      <c r="A17" s="88">
        <v>7.45</v>
      </c>
      <c r="B17" s="73" t="s">
        <v>60</v>
      </c>
      <c r="C17" s="88">
        <v>0.24</v>
      </c>
      <c r="D17" s="73" t="s">
        <v>25</v>
      </c>
      <c r="E17" s="180">
        <v>0.25</v>
      </c>
      <c r="F17" s="73" t="s">
        <v>60</v>
      </c>
      <c r="G17" s="88">
        <v>0.24</v>
      </c>
      <c r="H17" s="73" t="s">
        <v>25</v>
      </c>
      <c r="I17" s="88">
        <v>0.24</v>
      </c>
      <c r="J17" s="73" t="s">
        <v>21</v>
      </c>
      <c r="K17" s="88">
        <v>0.75</v>
      </c>
      <c r="L17" s="73"/>
      <c r="M17" s="88"/>
      <c r="N17" s="130">
        <f>C17+E17+G17+I17+K17+M17</f>
        <v>1.72</v>
      </c>
    </row>
    <row r="18" spans="1:14" x14ac:dyDescent="0.25">
      <c r="A18" s="87"/>
      <c r="B18" s="48" t="s">
        <v>62</v>
      </c>
      <c r="C18" s="174"/>
      <c r="D18" s="48"/>
      <c r="E18" s="174"/>
      <c r="F18" s="48"/>
      <c r="G18" s="174"/>
      <c r="H18" s="48" t="s">
        <v>62</v>
      </c>
      <c r="I18" s="174"/>
      <c r="J18" s="48"/>
      <c r="K18" s="174"/>
      <c r="L18" s="48"/>
      <c r="M18" s="174"/>
      <c r="N18" s="133"/>
    </row>
    <row r="19" spans="1:14" ht="28.5" customHeight="1" x14ac:dyDescent="0.25">
      <c r="A19" s="88">
        <v>4.75</v>
      </c>
      <c r="B19" s="36" t="s">
        <v>21</v>
      </c>
      <c r="C19" s="173">
        <v>0.75</v>
      </c>
      <c r="D19" s="36"/>
      <c r="E19" s="178"/>
      <c r="F19" s="36"/>
      <c r="G19" s="173"/>
      <c r="H19" s="36" t="s">
        <v>73</v>
      </c>
      <c r="I19" s="173">
        <v>0.34</v>
      </c>
      <c r="J19" s="36"/>
      <c r="K19" s="173"/>
      <c r="L19" s="36"/>
      <c r="M19" s="173"/>
      <c r="N19" s="130">
        <f>C19+E19+G19+I19+K19+M19</f>
        <v>1.0900000000000001</v>
      </c>
    </row>
    <row r="20" spans="1:14" x14ac:dyDescent="0.25">
      <c r="A20" s="87"/>
      <c r="B20" s="48"/>
      <c r="C20" s="168"/>
      <c r="D20" s="48" t="s">
        <v>63</v>
      </c>
      <c r="E20" s="168"/>
      <c r="F20" s="48"/>
      <c r="G20" s="168"/>
      <c r="H20" s="48"/>
      <c r="I20" s="168"/>
      <c r="J20" s="48" t="s">
        <v>63</v>
      </c>
      <c r="K20" s="168"/>
      <c r="L20" s="32"/>
      <c r="M20" s="168"/>
      <c r="N20" s="129"/>
    </row>
    <row r="21" spans="1:14" x14ac:dyDescent="0.25">
      <c r="A21" s="88">
        <v>4.5</v>
      </c>
      <c r="B21" s="36"/>
      <c r="C21" s="173"/>
      <c r="D21" s="36" t="s">
        <v>21</v>
      </c>
      <c r="E21" s="178">
        <v>0.71</v>
      </c>
      <c r="F21" s="36"/>
      <c r="G21" s="173"/>
      <c r="H21" s="36"/>
      <c r="I21" s="173"/>
      <c r="J21" s="36" t="s">
        <v>25</v>
      </c>
      <c r="K21" s="173">
        <v>0.33</v>
      </c>
      <c r="L21" s="36"/>
      <c r="M21" s="173"/>
      <c r="N21" s="130">
        <f>C21+E21+G21+I21+K21+M21</f>
        <v>1.04</v>
      </c>
    </row>
    <row r="22" spans="1:14" x14ac:dyDescent="0.25">
      <c r="A22" s="87"/>
      <c r="B22" s="96" t="s">
        <v>67</v>
      </c>
      <c r="C22" s="87"/>
      <c r="D22" s="48" t="s">
        <v>67</v>
      </c>
      <c r="E22" s="87"/>
      <c r="F22" s="96" t="s">
        <v>67</v>
      </c>
      <c r="G22" s="87"/>
      <c r="H22" s="96" t="s">
        <v>67</v>
      </c>
      <c r="I22" s="179"/>
      <c r="J22" s="96" t="s">
        <v>67</v>
      </c>
      <c r="K22" s="87"/>
      <c r="L22" s="96"/>
      <c r="M22" s="87"/>
      <c r="N22" s="129"/>
    </row>
    <row r="23" spans="1:14" x14ac:dyDescent="0.25">
      <c r="A23" s="88">
        <v>7.88</v>
      </c>
      <c r="B23" s="38" t="s">
        <v>25</v>
      </c>
      <c r="C23" s="88">
        <v>0.25</v>
      </c>
      <c r="D23" s="38" t="s">
        <v>25</v>
      </c>
      <c r="E23" s="181">
        <v>0.25</v>
      </c>
      <c r="F23" s="73" t="s">
        <v>25</v>
      </c>
      <c r="G23" s="88">
        <v>0.25</v>
      </c>
      <c r="H23" s="38" t="s">
        <v>21</v>
      </c>
      <c r="I23" s="88">
        <v>0.82</v>
      </c>
      <c r="J23" s="38" t="s">
        <v>25</v>
      </c>
      <c r="K23" s="88">
        <v>0.25</v>
      </c>
      <c r="L23" s="38"/>
      <c r="M23" s="88"/>
      <c r="N23" s="130">
        <f>C23+E23+G23+I23+K23+M23</f>
        <v>1.8199999999999998</v>
      </c>
    </row>
    <row r="24" spans="1:14" x14ac:dyDescent="0.25">
      <c r="A24" s="87"/>
      <c r="B24" s="20" t="s">
        <v>68</v>
      </c>
      <c r="C24" s="87"/>
      <c r="D24" s="35"/>
      <c r="E24" s="182"/>
      <c r="F24" s="20"/>
      <c r="G24" s="87"/>
      <c r="H24" s="35" t="s">
        <v>69</v>
      </c>
      <c r="I24" s="182"/>
      <c r="J24" s="32"/>
      <c r="K24" s="182"/>
      <c r="L24" s="20"/>
      <c r="M24" s="182"/>
      <c r="N24" s="129"/>
    </row>
    <row r="25" spans="1:14" x14ac:dyDescent="0.25">
      <c r="A25" s="88">
        <v>6.11</v>
      </c>
      <c r="B25" s="73" t="s">
        <v>25</v>
      </c>
      <c r="C25" s="88">
        <v>0.33</v>
      </c>
      <c r="D25" s="38"/>
      <c r="E25" s="181"/>
      <c r="F25" s="73"/>
      <c r="G25" s="88"/>
      <c r="H25" s="38" t="s">
        <v>21</v>
      </c>
      <c r="I25" s="181">
        <v>1.08</v>
      </c>
      <c r="J25" s="36"/>
      <c r="K25" s="181"/>
      <c r="L25" s="73"/>
      <c r="M25" s="181"/>
      <c r="N25" s="130">
        <f>C25+E25+G25+I25+K25+M25</f>
        <v>1.4100000000000001</v>
      </c>
    </row>
    <row r="26" spans="1:14" x14ac:dyDescent="0.25">
      <c r="A26" s="153"/>
      <c r="B26" s="198" t="s">
        <v>22</v>
      </c>
      <c r="C26" s="201"/>
      <c r="D26" s="198"/>
      <c r="E26" s="201"/>
      <c r="F26" s="198" t="s">
        <v>22</v>
      </c>
      <c r="G26" s="201"/>
      <c r="H26" s="198"/>
      <c r="I26" s="201"/>
      <c r="J26" s="198" t="s">
        <v>22</v>
      </c>
      <c r="K26" s="201"/>
      <c r="L26" s="198"/>
      <c r="M26" s="153"/>
      <c r="N26" s="207"/>
    </row>
    <row r="27" spans="1:14" ht="16.5" x14ac:dyDescent="0.25">
      <c r="A27" s="156">
        <v>10</v>
      </c>
      <c r="B27" s="75" t="s">
        <v>23</v>
      </c>
      <c r="C27" s="202">
        <v>0.75</v>
      </c>
      <c r="D27" s="157"/>
      <c r="E27" s="202"/>
      <c r="F27" s="75" t="s">
        <v>24</v>
      </c>
      <c r="G27" s="202">
        <v>1.22</v>
      </c>
      <c r="H27" s="157"/>
      <c r="I27" s="202"/>
      <c r="J27" s="157" t="s">
        <v>25</v>
      </c>
      <c r="K27" s="202">
        <v>0.33</v>
      </c>
      <c r="L27" s="157"/>
      <c r="M27" s="156"/>
      <c r="N27" s="130">
        <f>C27+E27+G27+I27+K27+M27</f>
        <v>2.2999999999999998</v>
      </c>
    </row>
    <row r="28" spans="1:14" x14ac:dyDescent="0.25">
      <c r="A28" s="153"/>
      <c r="B28" s="154" t="s">
        <v>46</v>
      </c>
      <c r="C28" s="203"/>
      <c r="D28" s="154" t="s">
        <v>46</v>
      </c>
      <c r="E28" s="203"/>
      <c r="F28" s="154" t="s">
        <v>46</v>
      </c>
      <c r="G28" s="203"/>
      <c r="H28" s="154" t="s">
        <v>46</v>
      </c>
      <c r="I28" s="203"/>
      <c r="J28" s="154" t="s">
        <v>46</v>
      </c>
      <c r="K28" s="203"/>
      <c r="L28" s="154"/>
      <c r="M28" s="155"/>
      <c r="N28" s="207"/>
    </row>
    <row r="29" spans="1:14" ht="24.75" x14ac:dyDescent="0.25">
      <c r="A29" s="156">
        <v>10</v>
      </c>
      <c r="B29" s="157" t="s">
        <v>21</v>
      </c>
      <c r="C29" s="202">
        <v>0.87</v>
      </c>
      <c r="D29" s="75" t="s">
        <v>48</v>
      </c>
      <c r="E29" s="202">
        <v>0.5</v>
      </c>
      <c r="F29" s="157" t="s">
        <v>47</v>
      </c>
      <c r="G29" s="202">
        <v>0.44</v>
      </c>
      <c r="H29" s="157" t="s">
        <v>25</v>
      </c>
      <c r="I29" s="202">
        <v>0.25</v>
      </c>
      <c r="J29" s="157" t="s">
        <v>25</v>
      </c>
      <c r="K29" s="202">
        <v>0.25</v>
      </c>
      <c r="L29" s="157"/>
      <c r="M29" s="156"/>
      <c r="N29" s="130">
        <f>C29+E29+G29+I29+K29+M29</f>
        <v>2.31</v>
      </c>
    </row>
    <row r="30" spans="1:14" x14ac:dyDescent="0.25">
      <c r="A30" s="32"/>
      <c r="B30" s="200" t="s">
        <v>27</v>
      </c>
      <c r="C30" s="168"/>
      <c r="D30" s="33"/>
      <c r="E30" s="168"/>
      <c r="F30" s="200" t="s">
        <v>27</v>
      </c>
      <c r="G30" s="168"/>
      <c r="H30" s="34"/>
      <c r="I30" s="168"/>
      <c r="J30" s="200" t="s">
        <v>27</v>
      </c>
      <c r="K30" s="168"/>
      <c r="L30" s="32"/>
      <c r="M30" s="32"/>
      <c r="N30" s="66"/>
    </row>
    <row r="31" spans="1:14" x14ac:dyDescent="0.25">
      <c r="A31" s="36">
        <v>7</v>
      </c>
      <c r="B31" s="36" t="s">
        <v>21</v>
      </c>
      <c r="C31" s="173">
        <v>0.95</v>
      </c>
      <c r="D31" s="36"/>
      <c r="E31" s="173"/>
      <c r="F31" s="37" t="s">
        <v>25</v>
      </c>
      <c r="G31" s="173">
        <v>0.33</v>
      </c>
      <c r="H31" s="36"/>
      <c r="I31" s="173"/>
      <c r="J31" s="37" t="s">
        <v>25</v>
      </c>
      <c r="K31" s="173">
        <v>0.33</v>
      </c>
      <c r="L31" s="36"/>
      <c r="M31" s="36"/>
      <c r="N31" s="130">
        <f>C31+E31+G31+I31+K31+M31</f>
        <v>1.61</v>
      </c>
    </row>
    <row r="32" spans="1:14" x14ac:dyDescent="0.25">
      <c r="A32" s="172">
        <f>SUM(A3:A31)</f>
        <v>99.070000000000007</v>
      </c>
      <c r="B32" s="94" t="s">
        <v>9</v>
      </c>
      <c r="C32" s="175">
        <f>SUM(C3:C31)</f>
        <v>5.46</v>
      </c>
      <c r="D32" s="91"/>
      <c r="E32" s="175">
        <f>SUM(E3:E31)</f>
        <v>5.37</v>
      </c>
      <c r="F32" s="93"/>
      <c r="G32" s="175">
        <f>SUM(G3:G31)</f>
        <v>3.48</v>
      </c>
      <c r="H32" s="94"/>
      <c r="I32" s="175">
        <f>SUM(I3:I31)</f>
        <v>4.6400000000000006</v>
      </c>
      <c r="J32" s="94"/>
      <c r="K32" s="175">
        <f>SUM(K3:K31)</f>
        <v>3.9000000000000004</v>
      </c>
      <c r="L32" s="91"/>
      <c r="M32" s="175">
        <f>SUM(M3:M31)</f>
        <v>0</v>
      </c>
      <c r="N32" s="175">
        <f>SUM(N3:N31)</f>
        <v>22.849999999999998</v>
      </c>
    </row>
    <row r="33" spans="1:12" x14ac:dyDescent="0.25">
      <c r="A33" s="48"/>
      <c r="B33" s="48" t="s">
        <v>13</v>
      </c>
      <c r="C33" s="48"/>
      <c r="D33" s="48"/>
      <c r="E33" s="106"/>
      <c r="F33" s="96"/>
      <c r="G33" s="48"/>
      <c r="H33" s="48" t="s">
        <v>12</v>
      </c>
      <c r="I33" s="48"/>
      <c r="J33" s="107"/>
      <c r="K33" s="109">
        <f>N32</f>
        <v>22.849999999999998</v>
      </c>
      <c r="L33" s="48"/>
    </row>
    <row r="34" spans="1:12" x14ac:dyDescent="0.25">
      <c r="A34" s="48"/>
      <c r="B34" s="48" t="s">
        <v>16</v>
      </c>
      <c r="C34" s="48"/>
      <c r="D34" s="186" t="s">
        <v>179</v>
      </c>
      <c r="E34" s="48"/>
      <c r="G34" s="48"/>
      <c r="J34" s="107"/>
      <c r="K34" s="108">
        <f>K33*4.33</f>
        <v>98.940499999999986</v>
      </c>
      <c r="L34" s="108"/>
    </row>
    <row r="36" spans="1:12" x14ac:dyDescent="0.25">
      <c r="F36" t="s">
        <v>180</v>
      </c>
    </row>
    <row r="37" spans="1:12" x14ac:dyDescent="0.25">
      <c r="F37" t="s">
        <v>182</v>
      </c>
    </row>
  </sheetData>
  <mergeCells count="1">
    <mergeCell ref="H8:H9"/>
  </mergeCells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2" workbookViewId="0">
      <selection sqref="A1:N31"/>
    </sheetView>
  </sheetViews>
  <sheetFormatPr baseColWidth="10" defaultRowHeight="15" x14ac:dyDescent="0.25"/>
  <cols>
    <col min="1" max="1" width="5.5703125" customWidth="1"/>
    <col min="3" max="3" width="5.140625" customWidth="1"/>
    <col min="4" max="4" width="18.140625" customWidth="1"/>
    <col min="5" max="5" width="6" customWidth="1"/>
    <col min="7" max="7" width="5.28515625" customWidth="1"/>
    <col min="8" max="8" width="15.42578125" customWidth="1"/>
    <col min="9" max="9" width="5.28515625" customWidth="1"/>
    <col min="11" max="11" width="6" customWidth="1"/>
    <col min="12" max="12" width="5.7109375" customWidth="1"/>
    <col min="13" max="13" width="7.140625" customWidth="1"/>
    <col min="14" max="14" width="5.42578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40">
        <v>4.33</v>
      </c>
      <c r="B3" s="141"/>
      <c r="C3" s="169"/>
      <c r="D3" s="141"/>
      <c r="E3" s="169"/>
      <c r="F3" s="142" t="s">
        <v>160</v>
      </c>
      <c r="G3" s="169">
        <v>1</v>
      </c>
      <c r="H3" s="141"/>
      <c r="I3" s="169"/>
      <c r="J3" s="141"/>
      <c r="K3" s="169"/>
      <c r="L3" s="140"/>
      <c r="M3" s="140"/>
      <c r="N3" s="130">
        <f>C3+E3+G3+I3+K3+M3</f>
        <v>1</v>
      </c>
    </row>
    <row r="4" spans="1:14" ht="24.75" x14ac:dyDescent="0.25">
      <c r="A4" s="169"/>
      <c r="B4" s="142" t="s">
        <v>116</v>
      </c>
      <c r="C4" s="169"/>
      <c r="D4" s="141"/>
      <c r="E4" s="169"/>
      <c r="F4" s="142"/>
      <c r="G4" s="169"/>
      <c r="H4" s="142" t="s">
        <v>116</v>
      </c>
      <c r="I4" s="169"/>
      <c r="J4" s="141"/>
      <c r="K4" s="169"/>
      <c r="L4" s="140"/>
      <c r="M4" s="169"/>
      <c r="N4" s="204"/>
    </row>
    <row r="5" spans="1:14" x14ac:dyDescent="0.25">
      <c r="A5" s="170">
        <v>7.92</v>
      </c>
      <c r="B5" s="143" t="s">
        <v>21</v>
      </c>
      <c r="C5" s="170">
        <v>1.32</v>
      </c>
      <c r="D5" s="143"/>
      <c r="E5" s="170"/>
      <c r="F5" s="144"/>
      <c r="G5" s="170"/>
      <c r="H5" s="143" t="s">
        <v>25</v>
      </c>
      <c r="I5" s="170">
        <v>0.5</v>
      </c>
      <c r="J5" s="143"/>
      <c r="K5" s="170"/>
      <c r="L5" s="145"/>
      <c r="M5" s="170"/>
      <c r="N5" s="205">
        <f>C5+I5</f>
        <v>1.82</v>
      </c>
    </row>
    <row r="6" spans="1:14" x14ac:dyDescent="0.25">
      <c r="A6" s="169"/>
      <c r="B6" s="141"/>
      <c r="C6" s="169"/>
      <c r="D6" s="141" t="s">
        <v>112</v>
      </c>
      <c r="E6" s="169"/>
      <c r="F6" s="141"/>
      <c r="G6" s="169"/>
      <c r="H6" s="141" t="s">
        <v>112</v>
      </c>
      <c r="I6" s="169"/>
      <c r="J6" s="141" t="s">
        <v>112</v>
      </c>
      <c r="K6" s="169"/>
      <c r="L6" s="140"/>
      <c r="M6" s="169"/>
      <c r="N6" s="204"/>
    </row>
    <row r="7" spans="1:14" ht="21.75" customHeight="1" x14ac:dyDescent="0.25">
      <c r="A7" s="170">
        <v>10.130000000000001</v>
      </c>
      <c r="B7" s="143"/>
      <c r="C7" s="170"/>
      <c r="D7" s="199" t="s">
        <v>113</v>
      </c>
      <c r="E7" s="170">
        <v>0.6</v>
      </c>
      <c r="F7" s="144"/>
      <c r="G7" s="170"/>
      <c r="H7" s="199" t="s">
        <v>114</v>
      </c>
      <c r="I7" s="170">
        <v>1.24</v>
      </c>
      <c r="J7" s="144" t="s">
        <v>25</v>
      </c>
      <c r="K7" s="170">
        <v>0.5</v>
      </c>
      <c r="L7" s="146"/>
      <c r="M7" s="170"/>
      <c r="N7" s="130">
        <f>E7+G7+I7</f>
        <v>1.8399999999999999</v>
      </c>
    </row>
    <row r="8" spans="1:14" x14ac:dyDescent="0.25">
      <c r="A8" s="87"/>
      <c r="B8" s="32"/>
      <c r="C8" s="168"/>
      <c r="D8" s="32" t="s">
        <v>42</v>
      </c>
      <c r="E8" s="177"/>
      <c r="F8" s="32"/>
      <c r="G8" s="168"/>
      <c r="H8" s="32"/>
      <c r="I8" s="168"/>
      <c r="J8" s="32" t="s">
        <v>42</v>
      </c>
      <c r="K8" s="168"/>
      <c r="L8" s="32"/>
      <c r="M8" s="168"/>
      <c r="N8" s="129"/>
    </row>
    <row r="9" spans="1:14" x14ac:dyDescent="0.25">
      <c r="A9" s="88">
        <v>7.33</v>
      </c>
      <c r="B9" s="36"/>
      <c r="C9" s="173"/>
      <c r="D9" s="36" t="s">
        <v>21</v>
      </c>
      <c r="E9" s="178">
        <v>1.36</v>
      </c>
      <c r="F9" s="36"/>
      <c r="G9" s="173"/>
      <c r="H9" s="36"/>
      <c r="I9" s="173"/>
      <c r="J9" s="36" t="s">
        <v>25</v>
      </c>
      <c r="K9" s="173">
        <v>0.33</v>
      </c>
      <c r="L9" s="36"/>
      <c r="M9" s="173"/>
      <c r="N9" s="130">
        <f>C9+E9+G9+I9+K9+M9</f>
        <v>1.6900000000000002</v>
      </c>
    </row>
    <row r="10" spans="1:14" x14ac:dyDescent="0.25">
      <c r="A10" s="87"/>
      <c r="C10" s="174"/>
      <c r="D10" s="35" t="s">
        <v>43</v>
      </c>
      <c r="E10" s="174"/>
      <c r="G10" s="174"/>
      <c r="I10" s="174"/>
      <c r="K10" s="174"/>
      <c r="M10" s="168"/>
      <c r="N10" s="129"/>
    </row>
    <row r="11" spans="1:14" x14ac:dyDescent="0.25">
      <c r="A11" s="88">
        <v>3</v>
      </c>
      <c r="B11" s="65"/>
      <c r="C11" s="173"/>
      <c r="D11" s="65" t="s">
        <v>21</v>
      </c>
      <c r="E11" s="173">
        <v>0.7</v>
      </c>
      <c r="F11" s="65"/>
      <c r="G11" s="173"/>
      <c r="H11" s="65"/>
      <c r="I11" s="173"/>
      <c r="J11" s="65"/>
      <c r="K11" s="173"/>
      <c r="L11" s="36"/>
      <c r="M11" s="173"/>
      <c r="N11" s="130">
        <f>C11+E11+G11+I11+K11+M11</f>
        <v>0.7</v>
      </c>
    </row>
    <row r="12" spans="1:14" x14ac:dyDescent="0.25">
      <c r="A12" s="87"/>
      <c r="B12" s="35" t="s">
        <v>59</v>
      </c>
      <c r="C12" s="87"/>
      <c r="D12" s="35" t="s">
        <v>59</v>
      </c>
      <c r="E12" s="179"/>
      <c r="F12" s="20" t="s">
        <v>59</v>
      </c>
      <c r="G12" s="179"/>
      <c r="H12" s="35" t="s">
        <v>59</v>
      </c>
      <c r="I12" s="87"/>
      <c r="J12" s="35" t="s">
        <v>59</v>
      </c>
      <c r="K12" s="87"/>
      <c r="L12" s="35"/>
      <c r="M12" s="87"/>
      <c r="N12" s="129"/>
    </row>
    <row r="13" spans="1:14" ht="23.25" x14ac:dyDescent="0.25">
      <c r="A13" s="88">
        <v>7.45</v>
      </c>
      <c r="B13" s="73" t="s">
        <v>60</v>
      </c>
      <c r="C13" s="88">
        <v>0.24</v>
      </c>
      <c r="D13" s="73" t="s">
        <v>25</v>
      </c>
      <c r="E13" s="180">
        <v>0.25</v>
      </c>
      <c r="F13" s="73" t="s">
        <v>60</v>
      </c>
      <c r="G13" s="88">
        <v>0.24</v>
      </c>
      <c r="H13" s="73" t="s">
        <v>25</v>
      </c>
      <c r="I13" s="88">
        <v>0.24</v>
      </c>
      <c r="J13" s="73" t="s">
        <v>21</v>
      </c>
      <c r="K13" s="88">
        <v>0.75</v>
      </c>
      <c r="L13" s="73"/>
      <c r="M13" s="88"/>
      <c r="N13" s="130">
        <f>C13+E13+G13+I13+K13</f>
        <v>1.72</v>
      </c>
    </row>
    <row r="14" spans="1:14" x14ac:dyDescent="0.25">
      <c r="A14" s="87"/>
      <c r="B14" s="48" t="s">
        <v>62</v>
      </c>
      <c r="C14" s="174"/>
      <c r="D14" s="48"/>
      <c r="E14" s="174"/>
      <c r="F14" s="48"/>
      <c r="G14" s="174"/>
      <c r="H14" s="48" t="s">
        <v>62</v>
      </c>
      <c r="I14" s="174"/>
      <c r="J14" s="48"/>
      <c r="K14" s="174"/>
      <c r="L14" s="48"/>
      <c r="M14" s="174"/>
      <c r="N14" s="133"/>
    </row>
    <row r="15" spans="1:14" ht="33.75" x14ac:dyDescent="0.25">
      <c r="A15" s="88">
        <v>4.75</v>
      </c>
      <c r="B15" s="36" t="s">
        <v>21</v>
      </c>
      <c r="C15" s="173">
        <v>0.75</v>
      </c>
      <c r="D15" s="36"/>
      <c r="E15" s="178"/>
      <c r="F15" s="36"/>
      <c r="G15" s="173"/>
      <c r="H15" s="36" t="s">
        <v>73</v>
      </c>
      <c r="I15" s="173">
        <v>0.35</v>
      </c>
      <c r="J15" s="36"/>
      <c r="K15" s="173"/>
      <c r="L15" s="36"/>
      <c r="M15" s="173"/>
      <c r="N15" s="130">
        <f>C15+E15+G15+I15+K15+M15</f>
        <v>1.1000000000000001</v>
      </c>
    </row>
    <row r="16" spans="1:14" x14ac:dyDescent="0.25">
      <c r="A16" s="87"/>
      <c r="B16" s="48"/>
      <c r="C16" s="168"/>
      <c r="D16" s="48" t="s">
        <v>63</v>
      </c>
      <c r="E16" s="168"/>
      <c r="F16" s="48"/>
      <c r="G16" s="168"/>
      <c r="H16" s="48"/>
      <c r="I16" s="168"/>
      <c r="J16" s="48" t="s">
        <v>63</v>
      </c>
      <c r="K16" s="168"/>
      <c r="L16" s="32"/>
      <c r="M16" s="168"/>
      <c r="N16" s="129"/>
    </row>
    <row r="17" spans="1:14" x14ac:dyDescent="0.25">
      <c r="A17" s="88">
        <v>4.5</v>
      </c>
      <c r="B17" s="36"/>
      <c r="C17" s="173"/>
      <c r="D17" s="36" t="s">
        <v>21</v>
      </c>
      <c r="E17" s="178">
        <v>0.71</v>
      </c>
      <c r="F17" s="36"/>
      <c r="G17" s="173"/>
      <c r="H17" s="36"/>
      <c r="I17" s="173"/>
      <c r="J17" s="36" t="s">
        <v>25</v>
      </c>
      <c r="K17" s="173">
        <v>0.33</v>
      </c>
      <c r="L17" s="36"/>
      <c r="M17" s="173"/>
      <c r="N17" s="130">
        <f>C17+E17+G17+I17+K17+M17</f>
        <v>1.04</v>
      </c>
    </row>
    <row r="18" spans="1:14" x14ac:dyDescent="0.25">
      <c r="A18" s="87"/>
      <c r="B18" s="96" t="s">
        <v>67</v>
      </c>
      <c r="C18" s="87"/>
      <c r="D18" s="48" t="s">
        <v>67</v>
      </c>
      <c r="E18" s="87"/>
      <c r="F18" s="96" t="s">
        <v>67</v>
      </c>
      <c r="G18" s="87"/>
      <c r="H18" s="96" t="s">
        <v>67</v>
      </c>
      <c r="I18" s="179"/>
      <c r="J18" s="96" t="s">
        <v>67</v>
      </c>
      <c r="K18" s="87"/>
      <c r="L18" s="96"/>
      <c r="M18" s="87"/>
      <c r="N18" s="129"/>
    </row>
    <row r="19" spans="1:14" x14ac:dyDescent="0.25">
      <c r="A19" s="88">
        <v>7.88</v>
      </c>
      <c r="B19" s="38" t="s">
        <v>25</v>
      </c>
      <c r="C19" s="88">
        <v>0.25</v>
      </c>
      <c r="D19" s="38" t="s">
        <v>25</v>
      </c>
      <c r="E19" s="181">
        <v>0.25</v>
      </c>
      <c r="F19" s="73" t="s">
        <v>25</v>
      </c>
      <c r="G19" s="88">
        <v>0.25</v>
      </c>
      <c r="H19" s="38" t="s">
        <v>21</v>
      </c>
      <c r="I19" s="88">
        <v>0.82</v>
      </c>
      <c r="J19" s="38" t="s">
        <v>25</v>
      </c>
      <c r="K19" s="88">
        <v>0.25</v>
      </c>
      <c r="L19" s="38"/>
      <c r="M19" s="88"/>
      <c r="N19" s="130">
        <f>C19+E19+G19+I19+K19+M19</f>
        <v>1.8199999999999998</v>
      </c>
    </row>
    <row r="20" spans="1:14" x14ac:dyDescent="0.25">
      <c r="A20" s="87"/>
      <c r="B20" s="20" t="s">
        <v>68</v>
      </c>
      <c r="C20" s="87"/>
      <c r="D20" s="35"/>
      <c r="E20" s="182"/>
      <c r="F20" s="20"/>
      <c r="G20" s="87"/>
      <c r="H20" s="35" t="s">
        <v>69</v>
      </c>
      <c r="I20" s="182"/>
      <c r="J20" s="32"/>
      <c r="K20" s="182"/>
      <c r="L20" s="20"/>
      <c r="M20" s="182"/>
      <c r="N20" s="129"/>
    </row>
    <row r="21" spans="1:14" x14ac:dyDescent="0.25">
      <c r="A21" s="88">
        <v>6.11</v>
      </c>
      <c r="B21" s="73" t="s">
        <v>25</v>
      </c>
      <c r="C21" s="88">
        <v>0.33</v>
      </c>
      <c r="D21" s="38"/>
      <c r="E21" s="181"/>
      <c r="F21" s="73"/>
      <c r="G21" s="88"/>
      <c r="H21" s="38" t="s">
        <v>21</v>
      </c>
      <c r="I21" s="181">
        <v>1.08</v>
      </c>
      <c r="J21" s="36"/>
      <c r="K21" s="181"/>
      <c r="L21" s="73"/>
      <c r="M21" s="181"/>
      <c r="N21" s="133">
        <f>C21+E21+G21+I21+K21+M21</f>
        <v>1.4100000000000001</v>
      </c>
    </row>
    <row r="22" spans="1:14" x14ac:dyDescent="0.25">
      <c r="A22" s="153"/>
      <c r="B22" s="198" t="s">
        <v>22</v>
      </c>
      <c r="C22" s="201"/>
      <c r="D22" s="198"/>
      <c r="E22" s="201"/>
      <c r="F22" s="198" t="s">
        <v>22</v>
      </c>
      <c r="G22" s="201"/>
      <c r="H22" s="198"/>
      <c r="I22" s="201"/>
      <c r="J22" s="198" t="s">
        <v>22</v>
      </c>
      <c r="K22" s="201"/>
      <c r="L22" s="198"/>
      <c r="M22" s="153"/>
      <c r="N22" s="207"/>
    </row>
    <row r="23" spans="1:14" ht="16.5" x14ac:dyDescent="0.25">
      <c r="A23" s="156">
        <v>10</v>
      </c>
      <c r="B23" s="75" t="s">
        <v>23</v>
      </c>
      <c r="C23" s="202">
        <v>0.75</v>
      </c>
      <c r="D23" s="157"/>
      <c r="E23" s="202"/>
      <c r="F23" s="75" t="s">
        <v>24</v>
      </c>
      <c r="G23" s="202">
        <v>1.22</v>
      </c>
      <c r="H23" s="157"/>
      <c r="I23" s="202"/>
      <c r="J23" s="157" t="s">
        <v>25</v>
      </c>
      <c r="K23" s="202">
        <v>0.33</v>
      </c>
      <c r="L23" s="157"/>
      <c r="M23" s="156"/>
      <c r="N23" s="208">
        <f>C23+E23+G23+I23+K23+M23</f>
        <v>2.2999999999999998</v>
      </c>
    </row>
    <row r="24" spans="1:14" x14ac:dyDescent="0.25">
      <c r="A24" s="153"/>
      <c r="B24" s="154" t="s">
        <v>46</v>
      </c>
      <c r="C24" s="203"/>
      <c r="D24" s="154" t="s">
        <v>46</v>
      </c>
      <c r="E24" s="203"/>
      <c r="F24" s="154" t="s">
        <v>46</v>
      </c>
      <c r="G24" s="203"/>
      <c r="H24" s="154" t="s">
        <v>46</v>
      </c>
      <c r="I24" s="203"/>
      <c r="J24" s="154" t="s">
        <v>46</v>
      </c>
      <c r="K24" s="203"/>
      <c r="L24" s="154"/>
      <c r="M24" s="155"/>
      <c r="N24" s="207"/>
    </row>
    <row r="25" spans="1:14" ht="24.75" x14ac:dyDescent="0.25">
      <c r="A25" s="156">
        <v>10</v>
      </c>
      <c r="B25" s="157" t="s">
        <v>47</v>
      </c>
      <c r="C25" s="202">
        <v>0.44</v>
      </c>
      <c r="D25" s="75" t="s">
        <v>48</v>
      </c>
      <c r="E25" s="202">
        <v>0.5</v>
      </c>
      <c r="F25" s="157" t="s">
        <v>21</v>
      </c>
      <c r="G25" s="202">
        <v>0.87</v>
      </c>
      <c r="H25" s="157" t="s">
        <v>25</v>
      </c>
      <c r="I25" s="202">
        <v>0.25</v>
      </c>
      <c r="J25" s="157" t="s">
        <v>25</v>
      </c>
      <c r="K25" s="202">
        <v>0.25</v>
      </c>
      <c r="L25" s="157"/>
      <c r="M25" s="156"/>
      <c r="N25" s="208">
        <f>C25+E25+G25+I25+K25+M25</f>
        <v>2.31</v>
      </c>
    </row>
    <row r="26" spans="1:14" x14ac:dyDescent="0.25">
      <c r="A26" s="32"/>
      <c r="B26" s="200" t="s">
        <v>27</v>
      </c>
      <c r="C26" s="168"/>
      <c r="D26" s="33"/>
      <c r="E26" s="168"/>
      <c r="F26" s="200" t="s">
        <v>27</v>
      </c>
      <c r="G26" s="168"/>
      <c r="H26" s="34"/>
      <c r="I26" s="168"/>
      <c r="J26" s="200" t="s">
        <v>27</v>
      </c>
      <c r="K26" s="168"/>
      <c r="L26" s="32"/>
      <c r="M26" s="32"/>
      <c r="N26" s="66"/>
    </row>
    <row r="27" spans="1:14" x14ac:dyDescent="0.25">
      <c r="A27" s="36">
        <v>7</v>
      </c>
      <c r="B27" s="36" t="s">
        <v>21</v>
      </c>
      <c r="C27" s="173">
        <v>0.95</v>
      </c>
      <c r="D27" s="36"/>
      <c r="E27" s="173"/>
      <c r="F27" s="37" t="s">
        <v>25</v>
      </c>
      <c r="G27" s="173">
        <v>0.33</v>
      </c>
      <c r="H27" s="36"/>
      <c r="I27" s="173"/>
      <c r="J27" s="37" t="s">
        <v>25</v>
      </c>
      <c r="K27" s="173">
        <v>0.33</v>
      </c>
      <c r="L27" s="36"/>
      <c r="M27" s="36"/>
      <c r="N27" s="67">
        <f>C27+E27+G27+I27+K27+M27</f>
        <v>1.61</v>
      </c>
    </row>
    <row r="28" spans="1:14" x14ac:dyDescent="0.25">
      <c r="A28" s="172">
        <f>SUM(A3:A27)</f>
        <v>90.4</v>
      </c>
      <c r="B28" s="94" t="s">
        <v>9</v>
      </c>
      <c r="C28" s="175">
        <f>SUM(C3:C27)</f>
        <v>5.03</v>
      </c>
      <c r="D28" s="91"/>
      <c r="E28" s="175">
        <f>SUM(E3:E27)</f>
        <v>4.37</v>
      </c>
      <c r="F28" s="93"/>
      <c r="G28" s="175">
        <f>SUM(G3:G27)</f>
        <v>3.91</v>
      </c>
      <c r="H28" s="94"/>
      <c r="I28" s="175">
        <f>SUM(I3:I27)</f>
        <v>4.4800000000000004</v>
      </c>
      <c r="J28" s="94"/>
      <c r="K28" s="175">
        <f>SUM(K3:K27)</f>
        <v>3.0700000000000003</v>
      </c>
      <c r="L28" s="91"/>
      <c r="M28" s="175">
        <f>SUM(M3:M27)</f>
        <v>0</v>
      </c>
      <c r="N28" s="175">
        <f>SUM(N3:N27)</f>
        <v>20.36</v>
      </c>
    </row>
    <row r="29" spans="1:14" x14ac:dyDescent="0.25">
      <c r="A29" s="48"/>
      <c r="B29" s="48" t="s">
        <v>13</v>
      </c>
      <c r="C29" s="48"/>
      <c r="D29" s="48"/>
      <c r="E29" s="106"/>
      <c r="F29" s="96"/>
      <c r="G29" s="48"/>
      <c r="H29" s="48" t="s">
        <v>12</v>
      </c>
      <c r="I29" s="48"/>
      <c r="J29" s="107"/>
      <c r="K29" s="109">
        <f>N28</f>
        <v>20.36</v>
      </c>
      <c r="L29" s="48"/>
    </row>
    <row r="30" spans="1:14" x14ac:dyDescent="0.25">
      <c r="A30" s="48"/>
      <c r="B30" s="48" t="s">
        <v>16</v>
      </c>
      <c r="C30" s="48"/>
      <c r="D30" s="186" t="s">
        <v>177</v>
      </c>
      <c r="E30" s="48"/>
      <c r="G30" s="48"/>
      <c r="J30" s="107"/>
      <c r="K30" s="108">
        <f>K29*4.33</f>
        <v>88.158799999999999</v>
      </c>
      <c r="L30" s="108"/>
    </row>
    <row r="32" spans="1:14" x14ac:dyDescent="0.25">
      <c r="F32" t="s">
        <v>176</v>
      </c>
    </row>
  </sheetData>
  <pageMargins left="0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16" workbookViewId="0">
      <selection sqref="A1:N34"/>
    </sheetView>
  </sheetViews>
  <sheetFormatPr baseColWidth="10" defaultRowHeight="15" x14ac:dyDescent="0.25"/>
  <cols>
    <col min="1" max="1" width="6.42578125" customWidth="1"/>
    <col min="2" max="2" width="17.28515625" customWidth="1"/>
    <col min="3" max="3" width="6.28515625" customWidth="1"/>
    <col min="4" max="4" width="16" customWidth="1"/>
    <col min="5" max="5" width="6.5703125" customWidth="1"/>
    <col min="6" max="6" width="16.140625" customWidth="1"/>
    <col min="7" max="7" width="5" customWidth="1"/>
    <col min="8" max="8" width="16.5703125" customWidth="1"/>
    <col min="9" max="9" width="5.5703125" customWidth="1"/>
    <col min="10" max="10" width="16.140625" customWidth="1"/>
    <col min="11" max="11" width="6.140625" customWidth="1"/>
    <col min="12" max="12" width="5.85546875" customWidth="1"/>
    <col min="13" max="13" width="4.7109375" customWidth="1"/>
    <col min="14" max="14" width="6.7109375" customWidth="1"/>
  </cols>
  <sheetData>
    <row r="1" spans="1:17" x14ac:dyDescent="0.25">
      <c r="B1" s="1" t="s">
        <v>15</v>
      </c>
    </row>
    <row r="2" spans="1:17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  <c r="Q2" s="210" t="s">
        <v>155</v>
      </c>
    </row>
    <row r="3" spans="1:17" x14ac:dyDescent="0.25">
      <c r="A3" s="140">
        <v>4.33</v>
      </c>
      <c r="B3" s="141"/>
      <c r="C3" s="169"/>
      <c r="D3" s="141"/>
      <c r="E3" s="169"/>
      <c r="F3" s="142" t="s">
        <v>160</v>
      </c>
      <c r="G3" s="169">
        <v>1</v>
      </c>
      <c r="H3" s="141"/>
      <c r="I3" s="169"/>
      <c r="J3" s="141"/>
      <c r="K3" s="169"/>
      <c r="L3" s="140"/>
      <c r="M3" s="140"/>
      <c r="N3" s="130">
        <f>C3+E3+G3+I3+K3+M3</f>
        <v>1</v>
      </c>
      <c r="O3" t="s">
        <v>170</v>
      </c>
      <c r="Q3" t="s">
        <v>173</v>
      </c>
    </row>
    <row r="4" spans="1:17" ht="15.75" customHeight="1" x14ac:dyDescent="0.25">
      <c r="A4" s="169"/>
      <c r="B4" s="142" t="s">
        <v>116</v>
      </c>
      <c r="C4" s="169"/>
      <c r="D4" s="141"/>
      <c r="E4" s="169"/>
      <c r="F4" s="142"/>
      <c r="G4" s="169"/>
      <c r="H4" s="142" t="s">
        <v>116</v>
      </c>
      <c r="I4" s="169"/>
      <c r="J4" s="141"/>
      <c r="K4" s="169"/>
      <c r="L4" s="140"/>
      <c r="M4" s="169"/>
      <c r="N4" s="204"/>
      <c r="O4" t="s">
        <v>166</v>
      </c>
      <c r="Q4" t="s">
        <v>173</v>
      </c>
    </row>
    <row r="5" spans="1:17" x14ac:dyDescent="0.25">
      <c r="A5" s="170">
        <v>7.92</v>
      </c>
      <c r="B5" s="143" t="s">
        <v>21</v>
      </c>
      <c r="C5" s="170">
        <v>1.32</v>
      </c>
      <c r="D5" s="143"/>
      <c r="E5" s="170"/>
      <c r="F5" s="144"/>
      <c r="G5" s="170"/>
      <c r="H5" s="143" t="s">
        <v>25</v>
      </c>
      <c r="I5" s="170">
        <v>0.5</v>
      </c>
      <c r="J5" s="143"/>
      <c r="K5" s="170"/>
      <c r="L5" s="145"/>
      <c r="M5" s="170"/>
      <c r="N5" s="205">
        <f>C5+I5</f>
        <v>1.82</v>
      </c>
    </row>
    <row r="6" spans="1:17" x14ac:dyDescent="0.25">
      <c r="A6" s="169"/>
      <c r="B6" s="141"/>
      <c r="C6" s="169"/>
      <c r="D6" s="141" t="s">
        <v>112</v>
      </c>
      <c r="E6" s="169"/>
      <c r="F6" s="141"/>
      <c r="G6" s="169"/>
      <c r="H6" s="141" t="s">
        <v>112</v>
      </c>
      <c r="I6" s="169"/>
      <c r="J6" s="141" t="s">
        <v>112</v>
      </c>
      <c r="K6" s="169"/>
      <c r="L6" s="140"/>
      <c r="M6" s="169"/>
      <c r="N6" s="204"/>
      <c r="O6" t="s">
        <v>166</v>
      </c>
      <c r="Q6" t="s">
        <v>174</v>
      </c>
    </row>
    <row r="7" spans="1:17" ht="24.75" x14ac:dyDescent="0.25">
      <c r="A7" s="170">
        <v>10.130000000000001</v>
      </c>
      <c r="B7" s="143"/>
      <c r="C7" s="170"/>
      <c r="D7" s="199" t="s">
        <v>113</v>
      </c>
      <c r="E7" s="170">
        <v>0.6</v>
      </c>
      <c r="F7" s="144"/>
      <c r="G7" s="170"/>
      <c r="H7" s="199" t="s">
        <v>114</v>
      </c>
      <c r="I7" s="170">
        <v>1.24</v>
      </c>
      <c r="J7" s="144" t="s">
        <v>25</v>
      </c>
      <c r="K7" s="170">
        <v>0.5</v>
      </c>
      <c r="L7" s="146"/>
      <c r="M7" s="170"/>
      <c r="N7" s="130">
        <f>E7+G7+I7</f>
        <v>1.8399999999999999</v>
      </c>
    </row>
    <row r="8" spans="1:17" x14ac:dyDescent="0.25">
      <c r="A8" s="87"/>
      <c r="B8" s="32"/>
      <c r="C8" s="168"/>
      <c r="D8" s="32" t="s">
        <v>42</v>
      </c>
      <c r="E8" s="177"/>
      <c r="F8" s="32"/>
      <c r="G8" s="168"/>
      <c r="H8" s="32"/>
      <c r="I8" s="168"/>
      <c r="J8" s="32" t="s">
        <v>42</v>
      </c>
      <c r="K8" s="168"/>
      <c r="L8" s="32"/>
      <c r="M8" s="168"/>
      <c r="N8" s="129"/>
      <c r="O8" t="s">
        <v>166</v>
      </c>
      <c r="Q8" t="s">
        <v>173</v>
      </c>
    </row>
    <row r="9" spans="1:17" x14ac:dyDescent="0.25">
      <c r="A9" s="88">
        <v>7.33</v>
      </c>
      <c r="B9" s="36"/>
      <c r="C9" s="173"/>
      <c r="D9" s="36" t="s">
        <v>21</v>
      </c>
      <c r="E9" s="178">
        <v>1.36</v>
      </c>
      <c r="F9" s="36"/>
      <c r="G9" s="173"/>
      <c r="H9" s="36"/>
      <c r="I9" s="173"/>
      <c r="J9" s="36" t="s">
        <v>25</v>
      </c>
      <c r="K9" s="173">
        <v>0.33</v>
      </c>
      <c r="L9" s="36"/>
      <c r="M9" s="173"/>
      <c r="N9" s="130">
        <f>C9+E9+G9+I9+K9+M9</f>
        <v>1.6900000000000002</v>
      </c>
    </row>
    <row r="10" spans="1:17" x14ac:dyDescent="0.25">
      <c r="A10" s="87"/>
      <c r="C10" s="174"/>
      <c r="D10" s="35" t="s">
        <v>43</v>
      </c>
      <c r="E10" s="174"/>
      <c r="G10" s="174"/>
      <c r="I10" s="174"/>
      <c r="K10" s="174"/>
      <c r="M10" s="168"/>
      <c r="N10" s="129"/>
      <c r="O10" t="s">
        <v>169</v>
      </c>
      <c r="Q10" t="s">
        <v>173</v>
      </c>
    </row>
    <row r="11" spans="1:17" x14ac:dyDescent="0.25">
      <c r="A11" s="88">
        <v>3</v>
      </c>
      <c r="B11" s="65"/>
      <c r="C11" s="173"/>
      <c r="D11" s="65" t="s">
        <v>21</v>
      </c>
      <c r="E11" s="173">
        <v>0.7</v>
      </c>
      <c r="F11" s="65"/>
      <c r="G11" s="173"/>
      <c r="H11" s="65"/>
      <c r="I11" s="173"/>
      <c r="J11" s="65"/>
      <c r="K11" s="173"/>
      <c r="L11" s="36"/>
      <c r="M11" s="173"/>
      <c r="N11" s="130">
        <f>C11+E11+G11+I11+K11+M11</f>
        <v>0.7</v>
      </c>
    </row>
    <row r="12" spans="1:17" x14ac:dyDescent="0.25">
      <c r="A12" s="87"/>
      <c r="B12" s="35" t="s">
        <v>59</v>
      </c>
      <c r="C12" s="87"/>
      <c r="D12" s="35" t="s">
        <v>59</v>
      </c>
      <c r="E12" s="179"/>
      <c r="F12" s="20" t="s">
        <v>59</v>
      </c>
      <c r="G12" s="179"/>
      <c r="H12" s="35" t="s">
        <v>59</v>
      </c>
      <c r="I12" s="87"/>
      <c r="J12" s="35" t="s">
        <v>59</v>
      </c>
      <c r="K12" s="87"/>
      <c r="L12" s="35"/>
      <c r="M12" s="87"/>
      <c r="N12" s="129"/>
      <c r="O12" t="s">
        <v>169</v>
      </c>
      <c r="Q12" t="s">
        <v>174</v>
      </c>
    </row>
    <row r="13" spans="1:17" ht="23.25" x14ac:dyDescent="0.25">
      <c r="A13" s="88">
        <v>7.45</v>
      </c>
      <c r="B13" s="73" t="s">
        <v>60</v>
      </c>
      <c r="C13" s="88">
        <v>0.24</v>
      </c>
      <c r="D13" s="73" t="s">
        <v>25</v>
      </c>
      <c r="E13" s="180">
        <v>0.25</v>
      </c>
      <c r="F13" s="73" t="s">
        <v>60</v>
      </c>
      <c r="G13" s="88">
        <v>0.24</v>
      </c>
      <c r="H13" s="73" t="s">
        <v>25</v>
      </c>
      <c r="I13" s="88">
        <v>0.24</v>
      </c>
      <c r="J13" s="73" t="s">
        <v>21</v>
      </c>
      <c r="K13" s="88">
        <v>0.75</v>
      </c>
      <c r="L13" s="73"/>
      <c r="M13" s="88"/>
      <c r="N13" s="130">
        <f>C13+E13+G13+I13+K13</f>
        <v>1.72</v>
      </c>
    </row>
    <row r="14" spans="1:17" x14ac:dyDescent="0.25">
      <c r="A14" s="87"/>
      <c r="B14" s="48" t="s">
        <v>62</v>
      </c>
      <c r="C14" s="174"/>
      <c r="D14" s="48"/>
      <c r="E14" s="174"/>
      <c r="F14" s="48"/>
      <c r="G14" s="174"/>
      <c r="H14" s="48" t="s">
        <v>62</v>
      </c>
      <c r="I14" s="174"/>
      <c r="J14" s="48"/>
      <c r="K14" s="174"/>
      <c r="L14" s="48"/>
      <c r="M14" s="174"/>
      <c r="N14" s="133"/>
      <c r="O14" t="s">
        <v>169</v>
      </c>
      <c r="Q14" t="s">
        <v>175</v>
      </c>
    </row>
    <row r="15" spans="1:17" ht="24" customHeight="1" x14ac:dyDescent="0.25">
      <c r="A15" s="88">
        <v>4.75</v>
      </c>
      <c r="B15" s="36" t="s">
        <v>21</v>
      </c>
      <c r="C15" s="173">
        <v>0.75</v>
      </c>
      <c r="D15" s="36"/>
      <c r="E15" s="178"/>
      <c r="F15" s="36"/>
      <c r="G15" s="173"/>
      <c r="H15" s="36" t="s">
        <v>73</v>
      </c>
      <c r="I15" s="173">
        <v>0.35</v>
      </c>
      <c r="J15" s="36"/>
      <c r="K15" s="173"/>
      <c r="L15" s="36"/>
      <c r="M15" s="173"/>
      <c r="N15" s="130">
        <f>C15+E15+G15+I15+K15+M15</f>
        <v>1.1000000000000001</v>
      </c>
    </row>
    <row r="16" spans="1:17" x14ac:dyDescent="0.25">
      <c r="A16" s="87"/>
      <c r="B16" s="48"/>
      <c r="C16" s="168"/>
      <c r="D16" s="48" t="s">
        <v>63</v>
      </c>
      <c r="E16" s="168"/>
      <c r="F16" s="48"/>
      <c r="G16" s="168"/>
      <c r="H16" s="48"/>
      <c r="I16" s="168"/>
      <c r="J16" s="48" t="s">
        <v>63</v>
      </c>
      <c r="K16" s="168"/>
      <c r="L16" s="32"/>
      <c r="M16" s="168"/>
      <c r="N16" s="129"/>
      <c r="O16" t="s">
        <v>167</v>
      </c>
      <c r="Q16" t="s">
        <v>175</v>
      </c>
    </row>
    <row r="17" spans="1:17" x14ac:dyDescent="0.25">
      <c r="A17" s="88">
        <v>4.5</v>
      </c>
      <c r="B17" s="36"/>
      <c r="C17" s="173"/>
      <c r="D17" s="36" t="s">
        <v>21</v>
      </c>
      <c r="E17" s="178">
        <v>0.71</v>
      </c>
      <c r="F17" s="36"/>
      <c r="G17" s="173"/>
      <c r="H17" s="36"/>
      <c r="I17" s="173"/>
      <c r="J17" s="36" t="s">
        <v>25</v>
      </c>
      <c r="K17" s="173">
        <v>0.33</v>
      </c>
      <c r="L17" s="36"/>
      <c r="M17" s="173"/>
      <c r="N17" s="130">
        <f>C17+E17+G17+I17+K17+M17</f>
        <v>1.04</v>
      </c>
    </row>
    <row r="18" spans="1:17" x14ac:dyDescent="0.25">
      <c r="A18" s="87"/>
      <c r="B18" s="96" t="s">
        <v>67</v>
      </c>
      <c r="C18" s="87"/>
      <c r="D18" s="48" t="s">
        <v>67</v>
      </c>
      <c r="E18" s="87"/>
      <c r="F18" s="96" t="s">
        <v>67</v>
      </c>
      <c r="G18" s="87"/>
      <c r="H18" s="96" t="s">
        <v>67</v>
      </c>
      <c r="I18" s="179"/>
      <c r="J18" s="96" t="s">
        <v>67</v>
      </c>
      <c r="K18" s="87"/>
      <c r="L18" s="96"/>
      <c r="M18" s="87"/>
      <c r="N18" s="129"/>
      <c r="O18" t="s">
        <v>168</v>
      </c>
      <c r="Q18" t="s">
        <v>174</v>
      </c>
    </row>
    <row r="19" spans="1:17" x14ac:dyDescent="0.25">
      <c r="A19" s="88">
        <v>7.88</v>
      </c>
      <c r="B19" s="38" t="s">
        <v>25</v>
      </c>
      <c r="C19" s="88">
        <v>0.25</v>
      </c>
      <c r="D19" s="38" t="s">
        <v>25</v>
      </c>
      <c r="E19" s="181">
        <v>0.25</v>
      </c>
      <c r="F19" s="73" t="s">
        <v>25</v>
      </c>
      <c r="G19" s="88">
        <v>0.25</v>
      </c>
      <c r="H19" s="38" t="s">
        <v>21</v>
      </c>
      <c r="I19" s="88">
        <v>0.82</v>
      </c>
      <c r="J19" s="38" t="s">
        <v>25</v>
      </c>
      <c r="K19" s="88">
        <v>0.25</v>
      </c>
      <c r="L19" s="38"/>
      <c r="M19" s="88"/>
      <c r="N19" s="130">
        <f>C19+E19+G19+I19+K19+M19</f>
        <v>1.8199999999999998</v>
      </c>
    </row>
    <row r="20" spans="1:17" x14ac:dyDescent="0.25">
      <c r="A20" s="87"/>
      <c r="B20" s="20" t="s">
        <v>68</v>
      </c>
      <c r="C20" s="87"/>
      <c r="D20" s="35"/>
      <c r="E20" s="182"/>
      <c r="F20" s="20"/>
      <c r="G20" s="87"/>
      <c r="H20" s="35" t="s">
        <v>69</v>
      </c>
      <c r="I20" s="182"/>
      <c r="J20" s="32"/>
      <c r="K20" s="182"/>
      <c r="L20" s="20"/>
      <c r="M20" s="182"/>
      <c r="N20" s="129"/>
      <c r="O20" t="s">
        <v>169</v>
      </c>
      <c r="Q20" t="s">
        <v>173</v>
      </c>
    </row>
    <row r="21" spans="1:17" x14ac:dyDescent="0.25">
      <c r="A21" s="88">
        <v>6.11</v>
      </c>
      <c r="B21" s="73" t="s">
        <v>25</v>
      </c>
      <c r="C21" s="88">
        <v>0.33</v>
      </c>
      <c r="D21" s="38"/>
      <c r="E21" s="181"/>
      <c r="F21" s="73"/>
      <c r="G21" s="88"/>
      <c r="H21" s="38" t="s">
        <v>21</v>
      </c>
      <c r="I21" s="181">
        <v>1.08</v>
      </c>
      <c r="J21" s="36"/>
      <c r="K21" s="181"/>
      <c r="L21" s="73"/>
      <c r="M21" s="181"/>
      <c r="N21" s="133">
        <f>C21+E21+G21+I21+K21+M21</f>
        <v>1.4100000000000001</v>
      </c>
    </row>
    <row r="22" spans="1:17" x14ac:dyDescent="0.25">
      <c r="A22" s="153"/>
      <c r="B22" s="198" t="s">
        <v>22</v>
      </c>
      <c r="C22" s="201"/>
      <c r="D22" s="198"/>
      <c r="E22" s="201"/>
      <c r="F22" s="198" t="s">
        <v>22</v>
      </c>
      <c r="G22" s="201"/>
      <c r="H22" s="198"/>
      <c r="I22" s="201"/>
      <c r="J22" s="198" t="s">
        <v>22</v>
      </c>
      <c r="K22" s="201"/>
      <c r="L22" s="198"/>
      <c r="M22" s="153"/>
      <c r="N22" s="207"/>
      <c r="O22" t="s">
        <v>166</v>
      </c>
      <c r="Q22" t="s">
        <v>173</v>
      </c>
    </row>
    <row r="23" spans="1:17" ht="16.5" x14ac:dyDescent="0.25">
      <c r="A23" s="156">
        <v>10</v>
      </c>
      <c r="B23" s="75" t="s">
        <v>23</v>
      </c>
      <c r="C23" s="202">
        <v>0.75</v>
      </c>
      <c r="D23" s="157"/>
      <c r="E23" s="202"/>
      <c r="F23" s="75" t="s">
        <v>24</v>
      </c>
      <c r="G23" s="202">
        <v>1.22</v>
      </c>
      <c r="H23" s="157"/>
      <c r="I23" s="202"/>
      <c r="J23" s="157" t="s">
        <v>25</v>
      </c>
      <c r="K23" s="202">
        <v>0.33</v>
      </c>
      <c r="L23" s="157"/>
      <c r="M23" s="156"/>
      <c r="N23" s="208">
        <f>C23+E23+G23+I23+K23+M23</f>
        <v>2.2999999999999998</v>
      </c>
    </row>
    <row r="24" spans="1:17" x14ac:dyDescent="0.25">
      <c r="A24" s="153"/>
      <c r="B24" s="154" t="s">
        <v>46</v>
      </c>
      <c r="C24" s="203"/>
      <c r="D24" s="154" t="s">
        <v>46</v>
      </c>
      <c r="E24" s="203"/>
      <c r="F24" s="154" t="s">
        <v>46</v>
      </c>
      <c r="G24" s="203"/>
      <c r="H24" s="154" t="s">
        <v>46</v>
      </c>
      <c r="I24" s="203"/>
      <c r="J24" s="154" t="s">
        <v>46</v>
      </c>
      <c r="K24" s="203"/>
      <c r="L24" s="154"/>
      <c r="M24" s="155"/>
      <c r="N24" s="207"/>
      <c r="O24" t="s">
        <v>166</v>
      </c>
      <c r="Q24" t="s">
        <v>174</v>
      </c>
    </row>
    <row r="25" spans="1:17" ht="24.75" customHeight="1" x14ac:dyDescent="0.25">
      <c r="A25" s="156">
        <v>10</v>
      </c>
      <c r="B25" s="157" t="s">
        <v>47</v>
      </c>
      <c r="C25" s="202">
        <v>0.44</v>
      </c>
      <c r="D25" s="75" t="s">
        <v>48</v>
      </c>
      <c r="E25" s="202">
        <v>0.5</v>
      </c>
      <c r="F25" s="157" t="s">
        <v>21</v>
      </c>
      <c r="G25" s="202">
        <v>0.87</v>
      </c>
      <c r="H25" s="157" t="s">
        <v>25</v>
      </c>
      <c r="I25" s="202">
        <v>0.25</v>
      </c>
      <c r="J25" s="157" t="s">
        <v>25</v>
      </c>
      <c r="K25" s="202">
        <v>0.25</v>
      </c>
      <c r="L25" s="157"/>
      <c r="M25" s="156"/>
      <c r="N25" s="208">
        <f>C25+E25+G25+I25+K25+M25</f>
        <v>2.31</v>
      </c>
    </row>
    <row r="26" spans="1:17" x14ac:dyDescent="0.25">
      <c r="A26" s="32"/>
      <c r="B26" s="200" t="s">
        <v>27</v>
      </c>
      <c r="C26" s="168"/>
      <c r="D26" s="33"/>
      <c r="E26" s="168"/>
      <c r="F26" s="200" t="s">
        <v>27</v>
      </c>
      <c r="G26" s="168"/>
      <c r="H26" s="34"/>
      <c r="I26" s="168"/>
      <c r="J26" s="200" t="s">
        <v>27</v>
      </c>
      <c r="K26" s="168"/>
      <c r="L26" s="32"/>
      <c r="M26" s="32"/>
      <c r="N26" s="66"/>
      <c r="O26" t="s">
        <v>166</v>
      </c>
      <c r="Q26" t="s">
        <v>175</v>
      </c>
    </row>
    <row r="27" spans="1:17" x14ac:dyDescent="0.25">
      <c r="A27" s="36">
        <v>7</v>
      </c>
      <c r="B27" s="36" t="s">
        <v>21</v>
      </c>
      <c r="C27" s="173">
        <v>0.95</v>
      </c>
      <c r="D27" s="36"/>
      <c r="E27" s="173"/>
      <c r="F27" s="37" t="s">
        <v>25</v>
      </c>
      <c r="G27" s="173">
        <v>0.33</v>
      </c>
      <c r="H27" s="36"/>
      <c r="I27" s="173"/>
      <c r="J27" s="37" t="s">
        <v>25</v>
      </c>
      <c r="K27" s="173">
        <v>0.33</v>
      </c>
      <c r="L27" s="36"/>
      <c r="M27" s="36"/>
      <c r="N27" s="67">
        <f>C27+E27+G27+I27+K27+M27</f>
        <v>1.61</v>
      </c>
    </row>
    <row r="28" spans="1:17" ht="15" customHeight="1" x14ac:dyDescent="0.25">
      <c r="A28" s="30">
        <v>10</v>
      </c>
      <c r="B28" s="131" t="s">
        <v>101</v>
      </c>
      <c r="C28" s="87"/>
      <c r="D28" s="131" t="s">
        <v>101</v>
      </c>
      <c r="E28" s="35"/>
      <c r="F28" s="131" t="s">
        <v>101</v>
      </c>
      <c r="G28" s="129"/>
      <c r="H28" s="131" t="s">
        <v>101</v>
      </c>
      <c r="I28" s="87"/>
      <c r="J28" s="131" t="s">
        <v>101</v>
      </c>
      <c r="K28" s="87"/>
      <c r="L28" s="35"/>
      <c r="M28" s="35"/>
      <c r="N28" s="59"/>
      <c r="Q28" t="s">
        <v>174</v>
      </c>
    </row>
    <row r="29" spans="1:17" x14ac:dyDescent="0.25">
      <c r="A29" s="24"/>
      <c r="B29" s="132" t="s">
        <v>21</v>
      </c>
      <c r="C29" s="88">
        <v>1.05</v>
      </c>
      <c r="D29" s="132" t="s">
        <v>20</v>
      </c>
      <c r="E29" s="132">
        <v>0.25</v>
      </c>
      <c r="F29" s="132" t="s">
        <v>25</v>
      </c>
      <c r="G29" s="130">
        <v>0.25</v>
      </c>
      <c r="H29" s="132" t="s">
        <v>25</v>
      </c>
      <c r="I29" s="88">
        <v>0.25</v>
      </c>
      <c r="J29" s="132" t="s">
        <v>102</v>
      </c>
      <c r="K29" s="88">
        <v>0.5</v>
      </c>
      <c r="L29" s="38"/>
      <c r="M29" s="38"/>
      <c r="N29" s="23">
        <f>K29+I29+G29+E29+C29</f>
        <v>2.2999999999999998</v>
      </c>
    </row>
    <row r="30" spans="1:17" x14ac:dyDescent="0.25">
      <c r="A30" s="172">
        <f>SUM(A3:A29)</f>
        <v>100.4</v>
      </c>
      <c r="B30" s="94" t="s">
        <v>9</v>
      </c>
      <c r="C30" s="175">
        <f>SUM(C3:C29)</f>
        <v>6.08</v>
      </c>
      <c r="D30" s="91"/>
      <c r="E30" s="175">
        <f>SUM(E3:E29)</f>
        <v>4.62</v>
      </c>
      <c r="F30" s="93"/>
      <c r="G30" s="175">
        <f>SUM(G3:G29)</f>
        <v>4.16</v>
      </c>
      <c r="H30" s="94"/>
      <c r="I30" s="175">
        <f>SUM(I3:I29)</f>
        <v>4.7300000000000004</v>
      </c>
      <c r="J30" s="94"/>
      <c r="K30" s="175">
        <f>SUM(K3:K29)</f>
        <v>3.5700000000000003</v>
      </c>
      <c r="L30" s="91"/>
      <c r="M30" s="175">
        <f>SUM(M3:M27)</f>
        <v>0</v>
      </c>
      <c r="N30" s="175">
        <f>SUM(N3:N29)</f>
        <v>22.66</v>
      </c>
    </row>
    <row r="31" spans="1:17" x14ac:dyDescent="0.25">
      <c r="A31" s="48"/>
      <c r="B31" s="48" t="s">
        <v>13</v>
      </c>
      <c r="C31" s="48"/>
      <c r="D31" s="48"/>
      <c r="E31" s="106"/>
      <c r="F31" s="96"/>
      <c r="G31" s="48"/>
      <c r="H31" s="48" t="s">
        <v>12</v>
      </c>
      <c r="I31" s="48"/>
      <c r="J31" s="107"/>
      <c r="K31" s="109">
        <f>N30</f>
        <v>22.66</v>
      </c>
      <c r="L31" s="48"/>
    </row>
    <row r="32" spans="1:17" x14ac:dyDescent="0.25">
      <c r="A32" s="48"/>
      <c r="B32" s="48" t="s">
        <v>16</v>
      </c>
      <c r="C32" s="48"/>
      <c r="D32" s="186" t="s">
        <v>171</v>
      </c>
      <c r="E32" s="48"/>
      <c r="G32" s="48"/>
      <c r="J32" s="107"/>
      <c r="K32" s="108">
        <f>K31*4.33</f>
        <v>98.117800000000003</v>
      </c>
      <c r="L32" s="108"/>
    </row>
    <row r="34" spans="6:6" x14ac:dyDescent="0.25">
      <c r="F34" t="s">
        <v>172</v>
      </c>
    </row>
  </sheetData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16" workbookViewId="0">
      <selection sqref="A1:O30"/>
    </sheetView>
  </sheetViews>
  <sheetFormatPr baseColWidth="10" defaultRowHeight="15" x14ac:dyDescent="0.25"/>
  <cols>
    <col min="1" max="1" width="8.28515625" customWidth="1"/>
    <col min="2" max="2" width="18.140625" customWidth="1"/>
    <col min="3" max="3" width="6.7109375" customWidth="1"/>
    <col min="4" max="4" width="17.5703125" customWidth="1"/>
    <col min="5" max="5" width="6.85546875" customWidth="1"/>
    <col min="6" max="6" width="16.28515625" customWidth="1"/>
    <col min="7" max="7" width="5.42578125" customWidth="1"/>
    <col min="8" max="8" width="17.42578125" customWidth="1"/>
    <col min="9" max="9" width="5.85546875" customWidth="1"/>
    <col min="10" max="10" width="14.85546875" customWidth="1"/>
    <col min="11" max="11" width="6" customWidth="1"/>
    <col min="12" max="12" width="6.85546875" customWidth="1"/>
    <col min="13" max="13" width="6" customWidth="1"/>
    <col min="14" max="14" width="6.42578125" customWidth="1"/>
  </cols>
  <sheetData>
    <row r="1" spans="1:15" x14ac:dyDescent="0.25">
      <c r="B1" s="1" t="s">
        <v>15</v>
      </c>
    </row>
    <row r="2" spans="1:1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5" x14ac:dyDescent="0.25">
      <c r="A3" s="140">
        <v>4.33</v>
      </c>
      <c r="B3" s="141"/>
      <c r="C3" s="169"/>
      <c r="D3" s="141"/>
      <c r="E3" s="169"/>
      <c r="F3" s="142" t="s">
        <v>160</v>
      </c>
      <c r="G3" s="169">
        <v>1</v>
      </c>
      <c r="H3" s="141"/>
      <c r="I3" s="169"/>
      <c r="J3" s="141"/>
      <c r="K3" s="169"/>
      <c r="L3" s="140"/>
      <c r="M3" s="140"/>
      <c r="N3" s="130">
        <f>C3+E3+G3+I3+K3+M3</f>
        <v>1</v>
      </c>
      <c r="O3" t="s">
        <v>170</v>
      </c>
    </row>
    <row r="4" spans="1:15" ht="17.25" customHeight="1" x14ac:dyDescent="0.25">
      <c r="A4" s="169"/>
      <c r="B4" s="142" t="s">
        <v>116</v>
      </c>
      <c r="C4" s="169"/>
      <c r="D4" s="141"/>
      <c r="E4" s="169"/>
      <c r="F4" s="142"/>
      <c r="G4" s="169"/>
      <c r="H4" s="142" t="s">
        <v>116</v>
      </c>
      <c r="I4" s="169"/>
      <c r="J4" s="141"/>
      <c r="K4" s="169"/>
      <c r="L4" s="140"/>
      <c r="M4" s="169"/>
      <c r="N4" s="204"/>
      <c r="O4" t="s">
        <v>166</v>
      </c>
    </row>
    <row r="5" spans="1:15" x14ac:dyDescent="0.25">
      <c r="A5" s="170">
        <v>7.92</v>
      </c>
      <c r="B5" s="143" t="s">
        <v>21</v>
      </c>
      <c r="C5" s="170">
        <v>1.32</v>
      </c>
      <c r="D5" s="143"/>
      <c r="E5" s="170"/>
      <c r="F5" s="144"/>
      <c r="G5" s="170"/>
      <c r="H5" s="143" t="s">
        <v>25</v>
      </c>
      <c r="I5" s="170">
        <v>0.5</v>
      </c>
      <c r="J5" s="143"/>
      <c r="K5" s="170"/>
      <c r="L5" s="145"/>
      <c r="M5" s="170"/>
      <c r="N5" s="205">
        <f>C5+I5</f>
        <v>1.82</v>
      </c>
    </row>
    <row r="6" spans="1:15" x14ac:dyDescent="0.25">
      <c r="A6" s="169"/>
      <c r="B6" s="141"/>
      <c r="C6" s="169"/>
      <c r="D6" s="141" t="s">
        <v>112</v>
      </c>
      <c r="E6" s="169"/>
      <c r="F6" s="141" t="s">
        <v>112</v>
      </c>
      <c r="G6" s="169"/>
      <c r="H6" s="141" t="s">
        <v>112</v>
      </c>
      <c r="I6" s="169"/>
      <c r="J6" s="141"/>
      <c r="K6" s="169"/>
      <c r="L6" s="140"/>
      <c r="M6" s="169"/>
      <c r="N6" s="204"/>
      <c r="O6" t="s">
        <v>166</v>
      </c>
    </row>
    <row r="7" spans="1:15" ht="16.5" x14ac:dyDescent="0.25">
      <c r="A7" s="170">
        <v>10.130000000000001</v>
      </c>
      <c r="B7" s="143"/>
      <c r="C7" s="170"/>
      <c r="D7" s="199" t="s">
        <v>113</v>
      </c>
      <c r="E7" s="170">
        <v>0.6</v>
      </c>
      <c r="F7" s="144" t="s">
        <v>25</v>
      </c>
      <c r="G7" s="170">
        <v>0.5</v>
      </c>
      <c r="H7" s="199" t="s">
        <v>114</v>
      </c>
      <c r="I7" s="170">
        <v>1.24</v>
      </c>
      <c r="J7" s="143"/>
      <c r="K7" s="170"/>
      <c r="L7" s="146"/>
      <c r="M7" s="170"/>
      <c r="N7" s="130">
        <f>E7+G7+I7</f>
        <v>2.34</v>
      </c>
    </row>
    <row r="8" spans="1:15" x14ac:dyDescent="0.25">
      <c r="A8" s="87"/>
      <c r="B8" s="32"/>
      <c r="C8" s="168"/>
      <c r="D8" s="32" t="s">
        <v>42</v>
      </c>
      <c r="E8" s="177"/>
      <c r="F8" s="32"/>
      <c r="G8" s="168"/>
      <c r="H8" s="32"/>
      <c r="I8" s="168"/>
      <c r="J8" s="32" t="s">
        <v>42</v>
      </c>
      <c r="K8" s="168"/>
      <c r="L8" s="32"/>
      <c r="M8" s="168"/>
      <c r="N8" s="129"/>
      <c r="O8" t="s">
        <v>166</v>
      </c>
    </row>
    <row r="9" spans="1:15" x14ac:dyDescent="0.25">
      <c r="A9" s="88">
        <v>7.33</v>
      </c>
      <c r="B9" s="36"/>
      <c r="C9" s="173"/>
      <c r="D9" s="36" t="s">
        <v>21</v>
      </c>
      <c r="E9" s="178">
        <v>1.36</v>
      </c>
      <c r="F9" s="36"/>
      <c r="G9" s="173"/>
      <c r="H9" s="36"/>
      <c r="I9" s="173"/>
      <c r="J9" s="36" t="s">
        <v>25</v>
      </c>
      <c r="K9" s="173">
        <v>0.33</v>
      </c>
      <c r="L9" s="36"/>
      <c r="M9" s="173"/>
      <c r="N9" s="130">
        <f>C9+E9+G9+I9+K9+M9</f>
        <v>1.6900000000000002</v>
      </c>
    </row>
    <row r="10" spans="1:15" x14ac:dyDescent="0.25">
      <c r="A10" s="87"/>
      <c r="C10" s="174"/>
      <c r="D10" s="35" t="s">
        <v>43</v>
      </c>
      <c r="E10" s="174"/>
      <c r="G10" s="174"/>
      <c r="I10" s="174"/>
      <c r="K10" s="174"/>
      <c r="M10" s="168"/>
      <c r="N10" s="129"/>
      <c r="O10" t="s">
        <v>169</v>
      </c>
    </row>
    <row r="11" spans="1:15" x14ac:dyDescent="0.25">
      <c r="A11" s="88">
        <v>3</v>
      </c>
      <c r="B11" s="65"/>
      <c r="C11" s="173"/>
      <c r="D11" s="65" t="s">
        <v>21</v>
      </c>
      <c r="E11" s="173">
        <v>0.7</v>
      </c>
      <c r="F11" s="65"/>
      <c r="G11" s="173"/>
      <c r="H11" s="65"/>
      <c r="I11" s="173"/>
      <c r="J11" s="65"/>
      <c r="K11" s="173"/>
      <c r="L11" s="36"/>
      <c r="M11" s="173"/>
      <c r="N11" s="130">
        <f>C11+E11+G11+I11+K11+M11</f>
        <v>0.7</v>
      </c>
    </row>
    <row r="12" spans="1:15" x14ac:dyDescent="0.25">
      <c r="A12" s="87"/>
      <c r="B12" s="35" t="s">
        <v>59</v>
      </c>
      <c r="C12" s="87"/>
      <c r="D12" s="35" t="s">
        <v>59</v>
      </c>
      <c r="E12" s="179"/>
      <c r="F12" s="20" t="s">
        <v>59</v>
      </c>
      <c r="G12" s="179"/>
      <c r="H12" s="35" t="s">
        <v>59</v>
      </c>
      <c r="I12" s="87"/>
      <c r="J12" s="35" t="s">
        <v>59</v>
      </c>
      <c r="K12" s="87"/>
      <c r="L12" s="35"/>
      <c r="M12" s="87"/>
      <c r="N12" s="129"/>
      <c r="O12" t="s">
        <v>169</v>
      </c>
    </row>
    <row r="13" spans="1:15" ht="23.25" x14ac:dyDescent="0.25">
      <c r="A13" s="88">
        <v>7.45</v>
      </c>
      <c r="B13" s="73" t="s">
        <v>60</v>
      </c>
      <c r="C13" s="88">
        <v>0.24</v>
      </c>
      <c r="D13" s="73" t="s">
        <v>25</v>
      </c>
      <c r="E13" s="180">
        <v>0.25</v>
      </c>
      <c r="F13" s="73" t="s">
        <v>60</v>
      </c>
      <c r="G13" s="88">
        <v>0.24</v>
      </c>
      <c r="H13" s="73" t="s">
        <v>25</v>
      </c>
      <c r="I13" s="88">
        <v>0.24</v>
      </c>
      <c r="J13" s="73" t="s">
        <v>21</v>
      </c>
      <c r="K13" s="88">
        <v>0.75</v>
      </c>
      <c r="L13" s="73"/>
      <c r="M13" s="88"/>
      <c r="N13" s="130">
        <f>C13+E13+G13+I13+K13</f>
        <v>1.72</v>
      </c>
    </row>
    <row r="14" spans="1:15" x14ac:dyDescent="0.25">
      <c r="A14" s="87"/>
      <c r="B14" s="48" t="s">
        <v>62</v>
      </c>
      <c r="C14" s="174"/>
      <c r="D14" s="48"/>
      <c r="E14" s="174"/>
      <c r="F14" s="48"/>
      <c r="G14" s="174"/>
      <c r="H14" s="48" t="s">
        <v>62</v>
      </c>
      <c r="I14" s="174"/>
      <c r="J14" s="48"/>
      <c r="K14" s="174"/>
      <c r="L14" s="48"/>
      <c r="M14" s="174"/>
      <c r="N14" s="133"/>
      <c r="O14" t="s">
        <v>169</v>
      </c>
    </row>
    <row r="15" spans="1:15" ht="22.5" x14ac:dyDescent="0.25">
      <c r="A15" s="88">
        <v>4.75</v>
      </c>
      <c r="B15" s="36" t="s">
        <v>21</v>
      </c>
      <c r="C15" s="173">
        <v>0.75</v>
      </c>
      <c r="D15" s="36"/>
      <c r="E15" s="178"/>
      <c r="F15" s="36"/>
      <c r="G15" s="173"/>
      <c r="H15" s="36" t="s">
        <v>73</v>
      </c>
      <c r="I15" s="173">
        <v>0.35</v>
      </c>
      <c r="J15" s="36"/>
      <c r="K15" s="173"/>
      <c r="L15" s="36"/>
      <c r="M15" s="173"/>
      <c r="N15" s="130">
        <f>C15+E15+G15+I15+K15+M15</f>
        <v>1.1000000000000001</v>
      </c>
    </row>
    <row r="16" spans="1:15" x14ac:dyDescent="0.25">
      <c r="A16" s="87"/>
      <c r="B16" s="48"/>
      <c r="C16" s="168"/>
      <c r="D16" s="48" t="s">
        <v>63</v>
      </c>
      <c r="E16" s="168"/>
      <c r="F16" s="48"/>
      <c r="G16" s="168"/>
      <c r="H16" s="48"/>
      <c r="I16" s="168"/>
      <c r="J16" s="48" t="s">
        <v>63</v>
      </c>
      <c r="K16" s="168"/>
      <c r="L16" s="32"/>
      <c r="M16" s="168"/>
      <c r="N16" s="129"/>
      <c r="O16" t="s">
        <v>167</v>
      </c>
    </row>
    <row r="17" spans="1:15" x14ac:dyDescent="0.25">
      <c r="A17" s="88">
        <v>4.5</v>
      </c>
      <c r="B17" s="36"/>
      <c r="C17" s="173"/>
      <c r="D17" s="36" t="s">
        <v>21</v>
      </c>
      <c r="E17" s="178">
        <v>0.71</v>
      </c>
      <c r="F17" s="36"/>
      <c r="G17" s="173"/>
      <c r="H17" s="36"/>
      <c r="I17" s="173"/>
      <c r="J17" s="36" t="s">
        <v>25</v>
      </c>
      <c r="K17" s="173">
        <v>0.33</v>
      </c>
      <c r="L17" s="36"/>
      <c r="M17" s="173"/>
      <c r="N17" s="130">
        <f>C17+E17+G17+I17+K17+M17</f>
        <v>1.04</v>
      </c>
    </row>
    <row r="18" spans="1:15" x14ac:dyDescent="0.25">
      <c r="A18" s="87"/>
      <c r="B18" s="96" t="s">
        <v>67</v>
      </c>
      <c r="C18" s="87"/>
      <c r="D18" s="48" t="s">
        <v>67</v>
      </c>
      <c r="E18" s="87"/>
      <c r="F18" s="96" t="s">
        <v>67</v>
      </c>
      <c r="G18" s="87"/>
      <c r="H18" s="96" t="s">
        <v>67</v>
      </c>
      <c r="I18" s="179"/>
      <c r="J18" s="96" t="s">
        <v>67</v>
      </c>
      <c r="K18" s="87"/>
      <c r="L18" s="96"/>
      <c r="M18" s="87"/>
      <c r="N18" s="129"/>
      <c r="O18" t="s">
        <v>168</v>
      </c>
    </row>
    <row r="19" spans="1:15" x14ac:dyDescent="0.25">
      <c r="A19" s="88">
        <v>7.88</v>
      </c>
      <c r="B19" s="38" t="s">
        <v>25</v>
      </c>
      <c r="C19" s="88">
        <v>0.25</v>
      </c>
      <c r="D19" s="38" t="s">
        <v>25</v>
      </c>
      <c r="E19" s="181">
        <v>0.25</v>
      </c>
      <c r="F19" s="73" t="s">
        <v>25</v>
      </c>
      <c r="G19" s="88">
        <v>0.25</v>
      </c>
      <c r="H19" s="38" t="s">
        <v>21</v>
      </c>
      <c r="I19" s="88">
        <v>0.82</v>
      </c>
      <c r="J19" s="38" t="s">
        <v>25</v>
      </c>
      <c r="K19" s="88">
        <v>0.25</v>
      </c>
      <c r="L19" s="38"/>
      <c r="M19" s="88"/>
      <c r="N19" s="130">
        <f>C19+E19+G19+I19+K19+M19</f>
        <v>1.8199999999999998</v>
      </c>
    </row>
    <row r="20" spans="1:15" x14ac:dyDescent="0.25">
      <c r="A20" s="87"/>
      <c r="B20" s="20" t="s">
        <v>68</v>
      </c>
      <c r="C20" s="87"/>
      <c r="D20" s="35"/>
      <c r="E20" s="182"/>
      <c r="F20" s="20"/>
      <c r="G20" s="87"/>
      <c r="H20" s="35" t="s">
        <v>69</v>
      </c>
      <c r="I20" s="182"/>
      <c r="J20" s="32"/>
      <c r="K20" s="182"/>
      <c r="L20" s="20"/>
      <c r="M20" s="182"/>
      <c r="N20" s="129"/>
      <c r="O20" t="s">
        <v>169</v>
      </c>
    </row>
    <row r="21" spans="1:15" x14ac:dyDescent="0.25">
      <c r="A21" s="88">
        <v>6.11</v>
      </c>
      <c r="B21" s="73" t="s">
        <v>25</v>
      </c>
      <c r="C21" s="88">
        <v>0.33</v>
      </c>
      <c r="D21" s="38"/>
      <c r="E21" s="181"/>
      <c r="F21" s="73"/>
      <c r="G21" s="88"/>
      <c r="H21" s="38" t="s">
        <v>21</v>
      </c>
      <c r="I21" s="181">
        <v>1.08</v>
      </c>
      <c r="J21" s="36"/>
      <c r="K21" s="181"/>
      <c r="L21" s="73"/>
      <c r="M21" s="181"/>
      <c r="N21" s="133">
        <f>C21+E21+G21+I21+K21+M21</f>
        <v>1.4100000000000001</v>
      </c>
    </row>
    <row r="22" spans="1:15" x14ac:dyDescent="0.25">
      <c r="A22" s="153"/>
      <c r="B22" s="198" t="s">
        <v>22</v>
      </c>
      <c r="C22" s="201"/>
      <c r="D22" s="198"/>
      <c r="E22" s="201"/>
      <c r="F22" s="198" t="s">
        <v>22</v>
      </c>
      <c r="G22" s="201"/>
      <c r="H22" s="198"/>
      <c r="I22" s="201"/>
      <c r="J22" s="198" t="s">
        <v>22</v>
      </c>
      <c r="K22" s="201"/>
      <c r="L22" s="198"/>
      <c r="M22" s="153"/>
      <c r="N22" s="207"/>
      <c r="O22" t="s">
        <v>166</v>
      </c>
    </row>
    <row r="23" spans="1:15" ht="16.5" x14ac:dyDescent="0.25">
      <c r="A23" s="156">
        <v>10</v>
      </c>
      <c r="B23" s="75" t="s">
        <v>23</v>
      </c>
      <c r="C23" s="202">
        <v>0.75</v>
      </c>
      <c r="D23" s="157"/>
      <c r="E23" s="202"/>
      <c r="F23" s="75" t="s">
        <v>24</v>
      </c>
      <c r="G23" s="202">
        <v>1.22</v>
      </c>
      <c r="H23" s="157"/>
      <c r="I23" s="202"/>
      <c r="J23" s="157" t="s">
        <v>25</v>
      </c>
      <c r="K23" s="202">
        <v>0.33</v>
      </c>
      <c r="L23" s="157"/>
      <c r="M23" s="156"/>
      <c r="N23" s="208">
        <f>C23+E23+G23+I23+K23+M23</f>
        <v>2.2999999999999998</v>
      </c>
    </row>
    <row r="24" spans="1:15" x14ac:dyDescent="0.25">
      <c r="A24" s="153"/>
      <c r="B24" s="154" t="s">
        <v>46</v>
      </c>
      <c r="C24" s="203"/>
      <c r="D24" s="154" t="s">
        <v>46</v>
      </c>
      <c r="E24" s="203"/>
      <c r="F24" s="154" t="s">
        <v>46</v>
      </c>
      <c r="G24" s="203"/>
      <c r="H24" s="154" t="s">
        <v>46</v>
      </c>
      <c r="I24" s="203"/>
      <c r="J24" s="154" t="s">
        <v>46</v>
      </c>
      <c r="K24" s="203"/>
      <c r="L24" s="154"/>
      <c r="M24" s="155"/>
      <c r="N24" s="207"/>
      <c r="O24" t="s">
        <v>166</v>
      </c>
    </row>
    <row r="25" spans="1:15" ht="24.75" x14ac:dyDescent="0.25">
      <c r="A25" s="156">
        <v>10</v>
      </c>
      <c r="B25" s="157" t="s">
        <v>47</v>
      </c>
      <c r="C25" s="202">
        <v>0.44</v>
      </c>
      <c r="D25" s="75" t="s">
        <v>48</v>
      </c>
      <c r="E25" s="202">
        <v>0.5</v>
      </c>
      <c r="F25" s="157" t="s">
        <v>21</v>
      </c>
      <c r="G25" s="202">
        <v>0.87</v>
      </c>
      <c r="H25" s="157" t="s">
        <v>25</v>
      </c>
      <c r="I25" s="202">
        <v>0.25</v>
      </c>
      <c r="J25" s="157" t="s">
        <v>25</v>
      </c>
      <c r="K25" s="202">
        <v>0.25</v>
      </c>
      <c r="L25" s="157"/>
      <c r="M25" s="156"/>
      <c r="N25" s="208">
        <f>C25+E25+G25+I25+K25+M25</f>
        <v>2.31</v>
      </c>
    </row>
    <row r="26" spans="1:15" x14ac:dyDescent="0.25">
      <c r="A26" s="32"/>
      <c r="B26" s="200" t="s">
        <v>27</v>
      </c>
      <c r="C26" s="168"/>
      <c r="D26" s="33"/>
      <c r="E26" s="168"/>
      <c r="F26" s="200" t="s">
        <v>27</v>
      </c>
      <c r="G26" s="168"/>
      <c r="H26" s="34"/>
      <c r="I26" s="168"/>
      <c r="J26" s="200" t="s">
        <v>27</v>
      </c>
      <c r="K26" s="168"/>
      <c r="L26" s="32"/>
      <c r="M26" s="32"/>
      <c r="N26" s="66"/>
      <c r="O26" t="s">
        <v>166</v>
      </c>
    </row>
    <row r="27" spans="1:15" x14ac:dyDescent="0.25">
      <c r="A27" s="36">
        <v>7</v>
      </c>
      <c r="B27" s="36" t="s">
        <v>21</v>
      </c>
      <c r="C27" s="173">
        <v>0.95</v>
      </c>
      <c r="D27" s="36"/>
      <c r="E27" s="173"/>
      <c r="F27" s="37" t="s">
        <v>25</v>
      </c>
      <c r="G27" s="173">
        <v>0.33</v>
      </c>
      <c r="H27" s="36"/>
      <c r="I27" s="173"/>
      <c r="J27" s="37" t="s">
        <v>25</v>
      </c>
      <c r="K27" s="173">
        <v>0.33</v>
      </c>
      <c r="L27" s="36"/>
      <c r="M27" s="36"/>
      <c r="N27" s="67">
        <f>C27+E27+G27+I27+K27+M27</f>
        <v>1.61</v>
      </c>
    </row>
    <row r="28" spans="1:15" x14ac:dyDescent="0.25">
      <c r="A28" s="172">
        <f>SUM(A3:A27)</f>
        <v>90.4</v>
      </c>
      <c r="B28" s="94" t="s">
        <v>9</v>
      </c>
      <c r="C28" s="175">
        <f>SUM(C3:C27)</f>
        <v>5.03</v>
      </c>
      <c r="D28" s="91"/>
      <c r="E28" s="175">
        <f>SUM(E3:E27)</f>
        <v>4.37</v>
      </c>
      <c r="F28" s="93"/>
      <c r="G28" s="175">
        <f>SUM(G3:G27)</f>
        <v>4.41</v>
      </c>
      <c r="H28" s="94"/>
      <c r="I28" s="175">
        <f>SUM(I3:I27)</f>
        <v>4.4800000000000004</v>
      </c>
      <c r="J28" s="94"/>
      <c r="K28" s="175">
        <f>SUM(K3:K27)</f>
        <v>2.5700000000000003</v>
      </c>
      <c r="L28" s="91"/>
      <c r="M28" s="175">
        <f>SUM(M3:M27)</f>
        <v>0</v>
      </c>
      <c r="N28" s="175">
        <f>SUM(N3:N27)</f>
        <v>20.86</v>
      </c>
    </row>
    <row r="29" spans="1:15" x14ac:dyDescent="0.25">
      <c r="A29" s="48"/>
      <c r="B29" s="48" t="s">
        <v>13</v>
      </c>
      <c r="C29" s="48"/>
      <c r="D29" s="48"/>
      <c r="E29" s="106"/>
      <c r="F29" s="96"/>
      <c r="G29" s="48"/>
      <c r="H29" s="48" t="s">
        <v>12</v>
      </c>
      <c r="I29" s="48"/>
      <c r="J29" s="107"/>
      <c r="K29" s="109">
        <f>N28</f>
        <v>20.86</v>
      </c>
      <c r="L29" s="48"/>
    </row>
    <row r="30" spans="1:15" x14ac:dyDescent="0.25">
      <c r="A30" s="48"/>
      <c r="B30" s="48" t="s">
        <v>16</v>
      </c>
      <c r="C30" s="48"/>
      <c r="D30" s="186" t="s">
        <v>165</v>
      </c>
      <c r="E30" s="48"/>
      <c r="G30" s="48"/>
      <c r="J30" s="107"/>
      <c r="K30" s="108">
        <f>K29*4.33</f>
        <v>90.323800000000006</v>
      </c>
      <c r="L30" s="108"/>
    </row>
  </sheetData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4"/>
    </sheetView>
  </sheetViews>
  <sheetFormatPr baseColWidth="10" defaultRowHeight="15" x14ac:dyDescent="0.25"/>
  <cols>
    <col min="1" max="1" width="6.85546875" customWidth="1"/>
    <col min="2" max="2" width="16" customWidth="1"/>
    <col min="3" max="3" width="7.85546875" customWidth="1"/>
    <col min="4" max="4" width="14.28515625" customWidth="1"/>
    <col min="5" max="5" width="7.42578125" customWidth="1"/>
    <col min="7" max="7" width="7.7109375" customWidth="1"/>
    <col min="8" max="8" width="16.5703125" customWidth="1"/>
    <col min="9" max="9" width="7.5703125" customWidth="1"/>
    <col min="10" max="10" width="14.85546875" customWidth="1"/>
    <col min="11" max="11" width="7.140625" customWidth="1"/>
    <col min="12" max="12" width="5.140625" customWidth="1"/>
    <col min="13" max="13" width="4.7109375" customWidth="1"/>
    <col min="14" max="14" width="9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40">
        <v>4.33</v>
      </c>
      <c r="B3" s="141"/>
      <c r="C3" s="169"/>
      <c r="D3" s="141"/>
      <c r="E3" s="169"/>
      <c r="F3" s="142" t="s">
        <v>160</v>
      </c>
      <c r="G3" s="169">
        <v>1</v>
      </c>
      <c r="H3" s="141"/>
      <c r="I3" s="169"/>
      <c r="J3" s="141"/>
      <c r="K3" s="169"/>
      <c r="L3" s="140"/>
      <c r="M3" s="140"/>
      <c r="N3" s="130">
        <f>C3+E3+G3+I3+K3+M3</f>
        <v>1</v>
      </c>
    </row>
    <row r="4" spans="1:14" ht="15" customHeight="1" x14ac:dyDescent="0.25">
      <c r="A4" s="169"/>
      <c r="B4" s="142" t="s">
        <v>116</v>
      </c>
      <c r="C4" s="169"/>
      <c r="D4" s="141"/>
      <c r="E4" s="169"/>
      <c r="F4" s="142"/>
      <c r="G4" s="169"/>
      <c r="H4" s="142" t="s">
        <v>116</v>
      </c>
      <c r="I4" s="169"/>
      <c r="J4" s="141"/>
      <c r="K4" s="169"/>
      <c r="L4" s="140"/>
      <c r="M4" s="169"/>
      <c r="N4" s="204"/>
    </row>
    <row r="5" spans="1:14" x14ac:dyDescent="0.25">
      <c r="A5" s="170">
        <v>7.92</v>
      </c>
      <c r="B5" s="143" t="s">
        <v>21</v>
      </c>
      <c r="C5" s="170">
        <v>1.32</v>
      </c>
      <c r="D5" s="143"/>
      <c r="E5" s="170"/>
      <c r="F5" s="144"/>
      <c r="G5" s="170"/>
      <c r="H5" s="143" t="s">
        <v>25</v>
      </c>
      <c r="I5" s="170">
        <v>0.5</v>
      </c>
      <c r="J5" s="143"/>
      <c r="K5" s="170"/>
      <c r="L5" s="145"/>
      <c r="M5" s="170"/>
      <c r="N5" s="205">
        <f>C5+I5</f>
        <v>1.82</v>
      </c>
    </row>
    <row r="6" spans="1:14" x14ac:dyDescent="0.25">
      <c r="A6" s="169"/>
      <c r="B6" s="141"/>
      <c r="C6" s="169"/>
      <c r="D6" s="141" t="s">
        <v>112</v>
      </c>
      <c r="E6" s="169"/>
      <c r="F6" s="141" t="s">
        <v>112</v>
      </c>
      <c r="G6" s="169"/>
      <c r="H6" s="141" t="s">
        <v>112</v>
      </c>
      <c r="I6" s="169"/>
      <c r="J6" s="141"/>
      <c r="K6" s="169"/>
      <c r="L6" s="140"/>
      <c r="M6" s="169"/>
      <c r="N6" s="204"/>
    </row>
    <row r="7" spans="1:14" ht="24.75" x14ac:dyDescent="0.25">
      <c r="A7" s="170">
        <v>10.130000000000001</v>
      </c>
      <c r="B7" s="143"/>
      <c r="C7" s="170"/>
      <c r="D7" s="199" t="s">
        <v>113</v>
      </c>
      <c r="E7" s="170">
        <v>0.6</v>
      </c>
      <c r="F7" s="144" t="s">
        <v>25</v>
      </c>
      <c r="G7" s="170">
        <v>0.5</v>
      </c>
      <c r="H7" s="199" t="s">
        <v>114</v>
      </c>
      <c r="I7" s="170">
        <v>1.24</v>
      </c>
      <c r="J7" s="143"/>
      <c r="K7" s="170"/>
      <c r="L7" s="146"/>
      <c r="M7" s="170"/>
      <c r="N7" s="130">
        <f>E7+G7+I7</f>
        <v>2.34</v>
      </c>
    </row>
    <row r="8" spans="1:14" x14ac:dyDescent="0.25">
      <c r="A8" s="87"/>
      <c r="B8" s="32"/>
      <c r="C8" s="168"/>
      <c r="D8" s="32" t="s">
        <v>42</v>
      </c>
      <c r="E8" s="177"/>
      <c r="F8" s="32"/>
      <c r="G8" s="168"/>
      <c r="H8" s="32"/>
      <c r="I8" s="168"/>
      <c r="J8" s="32" t="s">
        <v>42</v>
      </c>
      <c r="K8" s="168"/>
      <c r="L8" s="32"/>
      <c r="M8" s="168"/>
      <c r="N8" s="129"/>
    </row>
    <row r="9" spans="1:14" x14ac:dyDescent="0.25">
      <c r="A9" s="88">
        <v>7.33</v>
      </c>
      <c r="B9" s="36"/>
      <c r="C9" s="173"/>
      <c r="D9" s="36" t="s">
        <v>21</v>
      </c>
      <c r="E9" s="178">
        <v>1.36</v>
      </c>
      <c r="F9" s="36"/>
      <c r="G9" s="173"/>
      <c r="H9" s="36"/>
      <c r="I9" s="173"/>
      <c r="J9" s="36" t="s">
        <v>25</v>
      </c>
      <c r="K9" s="173">
        <v>0.33</v>
      </c>
      <c r="L9" s="36"/>
      <c r="M9" s="173"/>
      <c r="N9" s="130">
        <f>C9+E9+G9+I9+K9+M9</f>
        <v>1.6900000000000002</v>
      </c>
    </row>
    <row r="10" spans="1:14" x14ac:dyDescent="0.25">
      <c r="A10" s="87"/>
      <c r="C10" s="174"/>
      <c r="D10" s="35" t="s">
        <v>43</v>
      </c>
      <c r="E10" s="174"/>
      <c r="G10" s="174"/>
      <c r="I10" s="174"/>
      <c r="K10" s="174"/>
      <c r="M10" s="168"/>
      <c r="N10" s="129"/>
    </row>
    <row r="11" spans="1:14" x14ac:dyDescent="0.25">
      <c r="A11" s="88">
        <v>3</v>
      </c>
      <c r="B11" s="65"/>
      <c r="C11" s="173"/>
      <c r="D11" s="65" t="s">
        <v>21</v>
      </c>
      <c r="E11" s="173">
        <v>0.7</v>
      </c>
      <c r="F11" s="65"/>
      <c r="G11" s="173"/>
      <c r="H11" s="65"/>
      <c r="I11" s="173"/>
      <c r="J11" s="65"/>
      <c r="K11" s="173"/>
      <c r="L11" s="36"/>
      <c r="M11" s="173"/>
      <c r="N11" s="130">
        <f>C11+E11+G11+I11+K11+M11</f>
        <v>0.7</v>
      </c>
    </row>
    <row r="12" spans="1:14" x14ac:dyDescent="0.25">
      <c r="A12" s="87"/>
      <c r="B12" s="35" t="s">
        <v>59</v>
      </c>
      <c r="C12" s="87"/>
      <c r="D12" s="35" t="s">
        <v>59</v>
      </c>
      <c r="E12" s="179"/>
      <c r="F12" s="20" t="s">
        <v>59</v>
      </c>
      <c r="G12" s="179"/>
      <c r="H12" s="35" t="s">
        <v>59</v>
      </c>
      <c r="I12" s="87"/>
      <c r="J12" s="35" t="s">
        <v>59</v>
      </c>
      <c r="K12" s="87"/>
      <c r="L12" s="35"/>
      <c r="M12" s="87"/>
      <c r="N12" s="129"/>
    </row>
    <row r="13" spans="1:14" ht="23.25" x14ac:dyDescent="0.25">
      <c r="A13" s="88">
        <v>7.45</v>
      </c>
      <c r="B13" s="73" t="s">
        <v>60</v>
      </c>
      <c r="C13" s="88">
        <v>0.24</v>
      </c>
      <c r="D13" s="73" t="s">
        <v>25</v>
      </c>
      <c r="E13" s="180">
        <v>0.25</v>
      </c>
      <c r="F13" s="73" t="s">
        <v>60</v>
      </c>
      <c r="G13" s="88">
        <v>0.24</v>
      </c>
      <c r="H13" s="73" t="s">
        <v>25</v>
      </c>
      <c r="I13" s="88">
        <v>0.24</v>
      </c>
      <c r="J13" s="73" t="s">
        <v>21</v>
      </c>
      <c r="K13" s="88">
        <v>0.75</v>
      </c>
      <c r="L13" s="73"/>
      <c r="M13" s="88"/>
      <c r="N13" s="130">
        <f>C13+E13+G13+I13+K13</f>
        <v>1.72</v>
      </c>
    </row>
    <row r="14" spans="1:14" x14ac:dyDescent="0.25">
      <c r="A14" s="87"/>
      <c r="B14" s="48" t="s">
        <v>62</v>
      </c>
      <c r="C14" s="174"/>
      <c r="D14" s="48"/>
      <c r="E14" s="174"/>
      <c r="F14" s="48"/>
      <c r="G14" s="174"/>
      <c r="H14" s="48" t="s">
        <v>62</v>
      </c>
      <c r="I14" s="174"/>
      <c r="J14" s="48"/>
      <c r="K14" s="174"/>
      <c r="L14" s="48"/>
      <c r="M14" s="174"/>
      <c r="N14" s="133"/>
    </row>
    <row r="15" spans="1:14" ht="31.5" customHeight="1" x14ac:dyDescent="0.25">
      <c r="A15" s="88">
        <v>4.75</v>
      </c>
      <c r="B15" s="36" t="s">
        <v>21</v>
      </c>
      <c r="C15" s="173">
        <v>0.75</v>
      </c>
      <c r="D15" s="36"/>
      <c r="E15" s="178"/>
      <c r="F15" s="36"/>
      <c r="G15" s="173"/>
      <c r="H15" s="36" t="s">
        <v>73</v>
      </c>
      <c r="I15" s="173">
        <v>0.35</v>
      </c>
      <c r="J15" s="36"/>
      <c r="K15" s="173"/>
      <c r="L15" s="36"/>
      <c r="M15" s="173"/>
      <c r="N15" s="130">
        <f>C15+E15+G15+I15+K15+M15</f>
        <v>1.1000000000000001</v>
      </c>
    </row>
    <row r="16" spans="1:14" x14ac:dyDescent="0.25">
      <c r="A16" s="87"/>
      <c r="B16" s="48"/>
      <c r="C16" s="168"/>
      <c r="D16" s="48" t="s">
        <v>63</v>
      </c>
      <c r="E16" s="168"/>
      <c r="F16" s="48"/>
      <c r="G16" s="168"/>
      <c r="H16" s="48"/>
      <c r="I16" s="168"/>
      <c r="J16" s="48" t="s">
        <v>63</v>
      </c>
      <c r="K16" s="168"/>
      <c r="L16" s="32"/>
      <c r="M16" s="168"/>
      <c r="N16" s="129"/>
    </row>
    <row r="17" spans="1:14" x14ac:dyDescent="0.25">
      <c r="A17" s="88">
        <v>4.5</v>
      </c>
      <c r="B17" s="36"/>
      <c r="C17" s="173"/>
      <c r="D17" s="36" t="s">
        <v>21</v>
      </c>
      <c r="E17" s="178">
        <v>0.71</v>
      </c>
      <c r="F17" s="36"/>
      <c r="G17" s="173"/>
      <c r="H17" s="36"/>
      <c r="I17" s="173"/>
      <c r="J17" s="36" t="s">
        <v>25</v>
      </c>
      <c r="K17" s="173">
        <v>0.33</v>
      </c>
      <c r="L17" s="36"/>
      <c r="M17" s="173"/>
      <c r="N17" s="130">
        <f>C17+E17+G17+I17+K17+M17</f>
        <v>1.04</v>
      </c>
    </row>
    <row r="18" spans="1:14" x14ac:dyDescent="0.25">
      <c r="A18" s="87">
        <v>4.25</v>
      </c>
      <c r="B18" s="32"/>
      <c r="C18" s="168"/>
      <c r="D18" s="32" t="s">
        <v>64</v>
      </c>
      <c r="E18" s="168"/>
      <c r="F18" s="32"/>
      <c r="G18" s="168"/>
      <c r="H18" s="34"/>
      <c r="I18" s="168"/>
      <c r="J18" s="32"/>
      <c r="K18" s="168"/>
      <c r="L18" s="32"/>
      <c r="M18" s="168"/>
      <c r="N18" s="206"/>
    </row>
    <row r="19" spans="1:14" x14ac:dyDescent="0.25">
      <c r="A19" s="88"/>
      <c r="B19" s="36"/>
      <c r="C19" s="173"/>
      <c r="D19" s="63" t="s">
        <v>21</v>
      </c>
      <c r="E19" s="173">
        <v>0.99</v>
      </c>
      <c r="F19" s="36"/>
      <c r="G19" s="173"/>
      <c r="H19" s="37"/>
      <c r="I19" s="173"/>
      <c r="J19" s="63"/>
      <c r="K19" s="178"/>
      <c r="L19" s="36"/>
      <c r="M19" s="178"/>
      <c r="N19" s="130">
        <f>C19+E19+G19+I19+K19+M19</f>
        <v>0.99</v>
      </c>
    </row>
    <row r="20" spans="1:14" x14ac:dyDescent="0.25">
      <c r="A20" s="87"/>
      <c r="B20" s="96" t="s">
        <v>67</v>
      </c>
      <c r="C20" s="87"/>
      <c r="D20" s="48" t="s">
        <v>67</v>
      </c>
      <c r="E20" s="87"/>
      <c r="F20" s="96" t="s">
        <v>67</v>
      </c>
      <c r="G20" s="87"/>
      <c r="H20" s="96" t="s">
        <v>67</v>
      </c>
      <c r="I20" s="179"/>
      <c r="J20" s="96" t="s">
        <v>67</v>
      </c>
      <c r="K20" s="87"/>
      <c r="L20" s="96"/>
      <c r="M20" s="87"/>
      <c r="N20" s="129"/>
    </row>
    <row r="21" spans="1:14" x14ac:dyDescent="0.25">
      <c r="A21" s="88">
        <v>7.88</v>
      </c>
      <c r="B21" s="38" t="s">
        <v>25</v>
      </c>
      <c r="C21" s="88">
        <v>0.25</v>
      </c>
      <c r="D21" s="38" t="s">
        <v>25</v>
      </c>
      <c r="E21" s="181">
        <v>0.25</v>
      </c>
      <c r="F21" s="73" t="s">
        <v>25</v>
      </c>
      <c r="G21" s="88">
        <v>0.25</v>
      </c>
      <c r="H21" s="38" t="s">
        <v>21</v>
      </c>
      <c r="I21" s="88">
        <v>0.82</v>
      </c>
      <c r="J21" s="38" t="s">
        <v>25</v>
      </c>
      <c r="K21" s="88">
        <v>0.25</v>
      </c>
      <c r="L21" s="38"/>
      <c r="M21" s="88"/>
      <c r="N21" s="130">
        <f>C21+E21+G21+I21+K21+M21</f>
        <v>1.8199999999999998</v>
      </c>
    </row>
    <row r="22" spans="1:14" x14ac:dyDescent="0.25">
      <c r="A22" s="87"/>
      <c r="B22" s="20" t="s">
        <v>68</v>
      </c>
      <c r="C22" s="87"/>
      <c r="D22" s="35"/>
      <c r="E22" s="182"/>
      <c r="F22" s="20"/>
      <c r="G22" s="87"/>
      <c r="H22" s="35" t="s">
        <v>69</v>
      </c>
      <c r="I22" s="182"/>
      <c r="J22" s="32"/>
      <c r="K22" s="182"/>
      <c r="L22" s="20"/>
      <c r="M22" s="182"/>
      <c r="N22" s="129"/>
    </row>
    <row r="23" spans="1:14" x14ac:dyDescent="0.25">
      <c r="A23" s="88">
        <v>6.11</v>
      </c>
      <c r="B23" s="73" t="s">
        <v>25</v>
      </c>
      <c r="C23" s="88">
        <v>0.33</v>
      </c>
      <c r="D23" s="38"/>
      <c r="E23" s="181"/>
      <c r="F23" s="73"/>
      <c r="G23" s="88"/>
      <c r="H23" s="38" t="s">
        <v>21</v>
      </c>
      <c r="I23" s="181">
        <v>1.08</v>
      </c>
      <c r="J23" s="36"/>
      <c r="K23" s="181"/>
      <c r="L23" s="73"/>
      <c r="M23" s="181"/>
      <c r="N23" s="133">
        <f>C23+E23+G23+I23+K23+M23</f>
        <v>1.4100000000000001</v>
      </c>
    </row>
    <row r="24" spans="1:14" ht="18.75" customHeight="1" x14ac:dyDescent="0.25">
      <c r="A24" s="87"/>
      <c r="B24" s="20"/>
      <c r="C24" s="87"/>
      <c r="D24" s="35" t="s">
        <v>70</v>
      </c>
      <c r="E24" s="182"/>
      <c r="F24" s="35"/>
      <c r="G24" s="182"/>
      <c r="H24" s="35"/>
      <c r="I24" s="182"/>
      <c r="J24" s="20" t="s">
        <v>70</v>
      </c>
      <c r="K24" s="182"/>
      <c r="L24" s="20"/>
      <c r="M24" s="182"/>
      <c r="N24" s="129"/>
    </row>
    <row r="25" spans="1:14" ht="23.25" x14ac:dyDescent="0.25">
      <c r="A25" s="88">
        <v>4.3600000000000003</v>
      </c>
      <c r="B25" s="73"/>
      <c r="C25" s="88"/>
      <c r="D25" s="38" t="s">
        <v>25</v>
      </c>
      <c r="E25" s="181">
        <v>0.35</v>
      </c>
      <c r="F25" s="38"/>
      <c r="G25" s="181"/>
      <c r="H25" s="38"/>
      <c r="I25" s="181"/>
      <c r="J25" s="73" t="s">
        <v>72</v>
      </c>
      <c r="K25" s="181">
        <v>0.66</v>
      </c>
      <c r="L25" s="73"/>
      <c r="M25" s="181"/>
      <c r="N25" s="130">
        <f>C25+E25+G25+I25+K25+M25</f>
        <v>1.01</v>
      </c>
    </row>
    <row r="26" spans="1:14" x14ac:dyDescent="0.25">
      <c r="A26" s="153"/>
      <c r="B26" s="198" t="s">
        <v>22</v>
      </c>
      <c r="C26" s="201"/>
      <c r="D26" s="198"/>
      <c r="E26" s="201"/>
      <c r="F26" s="198" t="s">
        <v>22</v>
      </c>
      <c r="G26" s="201"/>
      <c r="H26" s="198"/>
      <c r="I26" s="201"/>
      <c r="J26" s="198" t="s">
        <v>22</v>
      </c>
      <c r="K26" s="201"/>
      <c r="L26" s="198"/>
      <c r="M26" s="153"/>
      <c r="N26" s="207"/>
    </row>
    <row r="27" spans="1:14" ht="16.5" x14ac:dyDescent="0.25">
      <c r="A27" s="156">
        <v>10</v>
      </c>
      <c r="B27" s="75" t="s">
        <v>23</v>
      </c>
      <c r="C27" s="202">
        <v>0.75</v>
      </c>
      <c r="D27" s="157"/>
      <c r="E27" s="202"/>
      <c r="F27" s="75" t="s">
        <v>24</v>
      </c>
      <c r="G27" s="202">
        <v>1.22</v>
      </c>
      <c r="H27" s="157"/>
      <c r="I27" s="202"/>
      <c r="J27" s="157" t="s">
        <v>25</v>
      </c>
      <c r="K27" s="202">
        <v>0.33</v>
      </c>
      <c r="L27" s="157"/>
      <c r="M27" s="156"/>
      <c r="N27" s="208">
        <f>C27+E27+G27+I27+K27+M27</f>
        <v>2.2999999999999998</v>
      </c>
    </row>
    <row r="28" spans="1:14" x14ac:dyDescent="0.25">
      <c r="A28" s="153"/>
      <c r="B28" s="154" t="s">
        <v>46</v>
      </c>
      <c r="C28" s="203"/>
      <c r="D28" s="154" t="s">
        <v>46</v>
      </c>
      <c r="E28" s="203"/>
      <c r="F28" s="154" t="s">
        <v>46</v>
      </c>
      <c r="G28" s="203"/>
      <c r="H28" s="154" t="s">
        <v>46</v>
      </c>
      <c r="I28" s="203"/>
      <c r="J28" s="154" t="s">
        <v>46</v>
      </c>
      <c r="K28" s="203"/>
      <c r="L28" s="154"/>
      <c r="M28" s="155"/>
      <c r="N28" s="207"/>
    </row>
    <row r="29" spans="1:14" ht="24.75" x14ac:dyDescent="0.25">
      <c r="A29" s="156">
        <v>10</v>
      </c>
      <c r="B29" s="157" t="s">
        <v>47</v>
      </c>
      <c r="C29" s="202">
        <v>0.44</v>
      </c>
      <c r="D29" s="75" t="s">
        <v>48</v>
      </c>
      <c r="E29" s="202">
        <v>0.5</v>
      </c>
      <c r="F29" s="157" t="s">
        <v>21</v>
      </c>
      <c r="G29" s="202">
        <v>0.87</v>
      </c>
      <c r="H29" s="157" t="s">
        <v>25</v>
      </c>
      <c r="I29" s="202">
        <v>0.25</v>
      </c>
      <c r="J29" s="157" t="s">
        <v>25</v>
      </c>
      <c r="K29" s="202">
        <v>0.25</v>
      </c>
      <c r="L29" s="157"/>
      <c r="M29" s="156"/>
      <c r="N29" s="208">
        <f>C29+E29+G29+I29+K29+M29</f>
        <v>2.31</v>
      </c>
    </row>
    <row r="30" spans="1:14" x14ac:dyDescent="0.25">
      <c r="A30" s="32"/>
      <c r="B30" s="200" t="s">
        <v>27</v>
      </c>
      <c r="C30" s="168"/>
      <c r="D30" s="33"/>
      <c r="E30" s="168"/>
      <c r="F30" s="200" t="s">
        <v>27</v>
      </c>
      <c r="G30" s="168"/>
      <c r="H30" s="34"/>
      <c r="I30" s="168"/>
      <c r="J30" s="200" t="s">
        <v>27</v>
      </c>
      <c r="K30" s="168"/>
      <c r="L30" s="32"/>
      <c r="M30" s="32"/>
      <c r="N30" s="66"/>
    </row>
    <row r="31" spans="1:14" x14ac:dyDescent="0.25">
      <c r="A31" s="36">
        <v>7</v>
      </c>
      <c r="B31" s="36" t="s">
        <v>21</v>
      </c>
      <c r="C31" s="173">
        <v>0.95</v>
      </c>
      <c r="D31" s="36"/>
      <c r="E31" s="173"/>
      <c r="F31" s="37" t="s">
        <v>25</v>
      </c>
      <c r="G31" s="173">
        <v>0.33</v>
      </c>
      <c r="H31" s="36"/>
      <c r="I31" s="173"/>
      <c r="J31" s="37" t="s">
        <v>25</v>
      </c>
      <c r="K31" s="173">
        <v>0.33</v>
      </c>
      <c r="L31" s="36"/>
      <c r="M31" s="36"/>
      <c r="N31" s="67">
        <f>C31+E31+G31+I31+K31+M31</f>
        <v>1.61</v>
      </c>
    </row>
    <row r="32" spans="1:14" x14ac:dyDescent="0.25">
      <c r="A32" s="172">
        <f>SUM(A3:A31)</f>
        <v>99.01</v>
      </c>
      <c r="B32" s="94" t="s">
        <v>9</v>
      </c>
      <c r="C32" s="175">
        <f>SUM(C3:C31)</f>
        <v>5.03</v>
      </c>
      <c r="D32" s="91"/>
      <c r="E32" s="175">
        <f>SUM(E3:E31)</f>
        <v>5.71</v>
      </c>
      <c r="F32" s="93"/>
      <c r="G32" s="175">
        <f>SUM(G3:G31)</f>
        <v>4.41</v>
      </c>
      <c r="H32" s="94"/>
      <c r="I32" s="175">
        <f>SUM(I3:I31)</f>
        <v>4.4800000000000004</v>
      </c>
      <c r="J32" s="94"/>
      <c r="K32" s="175">
        <f>SUM(K3:K31)</f>
        <v>3.2300000000000004</v>
      </c>
      <c r="L32" s="91"/>
      <c r="M32" s="175">
        <f>SUM(M3:M31)</f>
        <v>0</v>
      </c>
      <c r="N32" s="209">
        <f>SUM(N3:N31)</f>
        <v>22.86</v>
      </c>
    </row>
    <row r="33" spans="1:12" x14ac:dyDescent="0.25">
      <c r="A33" s="48"/>
      <c r="B33" s="48" t="s">
        <v>13</v>
      </c>
      <c r="C33" s="48"/>
      <c r="D33" s="48"/>
      <c r="E33" s="106"/>
      <c r="F33" s="96"/>
      <c r="G33" s="48"/>
      <c r="H33" s="48" t="s">
        <v>12</v>
      </c>
      <c r="I33" s="48"/>
      <c r="J33" s="107"/>
      <c r="K33" s="109">
        <f>N32</f>
        <v>22.86</v>
      </c>
      <c r="L33" s="48"/>
    </row>
    <row r="34" spans="1:12" x14ac:dyDescent="0.25">
      <c r="A34" s="48"/>
      <c r="B34" s="48" t="s">
        <v>16</v>
      </c>
      <c r="C34" s="48"/>
      <c r="D34" s="186">
        <v>44470</v>
      </c>
      <c r="E34" s="48"/>
      <c r="G34" s="48"/>
      <c r="J34" s="107"/>
      <c r="K34" s="108">
        <f>K33*4.33</f>
        <v>98.983800000000002</v>
      </c>
      <c r="L34" s="108"/>
    </row>
  </sheetData>
  <pageMargins left="0" right="0" top="0" bottom="0" header="0" footer="0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16" workbookViewId="0">
      <selection sqref="A1:N35"/>
    </sheetView>
  </sheetViews>
  <sheetFormatPr baseColWidth="10" defaultRowHeight="15" x14ac:dyDescent="0.25"/>
  <cols>
    <col min="1" max="1" width="6.5703125" customWidth="1"/>
    <col min="2" max="2" width="17.5703125" customWidth="1"/>
    <col min="3" max="3" width="5.7109375" customWidth="1"/>
    <col min="4" max="4" width="14.140625" customWidth="1"/>
    <col min="5" max="5" width="5.140625" customWidth="1"/>
    <col min="6" max="6" width="16" customWidth="1"/>
    <col min="7" max="7" width="5.28515625" customWidth="1"/>
    <col min="8" max="8" width="16.5703125" customWidth="1"/>
    <col min="9" max="9" width="5" customWidth="1"/>
    <col min="11" max="11" width="5.85546875" customWidth="1"/>
    <col min="12" max="12" width="14.85546875" customWidth="1"/>
    <col min="13" max="13" width="4.7109375" customWidth="1"/>
    <col min="14" max="14" width="6.85546875" customWidth="1"/>
  </cols>
  <sheetData>
    <row r="1" spans="1:16" x14ac:dyDescent="0.25">
      <c r="B1" s="1" t="s">
        <v>15</v>
      </c>
    </row>
    <row r="2" spans="1:1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  <c r="O2" s="195" t="s">
        <v>154</v>
      </c>
      <c r="P2" s="195" t="s">
        <v>155</v>
      </c>
    </row>
    <row r="3" spans="1:16" ht="12.75" customHeight="1" x14ac:dyDescent="0.25">
      <c r="A3" s="140">
        <v>4.33</v>
      </c>
      <c r="B3" s="141"/>
      <c r="C3" s="140"/>
      <c r="D3" s="141"/>
      <c r="E3" s="140"/>
      <c r="F3" s="142" t="s">
        <v>160</v>
      </c>
      <c r="G3" s="140">
        <v>1</v>
      </c>
      <c r="H3" s="141"/>
      <c r="I3" s="140"/>
      <c r="J3" s="141"/>
      <c r="K3" s="140"/>
      <c r="L3" s="140"/>
      <c r="M3" s="140"/>
      <c r="N3" s="88">
        <f>C3+E3+G3+I3+K3+M3</f>
        <v>1</v>
      </c>
      <c r="O3" s="196"/>
      <c r="P3" s="196"/>
    </row>
    <row r="4" spans="1:16" ht="12" customHeight="1" x14ac:dyDescent="0.25">
      <c r="A4" s="169"/>
      <c r="B4" s="142" t="s">
        <v>116</v>
      </c>
      <c r="C4" s="169"/>
      <c r="D4" s="141"/>
      <c r="E4" s="169"/>
      <c r="F4" s="142"/>
      <c r="G4" s="169"/>
      <c r="H4" s="142" t="s">
        <v>116</v>
      </c>
      <c r="I4" s="169"/>
      <c r="J4" s="141"/>
      <c r="K4" s="169"/>
      <c r="L4" s="140"/>
      <c r="M4" s="169"/>
      <c r="N4" s="169"/>
    </row>
    <row r="5" spans="1:16" x14ac:dyDescent="0.25">
      <c r="A5" s="170">
        <v>7.92</v>
      </c>
      <c r="B5" s="143" t="s">
        <v>21</v>
      </c>
      <c r="C5" s="170">
        <v>1.32</v>
      </c>
      <c r="D5" s="143"/>
      <c r="E5" s="170"/>
      <c r="F5" s="144"/>
      <c r="G5" s="170"/>
      <c r="H5" s="143" t="s">
        <v>25</v>
      </c>
      <c r="I5" s="170">
        <v>0.5</v>
      </c>
      <c r="J5" s="143"/>
      <c r="K5" s="170"/>
      <c r="L5" s="145"/>
      <c r="M5" s="170"/>
      <c r="N5" s="170">
        <f>C5+I5</f>
        <v>1.82</v>
      </c>
      <c r="O5" t="s">
        <v>149</v>
      </c>
      <c r="P5" t="s">
        <v>156</v>
      </c>
    </row>
    <row r="6" spans="1:16" x14ac:dyDescent="0.25">
      <c r="A6" s="169"/>
      <c r="B6" s="141"/>
      <c r="C6" s="169"/>
      <c r="D6" s="141" t="s">
        <v>112</v>
      </c>
      <c r="E6" s="169"/>
      <c r="F6" s="141" t="s">
        <v>112</v>
      </c>
      <c r="G6" s="169"/>
      <c r="H6" s="141" t="s">
        <v>112</v>
      </c>
      <c r="I6" s="169"/>
      <c r="J6" s="141"/>
      <c r="K6" s="169"/>
      <c r="L6" s="140" t="s">
        <v>112</v>
      </c>
      <c r="M6" s="169"/>
      <c r="N6" s="169"/>
    </row>
    <row r="7" spans="1:16" ht="24.75" x14ac:dyDescent="0.25">
      <c r="A7" s="170">
        <v>12.33</v>
      </c>
      <c r="B7" s="143"/>
      <c r="C7" s="170"/>
      <c r="D7" s="199" t="s">
        <v>113</v>
      </c>
      <c r="E7" s="170">
        <v>0.6</v>
      </c>
      <c r="F7" s="144" t="s">
        <v>25</v>
      </c>
      <c r="G7" s="170">
        <v>0.5</v>
      </c>
      <c r="H7" s="199" t="s">
        <v>114</v>
      </c>
      <c r="I7" s="170">
        <v>1.24</v>
      </c>
      <c r="J7" s="143"/>
      <c r="K7" s="170"/>
      <c r="L7" s="146" t="s">
        <v>25</v>
      </c>
      <c r="M7" s="170">
        <v>0.5</v>
      </c>
      <c r="N7" s="88">
        <f>C7+E7+G7+I7+K7+M7</f>
        <v>2.84</v>
      </c>
      <c r="O7" t="s">
        <v>150</v>
      </c>
      <c r="P7" t="s">
        <v>158</v>
      </c>
    </row>
    <row r="8" spans="1:16" x14ac:dyDescent="0.25">
      <c r="A8" s="87"/>
      <c r="B8" s="32"/>
      <c r="C8" s="168"/>
      <c r="D8" s="32" t="s">
        <v>42</v>
      </c>
      <c r="E8" s="177"/>
      <c r="F8" s="32"/>
      <c r="G8" s="168"/>
      <c r="H8" s="32"/>
      <c r="I8" s="168"/>
      <c r="J8" s="32" t="s">
        <v>42</v>
      </c>
      <c r="K8" s="168"/>
      <c r="L8" s="32"/>
      <c r="M8" s="168"/>
      <c r="N8" s="87"/>
    </row>
    <row r="9" spans="1:16" x14ac:dyDescent="0.25">
      <c r="A9" s="88">
        <v>7.33</v>
      </c>
      <c r="B9" s="36"/>
      <c r="C9" s="173"/>
      <c r="D9" s="36" t="s">
        <v>21</v>
      </c>
      <c r="E9" s="178">
        <v>1.36</v>
      </c>
      <c r="F9" s="36"/>
      <c r="G9" s="173"/>
      <c r="H9" s="36"/>
      <c r="I9" s="173"/>
      <c r="J9" s="36" t="s">
        <v>25</v>
      </c>
      <c r="K9" s="173">
        <v>0.33</v>
      </c>
      <c r="L9" s="36"/>
      <c r="M9" s="173"/>
      <c r="N9" s="88">
        <f>C9+E9+G9+I9+K9+M9</f>
        <v>1.6900000000000002</v>
      </c>
      <c r="O9" t="s">
        <v>149</v>
      </c>
    </row>
    <row r="10" spans="1:16" x14ac:dyDescent="0.25">
      <c r="A10" s="87"/>
      <c r="C10" s="174"/>
      <c r="D10" s="35" t="s">
        <v>43</v>
      </c>
      <c r="E10" s="174"/>
      <c r="G10" s="174"/>
      <c r="I10" s="174"/>
      <c r="K10" s="174"/>
      <c r="M10" s="168"/>
      <c r="N10" s="87"/>
    </row>
    <row r="11" spans="1:16" x14ac:dyDescent="0.25">
      <c r="A11" s="88">
        <v>3</v>
      </c>
      <c r="B11" s="65"/>
      <c r="C11" s="173"/>
      <c r="D11" s="65" t="s">
        <v>21</v>
      </c>
      <c r="E11" s="173">
        <v>0.7</v>
      </c>
      <c r="F11" s="65"/>
      <c r="G11" s="173"/>
      <c r="H11" s="65"/>
      <c r="I11" s="173"/>
      <c r="J11" s="65"/>
      <c r="K11" s="173"/>
      <c r="L11" s="36"/>
      <c r="M11" s="173"/>
      <c r="N11" s="88">
        <f>C11+E11+G11+I11+K11+M11</f>
        <v>0.7</v>
      </c>
      <c r="O11" t="s">
        <v>151</v>
      </c>
      <c r="P11" t="s">
        <v>157</v>
      </c>
    </row>
    <row r="12" spans="1:16" x14ac:dyDescent="0.25">
      <c r="A12" s="87"/>
      <c r="B12" s="35" t="s">
        <v>59</v>
      </c>
      <c r="C12" s="87"/>
      <c r="D12" s="35" t="s">
        <v>59</v>
      </c>
      <c r="E12" s="179"/>
      <c r="F12" s="20" t="s">
        <v>59</v>
      </c>
      <c r="G12" s="179"/>
      <c r="H12" s="35" t="s">
        <v>59</v>
      </c>
      <c r="I12" s="87"/>
      <c r="J12" s="35" t="s">
        <v>59</v>
      </c>
      <c r="K12" s="87"/>
      <c r="L12" s="35" t="s">
        <v>59</v>
      </c>
      <c r="M12" s="87"/>
      <c r="N12" s="87"/>
    </row>
    <row r="13" spans="1:16" ht="23.25" x14ac:dyDescent="0.25">
      <c r="A13" s="88">
        <v>8.5</v>
      </c>
      <c r="B13" s="73" t="s">
        <v>60</v>
      </c>
      <c r="C13" s="88">
        <v>0.24</v>
      </c>
      <c r="D13" s="73" t="s">
        <v>25</v>
      </c>
      <c r="E13" s="180">
        <v>0.25</v>
      </c>
      <c r="F13" s="73" t="s">
        <v>60</v>
      </c>
      <c r="G13" s="88">
        <v>0.24</v>
      </c>
      <c r="H13" s="73" t="s">
        <v>25</v>
      </c>
      <c r="I13" s="88">
        <v>0.24</v>
      </c>
      <c r="J13" s="73" t="s">
        <v>21</v>
      </c>
      <c r="K13" s="88">
        <v>0.75</v>
      </c>
      <c r="L13" s="73" t="s">
        <v>61</v>
      </c>
      <c r="M13" s="88">
        <v>0.24</v>
      </c>
      <c r="N13" s="88">
        <f>C13+E13+G13+I13+K13+M13</f>
        <v>1.96</v>
      </c>
      <c r="O13" t="s">
        <v>150</v>
      </c>
      <c r="P13" t="s">
        <v>158</v>
      </c>
    </row>
    <row r="14" spans="1:16" x14ac:dyDescent="0.25">
      <c r="A14" s="87"/>
      <c r="B14" s="48" t="s">
        <v>62</v>
      </c>
      <c r="C14" s="174"/>
      <c r="D14" s="48"/>
      <c r="E14" s="174"/>
      <c r="F14" s="48"/>
      <c r="G14" s="174"/>
      <c r="H14" s="48" t="s">
        <v>62</v>
      </c>
      <c r="I14" s="174"/>
      <c r="J14" s="48"/>
      <c r="K14" s="174"/>
      <c r="L14" s="48"/>
      <c r="M14" s="174"/>
      <c r="N14" s="136"/>
    </row>
    <row r="15" spans="1:16" ht="30" customHeight="1" x14ac:dyDescent="0.25">
      <c r="A15" s="88">
        <v>4.75</v>
      </c>
      <c r="B15" s="36" t="s">
        <v>21</v>
      </c>
      <c r="C15" s="173">
        <v>0.75</v>
      </c>
      <c r="D15" s="36"/>
      <c r="E15" s="178"/>
      <c r="F15" s="36"/>
      <c r="G15" s="173"/>
      <c r="H15" s="36" t="s">
        <v>73</v>
      </c>
      <c r="I15" s="173">
        <v>0.35</v>
      </c>
      <c r="J15" s="36"/>
      <c r="K15" s="173"/>
      <c r="L15" s="36"/>
      <c r="M15" s="173"/>
      <c r="N15" s="88">
        <f>C15+E15+G15+I15+K15+M15</f>
        <v>1.1000000000000001</v>
      </c>
      <c r="O15" t="s">
        <v>149</v>
      </c>
      <c r="P15" t="s">
        <v>156</v>
      </c>
    </row>
    <row r="16" spans="1:16" x14ac:dyDescent="0.25">
      <c r="A16" s="87"/>
      <c r="B16" s="48"/>
      <c r="C16" s="168"/>
      <c r="D16" s="48" t="s">
        <v>63</v>
      </c>
      <c r="E16" s="168"/>
      <c r="F16" s="48"/>
      <c r="G16" s="168"/>
      <c r="H16" s="48"/>
      <c r="I16" s="168"/>
      <c r="J16" s="48" t="s">
        <v>63</v>
      </c>
      <c r="K16" s="168"/>
      <c r="L16" s="32"/>
      <c r="M16" s="168"/>
      <c r="N16" s="87"/>
    </row>
    <row r="17" spans="1:16" x14ac:dyDescent="0.25">
      <c r="A17" s="88">
        <v>4.5</v>
      </c>
      <c r="B17" s="36"/>
      <c r="C17" s="173"/>
      <c r="D17" s="36" t="s">
        <v>21</v>
      </c>
      <c r="E17" s="178">
        <v>0.71</v>
      </c>
      <c r="F17" s="36"/>
      <c r="G17" s="173"/>
      <c r="H17" s="36"/>
      <c r="I17" s="173"/>
      <c r="J17" s="36" t="s">
        <v>25</v>
      </c>
      <c r="K17" s="173">
        <v>0.33</v>
      </c>
      <c r="L17" s="36"/>
      <c r="M17" s="173"/>
      <c r="N17" s="88">
        <f>C17+E17+G17+I17+K17+M17</f>
        <v>1.04</v>
      </c>
      <c r="O17" t="s">
        <v>150</v>
      </c>
      <c r="P17" t="s">
        <v>156</v>
      </c>
    </row>
    <row r="18" spans="1:16" x14ac:dyDescent="0.25">
      <c r="A18" s="87">
        <v>4.25</v>
      </c>
      <c r="B18" s="32"/>
      <c r="C18" s="168"/>
      <c r="D18" s="32" t="s">
        <v>64</v>
      </c>
      <c r="E18" s="168"/>
      <c r="F18" s="32"/>
      <c r="G18" s="168"/>
      <c r="H18" s="34"/>
      <c r="I18" s="168"/>
      <c r="J18" s="32"/>
      <c r="K18" s="168"/>
      <c r="L18" s="32"/>
      <c r="M18" s="168"/>
      <c r="N18" s="184"/>
    </row>
    <row r="19" spans="1:16" x14ac:dyDescent="0.25">
      <c r="A19" s="88"/>
      <c r="B19" s="36"/>
      <c r="C19" s="173"/>
      <c r="D19" s="63" t="s">
        <v>21</v>
      </c>
      <c r="E19" s="173">
        <v>0.99</v>
      </c>
      <c r="F19" s="36"/>
      <c r="G19" s="173"/>
      <c r="H19" s="37"/>
      <c r="I19" s="173"/>
      <c r="J19" s="63"/>
      <c r="K19" s="178"/>
      <c r="L19" s="36"/>
      <c r="M19" s="178"/>
      <c r="N19" s="88">
        <f>C19+E19+G19+I19+K19+M19</f>
        <v>0.99</v>
      </c>
      <c r="O19" t="s">
        <v>150</v>
      </c>
      <c r="P19" t="s">
        <v>156</v>
      </c>
    </row>
    <row r="20" spans="1:16" x14ac:dyDescent="0.25">
      <c r="A20" s="87"/>
      <c r="B20" s="96" t="s">
        <v>67</v>
      </c>
      <c r="C20" s="87"/>
      <c r="D20" s="48" t="s">
        <v>67</v>
      </c>
      <c r="E20" s="87"/>
      <c r="F20" s="96" t="s">
        <v>67</v>
      </c>
      <c r="G20" s="87"/>
      <c r="H20" s="96" t="s">
        <v>67</v>
      </c>
      <c r="I20" s="179"/>
      <c r="J20" s="96" t="s">
        <v>67</v>
      </c>
      <c r="K20" s="87"/>
      <c r="L20" s="96" t="s">
        <v>67</v>
      </c>
      <c r="M20" s="87"/>
      <c r="N20" s="87"/>
    </row>
    <row r="21" spans="1:16" x14ac:dyDescent="0.25">
      <c r="A21" s="88">
        <v>9</v>
      </c>
      <c r="B21" s="38" t="s">
        <v>25</v>
      </c>
      <c r="C21" s="88">
        <v>0.25</v>
      </c>
      <c r="D21" s="38" t="s">
        <v>25</v>
      </c>
      <c r="E21" s="181">
        <v>0.25</v>
      </c>
      <c r="F21" s="73" t="s">
        <v>25</v>
      </c>
      <c r="G21" s="88">
        <v>0.25</v>
      </c>
      <c r="H21" s="38" t="s">
        <v>21</v>
      </c>
      <c r="I21" s="88">
        <v>0.82</v>
      </c>
      <c r="J21" s="38" t="s">
        <v>25</v>
      </c>
      <c r="K21" s="88">
        <v>0.25</v>
      </c>
      <c r="L21" s="38" t="s">
        <v>25</v>
      </c>
      <c r="M21" s="88">
        <v>0.25</v>
      </c>
      <c r="N21" s="88">
        <f>C21+E21+G21+I21+K21+M21</f>
        <v>2.0699999999999998</v>
      </c>
      <c r="O21" t="s">
        <v>150</v>
      </c>
      <c r="P21" t="s">
        <v>158</v>
      </c>
    </row>
    <row r="22" spans="1:16" x14ac:dyDescent="0.25">
      <c r="A22" s="87"/>
      <c r="B22" s="20" t="s">
        <v>68</v>
      </c>
      <c r="C22" s="87"/>
      <c r="D22" s="35"/>
      <c r="E22" s="182"/>
      <c r="F22" s="20"/>
      <c r="G22" s="87"/>
      <c r="H22" s="35" t="s">
        <v>69</v>
      </c>
      <c r="I22" s="182"/>
      <c r="J22" s="32"/>
      <c r="K22" s="182"/>
      <c r="L22" s="20"/>
      <c r="M22" s="182"/>
      <c r="N22" s="87"/>
    </row>
    <row r="23" spans="1:16" x14ac:dyDescent="0.25">
      <c r="A23" s="88">
        <v>6.11</v>
      </c>
      <c r="B23" s="73" t="s">
        <v>25</v>
      </c>
      <c r="C23" s="88">
        <v>0.33</v>
      </c>
      <c r="D23" s="38"/>
      <c r="E23" s="181"/>
      <c r="F23" s="73"/>
      <c r="G23" s="88"/>
      <c r="H23" s="38" t="s">
        <v>21</v>
      </c>
      <c r="I23" s="181">
        <v>1.08</v>
      </c>
      <c r="J23" s="36"/>
      <c r="K23" s="181"/>
      <c r="L23" s="73"/>
      <c r="M23" s="181"/>
      <c r="N23" s="136">
        <f>C23+E23+G23+I23+K23+M23</f>
        <v>1.4100000000000001</v>
      </c>
      <c r="O23" t="s">
        <v>149</v>
      </c>
      <c r="P23" t="s">
        <v>157</v>
      </c>
    </row>
    <row r="24" spans="1:16" ht="15.75" customHeight="1" x14ac:dyDescent="0.25">
      <c r="A24" s="87"/>
      <c r="B24" s="20"/>
      <c r="C24" s="87"/>
      <c r="D24" s="35"/>
      <c r="E24" s="182"/>
      <c r="F24" s="35" t="s">
        <v>70</v>
      </c>
      <c r="G24" s="182"/>
      <c r="H24" s="35"/>
      <c r="I24" s="182"/>
      <c r="J24" s="32"/>
      <c r="K24" s="182"/>
      <c r="L24" s="20" t="s">
        <v>70</v>
      </c>
      <c r="M24" s="182"/>
      <c r="N24" s="87"/>
    </row>
    <row r="25" spans="1:16" ht="23.25" x14ac:dyDescent="0.25">
      <c r="A25" s="88">
        <v>4.3600000000000003</v>
      </c>
      <c r="B25" s="73"/>
      <c r="C25" s="88"/>
      <c r="D25" s="38"/>
      <c r="E25" s="181"/>
      <c r="F25" s="38" t="s">
        <v>25</v>
      </c>
      <c r="G25" s="181">
        <v>0.35</v>
      </c>
      <c r="H25" s="38"/>
      <c r="I25" s="181"/>
      <c r="J25" s="36"/>
      <c r="K25" s="181"/>
      <c r="L25" s="73" t="s">
        <v>72</v>
      </c>
      <c r="M25" s="181">
        <v>0.66</v>
      </c>
      <c r="N25" s="88">
        <f>C25+E25+G25+I25+K25+M25</f>
        <v>1.01</v>
      </c>
      <c r="O25" t="s">
        <v>152</v>
      </c>
      <c r="P25" t="s">
        <v>156</v>
      </c>
    </row>
    <row r="26" spans="1:16" ht="22.5" x14ac:dyDescent="0.25">
      <c r="A26" s="168">
        <v>3.25</v>
      </c>
      <c r="B26" s="32" t="s">
        <v>143</v>
      </c>
      <c r="C26" s="197">
        <v>0.75</v>
      </c>
      <c r="D26" s="32"/>
      <c r="E26" s="168"/>
      <c r="F26" s="32"/>
      <c r="G26" s="168"/>
      <c r="H26" s="167"/>
      <c r="I26" s="168"/>
      <c r="J26" s="167"/>
      <c r="K26" s="168"/>
      <c r="L26" s="32"/>
      <c r="M26" s="168"/>
      <c r="N26" s="168">
        <f>C26</f>
        <v>0.75</v>
      </c>
      <c r="O26" t="s">
        <v>153</v>
      </c>
      <c r="P26" t="s">
        <v>159</v>
      </c>
    </row>
    <row r="27" spans="1:16" x14ac:dyDescent="0.25">
      <c r="A27" s="153"/>
      <c r="B27" s="198" t="s">
        <v>22</v>
      </c>
      <c r="C27" s="153"/>
      <c r="D27" s="198"/>
      <c r="E27" s="153"/>
      <c r="F27" s="198" t="s">
        <v>22</v>
      </c>
      <c r="G27" s="153"/>
      <c r="H27" s="198"/>
      <c r="I27" s="153"/>
      <c r="J27" s="198" t="s">
        <v>22</v>
      </c>
      <c r="K27" s="153"/>
      <c r="L27" s="198"/>
      <c r="M27" s="153"/>
      <c r="N27" s="153"/>
    </row>
    <row r="28" spans="1:16" ht="16.5" x14ac:dyDescent="0.25">
      <c r="A28" s="156">
        <v>10</v>
      </c>
      <c r="B28" s="75" t="s">
        <v>23</v>
      </c>
      <c r="C28" s="156">
        <v>0.75</v>
      </c>
      <c r="D28" s="157"/>
      <c r="E28" s="156"/>
      <c r="F28" s="75" t="s">
        <v>24</v>
      </c>
      <c r="G28" s="156">
        <v>1.22</v>
      </c>
      <c r="H28" s="157"/>
      <c r="I28" s="156"/>
      <c r="J28" s="157" t="s">
        <v>25</v>
      </c>
      <c r="K28" s="156">
        <v>0.33</v>
      </c>
      <c r="L28" s="157"/>
      <c r="M28" s="156"/>
      <c r="N28" s="156">
        <f>C28+E28+G28+I28+K28+M28</f>
        <v>2.2999999999999998</v>
      </c>
    </row>
    <row r="29" spans="1:16" x14ac:dyDescent="0.25">
      <c r="A29" s="153"/>
      <c r="B29" s="154" t="s">
        <v>46</v>
      </c>
      <c r="C29" s="155"/>
      <c r="D29" s="154" t="s">
        <v>46</v>
      </c>
      <c r="E29" s="155"/>
      <c r="F29" s="154" t="s">
        <v>46</v>
      </c>
      <c r="G29" s="155"/>
      <c r="H29" s="154" t="s">
        <v>46</v>
      </c>
      <c r="I29" s="155"/>
      <c r="J29" s="154" t="s">
        <v>46</v>
      </c>
      <c r="K29" s="155"/>
      <c r="L29" s="154"/>
      <c r="M29" s="155"/>
      <c r="N29" s="153"/>
    </row>
    <row r="30" spans="1:16" ht="30.75" customHeight="1" x14ac:dyDescent="0.25">
      <c r="A30" s="156">
        <v>10</v>
      </c>
      <c r="B30" s="157" t="s">
        <v>47</v>
      </c>
      <c r="C30" s="156">
        <v>0.44</v>
      </c>
      <c r="D30" s="75" t="s">
        <v>48</v>
      </c>
      <c r="E30" s="156">
        <v>0.5</v>
      </c>
      <c r="F30" s="157" t="s">
        <v>21</v>
      </c>
      <c r="G30" s="156">
        <v>0.87</v>
      </c>
      <c r="H30" s="157" t="s">
        <v>25</v>
      </c>
      <c r="I30" s="156">
        <v>0.25</v>
      </c>
      <c r="J30" s="157" t="s">
        <v>25</v>
      </c>
      <c r="K30" s="156">
        <v>0.25</v>
      </c>
      <c r="L30" s="157"/>
      <c r="M30" s="156"/>
      <c r="N30" s="156">
        <f>C30+E30+G30+I30+K30+M30</f>
        <v>2.31</v>
      </c>
    </row>
    <row r="31" spans="1:16" ht="15" customHeight="1" x14ac:dyDescent="0.25">
      <c r="A31" s="32"/>
      <c r="B31" s="200" t="s">
        <v>27</v>
      </c>
      <c r="C31" s="32"/>
      <c r="D31" s="33"/>
      <c r="E31" s="32"/>
      <c r="F31" s="200" t="s">
        <v>27</v>
      </c>
      <c r="G31" s="32"/>
      <c r="H31" s="34"/>
      <c r="I31" s="32"/>
      <c r="J31" s="200" t="s">
        <v>27</v>
      </c>
      <c r="K31" s="32"/>
      <c r="L31" s="32"/>
      <c r="M31" s="32"/>
      <c r="N31" s="32"/>
    </row>
    <row r="32" spans="1:16" ht="14.25" customHeight="1" x14ac:dyDescent="0.25">
      <c r="A32" s="36">
        <v>7</v>
      </c>
      <c r="B32" s="36" t="s">
        <v>21</v>
      </c>
      <c r="C32" s="36">
        <v>0.95</v>
      </c>
      <c r="D32" s="36"/>
      <c r="E32" s="36"/>
      <c r="F32" s="37" t="s">
        <v>25</v>
      </c>
      <c r="G32" s="36">
        <v>0.33</v>
      </c>
      <c r="H32" s="36"/>
      <c r="I32" s="36"/>
      <c r="J32" s="37" t="s">
        <v>25</v>
      </c>
      <c r="K32" s="36">
        <v>0.33</v>
      </c>
      <c r="L32" s="36"/>
      <c r="M32" s="36"/>
      <c r="N32" s="36">
        <f>C32+E32+G32+I32+K32+M32</f>
        <v>1.61</v>
      </c>
    </row>
    <row r="33" spans="1:14" x14ac:dyDescent="0.25">
      <c r="A33" s="172">
        <f>SUM(A3:A32)</f>
        <v>106.63</v>
      </c>
      <c r="B33" s="94" t="s">
        <v>9</v>
      </c>
      <c r="C33" s="175">
        <f>SUM(C3:C32)</f>
        <v>5.7800000000000011</v>
      </c>
      <c r="D33" s="91"/>
      <c r="E33" s="175">
        <f>SUM(E3:E32)</f>
        <v>5.36</v>
      </c>
      <c r="F33" s="93"/>
      <c r="G33" s="175">
        <f>SUM(G3:G32)</f>
        <v>4.76</v>
      </c>
      <c r="H33" s="94"/>
      <c r="I33" s="175">
        <f>SUM(I3:I32)</f>
        <v>4.4800000000000004</v>
      </c>
      <c r="J33" s="94"/>
      <c r="K33" s="175">
        <f>SUM(K3:K32)</f>
        <v>2.5700000000000003</v>
      </c>
      <c r="L33" s="91"/>
      <c r="M33" s="175">
        <f>SUM(M3:M32)</f>
        <v>1.65</v>
      </c>
      <c r="N33" s="175">
        <f>SUM(N3:N32)</f>
        <v>24.600000000000005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109">
        <f>N33</f>
        <v>24.600000000000005</v>
      </c>
      <c r="L34" s="48"/>
    </row>
    <row r="35" spans="1:14" x14ac:dyDescent="0.25">
      <c r="A35" s="48"/>
      <c r="B35" s="48" t="s">
        <v>16</v>
      </c>
      <c r="C35" s="48"/>
      <c r="D35" s="186" t="s">
        <v>164</v>
      </c>
      <c r="E35" s="48"/>
      <c r="G35" s="48"/>
      <c r="J35" s="107"/>
      <c r="K35" s="108">
        <f>K34*4.33</f>
        <v>106.51800000000003</v>
      </c>
      <c r="L35" s="108"/>
    </row>
  </sheetData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5" workbookViewId="0">
      <selection sqref="A1:N29"/>
    </sheetView>
  </sheetViews>
  <sheetFormatPr baseColWidth="10" defaultRowHeight="15" x14ac:dyDescent="0.25"/>
  <cols>
    <col min="1" max="1" width="7" customWidth="1"/>
    <col min="3" max="3" width="5.7109375" customWidth="1"/>
    <col min="5" max="5" width="7" customWidth="1"/>
    <col min="6" max="6" width="13.85546875" customWidth="1"/>
    <col min="7" max="7" width="5.42578125" customWidth="1"/>
    <col min="8" max="8" width="14.28515625" customWidth="1"/>
    <col min="9" max="9" width="5.42578125" customWidth="1"/>
    <col min="11" max="11" width="5.140625" customWidth="1"/>
    <col min="12" max="12" width="16.140625" customWidth="1"/>
    <col min="13" max="13" width="6" customWidth="1"/>
    <col min="14" max="14" width="6.5703125" customWidth="1"/>
  </cols>
  <sheetData>
    <row r="1" spans="1:16" x14ac:dyDescent="0.25">
      <c r="B1" s="1" t="s">
        <v>15</v>
      </c>
    </row>
    <row r="2" spans="1:1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  <c r="O2" s="195" t="s">
        <v>154</v>
      </c>
      <c r="P2" s="195" t="s">
        <v>155</v>
      </c>
    </row>
    <row r="3" spans="1:16" ht="24.75" x14ac:dyDescent="0.25">
      <c r="A3" s="169"/>
      <c r="B3" s="142" t="s">
        <v>116</v>
      </c>
      <c r="C3" s="169"/>
      <c r="D3" s="141"/>
      <c r="E3" s="169"/>
      <c r="F3" s="142"/>
      <c r="G3" s="169"/>
      <c r="H3" s="142" t="s">
        <v>116</v>
      </c>
      <c r="I3" s="169"/>
      <c r="J3" s="141"/>
      <c r="K3" s="169"/>
      <c r="L3" s="140"/>
      <c r="M3" s="169"/>
      <c r="N3" s="169"/>
    </row>
    <row r="4" spans="1:16" x14ac:dyDescent="0.25">
      <c r="A4" s="170">
        <v>7.92</v>
      </c>
      <c r="B4" s="143" t="s">
        <v>21</v>
      </c>
      <c r="C4" s="170">
        <v>1.32</v>
      </c>
      <c r="D4" s="143"/>
      <c r="E4" s="170"/>
      <c r="F4" s="144"/>
      <c r="G4" s="170"/>
      <c r="H4" s="143" t="s">
        <v>25</v>
      </c>
      <c r="I4" s="170">
        <v>0.5</v>
      </c>
      <c r="J4" s="143"/>
      <c r="K4" s="170"/>
      <c r="L4" s="145"/>
      <c r="M4" s="170"/>
      <c r="N4" s="170">
        <f>C4+I4</f>
        <v>1.82</v>
      </c>
      <c r="O4" t="s">
        <v>149</v>
      </c>
      <c r="P4" t="s">
        <v>156</v>
      </c>
    </row>
    <row r="5" spans="1:16" x14ac:dyDescent="0.25">
      <c r="A5" s="169"/>
      <c r="B5" s="141"/>
      <c r="C5" s="169"/>
      <c r="D5" s="141" t="s">
        <v>112</v>
      </c>
      <c r="E5" s="169"/>
      <c r="F5" s="141" t="s">
        <v>112</v>
      </c>
      <c r="G5" s="169"/>
      <c r="H5" s="141" t="s">
        <v>112</v>
      </c>
      <c r="I5" s="169"/>
      <c r="J5" s="141"/>
      <c r="K5" s="169"/>
      <c r="L5" s="140" t="s">
        <v>112</v>
      </c>
      <c r="M5" s="169"/>
      <c r="N5" s="169"/>
    </row>
    <row r="6" spans="1:16" ht="41.25" x14ac:dyDescent="0.25">
      <c r="A6" s="170">
        <v>12.33</v>
      </c>
      <c r="B6" s="143"/>
      <c r="C6" s="170"/>
      <c r="D6" s="147" t="s">
        <v>113</v>
      </c>
      <c r="E6" s="170">
        <v>0.6</v>
      </c>
      <c r="F6" s="144" t="s">
        <v>25</v>
      </c>
      <c r="G6" s="170">
        <v>0.5</v>
      </c>
      <c r="H6" s="147" t="s">
        <v>114</v>
      </c>
      <c r="I6" s="170">
        <v>1.24</v>
      </c>
      <c r="J6" s="143"/>
      <c r="K6" s="170"/>
      <c r="L6" s="146" t="s">
        <v>25</v>
      </c>
      <c r="M6" s="170">
        <v>0.5</v>
      </c>
      <c r="N6" s="88">
        <f>C6+E6+G6+I6+K6+M6</f>
        <v>2.84</v>
      </c>
      <c r="O6" t="s">
        <v>150</v>
      </c>
      <c r="P6" t="s">
        <v>158</v>
      </c>
    </row>
    <row r="7" spans="1:16" x14ac:dyDescent="0.25">
      <c r="A7" s="87"/>
      <c r="B7" s="32"/>
      <c r="C7" s="168"/>
      <c r="D7" s="32" t="s">
        <v>42</v>
      </c>
      <c r="E7" s="177"/>
      <c r="F7" s="32"/>
      <c r="G7" s="168"/>
      <c r="H7" s="32"/>
      <c r="I7" s="168"/>
      <c r="J7" s="32" t="s">
        <v>42</v>
      </c>
      <c r="K7" s="168"/>
      <c r="L7" s="32"/>
      <c r="M7" s="168"/>
      <c r="N7" s="87"/>
    </row>
    <row r="8" spans="1:16" x14ac:dyDescent="0.25">
      <c r="A8" s="88">
        <v>7.33</v>
      </c>
      <c r="B8" s="36"/>
      <c r="C8" s="173"/>
      <c r="D8" s="36" t="s">
        <v>21</v>
      </c>
      <c r="E8" s="178">
        <v>1.36</v>
      </c>
      <c r="F8" s="36"/>
      <c r="G8" s="173"/>
      <c r="H8" s="36"/>
      <c r="I8" s="173"/>
      <c r="J8" s="36" t="s">
        <v>25</v>
      </c>
      <c r="K8" s="173">
        <v>0.33</v>
      </c>
      <c r="L8" s="36"/>
      <c r="M8" s="173"/>
      <c r="N8" s="88">
        <f>C8+E8+G8+I8+K8+M8</f>
        <v>1.6900000000000002</v>
      </c>
      <c r="O8" t="s">
        <v>149</v>
      </c>
    </row>
    <row r="9" spans="1:16" x14ac:dyDescent="0.25">
      <c r="A9" s="87"/>
      <c r="C9" s="174"/>
      <c r="D9" s="35" t="s">
        <v>43</v>
      </c>
      <c r="E9" s="174"/>
      <c r="G9" s="174"/>
      <c r="I9" s="174"/>
      <c r="K9" s="174"/>
      <c r="M9" s="168"/>
      <c r="N9" s="87"/>
    </row>
    <row r="10" spans="1:16" x14ac:dyDescent="0.25">
      <c r="A10" s="88">
        <v>3</v>
      </c>
      <c r="B10" s="65"/>
      <c r="C10" s="173"/>
      <c r="D10" s="65" t="s">
        <v>21</v>
      </c>
      <c r="E10" s="173">
        <v>0.7</v>
      </c>
      <c r="F10" s="65"/>
      <c r="G10" s="173"/>
      <c r="H10" s="65"/>
      <c r="I10" s="173"/>
      <c r="J10" s="65"/>
      <c r="K10" s="173"/>
      <c r="L10" s="36"/>
      <c r="M10" s="173"/>
      <c r="N10" s="88">
        <f>C10+E10+G10+I10+K10+M10</f>
        <v>0.7</v>
      </c>
      <c r="O10" t="s">
        <v>151</v>
      </c>
      <c r="P10" t="s">
        <v>157</v>
      </c>
    </row>
    <row r="11" spans="1:16" x14ac:dyDescent="0.25">
      <c r="A11" s="87"/>
      <c r="B11" s="35" t="s">
        <v>59</v>
      </c>
      <c r="C11" s="87"/>
      <c r="D11" s="35" t="s">
        <v>59</v>
      </c>
      <c r="E11" s="179"/>
      <c r="F11" s="20" t="s">
        <v>59</v>
      </c>
      <c r="G11" s="179"/>
      <c r="H11" s="35" t="s">
        <v>59</v>
      </c>
      <c r="I11" s="87"/>
      <c r="J11" s="35" t="s">
        <v>59</v>
      </c>
      <c r="K11" s="87"/>
      <c r="L11" s="35" t="s">
        <v>59</v>
      </c>
      <c r="M11" s="87"/>
      <c r="N11" s="87"/>
    </row>
    <row r="12" spans="1:16" ht="23.25" x14ac:dyDescent="0.25">
      <c r="A12" s="88">
        <v>8.5</v>
      </c>
      <c r="B12" s="73" t="s">
        <v>60</v>
      </c>
      <c r="C12" s="88">
        <v>0.24</v>
      </c>
      <c r="D12" s="73" t="s">
        <v>25</v>
      </c>
      <c r="E12" s="180">
        <v>0.25</v>
      </c>
      <c r="F12" s="73" t="s">
        <v>60</v>
      </c>
      <c r="G12" s="88">
        <v>0.24</v>
      </c>
      <c r="H12" s="73" t="s">
        <v>25</v>
      </c>
      <c r="I12" s="88">
        <v>0.24</v>
      </c>
      <c r="J12" s="73" t="s">
        <v>21</v>
      </c>
      <c r="K12" s="88">
        <v>0.75</v>
      </c>
      <c r="L12" s="73" t="s">
        <v>61</v>
      </c>
      <c r="M12" s="88">
        <v>0.24</v>
      </c>
      <c r="N12" s="88">
        <f>C12+E12+G12+I12+K12+M12</f>
        <v>1.96</v>
      </c>
      <c r="O12" t="s">
        <v>150</v>
      </c>
      <c r="P12" t="s">
        <v>158</v>
      </c>
    </row>
    <row r="13" spans="1:16" x14ac:dyDescent="0.25">
      <c r="A13" s="87"/>
      <c r="B13" s="48" t="s">
        <v>62</v>
      </c>
      <c r="C13" s="174"/>
      <c r="D13" s="48"/>
      <c r="E13" s="174"/>
      <c r="F13" s="48"/>
      <c r="G13" s="174"/>
      <c r="H13" s="48" t="s">
        <v>62</v>
      </c>
      <c r="I13" s="174"/>
      <c r="J13" s="48"/>
      <c r="K13" s="174"/>
      <c r="L13" s="48"/>
      <c r="M13" s="174"/>
      <c r="N13" s="136"/>
    </row>
    <row r="14" spans="1:16" ht="32.25" customHeight="1" x14ac:dyDescent="0.25">
      <c r="A14" s="88">
        <v>4.75</v>
      </c>
      <c r="B14" s="36" t="s">
        <v>21</v>
      </c>
      <c r="C14" s="173">
        <v>0.75</v>
      </c>
      <c r="D14" s="36"/>
      <c r="E14" s="178"/>
      <c r="F14" s="36"/>
      <c r="G14" s="173"/>
      <c r="H14" s="36" t="s">
        <v>73</v>
      </c>
      <c r="I14" s="173">
        <v>0.35</v>
      </c>
      <c r="J14" s="36"/>
      <c r="K14" s="173"/>
      <c r="L14" s="36"/>
      <c r="M14" s="173"/>
      <c r="N14" s="88">
        <f>C14+E14+G14+I14+K14+M14</f>
        <v>1.1000000000000001</v>
      </c>
      <c r="O14" t="s">
        <v>149</v>
      </c>
      <c r="P14" t="s">
        <v>156</v>
      </c>
    </row>
    <row r="15" spans="1:16" x14ac:dyDescent="0.25">
      <c r="A15" s="87"/>
      <c r="B15" s="48"/>
      <c r="C15" s="168"/>
      <c r="D15" s="48" t="s">
        <v>63</v>
      </c>
      <c r="E15" s="168"/>
      <c r="F15" s="48"/>
      <c r="G15" s="168"/>
      <c r="H15" s="48"/>
      <c r="I15" s="168"/>
      <c r="J15" s="48" t="s">
        <v>63</v>
      </c>
      <c r="K15" s="168"/>
      <c r="L15" s="32"/>
      <c r="M15" s="168"/>
      <c r="N15" s="87"/>
    </row>
    <row r="16" spans="1:16" x14ac:dyDescent="0.25">
      <c r="A16" s="88">
        <v>4.5</v>
      </c>
      <c r="B16" s="36"/>
      <c r="C16" s="173"/>
      <c r="D16" s="36" t="s">
        <v>21</v>
      </c>
      <c r="E16" s="178">
        <v>0.71</v>
      </c>
      <c r="F16" s="36"/>
      <c r="G16" s="173"/>
      <c r="H16" s="36"/>
      <c r="I16" s="173"/>
      <c r="J16" s="36" t="s">
        <v>25</v>
      </c>
      <c r="K16" s="173">
        <v>0.33</v>
      </c>
      <c r="L16" s="36"/>
      <c r="M16" s="173"/>
      <c r="N16" s="88">
        <f>C16+E16+G16+I16+K16+M16</f>
        <v>1.04</v>
      </c>
      <c r="O16" t="s">
        <v>150</v>
      </c>
      <c r="P16" t="s">
        <v>156</v>
      </c>
    </row>
    <row r="17" spans="1:16" x14ac:dyDescent="0.25">
      <c r="A17" s="87">
        <v>4.25</v>
      </c>
      <c r="B17" s="32"/>
      <c r="C17" s="168"/>
      <c r="D17" s="32" t="s">
        <v>64</v>
      </c>
      <c r="E17" s="168"/>
      <c r="F17" s="32"/>
      <c r="G17" s="168"/>
      <c r="H17" s="34"/>
      <c r="I17" s="168"/>
      <c r="J17" s="32"/>
      <c r="K17" s="168"/>
      <c r="L17" s="32"/>
      <c r="M17" s="168"/>
      <c r="N17" s="184"/>
    </row>
    <row r="18" spans="1:16" x14ac:dyDescent="0.25">
      <c r="A18" s="88"/>
      <c r="B18" s="36"/>
      <c r="C18" s="173"/>
      <c r="D18" s="63" t="s">
        <v>21</v>
      </c>
      <c r="E18" s="173">
        <v>0.99</v>
      </c>
      <c r="F18" s="36"/>
      <c r="G18" s="173"/>
      <c r="H18" s="37"/>
      <c r="I18" s="173"/>
      <c r="J18" s="63"/>
      <c r="K18" s="178"/>
      <c r="L18" s="36"/>
      <c r="M18" s="178"/>
      <c r="N18" s="88">
        <f>C18+E18+G18+I18+K18+M18</f>
        <v>0.99</v>
      </c>
      <c r="O18" t="s">
        <v>150</v>
      </c>
      <c r="P18" t="s">
        <v>156</v>
      </c>
    </row>
    <row r="19" spans="1:16" x14ac:dyDescent="0.25">
      <c r="A19" s="87"/>
      <c r="B19" s="96" t="s">
        <v>67</v>
      </c>
      <c r="C19" s="87"/>
      <c r="D19" s="48" t="s">
        <v>67</v>
      </c>
      <c r="E19" s="87"/>
      <c r="F19" s="96" t="s">
        <v>67</v>
      </c>
      <c r="G19" s="87"/>
      <c r="H19" s="96" t="s">
        <v>67</v>
      </c>
      <c r="I19" s="179"/>
      <c r="J19" s="96" t="s">
        <v>67</v>
      </c>
      <c r="K19" s="87"/>
      <c r="L19" s="96" t="s">
        <v>67</v>
      </c>
      <c r="M19" s="87"/>
      <c r="N19" s="87"/>
    </row>
    <row r="20" spans="1:16" x14ac:dyDescent="0.25">
      <c r="A20" s="88">
        <v>9</v>
      </c>
      <c r="B20" s="38" t="s">
        <v>25</v>
      </c>
      <c r="C20" s="88">
        <v>0.25</v>
      </c>
      <c r="D20" s="38" t="s">
        <v>25</v>
      </c>
      <c r="E20" s="181">
        <v>0.25</v>
      </c>
      <c r="F20" s="73" t="s">
        <v>25</v>
      </c>
      <c r="G20" s="88">
        <v>0.25</v>
      </c>
      <c r="H20" s="38" t="s">
        <v>21</v>
      </c>
      <c r="I20" s="88">
        <v>0.82</v>
      </c>
      <c r="J20" s="38" t="s">
        <v>25</v>
      </c>
      <c r="K20" s="88">
        <v>0.25</v>
      </c>
      <c r="L20" s="38" t="s">
        <v>25</v>
      </c>
      <c r="M20" s="88">
        <v>0.25</v>
      </c>
      <c r="N20" s="88">
        <f>C20+E20+G20+I20+K20+M20</f>
        <v>2.0699999999999998</v>
      </c>
      <c r="O20" t="s">
        <v>150</v>
      </c>
      <c r="P20" t="s">
        <v>158</v>
      </c>
    </row>
    <row r="21" spans="1:16" x14ac:dyDescent="0.25">
      <c r="A21" s="87"/>
      <c r="B21" s="20" t="s">
        <v>68</v>
      </c>
      <c r="C21" s="87"/>
      <c r="D21" s="35"/>
      <c r="E21" s="182"/>
      <c r="F21" s="20"/>
      <c r="G21" s="87"/>
      <c r="H21" s="35" t="s">
        <v>69</v>
      </c>
      <c r="I21" s="182"/>
      <c r="J21" s="32"/>
      <c r="K21" s="182"/>
      <c r="L21" s="20"/>
      <c r="M21" s="182"/>
      <c r="N21" s="87"/>
    </row>
    <row r="22" spans="1:16" x14ac:dyDescent="0.25">
      <c r="A22" s="88">
        <v>6.11</v>
      </c>
      <c r="B22" s="73" t="s">
        <v>25</v>
      </c>
      <c r="C22" s="88">
        <v>0.33</v>
      </c>
      <c r="D22" s="38"/>
      <c r="E22" s="181"/>
      <c r="F22" s="73"/>
      <c r="G22" s="88"/>
      <c r="H22" s="38" t="s">
        <v>21</v>
      </c>
      <c r="I22" s="181">
        <v>1.08</v>
      </c>
      <c r="J22" s="36"/>
      <c r="K22" s="181"/>
      <c r="L22" s="73"/>
      <c r="M22" s="181"/>
      <c r="N22" s="136">
        <f>C22+E22+G22+I22+K22+M22</f>
        <v>1.4100000000000001</v>
      </c>
      <c r="O22" t="s">
        <v>149</v>
      </c>
      <c r="P22" t="s">
        <v>157</v>
      </c>
    </row>
    <row r="23" spans="1:16" ht="17.25" customHeight="1" x14ac:dyDescent="0.25">
      <c r="A23" s="87"/>
      <c r="B23" s="20"/>
      <c r="C23" s="87"/>
      <c r="D23" s="35"/>
      <c r="E23" s="182"/>
      <c r="F23" s="35" t="s">
        <v>70</v>
      </c>
      <c r="G23" s="182"/>
      <c r="H23" s="35"/>
      <c r="I23" s="182"/>
      <c r="J23" s="32"/>
      <c r="K23" s="182"/>
      <c r="L23" s="20" t="s">
        <v>70</v>
      </c>
      <c r="M23" s="182"/>
      <c r="N23" s="87"/>
    </row>
    <row r="24" spans="1:16" ht="23.25" x14ac:dyDescent="0.25">
      <c r="A24" s="88">
        <v>4.3600000000000003</v>
      </c>
      <c r="B24" s="73"/>
      <c r="C24" s="88"/>
      <c r="D24" s="38"/>
      <c r="E24" s="181"/>
      <c r="F24" s="38" t="s">
        <v>25</v>
      </c>
      <c r="G24" s="181">
        <v>0.35</v>
      </c>
      <c r="H24" s="38"/>
      <c r="I24" s="181"/>
      <c r="J24" s="36"/>
      <c r="K24" s="181"/>
      <c r="L24" s="73" t="s">
        <v>72</v>
      </c>
      <c r="M24" s="181">
        <v>0.66</v>
      </c>
      <c r="N24" s="88">
        <f>C24+E24+G24+I24+K24+M24</f>
        <v>1.01</v>
      </c>
      <c r="O24" t="s">
        <v>152</v>
      </c>
      <c r="P24" t="s">
        <v>156</v>
      </c>
    </row>
    <row r="25" spans="1:16" ht="22.5" x14ac:dyDescent="0.25">
      <c r="A25" s="168">
        <v>3.25</v>
      </c>
      <c r="B25" s="32" t="s">
        <v>143</v>
      </c>
      <c r="C25" s="166">
        <v>0.75</v>
      </c>
      <c r="D25" s="32"/>
      <c r="E25" s="168"/>
      <c r="F25" s="32"/>
      <c r="G25" s="168"/>
      <c r="H25" s="167"/>
      <c r="I25" s="168"/>
      <c r="J25" s="167"/>
      <c r="K25" s="168"/>
      <c r="L25" s="32"/>
      <c r="M25" s="168"/>
      <c r="N25" s="185">
        <f>C25</f>
        <v>0.75</v>
      </c>
      <c r="O25" t="s">
        <v>153</v>
      </c>
      <c r="P25" t="s">
        <v>159</v>
      </c>
    </row>
    <row r="26" spans="1:16" x14ac:dyDescent="0.25">
      <c r="A26" s="172">
        <f>SUM(A3:A25)</f>
        <v>75.3</v>
      </c>
      <c r="B26" s="94" t="s">
        <v>9</v>
      </c>
      <c r="C26" s="175">
        <f>SUM(C3:C25)</f>
        <v>3.64</v>
      </c>
      <c r="D26" s="91"/>
      <c r="E26" s="175">
        <f>SUM(E3:E25)</f>
        <v>4.8600000000000003</v>
      </c>
      <c r="F26" s="93"/>
      <c r="G26" s="175">
        <f>SUM(G3:G25)</f>
        <v>1.3399999999999999</v>
      </c>
      <c r="H26" s="94"/>
      <c r="I26" s="175">
        <f>SUM(I3:I25)</f>
        <v>4.2300000000000004</v>
      </c>
      <c r="J26" s="94"/>
      <c r="K26" s="175">
        <f>SUM(K3:K25)</f>
        <v>1.6600000000000001</v>
      </c>
      <c r="L26" s="91"/>
      <c r="M26" s="175">
        <f>SUM(M3:M25)</f>
        <v>1.65</v>
      </c>
      <c r="N26" s="175">
        <f>SUM(N3:N25)</f>
        <v>17.380000000000003</v>
      </c>
    </row>
    <row r="27" spans="1:16" x14ac:dyDescent="0.25">
      <c r="A27" s="48"/>
      <c r="B27" s="48" t="s">
        <v>13</v>
      </c>
      <c r="C27" s="48"/>
      <c r="D27" s="48"/>
      <c r="E27" s="106"/>
      <c r="F27" s="96"/>
      <c r="G27" s="48"/>
      <c r="H27" s="48" t="s">
        <v>12</v>
      </c>
      <c r="I27" s="48"/>
      <c r="J27" s="107"/>
      <c r="K27" s="109">
        <f>N26</f>
        <v>17.380000000000003</v>
      </c>
      <c r="L27" s="48"/>
    </row>
    <row r="28" spans="1:16" x14ac:dyDescent="0.25">
      <c r="A28" s="48"/>
      <c r="B28" s="48" t="s">
        <v>16</v>
      </c>
      <c r="C28" s="48"/>
      <c r="D28" s="186" t="s">
        <v>162</v>
      </c>
      <c r="E28" s="48"/>
      <c r="G28" s="48"/>
      <c r="J28" s="107"/>
      <c r="K28" s="108">
        <f>K27*4.33</f>
        <v>75.255400000000009</v>
      </c>
      <c r="L28" s="108"/>
    </row>
    <row r="29" spans="1:16" x14ac:dyDescent="0.25">
      <c r="G29" t="s">
        <v>163</v>
      </c>
    </row>
  </sheetData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6" workbookViewId="0">
      <selection sqref="A1:P30"/>
    </sheetView>
  </sheetViews>
  <sheetFormatPr baseColWidth="10" defaultRowHeight="15" x14ac:dyDescent="0.25"/>
  <cols>
    <col min="1" max="1" width="6.7109375" customWidth="1"/>
    <col min="2" max="2" width="16" customWidth="1"/>
    <col min="3" max="3" width="6.140625" customWidth="1"/>
    <col min="4" max="4" width="15.85546875" customWidth="1"/>
    <col min="5" max="5" width="6" customWidth="1"/>
    <col min="6" max="6" width="16.140625" customWidth="1"/>
    <col min="7" max="7" width="6" customWidth="1"/>
    <col min="8" max="8" width="17" customWidth="1"/>
    <col min="9" max="9" width="5.85546875" customWidth="1"/>
    <col min="10" max="10" width="14.140625" customWidth="1"/>
    <col min="11" max="11" width="5.5703125" customWidth="1"/>
    <col min="12" max="12" width="15.28515625" customWidth="1"/>
    <col min="13" max="13" width="5.42578125" customWidth="1"/>
    <col min="14" max="14" width="6.42578125" customWidth="1"/>
  </cols>
  <sheetData>
    <row r="1" spans="1:16" x14ac:dyDescent="0.25">
      <c r="B1" s="1" t="s">
        <v>15</v>
      </c>
    </row>
    <row r="2" spans="1:1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  <c r="O2" s="195" t="s">
        <v>154</v>
      </c>
      <c r="P2" s="195" t="s">
        <v>155</v>
      </c>
    </row>
    <row r="3" spans="1:16" x14ac:dyDescent="0.25">
      <c r="A3" s="140">
        <v>4.33</v>
      </c>
      <c r="B3" s="141"/>
      <c r="C3" s="140"/>
      <c r="D3" s="141"/>
      <c r="E3" s="140"/>
      <c r="F3" s="142" t="s">
        <v>160</v>
      </c>
      <c r="G3" s="140">
        <v>1</v>
      </c>
      <c r="H3" s="141"/>
      <c r="I3" s="140"/>
      <c r="J3" s="141"/>
      <c r="K3" s="140"/>
      <c r="L3" s="140"/>
      <c r="M3" s="140"/>
      <c r="N3" s="88">
        <f>C3+E3+G3+I3+K3+M3</f>
        <v>1</v>
      </c>
      <c r="O3" s="196"/>
      <c r="P3" s="196"/>
    </row>
    <row r="4" spans="1:16" ht="12.75" customHeight="1" x14ac:dyDescent="0.25">
      <c r="A4" s="169"/>
      <c r="B4" s="142" t="s">
        <v>116</v>
      </c>
      <c r="C4" s="169"/>
      <c r="D4" s="141"/>
      <c r="E4" s="169"/>
      <c r="F4" s="142"/>
      <c r="G4" s="169"/>
      <c r="H4" s="142" t="s">
        <v>116</v>
      </c>
      <c r="I4" s="169"/>
      <c r="J4" s="141"/>
      <c r="K4" s="169"/>
      <c r="L4" s="140"/>
      <c r="M4" s="169"/>
      <c r="N4" s="169"/>
    </row>
    <row r="5" spans="1:16" x14ac:dyDescent="0.25">
      <c r="A5" s="170">
        <v>7.92</v>
      </c>
      <c r="B5" s="143" t="s">
        <v>21</v>
      </c>
      <c r="C5" s="170">
        <v>1.32</v>
      </c>
      <c r="D5" s="143"/>
      <c r="E5" s="170"/>
      <c r="F5" s="144"/>
      <c r="G5" s="170"/>
      <c r="H5" s="143" t="s">
        <v>25</v>
      </c>
      <c r="I5" s="170">
        <v>0.5</v>
      </c>
      <c r="J5" s="143"/>
      <c r="K5" s="170"/>
      <c r="L5" s="145"/>
      <c r="M5" s="170"/>
      <c r="N5" s="170">
        <f>C5+I5</f>
        <v>1.82</v>
      </c>
      <c r="O5" t="s">
        <v>149</v>
      </c>
      <c r="P5" t="s">
        <v>156</v>
      </c>
    </row>
    <row r="6" spans="1:16" x14ac:dyDescent="0.25">
      <c r="A6" s="169"/>
      <c r="B6" s="141"/>
      <c r="C6" s="169"/>
      <c r="D6" s="141" t="s">
        <v>112</v>
      </c>
      <c r="E6" s="169"/>
      <c r="F6" s="141" t="s">
        <v>112</v>
      </c>
      <c r="G6" s="169"/>
      <c r="H6" s="141" t="s">
        <v>112</v>
      </c>
      <c r="I6" s="169"/>
      <c r="J6" s="141"/>
      <c r="K6" s="169"/>
      <c r="L6" s="140" t="s">
        <v>112</v>
      </c>
      <c r="M6" s="169"/>
      <c r="N6" s="169"/>
    </row>
    <row r="7" spans="1:16" ht="33" x14ac:dyDescent="0.25">
      <c r="A7" s="170">
        <v>12.33</v>
      </c>
      <c r="B7" s="143"/>
      <c r="C7" s="170"/>
      <c r="D7" s="147" t="s">
        <v>113</v>
      </c>
      <c r="E7" s="170">
        <v>0.6</v>
      </c>
      <c r="F7" s="144" t="s">
        <v>25</v>
      </c>
      <c r="G7" s="170">
        <v>0.5</v>
      </c>
      <c r="H7" s="147" t="s">
        <v>114</v>
      </c>
      <c r="I7" s="170">
        <v>1.24</v>
      </c>
      <c r="J7" s="143"/>
      <c r="K7" s="170"/>
      <c r="L7" s="146" t="s">
        <v>25</v>
      </c>
      <c r="M7" s="170">
        <v>0.5</v>
      </c>
      <c r="N7" s="88">
        <f>C7+E7+G7+I7+K7+M7</f>
        <v>2.84</v>
      </c>
      <c r="O7" t="s">
        <v>150</v>
      </c>
      <c r="P7" t="s">
        <v>158</v>
      </c>
    </row>
    <row r="8" spans="1:16" x14ac:dyDescent="0.25">
      <c r="A8" s="87"/>
      <c r="B8" s="32"/>
      <c r="C8" s="168"/>
      <c r="D8" s="32" t="s">
        <v>42</v>
      </c>
      <c r="E8" s="177"/>
      <c r="F8" s="32"/>
      <c r="G8" s="168"/>
      <c r="H8" s="32"/>
      <c r="I8" s="168"/>
      <c r="J8" s="32" t="s">
        <v>42</v>
      </c>
      <c r="K8" s="168"/>
      <c r="L8" s="32"/>
      <c r="M8" s="168"/>
      <c r="N8" s="87"/>
    </row>
    <row r="9" spans="1:16" x14ac:dyDescent="0.25">
      <c r="A9" s="88">
        <v>7.33</v>
      </c>
      <c r="B9" s="36"/>
      <c r="C9" s="173"/>
      <c r="D9" s="36" t="s">
        <v>21</v>
      </c>
      <c r="E9" s="178">
        <v>1.36</v>
      </c>
      <c r="F9" s="36"/>
      <c r="G9" s="173"/>
      <c r="H9" s="36"/>
      <c r="I9" s="173"/>
      <c r="J9" s="36" t="s">
        <v>25</v>
      </c>
      <c r="K9" s="173">
        <v>0.33</v>
      </c>
      <c r="L9" s="36"/>
      <c r="M9" s="173"/>
      <c r="N9" s="88">
        <f>C9+E9+G9+I9+K9+M9</f>
        <v>1.6900000000000002</v>
      </c>
      <c r="O9" t="s">
        <v>149</v>
      </c>
    </row>
    <row r="10" spans="1:16" x14ac:dyDescent="0.25">
      <c r="A10" s="87"/>
      <c r="C10" s="174"/>
      <c r="D10" s="35" t="s">
        <v>43</v>
      </c>
      <c r="E10" s="174"/>
      <c r="G10" s="174"/>
      <c r="I10" s="174"/>
      <c r="K10" s="174"/>
      <c r="M10" s="168"/>
      <c r="N10" s="87"/>
    </row>
    <row r="11" spans="1:16" x14ac:dyDescent="0.25">
      <c r="A11" s="88">
        <v>3</v>
      </c>
      <c r="B11" s="65"/>
      <c r="C11" s="173"/>
      <c r="D11" s="65" t="s">
        <v>21</v>
      </c>
      <c r="E11" s="173">
        <v>0.7</v>
      </c>
      <c r="F11" s="65"/>
      <c r="G11" s="173"/>
      <c r="H11" s="65"/>
      <c r="I11" s="173"/>
      <c r="J11" s="65"/>
      <c r="K11" s="173"/>
      <c r="L11" s="36"/>
      <c r="M11" s="173"/>
      <c r="N11" s="88">
        <f>C11+E11+G11+I11+K11+M11</f>
        <v>0.7</v>
      </c>
      <c r="O11" t="s">
        <v>151</v>
      </c>
      <c r="P11" t="s">
        <v>157</v>
      </c>
    </row>
    <row r="12" spans="1:16" x14ac:dyDescent="0.25">
      <c r="A12" s="87"/>
      <c r="B12" s="35" t="s">
        <v>59</v>
      </c>
      <c r="C12" s="87"/>
      <c r="D12" s="35" t="s">
        <v>59</v>
      </c>
      <c r="E12" s="179"/>
      <c r="F12" s="20" t="s">
        <v>59</v>
      </c>
      <c r="G12" s="179"/>
      <c r="H12" s="35" t="s">
        <v>59</v>
      </c>
      <c r="I12" s="87"/>
      <c r="J12" s="35" t="s">
        <v>59</v>
      </c>
      <c r="K12" s="87"/>
      <c r="L12" s="35" t="s">
        <v>59</v>
      </c>
      <c r="M12" s="87"/>
      <c r="N12" s="87"/>
    </row>
    <row r="13" spans="1:16" ht="23.25" x14ac:dyDescent="0.25">
      <c r="A13" s="88">
        <v>8.5</v>
      </c>
      <c r="B13" s="73" t="s">
        <v>60</v>
      </c>
      <c r="C13" s="88">
        <v>0.24</v>
      </c>
      <c r="D13" s="73" t="s">
        <v>25</v>
      </c>
      <c r="E13" s="180">
        <v>0.25</v>
      </c>
      <c r="F13" s="73" t="s">
        <v>60</v>
      </c>
      <c r="G13" s="88">
        <v>0.24</v>
      </c>
      <c r="H13" s="73" t="s">
        <v>25</v>
      </c>
      <c r="I13" s="88">
        <v>0.24</v>
      </c>
      <c r="J13" s="73" t="s">
        <v>21</v>
      </c>
      <c r="K13" s="88">
        <v>0.75</v>
      </c>
      <c r="L13" s="73" t="s">
        <v>61</v>
      </c>
      <c r="M13" s="88">
        <v>0.24</v>
      </c>
      <c r="N13" s="88">
        <f>C13+E13+G13+I13+K13+M13</f>
        <v>1.96</v>
      </c>
      <c r="O13" t="s">
        <v>150</v>
      </c>
      <c r="P13" t="s">
        <v>158</v>
      </c>
    </row>
    <row r="14" spans="1:16" x14ac:dyDescent="0.25">
      <c r="A14" s="87"/>
      <c r="B14" s="48" t="s">
        <v>62</v>
      </c>
      <c r="C14" s="174"/>
      <c r="D14" s="48"/>
      <c r="E14" s="174"/>
      <c r="F14" s="48"/>
      <c r="G14" s="174"/>
      <c r="H14" s="48" t="s">
        <v>62</v>
      </c>
      <c r="I14" s="174"/>
      <c r="J14" s="48"/>
      <c r="K14" s="174"/>
      <c r="L14" s="48"/>
      <c r="M14" s="174"/>
      <c r="N14" s="136"/>
    </row>
    <row r="15" spans="1:16" ht="21.75" customHeight="1" x14ac:dyDescent="0.25">
      <c r="A15" s="88">
        <v>4.75</v>
      </c>
      <c r="B15" s="36" t="s">
        <v>21</v>
      </c>
      <c r="C15" s="173">
        <v>0.75</v>
      </c>
      <c r="D15" s="36"/>
      <c r="E15" s="178"/>
      <c r="F15" s="36"/>
      <c r="G15" s="173"/>
      <c r="H15" s="36" t="s">
        <v>73</v>
      </c>
      <c r="I15" s="173">
        <v>0.35</v>
      </c>
      <c r="J15" s="36"/>
      <c r="K15" s="173"/>
      <c r="L15" s="36"/>
      <c r="M15" s="173"/>
      <c r="N15" s="88">
        <f>C15+E15+G15+I15+K15+M15</f>
        <v>1.1000000000000001</v>
      </c>
      <c r="O15" t="s">
        <v>149</v>
      </c>
      <c r="P15" t="s">
        <v>156</v>
      </c>
    </row>
    <row r="16" spans="1:16" x14ac:dyDescent="0.25">
      <c r="A16" s="87"/>
      <c r="B16" s="48"/>
      <c r="C16" s="168"/>
      <c r="D16" s="48" t="s">
        <v>63</v>
      </c>
      <c r="E16" s="168"/>
      <c r="F16" s="48"/>
      <c r="G16" s="168"/>
      <c r="H16" s="48"/>
      <c r="I16" s="168"/>
      <c r="J16" s="48" t="s">
        <v>63</v>
      </c>
      <c r="K16" s="168"/>
      <c r="L16" s="32"/>
      <c r="M16" s="168"/>
      <c r="N16" s="87"/>
    </row>
    <row r="17" spans="1:16" x14ac:dyDescent="0.25">
      <c r="A17" s="88">
        <v>4.5</v>
      </c>
      <c r="B17" s="36"/>
      <c r="C17" s="173"/>
      <c r="D17" s="36" t="s">
        <v>21</v>
      </c>
      <c r="E17" s="178">
        <v>0.71</v>
      </c>
      <c r="F17" s="36"/>
      <c r="G17" s="173"/>
      <c r="H17" s="36"/>
      <c r="I17" s="173"/>
      <c r="J17" s="36" t="s">
        <v>25</v>
      </c>
      <c r="K17" s="173">
        <v>0.33</v>
      </c>
      <c r="L17" s="36"/>
      <c r="M17" s="173"/>
      <c r="N17" s="88">
        <f>C17+E17+G17+I17+K17+M17</f>
        <v>1.04</v>
      </c>
      <c r="O17" t="s">
        <v>150</v>
      </c>
      <c r="P17" t="s">
        <v>156</v>
      </c>
    </row>
    <row r="18" spans="1:16" x14ac:dyDescent="0.25">
      <c r="A18" s="87">
        <v>4.25</v>
      </c>
      <c r="B18" s="32"/>
      <c r="C18" s="168"/>
      <c r="D18" s="32" t="s">
        <v>64</v>
      </c>
      <c r="E18" s="168"/>
      <c r="F18" s="32"/>
      <c r="G18" s="168"/>
      <c r="H18" s="34"/>
      <c r="I18" s="168"/>
      <c r="J18" s="32"/>
      <c r="K18" s="168"/>
      <c r="L18" s="32"/>
      <c r="M18" s="168"/>
      <c r="N18" s="184"/>
    </row>
    <row r="19" spans="1:16" x14ac:dyDescent="0.25">
      <c r="A19" s="88"/>
      <c r="B19" s="36"/>
      <c r="C19" s="173"/>
      <c r="D19" s="63" t="s">
        <v>21</v>
      </c>
      <c r="E19" s="173">
        <v>0.99</v>
      </c>
      <c r="F19" s="36"/>
      <c r="G19" s="173"/>
      <c r="H19" s="37"/>
      <c r="I19" s="173"/>
      <c r="J19" s="63"/>
      <c r="K19" s="178"/>
      <c r="L19" s="36"/>
      <c r="M19" s="178"/>
      <c r="N19" s="88">
        <f>C19+E19+G19+I19+K19+M19</f>
        <v>0.99</v>
      </c>
      <c r="O19" t="s">
        <v>150</v>
      </c>
      <c r="P19" t="s">
        <v>156</v>
      </c>
    </row>
    <row r="20" spans="1:16" x14ac:dyDescent="0.25">
      <c r="A20" s="87"/>
      <c r="B20" s="96" t="s">
        <v>67</v>
      </c>
      <c r="C20" s="87"/>
      <c r="D20" s="48" t="s">
        <v>67</v>
      </c>
      <c r="E20" s="87"/>
      <c r="F20" s="96" t="s">
        <v>67</v>
      </c>
      <c r="G20" s="87"/>
      <c r="H20" s="96" t="s">
        <v>67</v>
      </c>
      <c r="I20" s="179"/>
      <c r="J20" s="96" t="s">
        <v>67</v>
      </c>
      <c r="K20" s="87"/>
      <c r="L20" s="96" t="s">
        <v>67</v>
      </c>
      <c r="M20" s="87"/>
      <c r="N20" s="87"/>
    </row>
    <row r="21" spans="1:16" x14ac:dyDescent="0.25">
      <c r="A21" s="88">
        <v>9</v>
      </c>
      <c r="B21" s="38" t="s">
        <v>25</v>
      </c>
      <c r="C21" s="88">
        <v>0.25</v>
      </c>
      <c r="D21" s="38" t="s">
        <v>25</v>
      </c>
      <c r="E21" s="181">
        <v>0.25</v>
      </c>
      <c r="F21" s="73" t="s">
        <v>25</v>
      </c>
      <c r="G21" s="88">
        <v>0.25</v>
      </c>
      <c r="H21" s="38" t="s">
        <v>21</v>
      </c>
      <c r="I21" s="88">
        <v>0.82</v>
      </c>
      <c r="J21" s="38" t="s">
        <v>25</v>
      </c>
      <c r="K21" s="88">
        <v>0.25</v>
      </c>
      <c r="L21" s="38" t="s">
        <v>25</v>
      </c>
      <c r="M21" s="88">
        <v>0.25</v>
      </c>
      <c r="N21" s="88">
        <f>C21+E21+G21+I21+K21+M21</f>
        <v>2.0699999999999998</v>
      </c>
      <c r="O21" t="s">
        <v>150</v>
      </c>
      <c r="P21" t="s">
        <v>158</v>
      </c>
    </row>
    <row r="22" spans="1:16" x14ac:dyDescent="0.25">
      <c r="A22" s="87"/>
      <c r="B22" s="20" t="s">
        <v>68</v>
      </c>
      <c r="C22" s="87"/>
      <c r="D22" s="35"/>
      <c r="E22" s="182"/>
      <c r="F22" s="20"/>
      <c r="G22" s="87"/>
      <c r="H22" s="35" t="s">
        <v>69</v>
      </c>
      <c r="I22" s="182"/>
      <c r="J22" s="32"/>
      <c r="K22" s="182"/>
      <c r="L22" s="20"/>
      <c r="M22" s="182"/>
      <c r="N22" s="87"/>
    </row>
    <row r="23" spans="1:16" x14ac:dyDescent="0.25">
      <c r="A23" s="88">
        <v>6.11</v>
      </c>
      <c r="B23" s="73" t="s">
        <v>25</v>
      </c>
      <c r="C23" s="88">
        <v>0.33</v>
      </c>
      <c r="D23" s="38"/>
      <c r="E23" s="181"/>
      <c r="F23" s="73"/>
      <c r="G23" s="88"/>
      <c r="H23" s="38" t="s">
        <v>21</v>
      </c>
      <c r="I23" s="181">
        <v>1.08</v>
      </c>
      <c r="J23" s="36"/>
      <c r="K23" s="181"/>
      <c r="L23" s="73"/>
      <c r="M23" s="181"/>
      <c r="N23" s="136">
        <f>C23+E23+G23+I23+K23+M23</f>
        <v>1.4100000000000001</v>
      </c>
      <c r="O23" t="s">
        <v>149</v>
      </c>
      <c r="P23" t="s">
        <v>157</v>
      </c>
    </row>
    <row r="24" spans="1:16" ht="14.25" customHeight="1" x14ac:dyDescent="0.25">
      <c r="A24" s="87"/>
      <c r="B24" s="20"/>
      <c r="C24" s="87"/>
      <c r="D24" s="35"/>
      <c r="E24" s="182"/>
      <c r="F24" s="35" t="s">
        <v>70</v>
      </c>
      <c r="G24" s="182"/>
      <c r="H24" s="35"/>
      <c r="I24" s="182"/>
      <c r="J24" s="32"/>
      <c r="K24" s="182"/>
      <c r="L24" s="20" t="s">
        <v>70</v>
      </c>
      <c r="M24" s="182"/>
      <c r="N24" s="87"/>
    </row>
    <row r="25" spans="1:16" ht="23.25" x14ac:dyDescent="0.25">
      <c r="A25" s="88">
        <v>4.3600000000000003</v>
      </c>
      <c r="B25" s="73"/>
      <c r="C25" s="88"/>
      <c r="D25" s="38"/>
      <c r="E25" s="181"/>
      <c r="F25" s="38" t="s">
        <v>25</v>
      </c>
      <c r="G25" s="181">
        <v>0.35</v>
      </c>
      <c r="H25" s="38"/>
      <c r="I25" s="181"/>
      <c r="J25" s="36"/>
      <c r="K25" s="181"/>
      <c r="L25" s="73" t="s">
        <v>72</v>
      </c>
      <c r="M25" s="181">
        <v>0.66</v>
      </c>
      <c r="N25" s="88">
        <f>C25+E25+G25+I25+K25+M25</f>
        <v>1.01</v>
      </c>
      <c r="O25" t="s">
        <v>152</v>
      </c>
      <c r="P25" t="s">
        <v>156</v>
      </c>
    </row>
    <row r="26" spans="1:16" ht="22.5" x14ac:dyDescent="0.25">
      <c r="A26" s="168">
        <v>3.25</v>
      </c>
      <c r="B26" s="32" t="s">
        <v>143</v>
      </c>
      <c r="C26" s="166">
        <v>0.75</v>
      </c>
      <c r="D26" s="32"/>
      <c r="E26" s="168"/>
      <c r="F26" s="32"/>
      <c r="G26" s="168"/>
      <c r="H26" s="167"/>
      <c r="I26" s="168"/>
      <c r="J26" s="167"/>
      <c r="K26" s="168"/>
      <c r="L26" s="32"/>
      <c r="M26" s="168"/>
      <c r="N26" s="185">
        <f>C26</f>
        <v>0.75</v>
      </c>
      <c r="O26" t="s">
        <v>153</v>
      </c>
      <c r="P26" t="s">
        <v>159</v>
      </c>
    </row>
    <row r="27" spans="1:16" x14ac:dyDescent="0.25">
      <c r="A27" s="172">
        <f>SUM(A3:A26)</f>
        <v>79.63</v>
      </c>
      <c r="B27" s="94" t="s">
        <v>9</v>
      </c>
      <c r="C27" s="175">
        <f>SUM(C3:C26)</f>
        <v>3.64</v>
      </c>
      <c r="D27" s="91"/>
      <c r="E27" s="175">
        <f>SUM(E3:E26)</f>
        <v>4.8600000000000003</v>
      </c>
      <c r="F27" s="93"/>
      <c r="G27" s="175">
        <f>SUM(G3:G26)</f>
        <v>2.34</v>
      </c>
      <c r="H27" s="94"/>
      <c r="I27" s="175">
        <f>SUM(I3:I26)</f>
        <v>4.2300000000000004</v>
      </c>
      <c r="J27" s="94"/>
      <c r="K27" s="175">
        <f>SUM(K3:K26)</f>
        <v>1.6600000000000001</v>
      </c>
      <c r="L27" s="91"/>
      <c r="M27" s="175">
        <f>SUM(M3:M26)</f>
        <v>1.65</v>
      </c>
      <c r="N27" s="175">
        <f>SUM(N3:N26)</f>
        <v>18.380000000000006</v>
      </c>
    </row>
    <row r="28" spans="1:16" x14ac:dyDescent="0.25">
      <c r="A28" s="48"/>
      <c r="B28" s="48" t="s">
        <v>13</v>
      </c>
      <c r="C28" s="48"/>
      <c r="D28" s="48"/>
      <c r="E28" s="106"/>
      <c r="F28" s="96"/>
      <c r="G28" s="48"/>
      <c r="H28" s="48" t="s">
        <v>12</v>
      </c>
      <c r="I28" s="48"/>
      <c r="J28" s="107"/>
      <c r="K28" s="109">
        <f>N27</f>
        <v>18.380000000000006</v>
      </c>
      <c r="L28" s="48"/>
    </row>
    <row r="29" spans="1:16" x14ac:dyDescent="0.25">
      <c r="A29" s="48"/>
      <c r="B29" s="48" t="s">
        <v>16</v>
      </c>
      <c r="C29" s="48"/>
      <c r="D29" s="186" t="s">
        <v>161</v>
      </c>
      <c r="E29" s="48"/>
      <c r="G29" s="48"/>
      <c r="J29" s="107"/>
      <c r="K29" s="108">
        <f>K28*4.33</f>
        <v>79.585400000000021</v>
      </c>
      <c r="L29" s="108"/>
    </row>
  </sheetData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O2" sqref="O2:P25"/>
    </sheetView>
  </sheetViews>
  <sheetFormatPr baseColWidth="10" defaultRowHeight="15" x14ac:dyDescent="0.25"/>
  <cols>
    <col min="1" max="1" width="7.5703125" customWidth="1"/>
    <col min="3" max="3" width="6.5703125" customWidth="1"/>
    <col min="5" max="5" width="6.7109375" customWidth="1"/>
    <col min="6" max="6" width="14.28515625" customWidth="1"/>
    <col min="7" max="7" width="6.42578125" customWidth="1"/>
    <col min="9" max="9" width="6.85546875" customWidth="1"/>
    <col min="11" max="11" width="6" customWidth="1"/>
    <col min="12" max="12" width="16.5703125" customWidth="1"/>
    <col min="13" max="13" width="5.5703125" customWidth="1"/>
    <col min="14" max="14" width="6.7109375" customWidth="1"/>
    <col min="15" max="15" width="17.5703125" customWidth="1"/>
  </cols>
  <sheetData>
    <row r="1" spans="1:16" x14ac:dyDescent="0.25">
      <c r="B1" s="1" t="s">
        <v>15</v>
      </c>
    </row>
    <row r="2" spans="1:16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  <c r="O2" s="195" t="s">
        <v>154</v>
      </c>
      <c r="P2" s="195" t="s">
        <v>155</v>
      </c>
    </row>
    <row r="3" spans="1:16" ht="24.75" x14ac:dyDescent="0.25">
      <c r="A3" s="169"/>
      <c r="B3" s="142" t="s">
        <v>116</v>
      </c>
      <c r="C3" s="169"/>
      <c r="D3" s="141"/>
      <c r="E3" s="169"/>
      <c r="F3" s="142"/>
      <c r="G3" s="169"/>
      <c r="H3" s="142" t="s">
        <v>116</v>
      </c>
      <c r="I3" s="169"/>
      <c r="J3" s="141"/>
      <c r="K3" s="169"/>
      <c r="L3" s="140"/>
      <c r="M3" s="169"/>
      <c r="N3" s="169"/>
    </row>
    <row r="4" spans="1:16" x14ac:dyDescent="0.25">
      <c r="A4" s="170">
        <v>7.92</v>
      </c>
      <c r="B4" s="143" t="s">
        <v>21</v>
      </c>
      <c r="C4" s="170">
        <v>1.32</v>
      </c>
      <c r="D4" s="143"/>
      <c r="E4" s="170"/>
      <c r="F4" s="144"/>
      <c r="G4" s="170"/>
      <c r="H4" s="143" t="s">
        <v>25</v>
      </c>
      <c r="I4" s="170">
        <v>0.5</v>
      </c>
      <c r="J4" s="143"/>
      <c r="K4" s="170"/>
      <c r="L4" s="145"/>
      <c r="M4" s="170"/>
      <c r="N4" s="170">
        <f>C4+I4</f>
        <v>1.82</v>
      </c>
      <c r="O4" t="s">
        <v>149</v>
      </c>
      <c r="P4" t="s">
        <v>156</v>
      </c>
    </row>
    <row r="5" spans="1:16" x14ac:dyDescent="0.25">
      <c r="A5" s="169"/>
      <c r="B5" s="141"/>
      <c r="C5" s="169"/>
      <c r="D5" s="141" t="s">
        <v>112</v>
      </c>
      <c r="E5" s="169"/>
      <c r="F5" s="141" t="s">
        <v>112</v>
      </c>
      <c r="G5" s="169"/>
      <c r="H5" s="141" t="s">
        <v>112</v>
      </c>
      <c r="I5" s="169"/>
      <c r="J5" s="141"/>
      <c r="K5" s="169"/>
      <c r="L5" s="140" t="s">
        <v>112</v>
      </c>
      <c r="M5" s="169"/>
      <c r="N5" s="169"/>
    </row>
    <row r="6" spans="1:16" ht="41.25" x14ac:dyDescent="0.25">
      <c r="A6" s="170">
        <v>12.33</v>
      </c>
      <c r="B6" s="143"/>
      <c r="C6" s="170"/>
      <c r="D6" s="147" t="s">
        <v>113</v>
      </c>
      <c r="E6" s="170">
        <v>0.6</v>
      </c>
      <c r="F6" s="144" t="s">
        <v>25</v>
      </c>
      <c r="G6" s="170">
        <v>0.5</v>
      </c>
      <c r="H6" s="147" t="s">
        <v>114</v>
      </c>
      <c r="I6" s="170">
        <v>1.24</v>
      </c>
      <c r="J6" s="143"/>
      <c r="K6" s="170"/>
      <c r="L6" s="146" t="s">
        <v>25</v>
      </c>
      <c r="M6" s="170">
        <v>0.5</v>
      </c>
      <c r="N6" s="88">
        <f>C6+E6+G6+I6+K6+M6</f>
        <v>2.84</v>
      </c>
      <c r="O6" t="s">
        <v>150</v>
      </c>
      <c r="P6" t="s">
        <v>158</v>
      </c>
    </row>
    <row r="7" spans="1:16" x14ac:dyDescent="0.25">
      <c r="A7" s="87"/>
      <c r="B7" s="32"/>
      <c r="C7" s="168"/>
      <c r="D7" s="32" t="s">
        <v>42</v>
      </c>
      <c r="E7" s="177"/>
      <c r="F7" s="32"/>
      <c r="G7" s="168"/>
      <c r="H7" s="32"/>
      <c r="I7" s="168"/>
      <c r="J7" s="32" t="s">
        <v>42</v>
      </c>
      <c r="K7" s="168"/>
      <c r="L7" s="32"/>
      <c r="M7" s="168"/>
      <c r="N7" s="87"/>
    </row>
    <row r="8" spans="1:16" x14ac:dyDescent="0.25">
      <c r="A8" s="88">
        <v>7.33</v>
      </c>
      <c r="B8" s="36"/>
      <c r="C8" s="173"/>
      <c r="D8" s="36" t="s">
        <v>21</v>
      </c>
      <c r="E8" s="178">
        <v>1.36</v>
      </c>
      <c r="F8" s="36"/>
      <c r="G8" s="173"/>
      <c r="H8" s="36"/>
      <c r="I8" s="173"/>
      <c r="J8" s="36" t="s">
        <v>25</v>
      </c>
      <c r="K8" s="173">
        <v>0.33</v>
      </c>
      <c r="L8" s="36"/>
      <c r="M8" s="173"/>
      <c r="N8" s="88">
        <f>C8+E8+G8+I8+K8+M8</f>
        <v>1.6900000000000002</v>
      </c>
      <c r="O8" t="s">
        <v>149</v>
      </c>
    </row>
    <row r="9" spans="1:16" x14ac:dyDescent="0.25">
      <c r="A9" s="87"/>
      <c r="C9" s="174"/>
      <c r="D9" s="35" t="s">
        <v>43</v>
      </c>
      <c r="E9" s="174"/>
      <c r="G9" s="174"/>
      <c r="I9" s="174"/>
      <c r="K9" s="174"/>
      <c r="M9" s="168"/>
      <c r="N9" s="87"/>
    </row>
    <row r="10" spans="1:16" x14ac:dyDescent="0.25">
      <c r="A10" s="88">
        <v>3</v>
      </c>
      <c r="B10" s="65"/>
      <c r="C10" s="173"/>
      <c r="D10" s="65" t="s">
        <v>21</v>
      </c>
      <c r="E10" s="173">
        <v>0.7</v>
      </c>
      <c r="F10" s="65"/>
      <c r="G10" s="173"/>
      <c r="H10" s="65"/>
      <c r="I10" s="173"/>
      <c r="J10" s="65"/>
      <c r="K10" s="173"/>
      <c r="L10" s="36"/>
      <c r="M10" s="173"/>
      <c r="N10" s="88">
        <f>C10+E10+G10+I10+K10+M10</f>
        <v>0.7</v>
      </c>
      <c r="O10" t="s">
        <v>151</v>
      </c>
      <c r="P10" t="s">
        <v>157</v>
      </c>
    </row>
    <row r="11" spans="1:16" x14ac:dyDescent="0.25">
      <c r="A11" s="87"/>
      <c r="B11" s="35" t="s">
        <v>59</v>
      </c>
      <c r="C11" s="87"/>
      <c r="D11" s="35" t="s">
        <v>59</v>
      </c>
      <c r="E11" s="179"/>
      <c r="F11" s="20" t="s">
        <v>59</v>
      </c>
      <c r="G11" s="179"/>
      <c r="H11" s="35" t="s">
        <v>59</v>
      </c>
      <c r="I11" s="87"/>
      <c r="J11" s="35" t="s">
        <v>59</v>
      </c>
      <c r="K11" s="87"/>
      <c r="L11" s="35" t="s">
        <v>59</v>
      </c>
      <c r="M11" s="87"/>
      <c r="N11" s="87"/>
    </row>
    <row r="12" spans="1:16" ht="23.25" x14ac:dyDescent="0.25">
      <c r="A12" s="88">
        <v>8.5</v>
      </c>
      <c r="B12" s="73" t="s">
        <v>60</v>
      </c>
      <c r="C12" s="88">
        <v>0.24</v>
      </c>
      <c r="D12" s="73" t="s">
        <v>25</v>
      </c>
      <c r="E12" s="180">
        <v>0.25</v>
      </c>
      <c r="F12" s="73" t="s">
        <v>60</v>
      </c>
      <c r="G12" s="88">
        <v>0.24</v>
      </c>
      <c r="H12" s="73" t="s">
        <v>25</v>
      </c>
      <c r="I12" s="88">
        <v>0.24</v>
      </c>
      <c r="J12" s="73" t="s">
        <v>21</v>
      </c>
      <c r="K12" s="88">
        <v>0.75</v>
      </c>
      <c r="L12" s="73" t="s">
        <v>61</v>
      </c>
      <c r="M12" s="88">
        <v>0.24</v>
      </c>
      <c r="N12" s="88">
        <f>C12+E12+G12+I12+K12+M12</f>
        <v>1.96</v>
      </c>
      <c r="O12" t="s">
        <v>150</v>
      </c>
      <c r="P12" t="s">
        <v>158</v>
      </c>
    </row>
    <row r="13" spans="1:16" x14ac:dyDescent="0.25">
      <c r="A13" s="87"/>
      <c r="B13" s="48" t="s">
        <v>62</v>
      </c>
      <c r="C13" s="174"/>
      <c r="D13" s="48"/>
      <c r="E13" s="174"/>
      <c r="F13" s="48"/>
      <c r="G13" s="174"/>
      <c r="H13" s="48" t="s">
        <v>62</v>
      </c>
      <c r="I13" s="174"/>
      <c r="J13" s="48"/>
      <c r="K13" s="174"/>
      <c r="L13" s="48"/>
      <c r="M13" s="174"/>
      <c r="N13" s="136"/>
    </row>
    <row r="14" spans="1:16" ht="45" x14ac:dyDescent="0.25">
      <c r="A14" s="88">
        <v>4.75</v>
      </c>
      <c r="B14" s="36" t="s">
        <v>21</v>
      </c>
      <c r="C14" s="173">
        <v>0.75</v>
      </c>
      <c r="D14" s="36"/>
      <c r="E14" s="178"/>
      <c r="F14" s="36"/>
      <c r="G14" s="173"/>
      <c r="H14" s="36" t="s">
        <v>73</v>
      </c>
      <c r="I14" s="173">
        <v>0.35</v>
      </c>
      <c r="J14" s="36"/>
      <c r="K14" s="173"/>
      <c r="L14" s="36"/>
      <c r="M14" s="173"/>
      <c r="N14" s="88">
        <f>C14+E14+G14+I14+K14+M14</f>
        <v>1.1000000000000001</v>
      </c>
      <c r="O14" t="s">
        <v>149</v>
      </c>
      <c r="P14" t="s">
        <v>156</v>
      </c>
    </row>
    <row r="15" spans="1:16" x14ac:dyDescent="0.25">
      <c r="A15" s="87"/>
      <c r="B15" s="48"/>
      <c r="C15" s="168"/>
      <c r="D15" s="48" t="s">
        <v>63</v>
      </c>
      <c r="E15" s="168"/>
      <c r="F15" s="48"/>
      <c r="G15" s="168"/>
      <c r="H15" s="48"/>
      <c r="I15" s="168"/>
      <c r="J15" s="48" t="s">
        <v>63</v>
      </c>
      <c r="K15" s="168"/>
      <c r="L15" s="32"/>
      <c r="M15" s="168"/>
      <c r="N15" s="87"/>
    </row>
    <row r="16" spans="1:16" x14ac:dyDescent="0.25">
      <c r="A16" s="88">
        <v>4.5</v>
      </c>
      <c r="B16" s="36"/>
      <c r="C16" s="173"/>
      <c r="D16" s="36" t="s">
        <v>21</v>
      </c>
      <c r="E16" s="178">
        <v>0.71</v>
      </c>
      <c r="F16" s="36"/>
      <c r="G16" s="173"/>
      <c r="H16" s="36"/>
      <c r="I16" s="173"/>
      <c r="J16" s="36" t="s">
        <v>25</v>
      </c>
      <c r="K16" s="173">
        <v>0.33</v>
      </c>
      <c r="L16" s="36"/>
      <c r="M16" s="173"/>
      <c r="N16" s="88">
        <f>C16+E16+G16+I16+K16+M16</f>
        <v>1.04</v>
      </c>
      <c r="O16" t="s">
        <v>150</v>
      </c>
      <c r="P16" t="s">
        <v>156</v>
      </c>
    </row>
    <row r="17" spans="1:16" x14ac:dyDescent="0.25">
      <c r="A17" s="87">
        <v>4.25</v>
      </c>
      <c r="B17" s="32"/>
      <c r="C17" s="168"/>
      <c r="D17" s="32" t="s">
        <v>64</v>
      </c>
      <c r="E17" s="168"/>
      <c r="F17" s="32"/>
      <c r="G17" s="168"/>
      <c r="H17" s="34"/>
      <c r="I17" s="168"/>
      <c r="J17" s="32"/>
      <c r="K17" s="168"/>
      <c r="L17" s="32"/>
      <c r="M17" s="168"/>
      <c r="N17" s="184"/>
    </row>
    <row r="18" spans="1:16" x14ac:dyDescent="0.25">
      <c r="A18" s="88"/>
      <c r="B18" s="36"/>
      <c r="C18" s="173"/>
      <c r="D18" s="63" t="s">
        <v>21</v>
      </c>
      <c r="E18" s="173">
        <v>0.99</v>
      </c>
      <c r="F18" s="36"/>
      <c r="G18" s="173"/>
      <c r="H18" s="37"/>
      <c r="I18" s="173"/>
      <c r="J18" s="63"/>
      <c r="K18" s="178"/>
      <c r="L18" s="36"/>
      <c r="M18" s="178"/>
      <c r="N18" s="88">
        <f>C18+E18+G18+I18+K18+M18</f>
        <v>0.99</v>
      </c>
      <c r="O18" t="s">
        <v>150</v>
      </c>
      <c r="P18" t="s">
        <v>156</v>
      </c>
    </row>
    <row r="19" spans="1:16" x14ac:dyDescent="0.25">
      <c r="A19" s="87"/>
      <c r="B19" s="96" t="s">
        <v>67</v>
      </c>
      <c r="C19" s="87"/>
      <c r="D19" s="48" t="s">
        <v>67</v>
      </c>
      <c r="E19" s="87"/>
      <c r="F19" s="96" t="s">
        <v>67</v>
      </c>
      <c r="G19" s="87"/>
      <c r="H19" s="96" t="s">
        <v>67</v>
      </c>
      <c r="I19" s="179"/>
      <c r="J19" s="96" t="s">
        <v>67</v>
      </c>
      <c r="K19" s="87"/>
      <c r="L19" s="96" t="s">
        <v>67</v>
      </c>
      <c r="M19" s="87"/>
      <c r="N19" s="87"/>
    </row>
    <row r="20" spans="1:16" x14ac:dyDescent="0.25">
      <c r="A20" s="88">
        <v>9</v>
      </c>
      <c r="B20" s="38" t="s">
        <v>25</v>
      </c>
      <c r="C20" s="88">
        <v>0.25</v>
      </c>
      <c r="D20" s="38" t="s">
        <v>25</v>
      </c>
      <c r="E20" s="181">
        <v>0.25</v>
      </c>
      <c r="F20" s="73" t="s">
        <v>25</v>
      </c>
      <c r="G20" s="88">
        <v>0.25</v>
      </c>
      <c r="H20" s="38" t="s">
        <v>21</v>
      </c>
      <c r="I20" s="88">
        <v>0.82</v>
      </c>
      <c r="J20" s="38" t="s">
        <v>25</v>
      </c>
      <c r="K20" s="88">
        <v>0.25</v>
      </c>
      <c r="L20" s="38" t="s">
        <v>25</v>
      </c>
      <c r="M20" s="88">
        <v>0.25</v>
      </c>
      <c r="N20" s="88">
        <f>C20+E20+G20+I20+K20+M20</f>
        <v>2.0699999999999998</v>
      </c>
      <c r="O20" t="s">
        <v>150</v>
      </c>
      <c r="P20" t="s">
        <v>158</v>
      </c>
    </row>
    <row r="21" spans="1:16" x14ac:dyDescent="0.25">
      <c r="A21" s="87"/>
      <c r="B21" s="20" t="s">
        <v>68</v>
      </c>
      <c r="C21" s="87"/>
      <c r="D21" s="35"/>
      <c r="E21" s="182"/>
      <c r="F21" s="20"/>
      <c r="G21" s="87"/>
      <c r="H21" s="35" t="s">
        <v>69</v>
      </c>
      <c r="I21" s="182"/>
      <c r="J21" s="32"/>
      <c r="K21" s="182"/>
      <c r="L21" s="20"/>
      <c r="M21" s="182"/>
      <c r="N21" s="87"/>
    </row>
    <row r="22" spans="1:16" x14ac:dyDescent="0.25">
      <c r="A22" s="88">
        <v>6.11</v>
      </c>
      <c r="B22" s="73" t="s">
        <v>25</v>
      </c>
      <c r="C22" s="88">
        <v>0.33</v>
      </c>
      <c r="D22" s="38"/>
      <c r="E22" s="181"/>
      <c r="F22" s="73"/>
      <c r="G22" s="88"/>
      <c r="H22" s="38" t="s">
        <v>21</v>
      </c>
      <c r="I22" s="181">
        <v>1.08</v>
      </c>
      <c r="J22" s="36"/>
      <c r="K22" s="181"/>
      <c r="L22" s="73"/>
      <c r="M22" s="181"/>
      <c r="N22" s="136">
        <f>C22+E22+G22+I22+K22+M22</f>
        <v>1.4100000000000001</v>
      </c>
      <c r="O22" t="s">
        <v>149</v>
      </c>
      <c r="P22" t="s">
        <v>157</v>
      </c>
    </row>
    <row r="23" spans="1:16" x14ac:dyDescent="0.25">
      <c r="A23" s="87"/>
      <c r="B23" s="20"/>
      <c r="C23" s="87"/>
      <c r="D23" s="35"/>
      <c r="E23" s="182"/>
      <c r="F23" s="35" t="s">
        <v>70</v>
      </c>
      <c r="G23" s="182"/>
      <c r="H23" s="35"/>
      <c r="I23" s="182"/>
      <c r="J23" s="32"/>
      <c r="K23" s="182"/>
      <c r="L23" s="20" t="s">
        <v>70</v>
      </c>
      <c r="M23" s="182"/>
      <c r="N23" s="87"/>
    </row>
    <row r="24" spans="1:16" ht="23.25" x14ac:dyDescent="0.25">
      <c r="A24" s="88">
        <v>4.3600000000000003</v>
      </c>
      <c r="B24" s="73"/>
      <c r="C24" s="88"/>
      <c r="D24" s="38"/>
      <c r="E24" s="181"/>
      <c r="F24" s="38" t="s">
        <v>25</v>
      </c>
      <c r="G24" s="181">
        <v>0.35</v>
      </c>
      <c r="H24" s="38"/>
      <c r="I24" s="181"/>
      <c r="J24" s="36"/>
      <c r="K24" s="181"/>
      <c r="L24" s="73" t="s">
        <v>72</v>
      </c>
      <c r="M24" s="181">
        <v>0.66</v>
      </c>
      <c r="N24" s="88">
        <f>C24+E24+G24+I24+K24+M24</f>
        <v>1.01</v>
      </c>
      <c r="O24" t="s">
        <v>152</v>
      </c>
      <c r="P24" t="s">
        <v>156</v>
      </c>
    </row>
    <row r="25" spans="1:16" ht="22.5" x14ac:dyDescent="0.25">
      <c r="A25" s="168">
        <v>3.25</v>
      </c>
      <c r="B25" s="32" t="s">
        <v>143</v>
      </c>
      <c r="C25" s="166">
        <v>0.75</v>
      </c>
      <c r="D25" s="32"/>
      <c r="E25" s="168"/>
      <c r="F25" s="32"/>
      <c r="G25" s="168"/>
      <c r="H25" s="167"/>
      <c r="I25" s="168"/>
      <c r="J25" s="167"/>
      <c r="K25" s="168"/>
      <c r="L25" s="32"/>
      <c r="M25" s="168"/>
      <c r="N25" s="185">
        <f>C25</f>
        <v>0.75</v>
      </c>
      <c r="O25" t="s">
        <v>153</v>
      </c>
      <c r="P25" t="s">
        <v>159</v>
      </c>
    </row>
    <row r="26" spans="1:16" x14ac:dyDescent="0.25">
      <c r="A26" s="172">
        <f>SUM(A3:A25)</f>
        <v>75.3</v>
      </c>
      <c r="B26" s="94" t="s">
        <v>9</v>
      </c>
      <c r="C26" s="175">
        <f>SUM(C3:C25)</f>
        <v>3.64</v>
      </c>
      <c r="D26" s="91"/>
      <c r="E26" s="175">
        <f>SUM(E3:E25)</f>
        <v>4.8600000000000003</v>
      </c>
      <c r="F26" s="93"/>
      <c r="G26" s="175">
        <f>SUM(G3:G25)</f>
        <v>1.3399999999999999</v>
      </c>
      <c r="H26" s="94"/>
      <c r="I26" s="175">
        <f>SUM(I3:I25)</f>
        <v>4.2300000000000004</v>
      </c>
      <c r="J26" s="94"/>
      <c r="K26" s="175">
        <f>SUM(K3:K25)</f>
        <v>1.6600000000000001</v>
      </c>
      <c r="L26" s="91"/>
      <c r="M26" s="175">
        <f>SUM(M4:M25)</f>
        <v>1.65</v>
      </c>
      <c r="N26" s="175">
        <f>SUM(N4:N25)</f>
        <v>17.380000000000003</v>
      </c>
    </row>
    <row r="27" spans="1:16" x14ac:dyDescent="0.25">
      <c r="A27" s="48"/>
      <c r="B27" s="48" t="s">
        <v>13</v>
      </c>
      <c r="C27" s="48"/>
      <c r="D27" s="48"/>
      <c r="E27" s="106"/>
      <c r="F27" s="96"/>
      <c r="G27" s="48"/>
      <c r="H27" s="48" t="s">
        <v>12</v>
      </c>
      <c r="I27" s="48"/>
      <c r="J27" s="107"/>
      <c r="K27" s="109">
        <f>N26</f>
        <v>17.380000000000003</v>
      </c>
      <c r="L27" s="48"/>
    </row>
    <row r="28" spans="1:16" x14ac:dyDescent="0.25">
      <c r="A28" s="48"/>
      <c r="B28" s="48" t="s">
        <v>16</v>
      </c>
      <c r="C28" s="48"/>
      <c r="D28" s="186" t="s">
        <v>148</v>
      </c>
      <c r="E28" s="48"/>
      <c r="G28" s="48"/>
      <c r="J28" s="107"/>
      <c r="K28" s="108">
        <f>K27*4.33</f>
        <v>75.255400000000009</v>
      </c>
      <c r="L28" s="108"/>
    </row>
  </sheetData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29"/>
    </sheetView>
  </sheetViews>
  <sheetFormatPr baseColWidth="10" defaultRowHeight="15" x14ac:dyDescent="0.25"/>
  <cols>
    <col min="1" max="1" width="8.28515625" customWidth="1"/>
    <col min="3" max="3" width="7.5703125" customWidth="1"/>
    <col min="4" max="4" width="14.7109375" customWidth="1"/>
    <col min="5" max="5" width="8.42578125" customWidth="1"/>
    <col min="7" max="7" width="6.28515625" customWidth="1"/>
    <col min="9" max="9" width="6.5703125" customWidth="1"/>
    <col min="10" max="10" width="14.28515625" customWidth="1"/>
    <col min="11" max="11" width="7.28515625" customWidth="1"/>
    <col min="12" max="12" width="4.42578125" customWidth="1"/>
    <col min="13" max="13" width="4.28515625" customWidth="1"/>
    <col min="14" max="14" width="7.5703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197"/>
      <c r="B3" s="218" t="s">
        <v>116</v>
      </c>
      <c r="C3" s="197"/>
      <c r="D3" s="228"/>
      <c r="E3" s="197"/>
      <c r="F3" s="218"/>
      <c r="G3" s="197"/>
      <c r="H3" s="218" t="s">
        <v>116</v>
      </c>
      <c r="I3" s="197"/>
      <c r="J3" s="228"/>
      <c r="K3" s="197"/>
      <c r="L3" s="219"/>
      <c r="M3" s="197"/>
      <c r="N3" s="229"/>
    </row>
    <row r="4" spans="1:14" x14ac:dyDescent="0.25">
      <c r="A4" s="230">
        <v>7.92</v>
      </c>
      <c r="B4" s="231" t="s">
        <v>21</v>
      </c>
      <c r="C4" s="230">
        <v>1.32</v>
      </c>
      <c r="D4" s="231"/>
      <c r="E4" s="230"/>
      <c r="F4" s="232"/>
      <c r="G4" s="230"/>
      <c r="H4" s="231" t="s">
        <v>25</v>
      </c>
      <c r="I4" s="230">
        <v>0.5</v>
      </c>
      <c r="J4" s="231"/>
      <c r="K4" s="230"/>
      <c r="L4" s="233"/>
      <c r="M4" s="230"/>
      <c r="N4" s="130">
        <f>C4+E4+G4+I4+K4+M4</f>
        <v>1.82</v>
      </c>
    </row>
    <row r="5" spans="1:14" x14ac:dyDescent="0.25">
      <c r="A5" s="220"/>
      <c r="B5" s="107"/>
      <c r="C5" s="220"/>
      <c r="D5" s="107" t="s">
        <v>178</v>
      </c>
      <c r="E5" s="220"/>
      <c r="F5" s="221"/>
      <c r="G5" s="220"/>
      <c r="H5" s="107"/>
      <c r="I5" s="220"/>
      <c r="J5" s="107" t="s">
        <v>178</v>
      </c>
      <c r="K5" s="220"/>
      <c r="L5" s="234"/>
      <c r="M5" s="220"/>
      <c r="N5" s="235"/>
    </row>
    <row r="6" spans="1:14" x14ac:dyDescent="0.25">
      <c r="A6" s="220">
        <v>7.92</v>
      </c>
      <c r="B6" s="107"/>
      <c r="C6" s="220"/>
      <c r="D6" s="107" t="s">
        <v>21</v>
      </c>
      <c r="E6" s="220">
        <v>1</v>
      </c>
      <c r="F6" s="221"/>
      <c r="G6" s="220"/>
      <c r="H6" s="107"/>
      <c r="I6" s="220"/>
      <c r="J6" s="107" t="s">
        <v>20</v>
      </c>
      <c r="K6" s="220">
        <v>0.83</v>
      </c>
      <c r="L6" s="234"/>
      <c r="M6" s="220"/>
      <c r="N6" s="133">
        <f>C6+E6+G6+I6+K6+M6</f>
        <v>1.83</v>
      </c>
    </row>
    <row r="7" spans="1:14" x14ac:dyDescent="0.25">
      <c r="A7" s="197"/>
      <c r="B7" s="219"/>
      <c r="C7" s="197"/>
      <c r="D7" s="219"/>
      <c r="E7" s="197"/>
      <c r="F7" s="236"/>
      <c r="G7" s="197"/>
      <c r="H7" s="254"/>
      <c r="I7" s="197"/>
      <c r="J7" s="254" t="s">
        <v>181</v>
      </c>
      <c r="K7" s="197"/>
      <c r="L7" s="219"/>
      <c r="M7" s="197"/>
      <c r="N7" s="129"/>
    </row>
    <row r="8" spans="1:14" x14ac:dyDescent="0.25">
      <c r="A8" s="220">
        <v>0.75</v>
      </c>
      <c r="B8" s="234"/>
      <c r="C8" s="220"/>
      <c r="D8" s="234"/>
      <c r="E8" s="220"/>
      <c r="F8" s="237"/>
      <c r="G8" s="220"/>
      <c r="H8" s="255"/>
      <c r="I8" s="220"/>
      <c r="J8" s="255"/>
      <c r="K8" s="220">
        <v>0.17</v>
      </c>
      <c r="L8" s="234"/>
      <c r="M8" s="220"/>
      <c r="N8" s="133">
        <f>C8+E8+G8+I8+K8+M8</f>
        <v>0.17</v>
      </c>
    </row>
    <row r="9" spans="1:14" ht="33.75" x14ac:dyDescent="0.25">
      <c r="A9" s="197"/>
      <c r="B9" s="228"/>
      <c r="C9" s="197"/>
      <c r="D9" s="228"/>
      <c r="E9" s="197"/>
      <c r="F9" s="218"/>
      <c r="G9" s="197"/>
      <c r="H9" s="238" t="s">
        <v>184</v>
      </c>
      <c r="I9" s="197"/>
      <c r="J9" s="228"/>
      <c r="K9" s="197"/>
      <c r="L9" s="219"/>
      <c r="M9" s="197"/>
      <c r="N9" s="129"/>
    </row>
    <row r="10" spans="1:14" x14ac:dyDescent="0.25">
      <c r="A10" s="230">
        <v>1.32</v>
      </c>
      <c r="B10" s="231"/>
      <c r="C10" s="230"/>
      <c r="D10" s="231"/>
      <c r="E10" s="230"/>
      <c r="F10" s="232"/>
      <c r="G10" s="230"/>
      <c r="H10" s="239" t="s">
        <v>185</v>
      </c>
      <c r="I10" s="230">
        <v>0.3</v>
      </c>
      <c r="J10" s="231"/>
      <c r="K10" s="230"/>
      <c r="L10" s="233"/>
      <c r="M10" s="230"/>
      <c r="N10" s="130">
        <f>C10+E10+G10+I10+K10+M10</f>
        <v>0.3</v>
      </c>
    </row>
    <row r="11" spans="1:14" x14ac:dyDescent="0.25">
      <c r="A11" s="87"/>
      <c r="B11" s="32"/>
      <c r="C11" s="168"/>
      <c r="D11" s="32" t="s">
        <v>42</v>
      </c>
      <c r="E11" s="177"/>
      <c r="F11" s="32"/>
      <c r="G11" s="168"/>
      <c r="H11" s="32"/>
      <c r="I11" s="168"/>
      <c r="J11" s="32" t="s">
        <v>42</v>
      </c>
      <c r="K11" s="168"/>
      <c r="L11" s="32"/>
      <c r="M11" s="168"/>
      <c r="N11" s="129"/>
    </row>
    <row r="12" spans="1:14" x14ac:dyDescent="0.25">
      <c r="A12" s="88">
        <v>7.33</v>
      </c>
      <c r="B12" s="36"/>
      <c r="C12" s="173"/>
      <c r="D12" s="36" t="s">
        <v>21</v>
      </c>
      <c r="E12" s="178">
        <v>1.36</v>
      </c>
      <c r="F12" s="36"/>
      <c r="G12" s="173"/>
      <c r="H12" s="36"/>
      <c r="I12" s="173"/>
      <c r="J12" s="36" t="s">
        <v>25</v>
      </c>
      <c r="K12" s="173">
        <v>0.33</v>
      </c>
      <c r="L12" s="36"/>
      <c r="M12" s="173"/>
      <c r="N12" s="130">
        <f>C12+E12+G12+I12+K12+M12</f>
        <v>1.6900000000000002</v>
      </c>
    </row>
    <row r="13" spans="1:14" x14ac:dyDescent="0.25">
      <c r="A13" s="87"/>
      <c r="B13" s="48"/>
      <c r="C13" s="174"/>
      <c r="D13" s="35" t="s">
        <v>43</v>
      </c>
      <c r="E13" s="174"/>
      <c r="F13" s="48"/>
      <c r="G13" s="174"/>
      <c r="H13" s="48"/>
      <c r="I13" s="174"/>
      <c r="J13" s="48"/>
      <c r="K13" s="174"/>
      <c r="L13" s="48"/>
      <c r="M13" s="168"/>
      <c r="N13" s="129"/>
    </row>
    <row r="14" spans="1:14" x14ac:dyDescent="0.25">
      <c r="A14" s="88">
        <v>3</v>
      </c>
      <c r="B14" s="65"/>
      <c r="C14" s="173"/>
      <c r="D14" s="65" t="s">
        <v>21</v>
      </c>
      <c r="E14" s="173">
        <v>0.7</v>
      </c>
      <c r="F14" s="65"/>
      <c r="G14" s="173"/>
      <c r="H14" s="65"/>
      <c r="I14" s="173"/>
      <c r="J14" s="65"/>
      <c r="K14" s="173"/>
      <c r="L14" s="36"/>
      <c r="M14" s="173"/>
      <c r="N14" s="130">
        <f>C14+E14+G14+I14+K14+M14</f>
        <v>0.7</v>
      </c>
    </row>
    <row r="15" spans="1:14" x14ac:dyDescent="0.25">
      <c r="A15" s="87"/>
      <c r="B15" s="35" t="s">
        <v>59</v>
      </c>
      <c r="C15" s="87"/>
      <c r="D15" s="35" t="s">
        <v>59</v>
      </c>
      <c r="E15" s="179"/>
      <c r="F15" s="20" t="s">
        <v>59</v>
      </c>
      <c r="G15" s="179"/>
      <c r="H15" s="35" t="s">
        <v>59</v>
      </c>
      <c r="I15" s="87"/>
      <c r="J15" s="35" t="s">
        <v>59</v>
      </c>
      <c r="K15" s="87"/>
      <c r="L15" s="35"/>
      <c r="M15" s="87"/>
      <c r="N15" s="129"/>
    </row>
    <row r="16" spans="1:14" ht="23.25" x14ac:dyDescent="0.25">
      <c r="A16" s="88">
        <v>7.45</v>
      </c>
      <c r="B16" s="73" t="s">
        <v>60</v>
      </c>
      <c r="C16" s="88">
        <v>0.24</v>
      </c>
      <c r="D16" s="73" t="s">
        <v>25</v>
      </c>
      <c r="E16" s="180">
        <v>0.25</v>
      </c>
      <c r="F16" s="73" t="s">
        <v>60</v>
      </c>
      <c r="G16" s="88">
        <v>0.24</v>
      </c>
      <c r="H16" s="73" t="s">
        <v>25</v>
      </c>
      <c r="I16" s="88">
        <v>0.24</v>
      </c>
      <c r="J16" s="73" t="s">
        <v>21</v>
      </c>
      <c r="K16" s="88">
        <v>0.75</v>
      </c>
      <c r="L16" s="73"/>
      <c r="M16" s="88"/>
      <c r="N16" s="130">
        <f>C16+E16+G16+I16+K16+M16</f>
        <v>1.72</v>
      </c>
    </row>
    <row r="17" spans="1:14" x14ac:dyDescent="0.25">
      <c r="A17" s="87"/>
      <c r="B17" s="48" t="s">
        <v>62</v>
      </c>
      <c r="C17" s="174"/>
      <c r="D17" s="48"/>
      <c r="E17" s="174"/>
      <c r="F17" s="48"/>
      <c r="G17" s="174"/>
      <c r="H17" s="48" t="s">
        <v>62</v>
      </c>
      <c r="I17" s="174"/>
      <c r="J17" s="48"/>
      <c r="K17" s="174"/>
      <c r="L17" s="48"/>
      <c r="M17" s="174"/>
      <c r="N17" s="133"/>
    </row>
    <row r="18" spans="1:14" ht="45" x14ac:dyDescent="0.25">
      <c r="A18" s="88">
        <v>4.75</v>
      </c>
      <c r="B18" s="36" t="s">
        <v>21</v>
      </c>
      <c r="C18" s="173">
        <v>0.75</v>
      </c>
      <c r="D18" s="36"/>
      <c r="E18" s="178"/>
      <c r="F18" s="36"/>
      <c r="G18" s="173"/>
      <c r="H18" s="36" t="s">
        <v>73</v>
      </c>
      <c r="I18" s="173">
        <v>0.34</v>
      </c>
      <c r="J18" s="36"/>
      <c r="K18" s="173"/>
      <c r="L18" s="36"/>
      <c r="M18" s="173"/>
      <c r="N18" s="130">
        <f>C18+E18+G18+I18+K18+M18</f>
        <v>1.0900000000000001</v>
      </c>
    </row>
    <row r="19" spans="1:14" x14ac:dyDescent="0.25">
      <c r="A19" s="87"/>
      <c r="B19" s="48"/>
      <c r="C19" s="168"/>
      <c r="D19" s="48" t="s">
        <v>63</v>
      </c>
      <c r="E19" s="168"/>
      <c r="F19" s="48"/>
      <c r="G19" s="168"/>
      <c r="H19" s="48"/>
      <c r="I19" s="168"/>
      <c r="J19" s="48" t="s">
        <v>63</v>
      </c>
      <c r="K19" s="168"/>
      <c r="L19" s="32"/>
      <c r="M19" s="168"/>
      <c r="N19" s="129"/>
    </row>
    <row r="20" spans="1:14" x14ac:dyDescent="0.25">
      <c r="A20" s="88">
        <v>4.5</v>
      </c>
      <c r="B20" s="36"/>
      <c r="C20" s="173"/>
      <c r="D20" s="36" t="s">
        <v>21</v>
      </c>
      <c r="E20" s="178">
        <v>0.71</v>
      </c>
      <c r="F20" s="36"/>
      <c r="G20" s="173"/>
      <c r="H20" s="36"/>
      <c r="I20" s="173"/>
      <c r="J20" s="36" t="s">
        <v>25</v>
      </c>
      <c r="K20" s="173">
        <v>0.33</v>
      </c>
      <c r="L20" s="36"/>
      <c r="M20" s="173"/>
      <c r="N20" s="130">
        <f>C20+E20+G20+I20+K20+M20</f>
        <v>1.04</v>
      </c>
    </row>
    <row r="21" spans="1:14" x14ac:dyDescent="0.25">
      <c r="A21" s="87"/>
      <c r="B21" s="20" t="s">
        <v>68</v>
      </c>
      <c r="C21" s="87"/>
      <c r="D21" s="35"/>
      <c r="E21" s="182"/>
      <c r="F21" s="20"/>
      <c r="G21" s="87"/>
      <c r="H21" s="35" t="s">
        <v>69</v>
      </c>
      <c r="I21" s="182"/>
      <c r="J21" s="32"/>
      <c r="K21" s="182"/>
      <c r="L21" s="20"/>
      <c r="M21" s="182"/>
      <c r="N21" s="129"/>
    </row>
    <row r="22" spans="1:14" x14ac:dyDescent="0.25">
      <c r="A22" s="88">
        <v>6.11</v>
      </c>
      <c r="B22" s="73" t="s">
        <v>25</v>
      </c>
      <c r="C22" s="88">
        <v>0.33</v>
      </c>
      <c r="D22" s="38"/>
      <c r="E22" s="181"/>
      <c r="F22" s="73"/>
      <c r="G22" s="88"/>
      <c r="H22" s="38" t="s">
        <v>21</v>
      </c>
      <c r="I22" s="181">
        <v>1.08</v>
      </c>
      <c r="J22" s="36"/>
      <c r="K22" s="181"/>
      <c r="L22" s="73"/>
      <c r="M22" s="181"/>
      <c r="N22" s="130">
        <f>C22+E22+G22+I22+K22+M22</f>
        <v>1.4100000000000001</v>
      </c>
    </row>
    <row r="23" spans="1:14" x14ac:dyDescent="0.25">
      <c r="A23" s="168"/>
      <c r="B23" s="34" t="s">
        <v>22</v>
      </c>
      <c r="C23" s="168"/>
      <c r="D23" s="34"/>
      <c r="E23" s="168"/>
      <c r="F23" s="34" t="s">
        <v>22</v>
      </c>
      <c r="G23" s="168"/>
      <c r="H23" s="34"/>
      <c r="I23" s="168"/>
      <c r="J23" s="34" t="s">
        <v>22</v>
      </c>
      <c r="K23" s="168"/>
      <c r="L23" s="34"/>
      <c r="M23" s="32"/>
      <c r="N23" s="66"/>
    </row>
    <row r="24" spans="1:14" ht="45" x14ac:dyDescent="0.25">
      <c r="A24" s="173">
        <v>11.5</v>
      </c>
      <c r="B24" s="65" t="s">
        <v>23</v>
      </c>
      <c r="C24" s="173">
        <v>0.75</v>
      </c>
      <c r="D24" s="65"/>
      <c r="E24" s="173"/>
      <c r="F24" s="65" t="s">
        <v>24</v>
      </c>
      <c r="G24" s="173">
        <v>1.4</v>
      </c>
      <c r="H24" s="65"/>
      <c r="I24" s="173"/>
      <c r="J24" s="65" t="s">
        <v>25</v>
      </c>
      <c r="K24" s="173">
        <v>0.5</v>
      </c>
      <c r="L24" s="65"/>
      <c r="M24" s="36"/>
      <c r="N24" s="130">
        <f>C24+E24+G24+I24+K24+M24</f>
        <v>2.65</v>
      </c>
    </row>
    <row r="25" spans="1:14" x14ac:dyDescent="0.25">
      <c r="A25" s="168"/>
      <c r="B25" s="200" t="s">
        <v>27</v>
      </c>
      <c r="C25" s="168"/>
      <c r="D25" s="33"/>
      <c r="E25" s="168"/>
      <c r="F25" s="200" t="s">
        <v>27</v>
      </c>
      <c r="G25" s="168"/>
      <c r="H25" s="34"/>
      <c r="I25" s="168"/>
      <c r="J25" s="200" t="s">
        <v>27</v>
      </c>
      <c r="K25" s="168"/>
      <c r="L25" s="32"/>
      <c r="M25" s="32"/>
      <c r="N25" s="66"/>
    </row>
    <row r="26" spans="1:14" x14ac:dyDescent="0.25">
      <c r="A26" s="173">
        <v>7</v>
      </c>
      <c r="B26" s="36" t="s">
        <v>21</v>
      </c>
      <c r="C26" s="173">
        <v>0.95</v>
      </c>
      <c r="D26" s="36"/>
      <c r="E26" s="173"/>
      <c r="F26" s="37" t="s">
        <v>25</v>
      </c>
      <c r="G26" s="173">
        <v>0.33</v>
      </c>
      <c r="H26" s="36"/>
      <c r="I26" s="173"/>
      <c r="J26" s="37" t="s">
        <v>25</v>
      </c>
      <c r="K26" s="173">
        <v>0.33</v>
      </c>
      <c r="L26" s="36"/>
      <c r="M26" s="36"/>
      <c r="N26" s="130">
        <f>C26+E26+G26+I26+K26+M26</f>
        <v>1.61</v>
      </c>
    </row>
    <row r="27" spans="1:14" x14ac:dyDescent="0.25">
      <c r="A27" s="105">
        <f>SUM(A3:A26)</f>
        <v>69.550000000000011</v>
      </c>
      <c r="B27" s="102" t="s">
        <v>9</v>
      </c>
      <c r="C27" s="240">
        <f>SUM(C3:C26)</f>
        <v>4.34</v>
      </c>
      <c r="D27" s="103"/>
      <c r="E27" s="240">
        <f>SUM(E3:E26)</f>
        <v>4.0200000000000005</v>
      </c>
      <c r="F27" s="104"/>
      <c r="G27" s="240">
        <f>SUM(G3:G26)</f>
        <v>1.97</v>
      </c>
      <c r="H27" s="102"/>
      <c r="I27" s="240">
        <f>SUM(I3:I26)</f>
        <v>2.46</v>
      </c>
      <c r="J27" s="102"/>
      <c r="K27" s="240">
        <f>SUM(K3:K26)</f>
        <v>3.24</v>
      </c>
      <c r="L27" s="103"/>
      <c r="M27" s="240">
        <f>SUM(M3:M26)</f>
        <v>0</v>
      </c>
      <c r="N27" s="166">
        <f>SUM(N3:N26)</f>
        <v>16.03</v>
      </c>
    </row>
    <row r="28" spans="1:14" x14ac:dyDescent="0.25">
      <c r="A28" s="48"/>
      <c r="B28" s="48" t="s">
        <v>13</v>
      </c>
      <c r="C28" s="48"/>
      <c r="D28" s="48"/>
      <c r="E28" s="106"/>
      <c r="F28" s="96"/>
      <c r="G28" s="48"/>
      <c r="H28" s="48" t="s">
        <v>12</v>
      </c>
      <c r="I28" s="48"/>
      <c r="J28" s="107"/>
      <c r="K28" s="109">
        <f>N27</f>
        <v>16.03</v>
      </c>
      <c r="L28" s="48"/>
      <c r="M28" s="48"/>
      <c r="N28" s="48"/>
    </row>
    <row r="29" spans="1:14" x14ac:dyDescent="0.25">
      <c r="A29" s="48"/>
      <c r="B29" s="48" t="s">
        <v>16</v>
      </c>
      <c r="C29" s="48"/>
      <c r="D29" s="186">
        <v>44927</v>
      </c>
      <c r="E29" s="48"/>
      <c r="F29" s="48"/>
      <c r="G29" s="48"/>
      <c r="H29" s="48"/>
      <c r="I29" s="48"/>
      <c r="J29" s="107"/>
      <c r="K29" s="108">
        <f>K28*4.33</f>
        <v>69.409900000000007</v>
      </c>
      <c r="L29" s="108"/>
      <c r="M29" s="48"/>
      <c r="N29" s="48"/>
    </row>
    <row r="31" spans="1:14" x14ac:dyDescent="0.25">
      <c r="F31" t="s">
        <v>200</v>
      </c>
    </row>
  </sheetData>
  <mergeCells count="2">
    <mergeCell ref="H7:H8"/>
    <mergeCell ref="J7:J8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3" workbookViewId="0">
      <selection sqref="A1:N31"/>
    </sheetView>
  </sheetViews>
  <sheetFormatPr baseColWidth="10" defaultRowHeight="15" x14ac:dyDescent="0.25"/>
  <cols>
    <col min="1" max="1" width="6.28515625" customWidth="1"/>
    <col min="2" max="2" width="16.28515625" customWidth="1"/>
    <col min="3" max="3" width="6.85546875" customWidth="1"/>
    <col min="4" max="4" width="16.85546875" customWidth="1"/>
    <col min="5" max="5" width="6.140625" customWidth="1"/>
    <col min="7" max="7" width="5.5703125" customWidth="1"/>
    <col min="8" max="8" width="16.42578125" customWidth="1"/>
    <col min="9" max="9" width="5.5703125" customWidth="1"/>
    <col min="10" max="10" width="14.28515625" customWidth="1"/>
    <col min="11" max="11" width="6" customWidth="1"/>
    <col min="12" max="12" width="16.28515625" customWidth="1"/>
    <col min="13" max="13" width="5.85546875" customWidth="1"/>
    <col min="14" max="14" width="7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8" customHeight="1" x14ac:dyDescent="0.25">
      <c r="A3" s="169"/>
      <c r="B3" s="142" t="s">
        <v>116</v>
      </c>
      <c r="C3" s="169"/>
      <c r="D3" s="141"/>
      <c r="E3" s="169"/>
      <c r="F3" s="142"/>
      <c r="G3" s="169"/>
      <c r="H3" s="142" t="s">
        <v>116</v>
      </c>
      <c r="I3" s="169"/>
      <c r="J3" s="141"/>
      <c r="K3" s="169"/>
      <c r="L3" s="140"/>
      <c r="M3" s="169"/>
      <c r="N3" s="169"/>
    </row>
    <row r="4" spans="1:14" x14ac:dyDescent="0.25">
      <c r="A4" s="170">
        <v>7.92</v>
      </c>
      <c r="B4" s="143" t="s">
        <v>21</v>
      </c>
      <c r="C4" s="170">
        <v>1.32</v>
      </c>
      <c r="D4" s="143"/>
      <c r="E4" s="170"/>
      <c r="F4" s="144"/>
      <c r="G4" s="170"/>
      <c r="H4" s="143" t="s">
        <v>25</v>
      </c>
      <c r="I4" s="170">
        <v>0.5</v>
      </c>
      <c r="J4" s="143"/>
      <c r="K4" s="170"/>
      <c r="L4" s="145"/>
      <c r="M4" s="170"/>
      <c r="N4" s="170">
        <f>C4+I4</f>
        <v>1.82</v>
      </c>
    </row>
    <row r="5" spans="1:14" x14ac:dyDescent="0.25">
      <c r="A5" s="169"/>
      <c r="B5" s="141"/>
      <c r="C5" s="169"/>
      <c r="D5" s="141" t="s">
        <v>112</v>
      </c>
      <c r="E5" s="169"/>
      <c r="F5" s="141" t="s">
        <v>112</v>
      </c>
      <c r="G5" s="169"/>
      <c r="H5" s="141" t="s">
        <v>112</v>
      </c>
      <c r="I5" s="169"/>
      <c r="J5" s="141"/>
      <c r="K5" s="169"/>
      <c r="L5" s="140" t="s">
        <v>112</v>
      </c>
      <c r="M5" s="169"/>
      <c r="N5" s="169"/>
    </row>
    <row r="6" spans="1:14" ht="27.75" customHeight="1" x14ac:dyDescent="0.25">
      <c r="A6" s="170">
        <v>12.33</v>
      </c>
      <c r="B6" s="143"/>
      <c r="C6" s="170"/>
      <c r="D6" s="147" t="s">
        <v>113</v>
      </c>
      <c r="E6" s="170">
        <v>0.6</v>
      </c>
      <c r="F6" s="144" t="s">
        <v>25</v>
      </c>
      <c r="G6" s="170">
        <v>0.5</v>
      </c>
      <c r="H6" s="147" t="s">
        <v>114</v>
      </c>
      <c r="I6" s="170">
        <v>1.24</v>
      </c>
      <c r="J6" s="143"/>
      <c r="K6" s="170"/>
      <c r="L6" s="146" t="s">
        <v>25</v>
      </c>
      <c r="M6" s="170">
        <v>0.5</v>
      </c>
      <c r="N6" s="88">
        <f>C6+E6+G6+I6+K6+M6</f>
        <v>2.84</v>
      </c>
    </row>
    <row r="7" spans="1:14" x14ac:dyDescent="0.25">
      <c r="A7" s="87"/>
      <c r="B7" s="32"/>
      <c r="C7" s="168"/>
      <c r="D7" s="32" t="s">
        <v>42</v>
      </c>
      <c r="E7" s="177"/>
      <c r="F7" s="32"/>
      <c r="G7" s="168"/>
      <c r="H7" s="32"/>
      <c r="I7" s="168"/>
      <c r="J7" s="32" t="s">
        <v>42</v>
      </c>
      <c r="K7" s="168"/>
      <c r="L7" s="32"/>
      <c r="M7" s="168"/>
      <c r="N7" s="87"/>
    </row>
    <row r="8" spans="1:14" x14ac:dyDescent="0.25">
      <c r="A8" s="88">
        <v>7.33</v>
      </c>
      <c r="B8" s="36"/>
      <c r="C8" s="173"/>
      <c r="D8" s="36" t="s">
        <v>21</v>
      </c>
      <c r="E8" s="178">
        <v>1.36</v>
      </c>
      <c r="F8" s="36"/>
      <c r="G8" s="173"/>
      <c r="H8" s="36"/>
      <c r="I8" s="173"/>
      <c r="J8" s="36" t="s">
        <v>25</v>
      </c>
      <c r="K8" s="173">
        <v>0.33</v>
      </c>
      <c r="L8" s="36"/>
      <c r="M8" s="173"/>
      <c r="N8" s="88">
        <f>C8+E8+G8+I8+K8+M8</f>
        <v>1.6900000000000002</v>
      </c>
    </row>
    <row r="9" spans="1:14" x14ac:dyDescent="0.25">
      <c r="A9" s="87"/>
      <c r="C9" s="174"/>
      <c r="D9" s="35" t="s">
        <v>43</v>
      </c>
      <c r="E9" s="174"/>
      <c r="G9" s="174"/>
      <c r="I9" s="174"/>
      <c r="K9" s="174"/>
      <c r="M9" s="168"/>
      <c r="N9" s="87"/>
    </row>
    <row r="10" spans="1:14" x14ac:dyDescent="0.25">
      <c r="A10" s="88">
        <v>3</v>
      </c>
      <c r="B10" s="65"/>
      <c r="C10" s="173"/>
      <c r="D10" s="65" t="s">
        <v>21</v>
      </c>
      <c r="E10" s="173">
        <v>0.7</v>
      </c>
      <c r="F10" s="65"/>
      <c r="G10" s="173"/>
      <c r="H10" s="65"/>
      <c r="I10" s="173"/>
      <c r="J10" s="65"/>
      <c r="K10" s="173"/>
      <c r="L10" s="36"/>
      <c r="M10" s="173"/>
      <c r="N10" s="88">
        <f>C10+E10+G10+I10+K10+M10</f>
        <v>0.7</v>
      </c>
    </row>
    <row r="11" spans="1:14" x14ac:dyDescent="0.25">
      <c r="A11" s="87"/>
      <c r="B11" s="35" t="s">
        <v>59</v>
      </c>
      <c r="C11" s="87"/>
      <c r="D11" s="35" t="s">
        <v>59</v>
      </c>
      <c r="E11" s="179"/>
      <c r="F11" s="20" t="s">
        <v>59</v>
      </c>
      <c r="G11" s="179"/>
      <c r="H11" s="35" t="s">
        <v>59</v>
      </c>
      <c r="I11" s="87"/>
      <c r="J11" s="35" t="s">
        <v>59</v>
      </c>
      <c r="K11" s="87"/>
      <c r="L11" s="35" t="s">
        <v>59</v>
      </c>
      <c r="M11" s="87"/>
      <c r="N11" s="87"/>
    </row>
    <row r="12" spans="1:14" ht="23.25" x14ac:dyDescent="0.25">
      <c r="A12" s="88">
        <v>8.5</v>
      </c>
      <c r="B12" s="73" t="s">
        <v>60</v>
      </c>
      <c r="C12" s="88">
        <v>0.24</v>
      </c>
      <c r="D12" s="73" t="s">
        <v>25</v>
      </c>
      <c r="E12" s="180">
        <v>0.25</v>
      </c>
      <c r="F12" s="73" t="s">
        <v>60</v>
      </c>
      <c r="G12" s="88">
        <v>0.24</v>
      </c>
      <c r="H12" s="73" t="s">
        <v>25</v>
      </c>
      <c r="I12" s="88">
        <v>0.24</v>
      </c>
      <c r="J12" s="73" t="s">
        <v>21</v>
      </c>
      <c r="K12" s="88">
        <v>0.75</v>
      </c>
      <c r="L12" s="73" t="s">
        <v>61</v>
      </c>
      <c r="M12" s="88">
        <v>0.24</v>
      </c>
      <c r="N12" s="88">
        <f>C12+E12+G12+I12+K12+M12</f>
        <v>1.96</v>
      </c>
    </row>
    <row r="13" spans="1:14" x14ac:dyDescent="0.25">
      <c r="A13" s="87"/>
      <c r="B13" s="48" t="s">
        <v>62</v>
      </c>
      <c r="C13" s="174"/>
      <c r="D13" s="48"/>
      <c r="E13" s="174"/>
      <c r="F13" s="48"/>
      <c r="G13" s="174"/>
      <c r="H13" s="48" t="s">
        <v>62</v>
      </c>
      <c r="I13" s="174"/>
      <c r="J13" s="48"/>
      <c r="K13" s="174"/>
      <c r="L13" s="48"/>
      <c r="M13" s="174"/>
      <c r="N13" s="136"/>
    </row>
    <row r="14" spans="1:14" ht="28.5" customHeight="1" x14ac:dyDescent="0.25">
      <c r="A14" s="88">
        <v>4.75</v>
      </c>
      <c r="B14" s="36" t="s">
        <v>21</v>
      </c>
      <c r="C14" s="173">
        <v>0.75</v>
      </c>
      <c r="D14" s="36"/>
      <c r="E14" s="178"/>
      <c r="F14" s="36"/>
      <c r="G14" s="173"/>
      <c r="H14" s="36" t="s">
        <v>73</v>
      </c>
      <c r="I14" s="173">
        <v>0.35</v>
      </c>
      <c r="J14" s="36"/>
      <c r="K14" s="173"/>
      <c r="L14" s="36"/>
      <c r="M14" s="173"/>
      <c r="N14" s="88">
        <f>C14+E14+G14+I14+K14+M14</f>
        <v>1.1000000000000001</v>
      </c>
    </row>
    <row r="15" spans="1:14" x14ac:dyDescent="0.25">
      <c r="A15" s="87"/>
      <c r="B15" s="48"/>
      <c r="C15" s="168"/>
      <c r="D15" s="48" t="s">
        <v>63</v>
      </c>
      <c r="E15" s="168"/>
      <c r="F15" s="48"/>
      <c r="G15" s="168"/>
      <c r="H15" s="48"/>
      <c r="I15" s="168"/>
      <c r="J15" s="48" t="s">
        <v>63</v>
      </c>
      <c r="K15" s="168"/>
      <c r="L15" s="32"/>
      <c r="M15" s="168"/>
      <c r="N15" s="87"/>
    </row>
    <row r="16" spans="1:14" x14ac:dyDescent="0.25">
      <c r="A16" s="88">
        <v>4.5</v>
      </c>
      <c r="B16" s="36"/>
      <c r="C16" s="173"/>
      <c r="D16" s="36" t="s">
        <v>21</v>
      </c>
      <c r="E16" s="178">
        <v>0.71</v>
      </c>
      <c r="F16" s="36"/>
      <c r="G16" s="173"/>
      <c r="H16" s="36"/>
      <c r="I16" s="173"/>
      <c r="J16" s="36" t="s">
        <v>25</v>
      </c>
      <c r="K16" s="173">
        <v>0.33</v>
      </c>
      <c r="L16" s="36"/>
      <c r="M16" s="173"/>
      <c r="N16" s="88">
        <f>C16+E16+G16+I16+K16+M16</f>
        <v>1.04</v>
      </c>
    </row>
    <row r="17" spans="1:14" x14ac:dyDescent="0.25">
      <c r="A17" s="87">
        <v>4.25</v>
      </c>
      <c r="B17" s="32"/>
      <c r="C17" s="168"/>
      <c r="D17" s="32" t="s">
        <v>64</v>
      </c>
      <c r="E17" s="168"/>
      <c r="F17" s="32"/>
      <c r="G17" s="168"/>
      <c r="H17" s="34"/>
      <c r="I17" s="168"/>
      <c r="J17" s="32"/>
      <c r="K17" s="168"/>
      <c r="L17" s="32"/>
      <c r="M17" s="168"/>
      <c r="N17" s="184"/>
    </row>
    <row r="18" spans="1:14" x14ac:dyDescent="0.25">
      <c r="A18" s="88"/>
      <c r="B18" s="36"/>
      <c r="C18" s="173"/>
      <c r="D18" s="63" t="s">
        <v>21</v>
      </c>
      <c r="E18" s="173">
        <v>0.99</v>
      </c>
      <c r="F18" s="36"/>
      <c r="G18" s="173"/>
      <c r="H18" s="37"/>
      <c r="I18" s="173"/>
      <c r="J18" s="63"/>
      <c r="K18" s="178"/>
      <c r="L18" s="36"/>
      <c r="M18" s="178"/>
      <c r="N18" s="88">
        <f>C18+E18+G18+I18+K18+M18</f>
        <v>0.99</v>
      </c>
    </row>
    <row r="19" spans="1:14" x14ac:dyDescent="0.25">
      <c r="A19" s="87"/>
      <c r="B19" s="96" t="s">
        <v>67</v>
      </c>
      <c r="C19" s="87"/>
      <c r="D19" s="48" t="s">
        <v>67</v>
      </c>
      <c r="E19" s="87"/>
      <c r="F19" s="96" t="s">
        <v>67</v>
      </c>
      <c r="G19" s="87"/>
      <c r="H19" s="96" t="s">
        <v>67</v>
      </c>
      <c r="I19" s="179"/>
      <c r="J19" s="96" t="s">
        <v>67</v>
      </c>
      <c r="K19" s="87"/>
      <c r="L19" s="96" t="s">
        <v>67</v>
      </c>
      <c r="M19" s="87"/>
      <c r="N19" s="87"/>
    </row>
    <row r="20" spans="1:14" x14ac:dyDescent="0.25">
      <c r="A20" s="88">
        <v>9</v>
      </c>
      <c r="B20" s="38" t="s">
        <v>25</v>
      </c>
      <c r="C20" s="88">
        <v>0.25</v>
      </c>
      <c r="D20" s="38" t="s">
        <v>25</v>
      </c>
      <c r="E20" s="181">
        <v>0.25</v>
      </c>
      <c r="F20" s="73" t="s">
        <v>25</v>
      </c>
      <c r="G20" s="88">
        <v>0.25</v>
      </c>
      <c r="H20" s="38" t="s">
        <v>21</v>
      </c>
      <c r="I20" s="88">
        <v>0.82</v>
      </c>
      <c r="J20" s="38" t="s">
        <v>25</v>
      </c>
      <c r="K20" s="88">
        <v>0.25</v>
      </c>
      <c r="L20" s="38" t="s">
        <v>25</v>
      </c>
      <c r="M20" s="88">
        <v>0.25</v>
      </c>
      <c r="N20" s="88">
        <f>C20+E20+G20+I20+K20+M20</f>
        <v>2.0699999999999998</v>
      </c>
    </row>
    <row r="21" spans="1:14" x14ac:dyDescent="0.25">
      <c r="A21" s="87"/>
      <c r="B21" s="20" t="s">
        <v>68</v>
      </c>
      <c r="C21" s="87"/>
      <c r="D21" s="35"/>
      <c r="E21" s="182"/>
      <c r="F21" s="20"/>
      <c r="G21" s="87"/>
      <c r="H21" s="35" t="s">
        <v>69</v>
      </c>
      <c r="I21" s="182"/>
      <c r="J21" s="32"/>
      <c r="K21" s="182"/>
      <c r="L21" s="20"/>
      <c r="M21" s="182"/>
      <c r="N21" s="87"/>
    </row>
    <row r="22" spans="1:14" x14ac:dyDescent="0.25">
      <c r="A22" s="88">
        <v>6.11</v>
      </c>
      <c r="B22" s="73" t="s">
        <v>25</v>
      </c>
      <c r="C22" s="88">
        <v>0.33</v>
      </c>
      <c r="D22" s="38"/>
      <c r="E22" s="181"/>
      <c r="F22" s="73"/>
      <c r="G22" s="88"/>
      <c r="H22" s="38" t="s">
        <v>21</v>
      </c>
      <c r="I22" s="181">
        <v>1.08</v>
      </c>
      <c r="J22" s="36"/>
      <c r="K22" s="181"/>
      <c r="L22" s="73"/>
      <c r="M22" s="181"/>
      <c r="N22" s="136">
        <f>C22+E22+G22+I22+K22+M22</f>
        <v>1.4100000000000001</v>
      </c>
    </row>
    <row r="23" spans="1:14" ht="13.5" customHeight="1" x14ac:dyDescent="0.25">
      <c r="A23" s="87"/>
      <c r="B23" s="20"/>
      <c r="C23" s="87"/>
      <c r="D23" s="35"/>
      <c r="E23" s="182"/>
      <c r="F23" s="35" t="s">
        <v>70</v>
      </c>
      <c r="G23" s="182"/>
      <c r="H23" s="35"/>
      <c r="I23" s="182"/>
      <c r="J23" s="32"/>
      <c r="K23" s="182"/>
      <c r="L23" s="20" t="s">
        <v>70</v>
      </c>
      <c r="M23" s="182"/>
      <c r="N23" s="87"/>
    </row>
    <row r="24" spans="1:14" ht="23.25" x14ac:dyDescent="0.25">
      <c r="A24" s="88">
        <v>4.3600000000000003</v>
      </c>
      <c r="B24" s="73"/>
      <c r="C24" s="88"/>
      <c r="D24" s="38"/>
      <c r="E24" s="181"/>
      <c r="F24" s="38" t="s">
        <v>25</v>
      </c>
      <c r="G24" s="181">
        <v>0.35</v>
      </c>
      <c r="H24" s="38"/>
      <c r="I24" s="181"/>
      <c r="J24" s="36"/>
      <c r="K24" s="181"/>
      <c r="L24" s="73" t="s">
        <v>72</v>
      </c>
      <c r="M24" s="181">
        <v>0.66</v>
      </c>
      <c r="N24" s="88">
        <f>C24+E24+G24+I24+K24+M24</f>
        <v>1.01</v>
      </c>
    </row>
    <row r="25" spans="1:14" ht="22.5" x14ac:dyDescent="0.25">
      <c r="A25" s="168">
        <v>3.25</v>
      </c>
      <c r="B25" s="32" t="s">
        <v>143</v>
      </c>
      <c r="C25" s="166">
        <v>0.75</v>
      </c>
      <c r="D25" s="32"/>
      <c r="E25" s="168"/>
      <c r="F25" s="32"/>
      <c r="G25" s="168"/>
      <c r="H25" s="167"/>
      <c r="I25" s="168"/>
      <c r="J25" s="167"/>
      <c r="K25" s="168"/>
      <c r="L25" s="32"/>
      <c r="M25" s="168"/>
      <c r="N25" s="185">
        <f>C25</f>
        <v>0.75</v>
      </c>
    </row>
    <row r="26" spans="1:14" ht="11.25" customHeight="1" x14ac:dyDescent="0.25">
      <c r="A26" s="187"/>
      <c r="B26" s="188" t="s">
        <v>10</v>
      </c>
      <c r="C26" s="189"/>
      <c r="D26" s="188"/>
      <c r="E26" s="189"/>
      <c r="F26" s="188"/>
      <c r="G26" s="189"/>
      <c r="H26" s="188" t="s">
        <v>10</v>
      </c>
      <c r="I26" s="189"/>
      <c r="J26" s="188"/>
      <c r="K26" s="189"/>
      <c r="L26" s="190"/>
      <c r="M26" s="190"/>
      <c r="N26" s="189"/>
    </row>
    <row r="27" spans="1:14" ht="12.75" customHeight="1" x14ac:dyDescent="0.25">
      <c r="A27" s="191">
        <v>11.52</v>
      </c>
      <c r="B27" s="192" t="s">
        <v>145</v>
      </c>
      <c r="C27" s="193">
        <v>1.33</v>
      </c>
      <c r="D27" s="192"/>
      <c r="E27" s="194"/>
      <c r="F27" s="192"/>
      <c r="G27" s="194"/>
      <c r="H27" s="192" t="s">
        <v>145</v>
      </c>
      <c r="I27" s="193">
        <v>1.33</v>
      </c>
      <c r="J27" s="192"/>
      <c r="K27" s="194"/>
      <c r="L27" s="192"/>
      <c r="M27" s="192"/>
      <c r="N27" s="193">
        <f>C27+E27+G27+I27+K27+M27</f>
        <v>2.66</v>
      </c>
    </row>
    <row r="28" spans="1:14" x14ac:dyDescent="0.25">
      <c r="A28" s="172">
        <f>SUM(A3:A27)</f>
        <v>86.82</v>
      </c>
      <c r="B28" s="94" t="s">
        <v>9</v>
      </c>
      <c r="C28" s="175">
        <f>SUM(C3:C27)</f>
        <v>4.9700000000000006</v>
      </c>
      <c r="D28" s="91"/>
      <c r="E28" s="175">
        <f>SUM(E3:E27)</f>
        <v>4.8600000000000003</v>
      </c>
      <c r="F28" s="93"/>
      <c r="G28" s="175">
        <f>SUM(G3:G27)</f>
        <v>1.3399999999999999</v>
      </c>
      <c r="H28" s="94"/>
      <c r="I28" s="175">
        <f>SUM(I3:I27)</f>
        <v>5.5600000000000005</v>
      </c>
      <c r="J28" s="94"/>
      <c r="K28" s="175">
        <f>SUM(K3:K27)</f>
        <v>1.6600000000000001</v>
      </c>
      <c r="L28" s="91"/>
      <c r="M28" s="175">
        <f>SUM(M3:M27)</f>
        <v>1.65</v>
      </c>
      <c r="N28" s="175">
        <f>SUM(N3:N27)</f>
        <v>20.040000000000003</v>
      </c>
    </row>
    <row r="29" spans="1:14" x14ac:dyDescent="0.25">
      <c r="A29" s="48"/>
      <c r="B29" s="48" t="s">
        <v>13</v>
      </c>
      <c r="C29" s="48"/>
      <c r="D29" s="48"/>
      <c r="E29" s="106"/>
      <c r="F29" s="96"/>
      <c r="G29" s="48"/>
      <c r="H29" s="48" t="s">
        <v>12</v>
      </c>
      <c r="I29" s="48"/>
      <c r="J29" s="107"/>
      <c r="K29" s="109">
        <f>N28</f>
        <v>20.040000000000003</v>
      </c>
      <c r="L29" s="48"/>
    </row>
    <row r="30" spans="1:14" x14ac:dyDescent="0.25">
      <c r="A30" s="48"/>
      <c r="B30" s="48" t="s">
        <v>16</v>
      </c>
      <c r="C30" s="48"/>
      <c r="D30" s="186" t="s">
        <v>147</v>
      </c>
      <c r="E30" s="48"/>
      <c r="G30" s="48"/>
      <c r="J30" s="107"/>
      <c r="K30" s="108">
        <f>K29*4.33</f>
        <v>86.773200000000017</v>
      </c>
      <c r="L30" s="108"/>
    </row>
    <row r="31" spans="1:14" x14ac:dyDescent="0.25">
      <c r="F31" t="s">
        <v>146</v>
      </c>
    </row>
  </sheetData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8"/>
    </sheetView>
  </sheetViews>
  <sheetFormatPr baseColWidth="10" defaultRowHeight="15" x14ac:dyDescent="0.25"/>
  <cols>
    <col min="1" max="1" width="7" customWidth="1"/>
    <col min="3" max="3" width="7.28515625" customWidth="1"/>
    <col min="4" max="4" width="17.140625" customWidth="1"/>
    <col min="5" max="5" width="7.140625" customWidth="1"/>
    <col min="7" max="7" width="5.28515625" customWidth="1"/>
    <col min="8" max="8" width="17.42578125" customWidth="1"/>
    <col min="9" max="9" width="7.7109375" customWidth="1"/>
    <col min="11" max="11" width="6.5703125" customWidth="1"/>
    <col min="12" max="12" width="14.85546875" customWidth="1"/>
    <col min="13" max="13" width="5.42578125" customWidth="1"/>
    <col min="14" max="14" width="7.285156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69"/>
      <c r="B3" s="142" t="s">
        <v>116</v>
      </c>
      <c r="C3" s="169"/>
      <c r="D3" s="141"/>
      <c r="E3" s="169"/>
      <c r="F3" s="142"/>
      <c r="G3" s="169"/>
      <c r="H3" s="142" t="s">
        <v>116</v>
      </c>
      <c r="I3" s="169"/>
      <c r="J3" s="141"/>
      <c r="K3" s="169"/>
      <c r="L3" s="140"/>
      <c r="M3" s="169"/>
      <c r="N3" s="169"/>
    </row>
    <row r="4" spans="1:14" x14ac:dyDescent="0.25">
      <c r="A4" s="170">
        <v>7.92</v>
      </c>
      <c r="B4" s="143" t="s">
        <v>21</v>
      </c>
      <c r="C4" s="170">
        <v>1.32</v>
      </c>
      <c r="D4" s="143"/>
      <c r="E4" s="170"/>
      <c r="F4" s="144"/>
      <c r="G4" s="170"/>
      <c r="H4" s="143" t="s">
        <v>25</v>
      </c>
      <c r="I4" s="170">
        <v>0.5</v>
      </c>
      <c r="J4" s="143"/>
      <c r="K4" s="170"/>
      <c r="L4" s="145"/>
      <c r="M4" s="170"/>
      <c r="N4" s="170">
        <f>C4+I4</f>
        <v>1.82</v>
      </c>
    </row>
    <row r="5" spans="1:14" x14ac:dyDescent="0.25">
      <c r="A5" s="169"/>
      <c r="B5" s="141"/>
      <c r="C5" s="169"/>
      <c r="D5" s="141" t="s">
        <v>112</v>
      </c>
      <c r="E5" s="169"/>
      <c r="F5" s="141" t="s">
        <v>112</v>
      </c>
      <c r="G5" s="169"/>
      <c r="H5" s="141" t="s">
        <v>112</v>
      </c>
      <c r="I5" s="169"/>
      <c r="J5" s="141"/>
      <c r="K5" s="169"/>
      <c r="L5" s="140" t="s">
        <v>112</v>
      </c>
      <c r="M5" s="169"/>
      <c r="N5" s="169"/>
    </row>
    <row r="6" spans="1:14" ht="24.75" x14ac:dyDescent="0.25">
      <c r="A6" s="170">
        <v>12.33</v>
      </c>
      <c r="B6" s="143"/>
      <c r="C6" s="170"/>
      <c r="D6" s="147" t="s">
        <v>113</v>
      </c>
      <c r="E6" s="170">
        <v>0.6</v>
      </c>
      <c r="F6" s="144" t="s">
        <v>25</v>
      </c>
      <c r="G6" s="170">
        <v>0.5</v>
      </c>
      <c r="H6" s="147" t="s">
        <v>114</v>
      </c>
      <c r="I6" s="170">
        <v>1.24</v>
      </c>
      <c r="J6" s="143"/>
      <c r="K6" s="170"/>
      <c r="L6" s="146" t="s">
        <v>25</v>
      </c>
      <c r="M6" s="170">
        <v>0.5</v>
      </c>
      <c r="N6" s="88">
        <f>C6+E6+G6+I6+K6+M6</f>
        <v>2.84</v>
      </c>
    </row>
    <row r="7" spans="1:14" x14ac:dyDescent="0.25">
      <c r="A7" s="87"/>
      <c r="B7" s="32"/>
      <c r="C7" s="168"/>
      <c r="D7" s="32" t="s">
        <v>42</v>
      </c>
      <c r="E7" s="177"/>
      <c r="F7" s="32"/>
      <c r="G7" s="168"/>
      <c r="H7" s="32"/>
      <c r="I7" s="168"/>
      <c r="J7" s="32" t="s">
        <v>42</v>
      </c>
      <c r="K7" s="168"/>
      <c r="L7" s="32"/>
      <c r="M7" s="168"/>
      <c r="N7" s="87"/>
    </row>
    <row r="8" spans="1:14" x14ac:dyDescent="0.25">
      <c r="A8" s="88">
        <v>7.33</v>
      </c>
      <c r="B8" s="36"/>
      <c r="C8" s="173"/>
      <c r="D8" s="36" t="s">
        <v>21</v>
      </c>
      <c r="E8" s="178">
        <v>1.36</v>
      </c>
      <c r="F8" s="36"/>
      <c r="G8" s="173"/>
      <c r="H8" s="36"/>
      <c r="I8" s="173"/>
      <c r="J8" s="36" t="s">
        <v>25</v>
      </c>
      <c r="K8" s="173">
        <v>0.33</v>
      </c>
      <c r="L8" s="36"/>
      <c r="M8" s="173"/>
      <c r="N8" s="88">
        <f>C8+E8+G8+I8+K8+M8</f>
        <v>1.6900000000000002</v>
      </c>
    </row>
    <row r="9" spans="1:14" x14ac:dyDescent="0.25">
      <c r="A9" s="87"/>
      <c r="C9" s="174"/>
      <c r="D9" s="35" t="s">
        <v>43</v>
      </c>
      <c r="E9" s="174"/>
      <c r="G9" s="174"/>
      <c r="I9" s="174"/>
      <c r="K9" s="174"/>
      <c r="M9" s="168"/>
      <c r="N9" s="87"/>
    </row>
    <row r="10" spans="1:14" x14ac:dyDescent="0.25">
      <c r="A10" s="88">
        <v>3</v>
      </c>
      <c r="B10" s="65"/>
      <c r="C10" s="173"/>
      <c r="D10" s="65" t="s">
        <v>21</v>
      </c>
      <c r="E10" s="173">
        <v>0.7</v>
      </c>
      <c r="F10" s="65"/>
      <c r="G10" s="173"/>
      <c r="H10" s="65"/>
      <c r="I10" s="173"/>
      <c r="J10" s="65"/>
      <c r="K10" s="173"/>
      <c r="L10" s="36"/>
      <c r="M10" s="173"/>
      <c r="N10" s="88">
        <f>C10+E10+G10+I10+K10+M10</f>
        <v>0.7</v>
      </c>
    </row>
    <row r="11" spans="1:14" x14ac:dyDescent="0.25">
      <c r="A11" s="87"/>
      <c r="B11" s="35" t="s">
        <v>59</v>
      </c>
      <c r="C11" s="87"/>
      <c r="D11" s="35" t="s">
        <v>59</v>
      </c>
      <c r="E11" s="179"/>
      <c r="F11" s="20" t="s">
        <v>59</v>
      </c>
      <c r="G11" s="179"/>
      <c r="H11" s="35" t="s">
        <v>59</v>
      </c>
      <c r="I11" s="87"/>
      <c r="J11" s="35" t="s">
        <v>59</v>
      </c>
      <c r="K11" s="87"/>
      <c r="L11" s="35" t="s">
        <v>59</v>
      </c>
      <c r="M11" s="87"/>
      <c r="N11" s="87"/>
    </row>
    <row r="12" spans="1:14" ht="23.25" x14ac:dyDescent="0.25">
      <c r="A12" s="88">
        <v>8.5</v>
      </c>
      <c r="B12" s="73" t="s">
        <v>60</v>
      </c>
      <c r="C12" s="88">
        <v>0.24</v>
      </c>
      <c r="D12" s="73" t="s">
        <v>25</v>
      </c>
      <c r="E12" s="180">
        <v>0.25</v>
      </c>
      <c r="F12" s="73" t="s">
        <v>60</v>
      </c>
      <c r="G12" s="88">
        <v>0.24</v>
      </c>
      <c r="H12" s="73" t="s">
        <v>25</v>
      </c>
      <c r="I12" s="88">
        <v>0.24</v>
      </c>
      <c r="J12" s="73" t="s">
        <v>21</v>
      </c>
      <c r="K12" s="88">
        <v>0.75</v>
      </c>
      <c r="L12" s="73" t="s">
        <v>61</v>
      </c>
      <c r="M12" s="88">
        <v>0.24</v>
      </c>
      <c r="N12" s="88">
        <f>C12+E12+G12+I12+K12+M12</f>
        <v>1.96</v>
      </c>
    </row>
    <row r="13" spans="1:14" x14ac:dyDescent="0.25">
      <c r="A13" s="87"/>
      <c r="B13" s="48" t="s">
        <v>62</v>
      </c>
      <c r="C13" s="174"/>
      <c r="D13" s="48"/>
      <c r="E13" s="174"/>
      <c r="F13" s="48"/>
      <c r="G13" s="174"/>
      <c r="H13" s="48" t="s">
        <v>62</v>
      </c>
      <c r="I13" s="174"/>
      <c r="J13" s="48"/>
      <c r="K13" s="174"/>
      <c r="L13" s="48"/>
      <c r="M13" s="174"/>
      <c r="N13" s="136"/>
    </row>
    <row r="14" spans="1:14" ht="22.5" x14ac:dyDescent="0.25">
      <c r="A14" s="88">
        <v>4.75</v>
      </c>
      <c r="B14" s="36" t="s">
        <v>21</v>
      </c>
      <c r="C14" s="173">
        <v>0.75</v>
      </c>
      <c r="D14" s="36"/>
      <c r="E14" s="178"/>
      <c r="F14" s="36"/>
      <c r="G14" s="173"/>
      <c r="H14" s="36" t="s">
        <v>73</v>
      </c>
      <c r="I14" s="173">
        <v>0.35</v>
      </c>
      <c r="J14" s="36"/>
      <c r="K14" s="173"/>
      <c r="L14" s="36"/>
      <c r="M14" s="173"/>
      <c r="N14" s="88">
        <f>C14+E14+G14+I14+K14+M14</f>
        <v>1.1000000000000001</v>
      </c>
    </row>
    <row r="15" spans="1:14" x14ac:dyDescent="0.25">
      <c r="A15" s="87"/>
      <c r="B15" s="48"/>
      <c r="C15" s="168"/>
      <c r="D15" s="48" t="s">
        <v>63</v>
      </c>
      <c r="E15" s="168"/>
      <c r="F15" s="48"/>
      <c r="G15" s="168"/>
      <c r="H15" s="48"/>
      <c r="I15" s="168"/>
      <c r="J15" s="48" t="s">
        <v>63</v>
      </c>
      <c r="K15" s="168"/>
      <c r="L15" s="32"/>
      <c r="M15" s="168"/>
      <c r="N15" s="87"/>
    </row>
    <row r="16" spans="1:14" x14ac:dyDescent="0.25">
      <c r="A16" s="88">
        <v>4.5</v>
      </c>
      <c r="B16" s="36"/>
      <c r="C16" s="173"/>
      <c r="D16" s="36" t="s">
        <v>21</v>
      </c>
      <c r="E16" s="178">
        <v>0.71</v>
      </c>
      <c r="F16" s="36"/>
      <c r="G16" s="173"/>
      <c r="H16" s="36"/>
      <c r="I16" s="173"/>
      <c r="J16" s="36" t="s">
        <v>25</v>
      </c>
      <c r="K16" s="173">
        <v>0.33</v>
      </c>
      <c r="L16" s="36"/>
      <c r="M16" s="173"/>
      <c r="N16" s="88">
        <f>C16+E16+G16+I16+K16+M16</f>
        <v>1.04</v>
      </c>
    </row>
    <row r="17" spans="1:14" x14ac:dyDescent="0.25">
      <c r="A17" s="87">
        <v>4.25</v>
      </c>
      <c r="B17" s="32"/>
      <c r="C17" s="168"/>
      <c r="D17" s="32" t="s">
        <v>64</v>
      </c>
      <c r="E17" s="168"/>
      <c r="F17" s="32"/>
      <c r="G17" s="168"/>
      <c r="H17" s="34"/>
      <c r="I17" s="168"/>
      <c r="J17" s="32"/>
      <c r="K17" s="168"/>
      <c r="L17" s="32"/>
      <c r="M17" s="168"/>
      <c r="N17" s="184"/>
    </row>
    <row r="18" spans="1:14" x14ac:dyDescent="0.25">
      <c r="A18" s="88"/>
      <c r="B18" s="36"/>
      <c r="C18" s="173"/>
      <c r="D18" s="63" t="s">
        <v>21</v>
      </c>
      <c r="E18" s="173">
        <v>0.99</v>
      </c>
      <c r="F18" s="36"/>
      <c r="G18" s="173"/>
      <c r="H18" s="37"/>
      <c r="I18" s="173"/>
      <c r="J18" s="63"/>
      <c r="K18" s="178"/>
      <c r="L18" s="36"/>
      <c r="M18" s="178"/>
      <c r="N18" s="88">
        <f>C18+E18+G18+I18+K18+M18</f>
        <v>0.99</v>
      </c>
    </row>
    <row r="19" spans="1:14" x14ac:dyDescent="0.25">
      <c r="A19" s="87"/>
      <c r="B19" s="96" t="s">
        <v>67</v>
      </c>
      <c r="C19" s="87"/>
      <c r="D19" s="48" t="s">
        <v>67</v>
      </c>
      <c r="E19" s="87"/>
      <c r="F19" s="96" t="s">
        <v>67</v>
      </c>
      <c r="G19" s="87"/>
      <c r="H19" s="96" t="s">
        <v>67</v>
      </c>
      <c r="I19" s="179"/>
      <c r="J19" s="96" t="s">
        <v>67</v>
      </c>
      <c r="K19" s="87"/>
      <c r="L19" s="96" t="s">
        <v>67</v>
      </c>
      <c r="M19" s="87"/>
      <c r="N19" s="87"/>
    </row>
    <row r="20" spans="1:14" x14ac:dyDescent="0.25">
      <c r="A20" s="88">
        <v>9</v>
      </c>
      <c r="B20" s="38" t="s">
        <v>25</v>
      </c>
      <c r="C20" s="88">
        <v>0.25</v>
      </c>
      <c r="D20" s="38" t="s">
        <v>25</v>
      </c>
      <c r="E20" s="181">
        <v>0.25</v>
      </c>
      <c r="F20" s="73" t="s">
        <v>25</v>
      </c>
      <c r="G20" s="88">
        <v>0.25</v>
      </c>
      <c r="H20" s="38" t="s">
        <v>21</v>
      </c>
      <c r="I20" s="88">
        <v>0.82</v>
      </c>
      <c r="J20" s="38" t="s">
        <v>25</v>
      </c>
      <c r="K20" s="88">
        <v>0.25</v>
      </c>
      <c r="L20" s="38" t="s">
        <v>25</v>
      </c>
      <c r="M20" s="88">
        <v>0.25</v>
      </c>
      <c r="N20" s="88">
        <f>C20+E20+G20+I20+K20+M20</f>
        <v>2.0699999999999998</v>
      </c>
    </row>
    <row r="21" spans="1:14" x14ac:dyDescent="0.25">
      <c r="A21" s="87"/>
      <c r="B21" s="20" t="s">
        <v>68</v>
      </c>
      <c r="C21" s="87"/>
      <c r="D21" s="35"/>
      <c r="E21" s="182"/>
      <c r="F21" s="20"/>
      <c r="G21" s="87"/>
      <c r="H21" s="35" t="s">
        <v>69</v>
      </c>
      <c r="I21" s="182"/>
      <c r="J21" s="32"/>
      <c r="K21" s="182"/>
      <c r="L21" s="20"/>
      <c r="M21" s="182"/>
      <c r="N21" s="87"/>
    </row>
    <row r="22" spans="1:14" x14ac:dyDescent="0.25">
      <c r="A22" s="88">
        <v>6.11</v>
      </c>
      <c r="B22" s="73" t="s">
        <v>25</v>
      </c>
      <c r="C22" s="88">
        <v>0.33</v>
      </c>
      <c r="D22" s="38"/>
      <c r="E22" s="181"/>
      <c r="F22" s="73"/>
      <c r="G22" s="88"/>
      <c r="H22" s="38" t="s">
        <v>21</v>
      </c>
      <c r="I22" s="181">
        <v>1.08</v>
      </c>
      <c r="J22" s="36"/>
      <c r="K22" s="181"/>
      <c r="L22" s="73"/>
      <c r="M22" s="181"/>
      <c r="N22" s="136">
        <f>C22+E22+G22+I22+K22+M22</f>
        <v>1.4100000000000001</v>
      </c>
    </row>
    <row r="23" spans="1:14" ht="12" customHeight="1" x14ac:dyDescent="0.25">
      <c r="A23" s="87"/>
      <c r="B23" s="20"/>
      <c r="C23" s="87"/>
      <c r="D23" s="35"/>
      <c r="E23" s="182"/>
      <c r="F23" s="35" t="s">
        <v>70</v>
      </c>
      <c r="G23" s="182"/>
      <c r="H23" s="35"/>
      <c r="I23" s="182"/>
      <c r="J23" s="32"/>
      <c r="K23" s="182"/>
      <c r="L23" s="20" t="s">
        <v>70</v>
      </c>
      <c r="M23" s="182"/>
      <c r="N23" s="87"/>
    </row>
    <row r="24" spans="1:14" ht="23.25" x14ac:dyDescent="0.25">
      <c r="A24" s="88">
        <v>4.3600000000000003</v>
      </c>
      <c r="B24" s="73"/>
      <c r="C24" s="88"/>
      <c r="D24" s="38"/>
      <c r="E24" s="181"/>
      <c r="F24" s="38" t="s">
        <v>25</v>
      </c>
      <c r="G24" s="181">
        <v>0.35</v>
      </c>
      <c r="H24" s="38"/>
      <c r="I24" s="181"/>
      <c r="J24" s="36"/>
      <c r="K24" s="181"/>
      <c r="L24" s="73" t="s">
        <v>72</v>
      </c>
      <c r="M24" s="181">
        <v>0.66</v>
      </c>
      <c r="N24" s="88">
        <f>C24+E24+G24+I24+K24+M24</f>
        <v>1.01</v>
      </c>
    </row>
    <row r="25" spans="1:14" ht="22.5" x14ac:dyDescent="0.25">
      <c r="A25" s="168">
        <v>3.25</v>
      </c>
      <c r="B25" s="32" t="s">
        <v>143</v>
      </c>
      <c r="C25" s="166">
        <v>0.75</v>
      </c>
      <c r="D25" s="32"/>
      <c r="E25" s="168"/>
      <c r="F25" s="32"/>
      <c r="G25" s="168"/>
      <c r="H25" s="167"/>
      <c r="I25" s="168"/>
      <c r="J25" s="167"/>
      <c r="K25" s="168"/>
      <c r="L25" s="32"/>
      <c r="M25" s="168"/>
      <c r="N25" s="185">
        <f>C25</f>
        <v>0.75</v>
      </c>
    </row>
    <row r="26" spans="1:14" x14ac:dyDescent="0.25">
      <c r="A26" s="172">
        <f>SUM(A3:A25)</f>
        <v>75.3</v>
      </c>
      <c r="B26" s="94" t="s">
        <v>9</v>
      </c>
      <c r="C26" s="175">
        <f>SUM(C3:C25)</f>
        <v>3.64</v>
      </c>
      <c r="D26" s="91"/>
      <c r="E26" s="175">
        <f>SUM(E3:E25)</f>
        <v>4.8600000000000003</v>
      </c>
      <c r="F26" s="93"/>
      <c r="G26" s="175">
        <f>SUM(G3:G25)</f>
        <v>1.3399999999999999</v>
      </c>
      <c r="H26" s="94"/>
      <c r="I26" s="175">
        <f>SUM(I3:I25)</f>
        <v>4.2300000000000004</v>
      </c>
      <c r="J26" s="94"/>
      <c r="K26" s="175">
        <f>SUM(K3:K25)</f>
        <v>1.6600000000000001</v>
      </c>
      <c r="L26" s="91"/>
      <c r="M26" s="175">
        <f>SUM(M3:M25)</f>
        <v>1.65</v>
      </c>
      <c r="N26" s="175">
        <f>SUM(N3:N25)</f>
        <v>17.380000000000003</v>
      </c>
    </row>
    <row r="27" spans="1:14" x14ac:dyDescent="0.25">
      <c r="A27" s="48"/>
      <c r="B27" s="48" t="s">
        <v>13</v>
      </c>
      <c r="C27" s="48"/>
      <c r="D27" s="48"/>
      <c r="E27" s="106"/>
      <c r="F27" s="96"/>
      <c r="G27" s="48"/>
      <c r="H27" s="48" t="s">
        <v>12</v>
      </c>
      <c r="I27" s="48"/>
      <c r="J27" s="107"/>
      <c r="K27" s="109">
        <f>N26</f>
        <v>17.380000000000003</v>
      </c>
      <c r="L27" s="48"/>
    </row>
    <row r="28" spans="1:14" x14ac:dyDescent="0.25">
      <c r="A28" s="48"/>
      <c r="B28" s="48" t="s">
        <v>16</v>
      </c>
      <c r="C28" s="48"/>
      <c r="D28" s="186" t="s">
        <v>144</v>
      </c>
      <c r="E28" s="48"/>
      <c r="G28" s="48"/>
      <c r="J28" s="107"/>
      <c r="K28" s="108">
        <f>K27*4.33</f>
        <v>75.255400000000009</v>
      </c>
      <c r="L28" s="108"/>
    </row>
  </sheetData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32"/>
  <sheetViews>
    <sheetView topLeftCell="A10" workbookViewId="0">
      <selection activeCell="A4" sqref="A4:N32"/>
    </sheetView>
  </sheetViews>
  <sheetFormatPr baseColWidth="10" defaultRowHeight="15" x14ac:dyDescent="0.25"/>
  <cols>
    <col min="1" max="1" width="7.5703125" customWidth="1"/>
    <col min="3" max="3" width="7.140625" customWidth="1"/>
    <col min="5" max="5" width="6.5703125" customWidth="1"/>
    <col min="6" max="6" width="14.7109375" customWidth="1"/>
    <col min="7" max="7" width="7.28515625" customWidth="1"/>
    <col min="9" max="9" width="7.28515625" customWidth="1"/>
    <col min="11" max="11" width="7.7109375" customWidth="1"/>
    <col min="13" max="13" width="7.28515625" customWidth="1"/>
    <col min="14" max="14" width="5.140625" customWidth="1"/>
  </cols>
  <sheetData>
    <row r="4" spans="1:14" x14ac:dyDescent="0.25">
      <c r="B4" s="1" t="s">
        <v>15</v>
      </c>
    </row>
    <row r="5" spans="1:14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3" t="s">
        <v>4</v>
      </c>
      <c r="H5" s="3" t="s">
        <v>6</v>
      </c>
      <c r="I5" s="3" t="s">
        <v>4</v>
      </c>
      <c r="J5" s="3" t="s">
        <v>7</v>
      </c>
      <c r="K5" s="3" t="s">
        <v>4</v>
      </c>
      <c r="L5" s="3" t="s">
        <v>8</v>
      </c>
      <c r="M5" s="3" t="s">
        <v>4</v>
      </c>
      <c r="N5" s="3" t="s">
        <v>9</v>
      </c>
    </row>
    <row r="6" spans="1:14" ht="24.75" x14ac:dyDescent="0.25">
      <c r="A6" s="169"/>
      <c r="B6" s="142" t="s">
        <v>116</v>
      </c>
      <c r="C6" s="169"/>
      <c r="D6" s="141"/>
      <c r="E6" s="169"/>
      <c r="F6" s="142"/>
      <c r="G6" s="169"/>
      <c r="H6" s="142" t="s">
        <v>116</v>
      </c>
      <c r="I6" s="169"/>
      <c r="J6" s="141"/>
      <c r="K6" s="169"/>
      <c r="L6" s="140"/>
      <c r="M6" s="169"/>
      <c r="N6" s="169"/>
    </row>
    <row r="7" spans="1:14" x14ac:dyDescent="0.25">
      <c r="A7" s="170">
        <v>7.92</v>
      </c>
      <c r="B7" s="143" t="s">
        <v>21</v>
      </c>
      <c r="C7" s="170">
        <v>1.32</v>
      </c>
      <c r="D7" s="143"/>
      <c r="E7" s="170"/>
      <c r="F7" s="144"/>
      <c r="G7" s="170"/>
      <c r="H7" s="143" t="s">
        <v>25</v>
      </c>
      <c r="I7" s="170">
        <v>0.5</v>
      </c>
      <c r="J7" s="143"/>
      <c r="K7" s="170"/>
      <c r="L7" s="145"/>
      <c r="M7" s="170"/>
      <c r="N7" s="170">
        <f>C7+I7</f>
        <v>1.82</v>
      </c>
    </row>
    <row r="8" spans="1:14" x14ac:dyDescent="0.25">
      <c r="A8" s="169"/>
      <c r="B8" s="141"/>
      <c r="C8" s="169"/>
      <c r="D8" s="141" t="s">
        <v>112</v>
      </c>
      <c r="E8" s="169"/>
      <c r="F8" s="141" t="s">
        <v>112</v>
      </c>
      <c r="G8" s="169"/>
      <c r="H8" s="141" t="s">
        <v>112</v>
      </c>
      <c r="I8" s="169"/>
      <c r="J8" s="141"/>
      <c r="K8" s="169"/>
      <c r="L8" s="140" t="s">
        <v>112</v>
      </c>
      <c r="M8" s="169"/>
      <c r="N8" s="169"/>
    </row>
    <row r="9" spans="1:14" ht="41.25" x14ac:dyDescent="0.25">
      <c r="A9" s="170">
        <v>12.33</v>
      </c>
      <c r="B9" s="143"/>
      <c r="C9" s="170"/>
      <c r="D9" s="147" t="s">
        <v>113</v>
      </c>
      <c r="E9" s="170">
        <v>0.6</v>
      </c>
      <c r="F9" s="144" t="s">
        <v>25</v>
      </c>
      <c r="G9" s="170">
        <v>0.5</v>
      </c>
      <c r="H9" s="147" t="s">
        <v>114</v>
      </c>
      <c r="I9" s="170">
        <v>1.24</v>
      </c>
      <c r="J9" s="143"/>
      <c r="K9" s="170"/>
      <c r="L9" s="146" t="s">
        <v>25</v>
      </c>
      <c r="M9" s="170">
        <v>0.5</v>
      </c>
      <c r="N9" s="88">
        <f>C9+E9+G9+I9+K9+M9</f>
        <v>2.84</v>
      </c>
    </row>
    <row r="10" spans="1:14" x14ac:dyDescent="0.25">
      <c r="A10" s="171">
        <v>6.5</v>
      </c>
      <c r="B10" s="159"/>
      <c r="C10" s="171"/>
      <c r="D10" s="160"/>
      <c r="E10" s="176"/>
      <c r="F10" s="160" t="s">
        <v>38</v>
      </c>
      <c r="G10" s="183">
        <v>1.5</v>
      </c>
      <c r="H10" s="160"/>
      <c r="I10" s="171"/>
      <c r="J10" s="159"/>
      <c r="K10" s="171"/>
      <c r="L10" s="159"/>
      <c r="M10" s="171"/>
      <c r="N10" s="171">
        <f>C10+E10+G10+I10+K10+M10</f>
        <v>1.5</v>
      </c>
    </row>
    <row r="11" spans="1:14" ht="10.15" customHeight="1" x14ac:dyDescent="0.25">
      <c r="A11" s="87"/>
      <c r="B11" s="32"/>
      <c r="C11" s="168"/>
      <c r="D11" s="32" t="s">
        <v>42</v>
      </c>
      <c r="E11" s="177"/>
      <c r="F11" s="32"/>
      <c r="G11" s="168"/>
      <c r="H11" s="32"/>
      <c r="I11" s="168"/>
      <c r="J11" s="32" t="s">
        <v>42</v>
      </c>
      <c r="K11" s="168"/>
      <c r="L11" s="32"/>
      <c r="M11" s="168"/>
      <c r="N11" s="87"/>
    </row>
    <row r="12" spans="1:14" x14ac:dyDescent="0.25">
      <c r="A12" s="88">
        <v>7.33</v>
      </c>
      <c r="B12" s="36"/>
      <c r="C12" s="173"/>
      <c r="D12" s="36" t="s">
        <v>21</v>
      </c>
      <c r="E12" s="178">
        <v>1.36</v>
      </c>
      <c r="F12" s="36"/>
      <c r="G12" s="173"/>
      <c r="H12" s="36"/>
      <c r="I12" s="173"/>
      <c r="J12" s="36" t="s">
        <v>25</v>
      </c>
      <c r="K12" s="173">
        <v>0.33</v>
      </c>
      <c r="L12" s="36"/>
      <c r="M12" s="173"/>
      <c r="N12" s="88">
        <f>C12+E12+G12+I12+K12+M12</f>
        <v>1.6900000000000002</v>
      </c>
    </row>
    <row r="13" spans="1:14" ht="10.9" customHeight="1" x14ac:dyDescent="0.25">
      <c r="A13" s="87"/>
      <c r="C13" s="174"/>
      <c r="D13" s="35" t="s">
        <v>43</v>
      </c>
      <c r="E13" s="174"/>
      <c r="G13" s="174"/>
      <c r="I13" s="174"/>
      <c r="K13" s="174"/>
      <c r="M13" s="168"/>
      <c r="N13" s="87"/>
    </row>
    <row r="14" spans="1:14" x14ac:dyDescent="0.25">
      <c r="A14" s="88">
        <v>3</v>
      </c>
      <c r="B14" s="65"/>
      <c r="C14" s="173"/>
      <c r="D14" s="65" t="s">
        <v>21</v>
      </c>
      <c r="E14" s="173">
        <v>0.7</v>
      </c>
      <c r="F14" s="65"/>
      <c r="G14" s="173"/>
      <c r="H14" s="65"/>
      <c r="I14" s="173"/>
      <c r="J14" s="65"/>
      <c r="K14" s="173"/>
      <c r="L14" s="36"/>
      <c r="M14" s="173"/>
      <c r="N14" s="88">
        <f>C14+E14+G14+I14+K14+M14</f>
        <v>0.7</v>
      </c>
    </row>
    <row r="15" spans="1:14" x14ac:dyDescent="0.25">
      <c r="A15" s="87"/>
      <c r="B15" s="35" t="s">
        <v>59</v>
      </c>
      <c r="C15" s="87"/>
      <c r="D15" s="35" t="s">
        <v>59</v>
      </c>
      <c r="E15" s="179"/>
      <c r="F15" s="20" t="s">
        <v>59</v>
      </c>
      <c r="G15" s="179"/>
      <c r="H15" s="35" t="s">
        <v>59</v>
      </c>
      <c r="I15" s="87"/>
      <c r="J15" s="35" t="s">
        <v>59</v>
      </c>
      <c r="K15" s="87"/>
      <c r="L15" s="35" t="s">
        <v>59</v>
      </c>
      <c r="M15" s="87"/>
      <c r="N15" s="87"/>
    </row>
    <row r="16" spans="1:14" ht="23.25" x14ac:dyDescent="0.25">
      <c r="A16" s="88">
        <v>8.5</v>
      </c>
      <c r="B16" s="73" t="s">
        <v>60</v>
      </c>
      <c r="C16" s="88">
        <v>0.24</v>
      </c>
      <c r="D16" s="73" t="s">
        <v>25</v>
      </c>
      <c r="E16" s="180">
        <v>0.25</v>
      </c>
      <c r="F16" s="73" t="s">
        <v>60</v>
      </c>
      <c r="G16" s="88">
        <v>0.24</v>
      </c>
      <c r="H16" s="73" t="s">
        <v>25</v>
      </c>
      <c r="I16" s="88">
        <v>0.24</v>
      </c>
      <c r="J16" s="73" t="s">
        <v>21</v>
      </c>
      <c r="K16" s="88">
        <v>0.75</v>
      </c>
      <c r="L16" s="73" t="s">
        <v>61</v>
      </c>
      <c r="M16" s="88">
        <v>0.24</v>
      </c>
      <c r="N16" s="88">
        <f>C16+E16+G16+I16+K16+M16</f>
        <v>1.96</v>
      </c>
    </row>
    <row r="17" spans="1:14" x14ac:dyDescent="0.25">
      <c r="A17" s="87"/>
      <c r="B17" s="48" t="s">
        <v>62</v>
      </c>
      <c r="C17" s="174"/>
      <c r="D17" s="48"/>
      <c r="E17" s="174"/>
      <c r="F17" s="48"/>
      <c r="G17" s="174"/>
      <c r="H17" s="48" t="s">
        <v>62</v>
      </c>
      <c r="I17" s="174"/>
      <c r="J17" s="48"/>
      <c r="K17" s="174"/>
      <c r="L17" s="48"/>
      <c r="M17" s="174"/>
      <c r="N17" s="136"/>
    </row>
    <row r="18" spans="1:14" ht="45" x14ac:dyDescent="0.25">
      <c r="A18" s="88">
        <v>4.75</v>
      </c>
      <c r="B18" s="36" t="s">
        <v>21</v>
      </c>
      <c r="C18" s="173">
        <v>0.75</v>
      </c>
      <c r="D18" s="36"/>
      <c r="E18" s="178"/>
      <c r="F18" s="36"/>
      <c r="G18" s="173"/>
      <c r="H18" s="36" t="s">
        <v>73</v>
      </c>
      <c r="I18" s="173">
        <v>0.35</v>
      </c>
      <c r="J18" s="36"/>
      <c r="K18" s="173"/>
      <c r="L18" s="36"/>
      <c r="M18" s="173"/>
      <c r="N18" s="88">
        <f>C18+E18+G18+I18+K18+M18</f>
        <v>1.1000000000000001</v>
      </c>
    </row>
    <row r="19" spans="1:14" ht="12" customHeight="1" x14ac:dyDescent="0.25">
      <c r="A19" s="87"/>
      <c r="B19" s="48"/>
      <c r="C19" s="168"/>
      <c r="D19" s="48" t="s">
        <v>63</v>
      </c>
      <c r="E19" s="168"/>
      <c r="F19" s="48"/>
      <c r="G19" s="168"/>
      <c r="H19" s="48"/>
      <c r="I19" s="168"/>
      <c r="J19" s="48" t="s">
        <v>63</v>
      </c>
      <c r="K19" s="168"/>
      <c r="L19" s="32"/>
      <c r="M19" s="168"/>
      <c r="N19" s="87"/>
    </row>
    <row r="20" spans="1:14" x14ac:dyDescent="0.25">
      <c r="A20" s="88">
        <v>4.5</v>
      </c>
      <c r="B20" s="36"/>
      <c r="C20" s="173"/>
      <c r="D20" s="36" t="s">
        <v>21</v>
      </c>
      <c r="E20" s="178">
        <v>0.71</v>
      </c>
      <c r="F20" s="36"/>
      <c r="G20" s="173"/>
      <c r="H20" s="36"/>
      <c r="I20" s="173"/>
      <c r="J20" s="36" t="s">
        <v>25</v>
      </c>
      <c r="K20" s="173">
        <v>0.33</v>
      </c>
      <c r="L20" s="36"/>
      <c r="M20" s="173"/>
      <c r="N20" s="88">
        <f>C20+E20+G20+I20+K20+M20</f>
        <v>1.04</v>
      </c>
    </row>
    <row r="21" spans="1:14" x14ac:dyDescent="0.25">
      <c r="A21" s="87">
        <v>4.25</v>
      </c>
      <c r="B21" s="32"/>
      <c r="C21" s="168"/>
      <c r="D21" s="32" t="s">
        <v>64</v>
      </c>
      <c r="E21" s="168"/>
      <c r="F21" s="32"/>
      <c r="G21" s="168"/>
      <c r="H21" s="34"/>
      <c r="I21" s="168"/>
      <c r="J21" s="32"/>
      <c r="K21" s="168"/>
      <c r="L21" s="32"/>
      <c r="M21" s="168"/>
      <c r="N21" s="184"/>
    </row>
    <row r="22" spans="1:14" x14ac:dyDescent="0.25">
      <c r="A22" s="88"/>
      <c r="B22" s="36"/>
      <c r="C22" s="173"/>
      <c r="D22" s="63" t="s">
        <v>21</v>
      </c>
      <c r="E22" s="173">
        <v>0.99</v>
      </c>
      <c r="F22" s="36"/>
      <c r="G22" s="173"/>
      <c r="H22" s="37"/>
      <c r="I22" s="173"/>
      <c r="J22" s="63"/>
      <c r="K22" s="178"/>
      <c r="L22" s="36"/>
      <c r="M22" s="178"/>
      <c r="N22" s="88">
        <f>C22+E22+G22+I22+K22+M22</f>
        <v>0.99</v>
      </c>
    </row>
    <row r="23" spans="1:14" x14ac:dyDescent="0.25">
      <c r="A23" s="87"/>
      <c r="B23" s="96" t="s">
        <v>67</v>
      </c>
      <c r="C23" s="87"/>
      <c r="D23" s="48" t="s">
        <v>67</v>
      </c>
      <c r="E23" s="87"/>
      <c r="F23" s="96" t="s">
        <v>67</v>
      </c>
      <c r="G23" s="87"/>
      <c r="H23" s="96" t="s">
        <v>67</v>
      </c>
      <c r="I23" s="179"/>
      <c r="J23" s="96" t="s">
        <v>67</v>
      </c>
      <c r="K23" s="87"/>
      <c r="L23" s="96" t="s">
        <v>67</v>
      </c>
      <c r="M23" s="87"/>
      <c r="N23" s="87"/>
    </row>
    <row r="24" spans="1:14" x14ac:dyDescent="0.25">
      <c r="A24" s="88">
        <v>9</v>
      </c>
      <c r="B24" s="38" t="s">
        <v>25</v>
      </c>
      <c r="C24" s="88">
        <v>0.25</v>
      </c>
      <c r="D24" s="38" t="s">
        <v>25</v>
      </c>
      <c r="E24" s="181">
        <v>0.25</v>
      </c>
      <c r="F24" s="73" t="s">
        <v>25</v>
      </c>
      <c r="G24" s="88">
        <v>0.25</v>
      </c>
      <c r="H24" s="38" t="s">
        <v>21</v>
      </c>
      <c r="I24" s="88">
        <v>0.82</v>
      </c>
      <c r="J24" s="38" t="s">
        <v>25</v>
      </c>
      <c r="K24" s="88">
        <v>0.25</v>
      </c>
      <c r="L24" s="38" t="s">
        <v>25</v>
      </c>
      <c r="M24" s="88">
        <v>0.25</v>
      </c>
      <c r="N24" s="88">
        <f>C24+E24+G24+I24+K24+M24</f>
        <v>2.0699999999999998</v>
      </c>
    </row>
    <row r="25" spans="1:14" ht="12" customHeight="1" x14ac:dyDescent="0.25">
      <c r="A25" s="87"/>
      <c r="B25" s="20" t="s">
        <v>68</v>
      </c>
      <c r="C25" s="87"/>
      <c r="D25" s="35"/>
      <c r="E25" s="182"/>
      <c r="F25" s="20"/>
      <c r="G25" s="87"/>
      <c r="H25" s="35" t="s">
        <v>69</v>
      </c>
      <c r="I25" s="182"/>
      <c r="J25" s="32"/>
      <c r="K25" s="182"/>
      <c r="L25" s="20"/>
      <c r="M25" s="182"/>
      <c r="N25" s="87"/>
    </row>
    <row r="26" spans="1:14" x14ac:dyDescent="0.25">
      <c r="A26" s="88">
        <v>6.11</v>
      </c>
      <c r="B26" s="73" t="s">
        <v>25</v>
      </c>
      <c r="C26" s="88">
        <v>0.33</v>
      </c>
      <c r="D26" s="38"/>
      <c r="E26" s="181"/>
      <c r="F26" s="73"/>
      <c r="G26" s="88"/>
      <c r="H26" s="38" t="s">
        <v>21</v>
      </c>
      <c r="I26" s="181">
        <v>1.08</v>
      </c>
      <c r="J26" s="36"/>
      <c r="K26" s="181"/>
      <c r="L26" s="73"/>
      <c r="M26" s="181"/>
      <c r="N26" s="136">
        <f>C26+E26+G26+I26+K26+M26</f>
        <v>1.4100000000000001</v>
      </c>
    </row>
    <row r="27" spans="1:14" ht="23.25" x14ac:dyDescent="0.25">
      <c r="A27" s="87"/>
      <c r="B27" s="20"/>
      <c r="C27" s="87"/>
      <c r="D27" s="35"/>
      <c r="E27" s="182"/>
      <c r="F27" s="35" t="s">
        <v>70</v>
      </c>
      <c r="G27" s="182"/>
      <c r="H27" s="35"/>
      <c r="I27" s="182"/>
      <c r="J27" s="32"/>
      <c r="K27" s="182"/>
      <c r="L27" s="20" t="s">
        <v>70</v>
      </c>
      <c r="M27" s="182"/>
      <c r="N27" s="87"/>
    </row>
    <row r="28" spans="1:14" ht="23.25" x14ac:dyDescent="0.25">
      <c r="A28" s="88">
        <v>4.3600000000000003</v>
      </c>
      <c r="B28" s="73"/>
      <c r="C28" s="88"/>
      <c r="D28" s="38"/>
      <c r="E28" s="181"/>
      <c r="F28" s="38" t="s">
        <v>25</v>
      </c>
      <c r="G28" s="181">
        <v>0.35</v>
      </c>
      <c r="H28" s="38"/>
      <c r="I28" s="181"/>
      <c r="J28" s="36"/>
      <c r="K28" s="181"/>
      <c r="L28" s="73" t="s">
        <v>72</v>
      </c>
      <c r="M28" s="181">
        <v>0.66</v>
      </c>
      <c r="N28" s="88">
        <f>C28+E28+G28+I28+K28+M28</f>
        <v>1.01</v>
      </c>
    </row>
    <row r="29" spans="1:14" ht="22.5" x14ac:dyDescent="0.25">
      <c r="A29" s="168">
        <v>3.25</v>
      </c>
      <c r="B29" s="32" t="s">
        <v>143</v>
      </c>
      <c r="C29" s="166">
        <v>0.75</v>
      </c>
      <c r="D29" s="32"/>
      <c r="E29" s="168"/>
      <c r="F29" s="32"/>
      <c r="G29" s="168"/>
      <c r="H29" s="167"/>
      <c r="I29" s="168"/>
      <c r="J29" s="167"/>
      <c r="K29" s="168"/>
      <c r="L29" s="32"/>
      <c r="M29" s="168"/>
      <c r="N29" s="185">
        <f>C29</f>
        <v>0.75</v>
      </c>
    </row>
    <row r="30" spans="1:14" x14ac:dyDescent="0.25">
      <c r="A30" s="172">
        <f>SUM(A6:A29)</f>
        <v>81.8</v>
      </c>
      <c r="B30" s="94" t="s">
        <v>9</v>
      </c>
      <c r="C30" s="175">
        <f>SUM(C6:C29)</f>
        <v>3.64</v>
      </c>
      <c r="D30" s="91"/>
      <c r="E30" s="175">
        <f>SUM(E6:E29)</f>
        <v>4.8600000000000003</v>
      </c>
      <c r="F30" s="93"/>
      <c r="G30" s="175">
        <f>SUM(G6:G29)</f>
        <v>2.8400000000000003</v>
      </c>
      <c r="H30" s="94"/>
      <c r="I30" s="175">
        <f>SUM(I6:I29)</f>
        <v>4.2300000000000004</v>
      </c>
      <c r="J30" s="94"/>
      <c r="K30" s="175">
        <f>SUM(K6:K29)</f>
        <v>1.6600000000000001</v>
      </c>
      <c r="L30" s="91"/>
      <c r="M30" s="175">
        <f>SUM(M6:M29)</f>
        <v>1.65</v>
      </c>
      <c r="N30" s="175">
        <f>SUM(N6:N29)</f>
        <v>18.880000000000006</v>
      </c>
    </row>
    <row r="31" spans="1:14" x14ac:dyDescent="0.25">
      <c r="A31" s="48"/>
      <c r="B31" s="48" t="s">
        <v>13</v>
      </c>
      <c r="C31" s="48"/>
      <c r="D31" s="48"/>
      <c r="E31" s="106"/>
      <c r="F31" s="96"/>
      <c r="G31" s="48"/>
      <c r="H31" s="48" t="s">
        <v>12</v>
      </c>
      <c r="I31" s="48"/>
      <c r="J31" s="107"/>
      <c r="K31" s="109">
        <f>N30</f>
        <v>18.880000000000006</v>
      </c>
      <c r="L31" s="48"/>
    </row>
    <row r="32" spans="1:14" x14ac:dyDescent="0.25">
      <c r="A32" s="48"/>
      <c r="B32" s="48" t="s">
        <v>16</v>
      </c>
      <c r="C32" s="48"/>
      <c r="D32" s="186">
        <v>44166</v>
      </c>
      <c r="E32" s="48"/>
      <c r="G32" s="48"/>
      <c r="J32" s="107"/>
      <c r="K32" s="108">
        <f>K31*4.33</f>
        <v>81.750400000000027</v>
      </c>
      <c r="L32" s="108"/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4" workbookViewId="0">
      <selection sqref="A1:N28"/>
    </sheetView>
  </sheetViews>
  <sheetFormatPr baseColWidth="10" defaultRowHeight="15" x14ac:dyDescent="0.25"/>
  <cols>
    <col min="1" max="1" width="6" customWidth="1"/>
    <col min="2" max="2" width="17.42578125" customWidth="1"/>
    <col min="3" max="3" width="4.5703125" customWidth="1"/>
    <col min="4" max="4" width="19.7109375" customWidth="1"/>
    <col min="5" max="5" width="4.42578125" customWidth="1"/>
    <col min="6" max="6" width="17.28515625" customWidth="1"/>
    <col min="7" max="7" width="4.85546875" customWidth="1"/>
    <col min="8" max="8" width="16.42578125" customWidth="1"/>
    <col min="9" max="9" width="5.5703125" customWidth="1"/>
    <col min="10" max="10" width="13.5703125" customWidth="1"/>
    <col min="11" max="11" width="5.28515625" customWidth="1"/>
    <col min="12" max="12" width="18" customWidth="1"/>
    <col min="13" max="13" width="5" customWidth="1"/>
    <col min="14" max="14" width="6.1406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8.75" customHeight="1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1.32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1.82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21.75" customHeight="1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1.24</v>
      </c>
      <c r="J6" s="143"/>
      <c r="K6" s="145"/>
      <c r="L6" s="146" t="s">
        <v>25</v>
      </c>
      <c r="M6" s="145">
        <v>0.5</v>
      </c>
      <c r="N6" s="88">
        <f>C6+E6+G6+I6+K6+M6</f>
        <v>2.84</v>
      </c>
    </row>
    <row r="7" spans="1:14" ht="18" customHeight="1" x14ac:dyDescent="0.25">
      <c r="A7" s="159">
        <v>6.5</v>
      </c>
      <c r="B7" s="159"/>
      <c r="C7" s="159"/>
      <c r="D7" s="160"/>
      <c r="E7" s="161"/>
      <c r="F7" s="160" t="s">
        <v>38</v>
      </c>
      <c r="G7" s="160">
        <v>1.5</v>
      </c>
      <c r="H7" s="160"/>
      <c r="I7" s="159"/>
      <c r="J7" s="159"/>
      <c r="K7" s="159"/>
      <c r="L7" s="159"/>
      <c r="M7" s="159"/>
      <c r="N7" s="159">
        <f>C7+E7+G7+I7+K7+M7</f>
        <v>1.5</v>
      </c>
    </row>
    <row r="8" spans="1:14" x14ac:dyDescent="0.25">
      <c r="A8" s="30"/>
      <c r="B8" s="32"/>
      <c r="C8" s="66"/>
      <c r="D8" s="32" t="s">
        <v>42</v>
      </c>
      <c r="E8" s="74"/>
      <c r="F8" s="32"/>
      <c r="G8" s="32"/>
      <c r="H8" s="32"/>
      <c r="I8" s="32"/>
      <c r="J8" s="32" t="s">
        <v>42</v>
      </c>
      <c r="K8" s="32"/>
      <c r="L8" s="32"/>
      <c r="M8" s="32"/>
      <c r="N8" s="35"/>
    </row>
    <row r="9" spans="1:14" x14ac:dyDescent="0.25">
      <c r="A9" s="24">
        <v>7.33</v>
      </c>
      <c r="B9" s="36"/>
      <c r="C9" s="67"/>
      <c r="D9" s="36" t="s">
        <v>21</v>
      </c>
      <c r="E9" s="63">
        <v>1.36</v>
      </c>
      <c r="F9" s="36"/>
      <c r="G9" s="36"/>
      <c r="H9" s="36"/>
      <c r="I9" s="36"/>
      <c r="J9" s="36" t="s">
        <v>25</v>
      </c>
      <c r="K9" s="36">
        <v>0.33</v>
      </c>
      <c r="L9" s="36"/>
      <c r="M9" s="36"/>
      <c r="N9" s="38">
        <f>C9+E9+G9+I9+K9+M9</f>
        <v>1.6900000000000002</v>
      </c>
    </row>
    <row r="10" spans="1:14" x14ac:dyDescent="0.25">
      <c r="A10" s="30"/>
      <c r="C10" s="68"/>
      <c r="D10" t="s">
        <v>43</v>
      </c>
      <c r="E10" s="40"/>
      <c r="G10" s="40"/>
      <c r="I10" s="40"/>
      <c r="K10" s="40"/>
      <c r="M10" s="32"/>
      <c r="N10" s="35"/>
    </row>
    <row r="11" spans="1:14" x14ac:dyDescent="0.25">
      <c r="A11" s="24">
        <v>3</v>
      </c>
      <c r="B11" s="65"/>
      <c r="C11" s="67"/>
      <c r="D11" s="65" t="s">
        <v>21</v>
      </c>
      <c r="E11" s="36">
        <v>0.7</v>
      </c>
      <c r="F11" s="65"/>
      <c r="G11" s="36"/>
      <c r="H11" s="65"/>
      <c r="I11" s="36"/>
      <c r="J11" s="65"/>
      <c r="K11" s="36"/>
      <c r="L11" s="36"/>
      <c r="M11" s="36"/>
      <c r="N11" s="38">
        <f>C11+E11+G11+I11+K11+M11</f>
        <v>0.7</v>
      </c>
    </row>
    <row r="12" spans="1:14" x14ac:dyDescent="0.25">
      <c r="A12" s="30">
        <v>8.5</v>
      </c>
      <c r="B12" s="35" t="s">
        <v>59</v>
      </c>
      <c r="C12" s="35"/>
      <c r="D12" s="35" t="s">
        <v>59</v>
      </c>
      <c r="E12" s="20"/>
      <c r="F12" s="20" t="s">
        <v>59</v>
      </c>
      <c r="G12" s="20"/>
      <c r="H12" s="35" t="s">
        <v>59</v>
      </c>
      <c r="I12" s="35"/>
      <c r="J12" s="35" t="s">
        <v>59</v>
      </c>
      <c r="K12" s="35"/>
      <c r="L12" s="35" t="s">
        <v>59</v>
      </c>
      <c r="M12" s="35"/>
      <c r="N12" s="87"/>
    </row>
    <row r="13" spans="1:14" ht="17.25" customHeight="1" x14ac:dyDescent="0.25">
      <c r="A13" s="24"/>
      <c r="B13" s="73" t="s">
        <v>60</v>
      </c>
      <c r="C13" s="38">
        <v>0.24</v>
      </c>
      <c r="D13" s="73" t="s">
        <v>25</v>
      </c>
      <c r="E13" s="73">
        <v>0.25</v>
      </c>
      <c r="F13" s="73" t="s">
        <v>60</v>
      </c>
      <c r="G13" s="38">
        <v>0.24</v>
      </c>
      <c r="H13" s="73" t="s">
        <v>25</v>
      </c>
      <c r="I13" s="38">
        <v>0.24</v>
      </c>
      <c r="J13" s="73" t="s">
        <v>21</v>
      </c>
      <c r="K13" s="38">
        <v>0.75</v>
      </c>
      <c r="L13" s="73" t="s">
        <v>61</v>
      </c>
      <c r="M13" s="38">
        <v>0.24</v>
      </c>
      <c r="N13" s="88">
        <f>C13+E13+G13+I13+K13+M13</f>
        <v>1.96</v>
      </c>
    </row>
    <row r="14" spans="1:14" x14ac:dyDescent="0.25">
      <c r="A14" s="30"/>
      <c r="B14" s="48" t="s">
        <v>62</v>
      </c>
      <c r="C14" s="40"/>
      <c r="D14" s="48"/>
      <c r="E14" s="40"/>
      <c r="F14" s="48"/>
      <c r="G14" s="40"/>
      <c r="H14" s="48" t="s">
        <v>62</v>
      </c>
      <c r="I14" s="40"/>
      <c r="J14" s="48"/>
      <c r="K14" s="40"/>
      <c r="L14" s="48"/>
      <c r="M14" s="40"/>
      <c r="N14" s="41"/>
    </row>
    <row r="15" spans="1:14" ht="27" customHeight="1" x14ac:dyDescent="0.25">
      <c r="A15" s="24">
        <v>4.75</v>
      </c>
      <c r="B15" s="36" t="s">
        <v>21</v>
      </c>
      <c r="C15" s="36">
        <v>0.75</v>
      </c>
      <c r="D15" s="36"/>
      <c r="E15" s="63"/>
      <c r="F15" s="36"/>
      <c r="G15" s="36"/>
      <c r="H15" s="36" t="s">
        <v>73</v>
      </c>
      <c r="I15" s="36">
        <v>0.35</v>
      </c>
      <c r="J15" s="36"/>
      <c r="K15" s="36"/>
      <c r="L15" s="36"/>
      <c r="M15" s="36"/>
      <c r="N15" s="38">
        <f>C15+E15+G15+I15+K15+M15</f>
        <v>1.1000000000000001</v>
      </c>
    </row>
    <row r="16" spans="1:14" x14ac:dyDescent="0.25">
      <c r="A16" s="30"/>
      <c r="B16" s="48"/>
      <c r="C16" s="32"/>
      <c r="D16" s="48" t="s">
        <v>63</v>
      </c>
      <c r="E16" s="32"/>
      <c r="F16" s="48"/>
      <c r="G16" s="32"/>
      <c r="H16" s="48"/>
      <c r="I16" s="32"/>
      <c r="J16" s="48" t="s">
        <v>63</v>
      </c>
      <c r="K16" s="32"/>
      <c r="L16" s="32"/>
      <c r="M16" s="32"/>
      <c r="N16" s="35"/>
    </row>
    <row r="17" spans="1:14" x14ac:dyDescent="0.25">
      <c r="A17" s="24">
        <v>4.5</v>
      </c>
      <c r="B17" s="36"/>
      <c r="C17" s="36"/>
      <c r="D17" s="36" t="s">
        <v>21</v>
      </c>
      <c r="E17" s="63">
        <v>0.71</v>
      </c>
      <c r="F17" s="36"/>
      <c r="G17" s="36"/>
      <c r="H17" s="36"/>
      <c r="I17" s="36"/>
      <c r="J17" s="36" t="s">
        <v>25</v>
      </c>
      <c r="K17" s="36">
        <v>0.33</v>
      </c>
      <c r="L17" s="36"/>
      <c r="M17" s="36"/>
      <c r="N17" s="38">
        <f>C17+E17+G17+I17+K17+M17</f>
        <v>1.04</v>
      </c>
    </row>
    <row r="18" spans="1:14" x14ac:dyDescent="0.25">
      <c r="A18" s="30">
        <v>4.25</v>
      </c>
      <c r="B18" s="32"/>
      <c r="C18" s="32"/>
      <c r="D18" s="32" t="s">
        <v>64</v>
      </c>
      <c r="E18" s="32"/>
      <c r="F18" s="32"/>
      <c r="G18" s="32"/>
      <c r="H18" s="34"/>
      <c r="I18" s="32"/>
      <c r="J18" s="32"/>
      <c r="K18" s="32"/>
      <c r="L18" s="32"/>
      <c r="M18" s="32"/>
      <c r="N18" s="89"/>
    </row>
    <row r="19" spans="1:14" x14ac:dyDescent="0.25">
      <c r="A19" s="24"/>
      <c r="B19" s="36"/>
      <c r="C19" s="36"/>
      <c r="D19" s="63" t="s">
        <v>21</v>
      </c>
      <c r="E19" s="36">
        <v>0.99</v>
      </c>
      <c r="F19" s="36"/>
      <c r="G19" s="36"/>
      <c r="H19" s="37"/>
      <c r="I19" s="36"/>
      <c r="J19" s="63"/>
      <c r="K19" s="63"/>
      <c r="L19" s="36"/>
      <c r="M19" s="63"/>
      <c r="N19" s="38">
        <f>C19+E19+G19+I19+K19+M19</f>
        <v>0.99</v>
      </c>
    </row>
    <row r="20" spans="1:14" x14ac:dyDescent="0.25">
      <c r="A20" s="30">
        <v>9</v>
      </c>
      <c r="B20" s="96" t="s">
        <v>67</v>
      </c>
      <c r="C20" s="35"/>
      <c r="D20" s="48" t="s">
        <v>67</v>
      </c>
      <c r="E20" s="35"/>
      <c r="F20" s="96" t="s">
        <v>67</v>
      </c>
      <c r="G20" s="35"/>
      <c r="H20" s="96" t="s">
        <v>67</v>
      </c>
      <c r="I20" s="20"/>
      <c r="J20" s="96" t="s">
        <v>67</v>
      </c>
      <c r="K20" s="35"/>
      <c r="L20" s="96" t="s">
        <v>67</v>
      </c>
      <c r="M20" s="35"/>
      <c r="N20" s="87"/>
    </row>
    <row r="21" spans="1:14" x14ac:dyDescent="0.25">
      <c r="A21" s="24"/>
      <c r="B21" s="38" t="s">
        <v>25</v>
      </c>
      <c r="C21" s="38">
        <v>0.25</v>
      </c>
      <c r="D21" s="38" t="s">
        <v>25</v>
      </c>
      <c r="E21" s="99">
        <v>0.25</v>
      </c>
      <c r="F21" s="73" t="s">
        <v>25</v>
      </c>
      <c r="G21" s="38">
        <v>0.25</v>
      </c>
      <c r="H21" s="38" t="s">
        <v>21</v>
      </c>
      <c r="I21" s="38">
        <v>0.82</v>
      </c>
      <c r="J21" s="38" t="s">
        <v>25</v>
      </c>
      <c r="K21" s="38">
        <v>0.25</v>
      </c>
      <c r="L21" s="38" t="s">
        <v>25</v>
      </c>
      <c r="M21" s="38">
        <v>0.25</v>
      </c>
      <c r="N21" s="88">
        <f>C21+E21+G21+I21+K21+M21</f>
        <v>2.0699999999999998</v>
      </c>
    </row>
    <row r="22" spans="1:14" x14ac:dyDescent="0.25">
      <c r="A22" s="30">
        <v>6.1</v>
      </c>
      <c r="B22" s="20" t="s">
        <v>68</v>
      </c>
      <c r="C22" s="35"/>
      <c r="D22" s="35"/>
      <c r="E22" s="101"/>
      <c r="F22" s="20"/>
      <c r="G22" s="35"/>
      <c r="H22" s="35" t="s">
        <v>69</v>
      </c>
      <c r="I22" s="101"/>
      <c r="J22" s="32"/>
      <c r="K22" s="101"/>
      <c r="L22" s="20"/>
      <c r="M22" s="101"/>
      <c r="N22" s="35"/>
    </row>
    <row r="23" spans="1:14" x14ac:dyDescent="0.25">
      <c r="A23" s="24"/>
      <c r="B23" s="73" t="s">
        <v>25</v>
      </c>
      <c r="C23" s="38">
        <v>0.33</v>
      </c>
      <c r="D23" s="38"/>
      <c r="E23" s="99"/>
      <c r="F23" s="73"/>
      <c r="G23" s="38"/>
      <c r="H23" s="38" t="s">
        <v>21</v>
      </c>
      <c r="I23" s="99">
        <v>1.08</v>
      </c>
      <c r="J23" s="36"/>
      <c r="K23" s="99"/>
      <c r="L23" s="73"/>
      <c r="M23" s="99"/>
      <c r="N23" s="41">
        <f>C23+E23+G23+I23+K23+M23</f>
        <v>1.4100000000000001</v>
      </c>
    </row>
    <row r="24" spans="1:14" ht="16.5" customHeight="1" x14ac:dyDescent="0.25">
      <c r="A24" s="30"/>
      <c r="B24" s="20"/>
      <c r="C24" s="35"/>
      <c r="D24" s="35"/>
      <c r="E24" s="101"/>
      <c r="F24" s="35" t="s">
        <v>70</v>
      </c>
      <c r="G24" s="101"/>
      <c r="H24" s="35"/>
      <c r="I24" s="101"/>
      <c r="J24" s="32"/>
      <c r="K24" s="101"/>
      <c r="L24" s="20" t="s">
        <v>70</v>
      </c>
      <c r="M24" s="101"/>
      <c r="N24" s="35"/>
    </row>
    <row r="25" spans="1:14" ht="23.25" x14ac:dyDescent="0.25">
      <c r="A25" s="24">
        <v>4.3600000000000003</v>
      </c>
      <c r="B25" s="73"/>
      <c r="C25" s="38"/>
      <c r="D25" s="38"/>
      <c r="E25" s="99"/>
      <c r="F25" s="38" t="s">
        <v>25</v>
      </c>
      <c r="G25" s="99">
        <v>0.35</v>
      </c>
      <c r="H25" s="38"/>
      <c r="I25" s="99"/>
      <c r="J25" s="36"/>
      <c r="K25" s="99"/>
      <c r="L25" s="73" t="s">
        <v>72</v>
      </c>
      <c r="M25" s="99">
        <v>0.66</v>
      </c>
      <c r="N25" s="38">
        <f>C25+E25+G25+I25+K25+M25</f>
        <v>1.01</v>
      </c>
    </row>
    <row r="26" spans="1:14" x14ac:dyDescent="0.25">
      <c r="A26" s="3">
        <f>SUM(A3:A25)</f>
        <v>78.539999999999992</v>
      </c>
      <c r="B26" s="94" t="s">
        <v>9</v>
      </c>
      <c r="C26" s="90">
        <f>SUM(C3:C25)</f>
        <v>2.89</v>
      </c>
      <c r="D26" s="91"/>
      <c r="E26" s="90">
        <f>SUM(E3:E25)</f>
        <v>4.8600000000000003</v>
      </c>
      <c r="F26" s="93"/>
      <c r="G26" s="90">
        <f>SUM(G3:G25)</f>
        <v>2.8400000000000003</v>
      </c>
      <c r="H26" s="94"/>
      <c r="I26" s="90">
        <f>SUM(I3:I25)</f>
        <v>4.2300000000000004</v>
      </c>
      <c r="J26" s="94"/>
      <c r="K26" s="90">
        <f>SUM(K3:K25)</f>
        <v>1.6600000000000001</v>
      </c>
      <c r="L26" s="91"/>
      <c r="M26" s="90">
        <f>SUM(M3:M25)</f>
        <v>1.65</v>
      </c>
      <c r="N26" s="90">
        <f>SUM(N3:N25)</f>
        <v>18.130000000000006</v>
      </c>
    </row>
    <row r="27" spans="1:14" x14ac:dyDescent="0.25">
      <c r="A27" s="48"/>
      <c r="B27" s="48" t="s">
        <v>13</v>
      </c>
      <c r="C27" s="48"/>
      <c r="D27" s="48"/>
      <c r="E27" s="106"/>
      <c r="F27" s="96"/>
      <c r="G27" s="48"/>
      <c r="H27" s="48" t="s">
        <v>12</v>
      </c>
      <c r="I27" s="48"/>
      <c r="J27" s="107"/>
      <c r="K27" s="109">
        <f>N26</f>
        <v>18.130000000000006</v>
      </c>
      <c r="L27" s="48"/>
    </row>
    <row r="28" spans="1:14" x14ac:dyDescent="0.25">
      <c r="A28" s="48"/>
      <c r="B28" s="48" t="s">
        <v>16</v>
      </c>
      <c r="C28" s="48"/>
      <c r="D28" s="48" t="s">
        <v>142</v>
      </c>
      <c r="E28" s="48"/>
      <c r="G28" s="48"/>
      <c r="J28" s="107"/>
      <c r="K28" s="108">
        <f>K27*4.33</f>
        <v>78.502900000000025</v>
      </c>
      <c r="L28" s="108"/>
    </row>
  </sheetData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0" workbookViewId="0">
      <selection sqref="A1:N38"/>
    </sheetView>
  </sheetViews>
  <sheetFormatPr baseColWidth="10" defaultRowHeight="15" x14ac:dyDescent="0.25"/>
  <cols>
    <col min="1" max="1" width="6.28515625" customWidth="1"/>
    <col min="2" max="2" width="16.28515625" customWidth="1"/>
    <col min="3" max="3" width="5.28515625" customWidth="1"/>
    <col min="4" max="4" width="17.5703125" customWidth="1"/>
    <col min="5" max="5" width="5.140625" customWidth="1"/>
    <col min="6" max="6" width="15.28515625" customWidth="1"/>
    <col min="7" max="7" width="5.140625" customWidth="1"/>
    <col min="8" max="8" width="17.7109375" customWidth="1"/>
    <col min="9" max="9" width="5" customWidth="1"/>
    <col min="10" max="10" width="17.140625" customWidth="1"/>
    <col min="11" max="11" width="6.140625" customWidth="1"/>
    <col min="12" max="12" width="16.5703125" customWidth="1"/>
    <col min="13" max="13" width="5" customWidth="1"/>
    <col min="14" max="14" width="5.71093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5.75" customHeight="1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1.32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1.82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27" customHeight="1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1.24</v>
      </c>
      <c r="J6" s="143"/>
      <c r="K6" s="145"/>
      <c r="L6" s="146" t="s">
        <v>25</v>
      </c>
      <c r="M6" s="145">
        <v>0.5</v>
      </c>
      <c r="N6" s="88">
        <f>C6+E6+G6+I6+K6+M6</f>
        <v>2.84</v>
      </c>
    </row>
    <row r="7" spans="1:14" x14ac:dyDescent="0.25">
      <c r="A7" s="159">
        <v>6.5</v>
      </c>
      <c r="B7" s="159"/>
      <c r="C7" s="159"/>
      <c r="D7" s="160"/>
      <c r="E7" s="161"/>
      <c r="F7" s="160" t="s">
        <v>38</v>
      </c>
      <c r="G7" s="160">
        <v>1.5</v>
      </c>
      <c r="H7" s="160"/>
      <c r="I7" s="159"/>
      <c r="J7" s="159"/>
      <c r="K7" s="159"/>
      <c r="L7" s="159"/>
      <c r="M7" s="159"/>
      <c r="N7" s="159">
        <f>C7+E7+G7+I7+K7+M7</f>
        <v>1.5</v>
      </c>
    </row>
    <row r="8" spans="1:14" x14ac:dyDescent="0.25">
      <c r="A8" s="30"/>
      <c r="B8" s="32"/>
      <c r="C8" s="66"/>
      <c r="D8" s="32" t="s">
        <v>42</v>
      </c>
      <c r="E8" s="74"/>
      <c r="F8" s="32"/>
      <c r="G8" s="32"/>
      <c r="H8" s="32"/>
      <c r="I8" s="32"/>
      <c r="J8" s="32" t="s">
        <v>42</v>
      </c>
      <c r="K8" s="32"/>
      <c r="L8" s="32"/>
      <c r="M8" s="32"/>
      <c r="N8" s="35"/>
    </row>
    <row r="9" spans="1:14" x14ac:dyDescent="0.25">
      <c r="A9" s="24">
        <v>7.33</v>
      </c>
      <c r="B9" s="36"/>
      <c r="C9" s="67"/>
      <c r="D9" s="36" t="s">
        <v>21</v>
      </c>
      <c r="E9" s="63">
        <v>1.36</v>
      </c>
      <c r="F9" s="36"/>
      <c r="G9" s="36"/>
      <c r="H9" s="36"/>
      <c r="I9" s="36"/>
      <c r="J9" s="36" t="s">
        <v>25</v>
      </c>
      <c r="K9" s="36">
        <v>0.33</v>
      </c>
      <c r="L9" s="36"/>
      <c r="M9" s="36"/>
      <c r="N9" s="38">
        <f>C9+E9+G9+I9+K9+M9</f>
        <v>1.6900000000000002</v>
      </c>
    </row>
    <row r="10" spans="1:14" x14ac:dyDescent="0.25">
      <c r="A10" s="30"/>
      <c r="C10" s="68"/>
      <c r="D10" t="s">
        <v>43</v>
      </c>
      <c r="E10" s="40"/>
      <c r="G10" s="40"/>
      <c r="I10" s="40"/>
      <c r="K10" s="40"/>
      <c r="M10" s="32"/>
      <c r="N10" s="35"/>
    </row>
    <row r="11" spans="1:14" x14ac:dyDescent="0.25">
      <c r="A11" s="24">
        <v>3</v>
      </c>
      <c r="B11" s="65"/>
      <c r="C11" s="67"/>
      <c r="D11" s="65" t="s">
        <v>21</v>
      </c>
      <c r="E11" s="36">
        <v>0.7</v>
      </c>
      <c r="F11" s="65"/>
      <c r="G11" s="36"/>
      <c r="H11" s="65"/>
      <c r="I11" s="36"/>
      <c r="J11" s="65"/>
      <c r="K11" s="36"/>
      <c r="L11" s="36"/>
      <c r="M11" s="36"/>
      <c r="N11" s="38">
        <f>C11+E11+G11+I11+K11+M11</f>
        <v>0.7</v>
      </c>
    </row>
    <row r="12" spans="1:14" x14ac:dyDescent="0.25">
      <c r="A12" s="30">
        <v>8.5</v>
      </c>
      <c r="B12" s="35" t="s">
        <v>59</v>
      </c>
      <c r="C12" s="35"/>
      <c r="D12" s="35" t="s">
        <v>59</v>
      </c>
      <c r="E12" s="20"/>
      <c r="F12" s="20" t="s">
        <v>59</v>
      </c>
      <c r="G12" s="20"/>
      <c r="H12" s="35" t="s">
        <v>59</v>
      </c>
      <c r="I12" s="35"/>
      <c r="J12" s="35" t="s">
        <v>59</v>
      </c>
      <c r="K12" s="35"/>
      <c r="L12" s="35" t="s">
        <v>59</v>
      </c>
      <c r="M12" s="35"/>
      <c r="N12" s="87"/>
    </row>
    <row r="13" spans="1:14" ht="23.25" x14ac:dyDescent="0.25">
      <c r="A13" s="24"/>
      <c r="B13" s="73" t="s">
        <v>60</v>
      </c>
      <c r="C13" s="38">
        <v>0.24</v>
      </c>
      <c r="D13" s="73" t="s">
        <v>25</v>
      </c>
      <c r="E13" s="73">
        <v>0.25</v>
      </c>
      <c r="F13" s="73" t="s">
        <v>60</v>
      </c>
      <c r="G13" s="38">
        <v>0.24</v>
      </c>
      <c r="H13" s="73" t="s">
        <v>25</v>
      </c>
      <c r="I13" s="38">
        <v>0.24</v>
      </c>
      <c r="J13" s="73" t="s">
        <v>21</v>
      </c>
      <c r="K13" s="38">
        <v>0.75</v>
      </c>
      <c r="L13" s="73" t="s">
        <v>61</v>
      </c>
      <c r="M13" s="38">
        <v>0.24</v>
      </c>
      <c r="N13" s="88">
        <f>C13+E13+G13+I13+K13+M13</f>
        <v>1.96</v>
      </c>
    </row>
    <row r="14" spans="1:14" x14ac:dyDescent="0.25">
      <c r="A14" s="30"/>
      <c r="B14" s="48" t="s">
        <v>62</v>
      </c>
      <c r="C14" s="40"/>
      <c r="D14" s="48"/>
      <c r="E14" s="40"/>
      <c r="F14" s="48"/>
      <c r="G14" s="40"/>
      <c r="H14" s="48" t="s">
        <v>62</v>
      </c>
      <c r="I14" s="40"/>
      <c r="J14" s="48"/>
      <c r="K14" s="40"/>
      <c r="L14" s="48"/>
      <c r="M14" s="40"/>
      <c r="N14" s="41"/>
    </row>
    <row r="15" spans="1:14" ht="21" customHeight="1" x14ac:dyDescent="0.25">
      <c r="A15" s="24">
        <v>4.75</v>
      </c>
      <c r="B15" s="36" t="s">
        <v>21</v>
      </c>
      <c r="C15" s="36">
        <v>0.75</v>
      </c>
      <c r="D15" s="36"/>
      <c r="E15" s="63"/>
      <c r="F15" s="36"/>
      <c r="G15" s="36"/>
      <c r="H15" s="36" t="s">
        <v>73</v>
      </c>
      <c r="I15" s="36">
        <v>0.35</v>
      </c>
      <c r="J15" s="36"/>
      <c r="K15" s="36"/>
      <c r="L15" s="36"/>
      <c r="M15" s="36"/>
      <c r="N15" s="38">
        <f>C15+E15+G15+I15+K15+M15</f>
        <v>1.1000000000000001</v>
      </c>
    </row>
    <row r="16" spans="1:14" x14ac:dyDescent="0.25">
      <c r="A16" s="30"/>
      <c r="B16" s="48"/>
      <c r="C16" s="32"/>
      <c r="D16" s="48" t="s">
        <v>63</v>
      </c>
      <c r="E16" s="32"/>
      <c r="F16" s="48"/>
      <c r="G16" s="32"/>
      <c r="H16" s="48"/>
      <c r="I16" s="32"/>
      <c r="J16" s="48" t="s">
        <v>63</v>
      </c>
      <c r="K16" s="32"/>
      <c r="L16" s="32"/>
      <c r="M16" s="32"/>
      <c r="N16" s="35"/>
    </row>
    <row r="17" spans="1:14" x14ac:dyDescent="0.25">
      <c r="A17" s="24">
        <v>4.5</v>
      </c>
      <c r="B17" s="36"/>
      <c r="C17" s="36"/>
      <c r="D17" s="36" t="s">
        <v>21</v>
      </c>
      <c r="E17" s="63">
        <v>0.71</v>
      </c>
      <c r="F17" s="36"/>
      <c r="G17" s="36"/>
      <c r="H17" s="36"/>
      <c r="I17" s="36"/>
      <c r="J17" s="36" t="s">
        <v>25</v>
      </c>
      <c r="K17" s="36">
        <v>0.33</v>
      </c>
      <c r="L17" s="36"/>
      <c r="M17" s="36"/>
      <c r="N17" s="38">
        <f>C17+E17+G17+I17+K17+M17</f>
        <v>1.04</v>
      </c>
    </row>
    <row r="18" spans="1:14" x14ac:dyDescent="0.25">
      <c r="A18" s="30">
        <v>4.25</v>
      </c>
      <c r="B18" s="32"/>
      <c r="C18" s="32"/>
      <c r="D18" s="32" t="s">
        <v>64</v>
      </c>
      <c r="E18" s="32"/>
      <c r="F18" s="32"/>
      <c r="G18" s="32"/>
      <c r="H18" s="34"/>
      <c r="I18" s="32"/>
      <c r="J18" s="32"/>
      <c r="K18" s="32"/>
      <c r="L18" s="32"/>
      <c r="M18" s="32"/>
      <c r="N18" s="89"/>
    </row>
    <row r="19" spans="1:14" ht="9.75" customHeight="1" x14ac:dyDescent="0.25">
      <c r="A19" s="24"/>
      <c r="B19" s="36"/>
      <c r="C19" s="36"/>
      <c r="D19" s="63" t="s">
        <v>21</v>
      </c>
      <c r="E19" s="36">
        <v>0.99</v>
      </c>
      <c r="F19" s="36"/>
      <c r="G19" s="36"/>
      <c r="H19" s="37"/>
      <c r="I19" s="36"/>
      <c r="J19" s="63"/>
      <c r="K19" s="63"/>
      <c r="L19" s="36"/>
      <c r="M19" s="63"/>
      <c r="N19" s="38">
        <f>C19+E19+G19+I19+K19+M19</f>
        <v>0.99</v>
      </c>
    </row>
    <row r="20" spans="1:14" x14ac:dyDescent="0.25">
      <c r="A20" s="30">
        <v>9</v>
      </c>
      <c r="B20" s="96" t="s">
        <v>67</v>
      </c>
      <c r="C20" s="35"/>
      <c r="D20" s="48" t="s">
        <v>67</v>
      </c>
      <c r="E20" s="35"/>
      <c r="F20" s="96" t="s">
        <v>67</v>
      </c>
      <c r="G20" s="35"/>
      <c r="H20" s="96" t="s">
        <v>67</v>
      </c>
      <c r="I20" s="20"/>
      <c r="J20" s="96" t="s">
        <v>67</v>
      </c>
      <c r="K20" s="35"/>
      <c r="L20" s="96" t="s">
        <v>67</v>
      </c>
      <c r="M20" s="35"/>
      <c r="N20" s="87"/>
    </row>
    <row r="21" spans="1:14" x14ac:dyDescent="0.25">
      <c r="A21" s="24"/>
      <c r="B21" s="38" t="s">
        <v>25</v>
      </c>
      <c r="C21" s="38">
        <v>0.25</v>
      </c>
      <c r="D21" s="38" t="s">
        <v>25</v>
      </c>
      <c r="E21" s="99">
        <v>0.25</v>
      </c>
      <c r="F21" s="73" t="s">
        <v>25</v>
      </c>
      <c r="G21" s="38">
        <v>0.25</v>
      </c>
      <c r="H21" s="38" t="s">
        <v>21</v>
      </c>
      <c r="I21" s="38">
        <v>0.82</v>
      </c>
      <c r="J21" s="38" t="s">
        <v>25</v>
      </c>
      <c r="K21" s="38">
        <v>0.25</v>
      </c>
      <c r="L21" s="38" t="s">
        <v>25</v>
      </c>
      <c r="M21" s="38">
        <v>0.25</v>
      </c>
      <c r="N21" s="88">
        <f>C21+E21+G21+I21+K21+M21</f>
        <v>2.0699999999999998</v>
      </c>
    </row>
    <row r="22" spans="1:14" ht="11.25" customHeight="1" x14ac:dyDescent="0.25">
      <c r="A22" s="30">
        <v>6.1</v>
      </c>
      <c r="B22" s="20" t="s">
        <v>68</v>
      </c>
      <c r="C22" s="35"/>
      <c r="D22" s="35"/>
      <c r="E22" s="101"/>
      <c r="F22" s="20"/>
      <c r="G22" s="35"/>
      <c r="H22" s="35" t="s">
        <v>69</v>
      </c>
      <c r="I22" s="101"/>
      <c r="J22" s="32"/>
      <c r="K22" s="101"/>
      <c r="L22" s="20"/>
      <c r="M22" s="101"/>
      <c r="N22" s="35"/>
    </row>
    <row r="23" spans="1:14" x14ac:dyDescent="0.25">
      <c r="A23" s="24"/>
      <c r="B23" s="73" t="s">
        <v>25</v>
      </c>
      <c r="C23" s="38">
        <v>0.33</v>
      </c>
      <c r="D23" s="38"/>
      <c r="E23" s="99"/>
      <c r="F23" s="73"/>
      <c r="G23" s="38"/>
      <c r="H23" s="38" t="s">
        <v>21</v>
      </c>
      <c r="I23" s="99">
        <v>1.08</v>
      </c>
      <c r="J23" s="36"/>
      <c r="K23" s="99"/>
      <c r="L23" s="73"/>
      <c r="M23" s="99"/>
      <c r="N23" s="41">
        <f>C23+E23+G23+I23+K23+M23</f>
        <v>1.4100000000000001</v>
      </c>
    </row>
    <row r="24" spans="1:14" ht="9.75" customHeight="1" x14ac:dyDescent="0.25">
      <c r="A24" s="30"/>
      <c r="B24" s="20"/>
      <c r="C24" s="35"/>
      <c r="D24" s="35"/>
      <c r="E24" s="101"/>
      <c r="F24" s="35" t="s">
        <v>70</v>
      </c>
      <c r="G24" s="101"/>
      <c r="H24" s="35"/>
      <c r="I24" s="101"/>
      <c r="J24" s="32"/>
      <c r="K24" s="101"/>
      <c r="L24" s="20" t="s">
        <v>70</v>
      </c>
      <c r="M24" s="101"/>
      <c r="N24" s="35"/>
    </row>
    <row r="25" spans="1:14" ht="23.25" x14ac:dyDescent="0.25">
      <c r="A25" s="24">
        <v>4.3600000000000003</v>
      </c>
      <c r="B25" s="73"/>
      <c r="C25" s="38"/>
      <c r="D25" s="38"/>
      <c r="E25" s="99"/>
      <c r="F25" s="38" t="s">
        <v>25</v>
      </c>
      <c r="G25" s="99">
        <v>0.35</v>
      </c>
      <c r="H25" s="38"/>
      <c r="I25" s="99"/>
      <c r="J25" s="36"/>
      <c r="K25" s="99"/>
      <c r="L25" s="73" t="s">
        <v>72</v>
      </c>
      <c r="M25" s="99">
        <v>0.66</v>
      </c>
      <c r="N25" s="38">
        <f>C25+E25+G25+I25+K25+M25</f>
        <v>1.01</v>
      </c>
    </row>
    <row r="26" spans="1:14" ht="12.75" customHeight="1" x14ac:dyDescent="0.25">
      <c r="A26" s="30"/>
      <c r="C26" s="35"/>
      <c r="E26" s="35"/>
      <c r="G26" s="35"/>
      <c r="H26" t="s">
        <v>134</v>
      </c>
      <c r="I26" s="35"/>
      <c r="K26" s="35"/>
      <c r="M26" s="35"/>
      <c r="N26" s="35"/>
    </row>
    <row r="27" spans="1:14" x14ac:dyDescent="0.25">
      <c r="A27" s="24">
        <v>3</v>
      </c>
      <c r="B27" s="73"/>
      <c r="C27" s="38"/>
      <c r="D27" s="38"/>
      <c r="E27" s="99"/>
      <c r="F27" s="73"/>
      <c r="G27" s="38"/>
      <c r="H27" s="73" t="s">
        <v>21</v>
      </c>
      <c r="I27" s="38">
        <v>0.69</v>
      </c>
      <c r="J27" s="38"/>
      <c r="K27" s="99"/>
      <c r="L27" s="38"/>
      <c r="M27" s="38"/>
      <c r="N27" s="38">
        <f>C27+E27+G27+I27+K27+M27</f>
        <v>0.69</v>
      </c>
    </row>
    <row r="28" spans="1:14" ht="11.25" customHeight="1" x14ac:dyDescent="0.25">
      <c r="A28" s="30"/>
      <c r="B28" s="48"/>
      <c r="C28" s="35"/>
      <c r="D28" s="162" t="s">
        <v>135</v>
      </c>
      <c r="E28" s="35"/>
      <c r="F28" s="48"/>
      <c r="G28" s="35"/>
      <c r="H28" s="48"/>
      <c r="I28" s="35"/>
      <c r="J28" s="162" t="s">
        <v>135</v>
      </c>
      <c r="K28" s="35"/>
      <c r="L28" s="48"/>
      <c r="M28" s="35"/>
      <c r="N28" s="35"/>
    </row>
    <row r="29" spans="1:14" x14ac:dyDescent="0.25">
      <c r="A29" s="24">
        <v>4</v>
      </c>
      <c r="B29" s="73"/>
      <c r="C29" s="38"/>
      <c r="D29" s="38" t="s">
        <v>20</v>
      </c>
      <c r="E29" s="99">
        <v>0.33</v>
      </c>
      <c r="F29" s="73"/>
      <c r="G29" s="38"/>
      <c r="H29" s="73"/>
      <c r="I29" s="38"/>
      <c r="J29" s="38" t="s">
        <v>21</v>
      </c>
      <c r="K29" s="99">
        <v>0.59</v>
      </c>
      <c r="L29" s="38"/>
      <c r="M29" s="38"/>
      <c r="N29" s="38">
        <f>C29+E29+G29+I29+K29+M29</f>
        <v>0.91999999999999993</v>
      </c>
    </row>
    <row r="30" spans="1:14" ht="12.75" customHeight="1" x14ac:dyDescent="0.25">
      <c r="A30" s="76"/>
      <c r="B30" s="11" t="s">
        <v>136</v>
      </c>
      <c r="C30" s="12"/>
      <c r="D30" s="12"/>
      <c r="F30" s="11"/>
      <c r="G30" s="12"/>
      <c r="H30" s="163" t="s">
        <v>136</v>
      </c>
      <c r="I30" s="12"/>
      <c r="J30" s="163"/>
      <c r="K30" s="12"/>
      <c r="L30" s="28"/>
      <c r="M30" s="12"/>
      <c r="N30" s="12"/>
    </row>
    <row r="31" spans="1:14" x14ac:dyDescent="0.25">
      <c r="A31" s="76">
        <v>12.56</v>
      </c>
      <c r="B31" s="28" t="s">
        <v>21</v>
      </c>
      <c r="C31" s="12">
        <v>1.45</v>
      </c>
      <c r="D31" s="12"/>
      <c r="F31" s="28"/>
      <c r="G31" s="12"/>
      <c r="H31" s="163" t="s">
        <v>21</v>
      </c>
      <c r="I31" s="12">
        <v>1.45</v>
      </c>
      <c r="J31" s="163"/>
      <c r="K31" s="12"/>
      <c r="L31" s="28"/>
      <c r="M31" s="12"/>
      <c r="N31" s="12">
        <f>C31+E31+G31+I31+K31+M31</f>
        <v>2.9</v>
      </c>
    </row>
    <row r="32" spans="1:14" ht="16.5" customHeight="1" x14ac:dyDescent="0.25">
      <c r="A32" s="30"/>
      <c r="B32" s="32"/>
      <c r="C32" s="32"/>
      <c r="D32" s="32"/>
      <c r="E32" s="34"/>
      <c r="F32" s="32"/>
      <c r="G32" s="32"/>
      <c r="H32" s="32" t="s">
        <v>137</v>
      </c>
      <c r="I32" s="32"/>
      <c r="J32" s="32"/>
      <c r="K32" s="32"/>
      <c r="L32" s="32"/>
      <c r="M32" s="32"/>
      <c r="N32" s="35"/>
    </row>
    <row r="33" spans="1:14" x14ac:dyDescent="0.25">
      <c r="A33" s="24">
        <v>4.58</v>
      </c>
      <c r="B33" s="36"/>
      <c r="C33" s="36"/>
      <c r="D33" s="36"/>
      <c r="E33" s="37"/>
      <c r="F33" s="36"/>
      <c r="G33" s="36"/>
      <c r="H33" s="36" t="s">
        <v>21</v>
      </c>
      <c r="I33" s="36">
        <v>1.05</v>
      </c>
      <c r="J33" s="36"/>
      <c r="K33" s="36"/>
      <c r="L33" s="36"/>
      <c r="M33" s="36"/>
      <c r="N33" s="38">
        <f>C33+E33+G33+I33+K33+M33</f>
        <v>1.05</v>
      </c>
    </row>
    <row r="34" spans="1:14" ht="15" customHeight="1" x14ac:dyDescent="0.25">
      <c r="A34" s="5"/>
      <c r="B34" s="164"/>
      <c r="C34" s="22"/>
      <c r="D34" s="165"/>
      <c r="E34" s="11"/>
      <c r="F34" s="165"/>
      <c r="G34" s="11"/>
      <c r="H34" s="164" t="s">
        <v>138</v>
      </c>
      <c r="I34" s="11"/>
      <c r="J34" s="165"/>
      <c r="K34" s="11"/>
      <c r="L34" s="165"/>
      <c r="M34" s="11"/>
      <c r="N34" s="7"/>
    </row>
    <row r="35" spans="1:14" ht="11.25" customHeight="1" x14ac:dyDescent="0.25">
      <c r="A35" s="8">
        <v>2.33</v>
      </c>
      <c r="B35" s="72"/>
      <c r="C35" s="43"/>
      <c r="D35" s="29"/>
      <c r="E35" s="25"/>
      <c r="F35" s="29"/>
      <c r="G35" s="25"/>
      <c r="H35" s="72" t="s">
        <v>139</v>
      </c>
      <c r="I35" s="25">
        <v>0.53</v>
      </c>
      <c r="J35" s="29"/>
      <c r="K35" s="25"/>
      <c r="L35" s="29"/>
      <c r="M35" s="25"/>
      <c r="N35" s="156">
        <f>C35+E35+G35+I35+K35+M35</f>
        <v>0.53</v>
      </c>
    </row>
    <row r="36" spans="1:14" x14ac:dyDescent="0.25">
      <c r="A36" s="3">
        <f>SUM(A3:A35)</f>
        <v>105.00999999999999</v>
      </c>
      <c r="B36" s="94" t="s">
        <v>9</v>
      </c>
      <c r="C36" s="90">
        <f>SUM(C3:C35)</f>
        <v>4.34</v>
      </c>
      <c r="D36" s="91"/>
      <c r="E36" s="90">
        <f>SUM(E3:E35)</f>
        <v>5.19</v>
      </c>
      <c r="F36" s="93"/>
      <c r="G36" s="90">
        <f>SUM(G3:G35)</f>
        <v>2.8400000000000003</v>
      </c>
      <c r="H36" s="94"/>
      <c r="I36" s="90">
        <f>SUM(I3:I35)</f>
        <v>7.95</v>
      </c>
      <c r="J36" s="94"/>
      <c r="K36" s="90">
        <f>SUM(K3:K35)</f>
        <v>2.25</v>
      </c>
      <c r="L36" s="91"/>
      <c r="M36" s="90">
        <f>SUM(M3:M35)</f>
        <v>1.65</v>
      </c>
      <c r="N36" s="90">
        <f>SUM(N3:N35)</f>
        <v>24.22000000000001</v>
      </c>
    </row>
    <row r="37" spans="1:14" x14ac:dyDescent="0.25">
      <c r="A37" s="48"/>
      <c r="B37" s="48" t="s">
        <v>13</v>
      </c>
      <c r="C37" s="48"/>
      <c r="D37" s="48"/>
      <c r="E37" s="106"/>
      <c r="F37" s="96"/>
      <c r="G37" s="48"/>
      <c r="H37" s="48" t="s">
        <v>12</v>
      </c>
      <c r="I37" s="48"/>
      <c r="J37" s="107"/>
      <c r="K37" s="109">
        <f>N36</f>
        <v>24.22000000000001</v>
      </c>
      <c r="L37" s="48"/>
    </row>
    <row r="38" spans="1:14" x14ac:dyDescent="0.25">
      <c r="A38" s="48"/>
      <c r="B38" s="48" t="s">
        <v>16</v>
      </c>
      <c r="C38" s="48"/>
      <c r="D38" s="48" t="s">
        <v>140</v>
      </c>
      <c r="E38" s="48"/>
      <c r="F38" t="s">
        <v>141</v>
      </c>
      <c r="G38" s="48"/>
      <c r="J38" s="107"/>
      <c r="K38" s="108">
        <f>K37*4.33</f>
        <v>104.87260000000005</v>
      </c>
      <c r="L38" s="108"/>
    </row>
  </sheetData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8"/>
    </sheetView>
  </sheetViews>
  <sheetFormatPr baseColWidth="10" defaultRowHeight="15" x14ac:dyDescent="0.25"/>
  <cols>
    <col min="1" max="1" width="5.7109375" customWidth="1"/>
    <col min="2" max="2" width="16.140625" customWidth="1"/>
    <col min="3" max="3" width="5.85546875" customWidth="1"/>
    <col min="4" max="4" width="17.28515625" customWidth="1"/>
    <col min="5" max="5" width="5.42578125" customWidth="1"/>
    <col min="6" max="6" width="14" customWidth="1"/>
    <col min="7" max="7" width="6.28515625" customWidth="1"/>
    <col min="8" max="8" width="16" customWidth="1"/>
    <col min="9" max="9" width="6" customWidth="1"/>
    <col min="10" max="10" width="12.7109375" customWidth="1"/>
    <col min="11" max="11" width="5.5703125" customWidth="1"/>
    <col min="12" max="12" width="15.5703125" customWidth="1"/>
    <col min="13" max="14" width="5.855468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7.25" customHeight="1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1.32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1.82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30" customHeight="1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1.24</v>
      </c>
      <c r="J6" s="143"/>
      <c r="K6" s="145"/>
      <c r="L6" s="146" t="s">
        <v>25</v>
      </c>
      <c r="M6" s="145">
        <v>0.5</v>
      </c>
      <c r="N6" s="88">
        <f>C6+E6+G6+I6+K6+M6</f>
        <v>2.84</v>
      </c>
    </row>
    <row r="7" spans="1:14" ht="19.5" customHeight="1" x14ac:dyDescent="0.25">
      <c r="A7" s="159">
        <v>6.5</v>
      </c>
      <c r="B7" s="159"/>
      <c r="C7" s="159"/>
      <c r="D7" s="160"/>
      <c r="E7" s="161"/>
      <c r="F7" s="160" t="s">
        <v>38</v>
      </c>
      <c r="G7" s="160">
        <v>1.5</v>
      </c>
      <c r="H7" s="160"/>
      <c r="I7" s="159"/>
      <c r="J7" s="159"/>
      <c r="K7" s="159"/>
      <c r="L7" s="159"/>
      <c r="M7" s="159"/>
      <c r="N7" s="159">
        <f>C7+E7+G7+I7+K7+M7</f>
        <v>1.5</v>
      </c>
    </row>
    <row r="8" spans="1:14" x14ac:dyDescent="0.25">
      <c r="A8" s="30"/>
      <c r="B8" s="32"/>
      <c r="C8" s="66"/>
      <c r="D8" s="32" t="s">
        <v>42</v>
      </c>
      <c r="E8" s="74"/>
      <c r="F8" s="32"/>
      <c r="G8" s="32"/>
      <c r="H8" s="32"/>
      <c r="I8" s="32"/>
      <c r="J8" s="32" t="s">
        <v>42</v>
      </c>
      <c r="K8" s="32"/>
      <c r="L8" s="32"/>
      <c r="M8" s="32"/>
      <c r="N8" s="35"/>
    </row>
    <row r="9" spans="1:14" x14ac:dyDescent="0.25">
      <c r="A9" s="24">
        <v>7.33</v>
      </c>
      <c r="B9" s="36"/>
      <c r="C9" s="67"/>
      <c r="D9" s="36" t="s">
        <v>21</v>
      </c>
      <c r="E9" s="63">
        <v>1.36</v>
      </c>
      <c r="F9" s="36"/>
      <c r="G9" s="36"/>
      <c r="H9" s="36"/>
      <c r="I9" s="36"/>
      <c r="J9" s="36" t="s">
        <v>25</v>
      </c>
      <c r="K9" s="36">
        <v>0.33</v>
      </c>
      <c r="L9" s="36"/>
      <c r="M9" s="36"/>
      <c r="N9" s="38">
        <f>C9+E9+G9+I9+K9+M9</f>
        <v>1.6900000000000002</v>
      </c>
    </row>
    <row r="10" spans="1:14" x14ac:dyDescent="0.25">
      <c r="A10" s="30"/>
      <c r="C10" s="68"/>
      <c r="D10" t="s">
        <v>43</v>
      </c>
      <c r="E10" s="40"/>
      <c r="G10" s="40"/>
      <c r="I10" s="40"/>
      <c r="K10" s="40"/>
      <c r="M10" s="32"/>
      <c r="N10" s="35"/>
    </row>
    <row r="11" spans="1:14" x14ac:dyDescent="0.25">
      <c r="A11" s="24">
        <v>3</v>
      </c>
      <c r="B11" s="65"/>
      <c r="C11" s="67"/>
      <c r="D11" s="65" t="s">
        <v>21</v>
      </c>
      <c r="E11" s="36">
        <v>0.7</v>
      </c>
      <c r="F11" s="65"/>
      <c r="G11" s="36"/>
      <c r="H11" s="65"/>
      <c r="I11" s="36"/>
      <c r="J11" s="65"/>
      <c r="K11" s="36"/>
      <c r="L11" s="36"/>
      <c r="M11" s="36"/>
      <c r="N11" s="38">
        <f>C11+E11+G11+I11+K11+M11</f>
        <v>0.7</v>
      </c>
    </row>
    <row r="12" spans="1:14" x14ac:dyDescent="0.25">
      <c r="A12" s="30">
        <v>8.5</v>
      </c>
      <c r="B12" s="35" t="s">
        <v>59</v>
      </c>
      <c r="C12" s="35"/>
      <c r="D12" s="35" t="s">
        <v>59</v>
      </c>
      <c r="E12" s="20"/>
      <c r="F12" s="20" t="s">
        <v>59</v>
      </c>
      <c r="G12" s="20"/>
      <c r="H12" s="35" t="s">
        <v>59</v>
      </c>
      <c r="I12" s="35"/>
      <c r="J12" s="35" t="s">
        <v>59</v>
      </c>
      <c r="K12" s="35"/>
      <c r="L12" s="35" t="s">
        <v>59</v>
      </c>
      <c r="M12" s="35"/>
      <c r="N12" s="87"/>
    </row>
    <row r="13" spans="1:14" ht="23.25" x14ac:dyDescent="0.25">
      <c r="A13" s="24"/>
      <c r="B13" s="73" t="s">
        <v>60</v>
      </c>
      <c r="C13" s="38">
        <v>0.24</v>
      </c>
      <c r="D13" s="73" t="s">
        <v>25</v>
      </c>
      <c r="E13" s="73">
        <v>0.25</v>
      </c>
      <c r="F13" s="73" t="s">
        <v>60</v>
      </c>
      <c r="G13" s="38">
        <v>0.24</v>
      </c>
      <c r="H13" s="73" t="s">
        <v>25</v>
      </c>
      <c r="I13" s="38">
        <v>0.24</v>
      </c>
      <c r="J13" s="73" t="s">
        <v>21</v>
      </c>
      <c r="K13" s="38">
        <v>0.75</v>
      </c>
      <c r="L13" s="73" t="s">
        <v>61</v>
      </c>
      <c r="M13" s="38">
        <v>0.24</v>
      </c>
      <c r="N13" s="88">
        <f>C13+E13+G13+I13+K13+M13</f>
        <v>1.96</v>
      </c>
    </row>
    <row r="14" spans="1:14" x14ac:dyDescent="0.25">
      <c r="A14" s="30"/>
      <c r="B14" s="48" t="s">
        <v>62</v>
      </c>
      <c r="C14" s="40"/>
      <c r="D14" s="48"/>
      <c r="E14" s="40"/>
      <c r="F14" s="48"/>
      <c r="G14" s="40"/>
      <c r="H14" s="48" t="s">
        <v>62</v>
      </c>
      <c r="I14" s="40"/>
      <c r="J14" s="48"/>
      <c r="K14" s="40"/>
      <c r="L14" s="48"/>
      <c r="M14" s="40"/>
      <c r="N14" s="41"/>
    </row>
    <row r="15" spans="1:14" ht="26.25" customHeight="1" x14ac:dyDescent="0.25">
      <c r="A15" s="24">
        <v>4.75</v>
      </c>
      <c r="B15" s="36" t="s">
        <v>21</v>
      </c>
      <c r="C15" s="36">
        <v>0.75</v>
      </c>
      <c r="D15" s="36"/>
      <c r="E15" s="63"/>
      <c r="F15" s="36"/>
      <c r="G15" s="36"/>
      <c r="H15" s="36" t="s">
        <v>73</v>
      </c>
      <c r="I15" s="36">
        <v>0.35</v>
      </c>
      <c r="J15" s="36"/>
      <c r="K15" s="36"/>
      <c r="L15" s="36"/>
      <c r="M15" s="36"/>
      <c r="N15" s="38">
        <f>C15+E15+G15+I15+K15+M15</f>
        <v>1.1000000000000001</v>
      </c>
    </row>
    <row r="16" spans="1:14" x14ac:dyDescent="0.25">
      <c r="A16" s="30"/>
      <c r="B16" s="48"/>
      <c r="C16" s="32"/>
      <c r="D16" s="48" t="s">
        <v>63</v>
      </c>
      <c r="E16" s="32"/>
      <c r="F16" s="48"/>
      <c r="G16" s="32"/>
      <c r="H16" s="48"/>
      <c r="I16" s="32"/>
      <c r="J16" s="48" t="s">
        <v>63</v>
      </c>
      <c r="K16" s="32"/>
      <c r="L16" s="32"/>
      <c r="M16" s="32"/>
      <c r="N16" s="35"/>
    </row>
    <row r="17" spans="1:14" x14ac:dyDescent="0.25">
      <c r="A17" s="24">
        <v>4.5</v>
      </c>
      <c r="B17" s="36"/>
      <c r="C17" s="36"/>
      <c r="D17" s="36" t="s">
        <v>21</v>
      </c>
      <c r="E17" s="63">
        <v>0.71</v>
      </c>
      <c r="F17" s="36"/>
      <c r="G17" s="36"/>
      <c r="H17" s="36"/>
      <c r="I17" s="36"/>
      <c r="J17" s="36" t="s">
        <v>25</v>
      </c>
      <c r="K17" s="36">
        <v>0.33</v>
      </c>
      <c r="L17" s="36"/>
      <c r="M17" s="36"/>
      <c r="N17" s="38">
        <f>C17+E17+G17+I17+K17+M17</f>
        <v>1.04</v>
      </c>
    </row>
    <row r="18" spans="1:14" x14ac:dyDescent="0.25">
      <c r="A18" s="30">
        <v>4.25</v>
      </c>
      <c r="B18" s="32"/>
      <c r="C18" s="32"/>
      <c r="D18" s="32" t="s">
        <v>64</v>
      </c>
      <c r="E18" s="32"/>
      <c r="F18" s="32"/>
      <c r="G18" s="32"/>
      <c r="H18" s="34"/>
      <c r="I18" s="32"/>
      <c r="J18" s="32"/>
      <c r="K18" s="32"/>
      <c r="L18" s="32"/>
      <c r="M18" s="32"/>
      <c r="N18" s="89"/>
    </row>
    <row r="19" spans="1:14" x14ac:dyDescent="0.25">
      <c r="A19" s="24"/>
      <c r="B19" s="36"/>
      <c r="C19" s="36"/>
      <c r="D19" s="63" t="s">
        <v>21</v>
      </c>
      <c r="E19" s="36">
        <v>0.99</v>
      </c>
      <c r="F19" s="36"/>
      <c r="G19" s="36"/>
      <c r="H19" s="37"/>
      <c r="I19" s="36"/>
      <c r="J19" s="63"/>
      <c r="K19" s="63"/>
      <c r="L19" s="36"/>
      <c r="M19" s="63"/>
      <c r="N19" s="38">
        <f>C19+E19+G19+I19+K19+M19</f>
        <v>0.99</v>
      </c>
    </row>
    <row r="20" spans="1:14" x14ac:dyDescent="0.25">
      <c r="A20" s="30">
        <v>9</v>
      </c>
      <c r="B20" s="96" t="s">
        <v>67</v>
      </c>
      <c r="C20" s="35"/>
      <c r="D20" s="48" t="s">
        <v>67</v>
      </c>
      <c r="E20" s="35"/>
      <c r="F20" s="96" t="s">
        <v>67</v>
      </c>
      <c r="G20" s="35"/>
      <c r="H20" s="96" t="s">
        <v>67</v>
      </c>
      <c r="I20" s="20"/>
      <c r="J20" s="96" t="s">
        <v>67</v>
      </c>
      <c r="K20" s="35"/>
      <c r="L20" s="96" t="s">
        <v>67</v>
      </c>
      <c r="M20" s="35"/>
      <c r="N20" s="87"/>
    </row>
    <row r="21" spans="1:14" x14ac:dyDescent="0.25">
      <c r="A21" s="24"/>
      <c r="B21" s="38" t="s">
        <v>25</v>
      </c>
      <c r="C21" s="38">
        <v>0.25</v>
      </c>
      <c r="D21" s="38" t="s">
        <v>25</v>
      </c>
      <c r="E21" s="99">
        <v>0.25</v>
      </c>
      <c r="F21" s="73" t="s">
        <v>25</v>
      </c>
      <c r="G21" s="38">
        <v>0.25</v>
      </c>
      <c r="H21" s="38" t="s">
        <v>21</v>
      </c>
      <c r="I21" s="38">
        <v>0.82</v>
      </c>
      <c r="J21" s="38" t="s">
        <v>25</v>
      </c>
      <c r="K21" s="38">
        <v>0.25</v>
      </c>
      <c r="L21" s="38" t="s">
        <v>25</v>
      </c>
      <c r="M21" s="38">
        <v>0.25</v>
      </c>
      <c r="N21" s="88">
        <f>C21+E21+G21+I21+K21+M21</f>
        <v>2.0699999999999998</v>
      </c>
    </row>
    <row r="22" spans="1:14" x14ac:dyDescent="0.25">
      <c r="A22" s="30">
        <v>6.1</v>
      </c>
      <c r="B22" s="20" t="s">
        <v>68</v>
      </c>
      <c r="C22" s="35"/>
      <c r="D22" s="35"/>
      <c r="E22" s="101"/>
      <c r="F22" s="20"/>
      <c r="G22" s="35"/>
      <c r="H22" s="35" t="s">
        <v>69</v>
      </c>
      <c r="I22" s="101"/>
      <c r="J22" s="32"/>
      <c r="K22" s="101"/>
      <c r="L22" s="20"/>
      <c r="M22" s="101"/>
      <c r="N22" s="35"/>
    </row>
    <row r="23" spans="1:14" x14ac:dyDescent="0.25">
      <c r="A23" s="24"/>
      <c r="B23" s="73" t="s">
        <v>25</v>
      </c>
      <c r="C23" s="38">
        <v>0.33</v>
      </c>
      <c r="D23" s="38"/>
      <c r="E23" s="99"/>
      <c r="F23" s="73"/>
      <c r="G23" s="38"/>
      <c r="H23" s="38" t="s">
        <v>21</v>
      </c>
      <c r="I23" s="99">
        <v>1.08</v>
      </c>
      <c r="J23" s="36"/>
      <c r="K23" s="99"/>
      <c r="L23" s="73"/>
      <c r="M23" s="99"/>
      <c r="N23" s="41">
        <f>C23+E23+G23+I23+K23+M23</f>
        <v>1.4100000000000001</v>
      </c>
    </row>
    <row r="24" spans="1:14" ht="14.25" customHeight="1" x14ac:dyDescent="0.25">
      <c r="A24" s="30"/>
      <c r="B24" s="20"/>
      <c r="C24" s="35"/>
      <c r="D24" s="35"/>
      <c r="E24" s="101"/>
      <c r="F24" s="35" t="s">
        <v>70</v>
      </c>
      <c r="G24" s="101"/>
      <c r="H24" s="35"/>
      <c r="I24" s="101"/>
      <c r="J24" s="32"/>
      <c r="K24" s="101"/>
      <c r="L24" s="20" t="s">
        <v>70</v>
      </c>
      <c r="M24" s="101"/>
      <c r="N24" s="35"/>
    </row>
    <row r="25" spans="1:14" ht="23.25" x14ac:dyDescent="0.25">
      <c r="A25" s="24">
        <v>4.3600000000000003</v>
      </c>
      <c r="B25" s="73"/>
      <c r="C25" s="38"/>
      <c r="D25" s="38"/>
      <c r="E25" s="99"/>
      <c r="F25" s="38" t="s">
        <v>25</v>
      </c>
      <c r="G25" s="99">
        <v>0.35</v>
      </c>
      <c r="H25" s="38"/>
      <c r="I25" s="99"/>
      <c r="J25" s="36"/>
      <c r="K25" s="99"/>
      <c r="L25" s="73" t="s">
        <v>72</v>
      </c>
      <c r="M25" s="99">
        <v>0.66</v>
      </c>
      <c r="N25" s="38">
        <f>C25+E25+G25+I25+K25+M25</f>
        <v>1.01</v>
      </c>
    </row>
    <row r="26" spans="1:14" x14ac:dyDescent="0.25">
      <c r="A26" s="3">
        <f>SUM(A3:A25)</f>
        <v>78.539999999999992</v>
      </c>
      <c r="B26" s="94" t="s">
        <v>9</v>
      </c>
      <c r="C26" s="90">
        <f>SUM(C3:C25)</f>
        <v>2.89</v>
      </c>
      <c r="D26" s="91"/>
      <c r="E26" s="90">
        <f>SUM(E3:E25)</f>
        <v>4.8600000000000003</v>
      </c>
      <c r="F26" s="93"/>
      <c r="G26" s="90">
        <f>SUM(G3:G25)</f>
        <v>2.8400000000000003</v>
      </c>
      <c r="H26" s="94"/>
      <c r="I26" s="90">
        <f>SUM(I3:I25)</f>
        <v>4.2300000000000004</v>
      </c>
      <c r="J26" s="94"/>
      <c r="K26" s="90">
        <f>SUM(K3:K25)</f>
        <v>1.6600000000000001</v>
      </c>
      <c r="L26" s="91"/>
      <c r="M26" s="90">
        <f>SUM(M3:M25)</f>
        <v>1.65</v>
      </c>
      <c r="N26" s="90">
        <f>SUM(N3:N25)</f>
        <v>18.130000000000006</v>
      </c>
    </row>
    <row r="27" spans="1:14" x14ac:dyDescent="0.25">
      <c r="A27" s="48"/>
      <c r="B27" s="48" t="s">
        <v>13</v>
      </c>
      <c r="C27" s="48"/>
      <c r="D27" s="48"/>
      <c r="E27" s="106"/>
      <c r="F27" s="96"/>
      <c r="G27" s="48"/>
      <c r="H27" s="48" t="s">
        <v>12</v>
      </c>
      <c r="I27" s="48"/>
      <c r="J27" s="107"/>
      <c r="K27" s="48"/>
      <c r="L27" s="48"/>
    </row>
    <row r="28" spans="1:14" x14ac:dyDescent="0.25">
      <c r="A28" s="48"/>
      <c r="B28" s="48" t="s">
        <v>16</v>
      </c>
      <c r="C28" s="48"/>
      <c r="D28" s="48" t="s">
        <v>133</v>
      </c>
      <c r="E28" s="48"/>
      <c r="G28" s="48"/>
      <c r="I28" s="109">
        <f>N26</f>
        <v>18.130000000000006</v>
      </c>
      <c r="J28" s="107"/>
      <c r="K28" s="108">
        <f>I28*4.33</f>
        <v>78.502900000000025</v>
      </c>
      <c r="L28" s="108"/>
    </row>
  </sheetData>
  <pageMargins left="0" right="0" top="0" bottom="0" header="0" footer="0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36"/>
    </sheetView>
  </sheetViews>
  <sheetFormatPr baseColWidth="10" defaultRowHeight="15" x14ac:dyDescent="0.25"/>
  <cols>
    <col min="1" max="1" width="5.85546875" customWidth="1"/>
    <col min="2" max="2" width="17.5703125" customWidth="1"/>
    <col min="3" max="3" width="4.7109375" customWidth="1"/>
    <col min="4" max="4" width="20.140625" customWidth="1"/>
    <col min="5" max="5" width="4.7109375" customWidth="1"/>
    <col min="6" max="6" width="15" customWidth="1"/>
    <col min="7" max="7" width="5.5703125" customWidth="1"/>
    <col min="8" max="8" width="17.28515625" customWidth="1"/>
    <col min="9" max="9" width="5.5703125" customWidth="1"/>
    <col min="10" max="10" width="13.42578125" customWidth="1"/>
    <col min="11" max="11" width="5.42578125" customWidth="1"/>
    <col min="12" max="12" width="15" customWidth="1"/>
    <col min="13" max="13" width="5.85546875" customWidth="1"/>
    <col min="14" max="14" width="6.1406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5.75" customHeight="1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1.32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1.82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20.25" customHeight="1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1.24</v>
      </c>
      <c r="J6" s="143"/>
      <c r="K6" s="145"/>
      <c r="L6" s="146" t="s">
        <v>25</v>
      </c>
      <c r="M6" s="145">
        <v>0.5</v>
      </c>
      <c r="N6" s="88">
        <f>C6+E6+G6+I6+K6+M6</f>
        <v>2.84</v>
      </c>
    </row>
    <row r="7" spans="1:14" ht="15.75" customHeight="1" x14ac:dyDescent="0.25">
      <c r="A7" s="148"/>
      <c r="B7" s="148" t="s">
        <v>112</v>
      </c>
      <c r="C7" s="148"/>
      <c r="D7" s="148" t="s">
        <v>112</v>
      </c>
      <c r="E7" s="149"/>
      <c r="F7" s="148"/>
      <c r="G7" s="148"/>
      <c r="H7" s="148" t="s">
        <v>112</v>
      </c>
      <c r="I7" s="148"/>
      <c r="J7" s="148" t="s">
        <v>112</v>
      </c>
      <c r="K7" s="148"/>
      <c r="L7" s="148"/>
      <c r="M7" s="148"/>
      <c r="N7" s="148"/>
    </row>
    <row r="8" spans="1:14" ht="24" customHeight="1" x14ac:dyDescent="0.25">
      <c r="A8" s="150">
        <v>12.33</v>
      </c>
      <c r="B8" s="150" t="s">
        <v>25</v>
      </c>
      <c r="C8" s="150">
        <v>0.5</v>
      </c>
      <c r="D8" s="151" t="s">
        <v>128</v>
      </c>
      <c r="E8" s="152">
        <v>0.5</v>
      </c>
      <c r="F8" s="151"/>
      <c r="G8" s="151"/>
      <c r="H8" s="151" t="s">
        <v>129</v>
      </c>
      <c r="I8" s="150">
        <v>1.36</v>
      </c>
      <c r="J8" s="150" t="s">
        <v>25</v>
      </c>
      <c r="K8" s="150">
        <v>0.5</v>
      </c>
      <c r="L8" s="150"/>
      <c r="M8" s="150"/>
      <c r="N8" s="150">
        <f>K8+I8+G8+E8+C8</f>
        <v>2.8600000000000003</v>
      </c>
    </row>
    <row r="9" spans="1:14" ht="18" customHeight="1" x14ac:dyDescent="0.25">
      <c r="A9" s="159">
        <v>6.5</v>
      </c>
      <c r="B9" s="159"/>
      <c r="C9" s="159"/>
      <c r="D9" s="160"/>
      <c r="E9" s="161"/>
      <c r="F9" s="160" t="s">
        <v>38</v>
      </c>
      <c r="G9" s="160">
        <v>1.5</v>
      </c>
      <c r="H9" s="160"/>
      <c r="I9" s="159"/>
      <c r="J9" s="159"/>
      <c r="K9" s="159"/>
      <c r="L9" s="159"/>
      <c r="M9" s="159"/>
      <c r="N9" s="159">
        <f>C9+E9+G9+I9+K9+M9</f>
        <v>1.5</v>
      </c>
    </row>
    <row r="10" spans="1:14" x14ac:dyDescent="0.25">
      <c r="A10" s="30"/>
      <c r="B10" s="32"/>
      <c r="C10" s="66"/>
      <c r="D10" s="32" t="s">
        <v>42</v>
      </c>
      <c r="E10" s="74"/>
      <c r="F10" s="32"/>
      <c r="G10" s="32"/>
      <c r="H10" s="32"/>
      <c r="I10" s="32"/>
      <c r="J10" s="32" t="s">
        <v>42</v>
      </c>
      <c r="K10" s="32"/>
      <c r="L10" s="32"/>
      <c r="M10" s="32"/>
      <c r="N10" s="35"/>
    </row>
    <row r="11" spans="1:14" x14ac:dyDescent="0.25">
      <c r="A11" s="24">
        <v>7.33</v>
      </c>
      <c r="B11" s="36"/>
      <c r="C11" s="67"/>
      <c r="D11" s="36" t="s">
        <v>21</v>
      </c>
      <c r="E11" s="63">
        <v>1.36</v>
      </c>
      <c r="F11" s="36"/>
      <c r="G11" s="36"/>
      <c r="H11" s="36"/>
      <c r="I11" s="36"/>
      <c r="J11" s="36" t="s">
        <v>25</v>
      </c>
      <c r="K11" s="36">
        <v>0.33</v>
      </c>
      <c r="L11" s="36"/>
      <c r="M11" s="36"/>
      <c r="N11" s="38">
        <f>C11+E11+G11+I11+K11+M11</f>
        <v>1.6900000000000002</v>
      </c>
    </row>
    <row r="12" spans="1:14" x14ac:dyDescent="0.25">
      <c r="A12" s="30"/>
      <c r="C12" s="68"/>
      <c r="D12" t="s">
        <v>43</v>
      </c>
      <c r="E12" s="40"/>
      <c r="G12" s="40"/>
      <c r="I12" s="40"/>
      <c r="K12" s="40"/>
      <c r="M12" s="32"/>
      <c r="N12" s="35"/>
    </row>
    <row r="13" spans="1:14" x14ac:dyDescent="0.25">
      <c r="A13" s="24">
        <v>3</v>
      </c>
      <c r="B13" s="65"/>
      <c r="C13" s="67"/>
      <c r="D13" s="65" t="s">
        <v>21</v>
      </c>
      <c r="E13" s="36">
        <v>0.7</v>
      </c>
      <c r="F13" s="65"/>
      <c r="G13" s="36"/>
      <c r="H13" s="65"/>
      <c r="I13" s="36"/>
      <c r="J13" s="65"/>
      <c r="K13" s="36"/>
      <c r="L13" s="36"/>
      <c r="M13" s="36"/>
      <c r="N13" s="38">
        <f>C13+E13+G13+I13+K13+M13</f>
        <v>0.7</v>
      </c>
    </row>
    <row r="14" spans="1:14" x14ac:dyDescent="0.25">
      <c r="A14" s="30">
        <v>8.5</v>
      </c>
      <c r="B14" s="35" t="s">
        <v>59</v>
      </c>
      <c r="C14" s="35"/>
      <c r="D14" s="35" t="s">
        <v>59</v>
      </c>
      <c r="E14" s="20"/>
      <c r="F14" s="20" t="s">
        <v>59</v>
      </c>
      <c r="G14" s="20"/>
      <c r="H14" s="35" t="s">
        <v>59</v>
      </c>
      <c r="I14" s="35"/>
      <c r="J14" s="35" t="s">
        <v>59</v>
      </c>
      <c r="K14" s="35"/>
      <c r="L14" s="35" t="s">
        <v>59</v>
      </c>
      <c r="M14" s="35"/>
      <c r="N14" s="87"/>
    </row>
    <row r="15" spans="1:14" ht="21" customHeight="1" x14ac:dyDescent="0.25">
      <c r="A15" s="24"/>
      <c r="B15" s="73" t="s">
        <v>60</v>
      </c>
      <c r="C15" s="38">
        <v>0.24</v>
      </c>
      <c r="D15" s="73" t="s">
        <v>25</v>
      </c>
      <c r="E15" s="73">
        <v>0.25</v>
      </c>
      <c r="F15" s="73" t="s">
        <v>60</v>
      </c>
      <c r="G15" s="38">
        <v>0.24</v>
      </c>
      <c r="H15" s="73" t="s">
        <v>25</v>
      </c>
      <c r="I15" s="38">
        <v>0.24</v>
      </c>
      <c r="J15" s="73" t="s">
        <v>21</v>
      </c>
      <c r="K15" s="38">
        <v>0.75</v>
      </c>
      <c r="L15" s="73" t="s">
        <v>61</v>
      </c>
      <c r="M15" s="38">
        <v>0.24</v>
      </c>
      <c r="N15" s="88">
        <f>C15+E15+G15+I15+K15+M15</f>
        <v>1.96</v>
      </c>
    </row>
    <row r="16" spans="1:14" x14ac:dyDescent="0.25">
      <c r="A16" s="30"/>
      <c r="B16" s="48" t="s">
        <v>62</v>
      </c>
      <c r="C16" s="40"/>
      <c r="D16" s="48"/>
      <c r="E16" s="40"/>
      <c r="F16" s="48"/>
      <c r="G16" s="40"/>
      <c r="H16" s="48" t="s">
        <v>62</v>
      </c>
      <c r="I16" s="40"/>
      <c r="J16" s="48"/>
      <c r="K16" s="40"/>
      <c r="L16" s="48"/>
      <c r="M16" s="40"/>
      <c r="N16" s="41"/>
    </row>
    <row r="17" spans="1:14" ht="21" customHeight="1" x14ac:dyDescent="0.25">
      <c r="A17" s="24">
        <v>4.75</v>
      </c>
      <c r="B17" s="36" t="s">
        <v>21</v>
      </c>
      <c r="C17" s="36">
        <v>0.75</v>
      </c>
      <c r="D17" s="36"/>
      <c r="E17" s="63"/>
      <c r="F17" s="36"/>
      <c r="G17" s="36"/>
      <c r="H17" s="36" t="s">
        <v>73</v>
      </c>
      <c r="I17" s="36">
        <v>0.35</v>
      </c>
      <c r="J17" s="36"/>
      <c r="K17" s="36"/>
      <c r="L17" s="36"/>
      <c r="M17" s="36"/>
      <c r="N17" s="38">
        <f>C17+E17+G17+I17+K17+M17</f>
        <v>1.1000000000000001</v>
      </c>
    </row>
    <row r="18" spans="1:14" x14ac:dyDescent="0.25">
      <c r="A18" s="30"/>
      <c r="B18" s="48"/>
      <c r="C18" s="32"/>
      <c r="D18" s="48" t="s">
        <v>63</v>
      </c>
      <c r="E18" s="32"/>
      <c r="F18" s="48"/>
      <c r="G18" s="32"/>
      <c r="H18" s="48"/>
      <c r="I18" s="32"/>
      <c r="J18" s="48" t="s">
        <v>63</v>
      </c>
      <c r="K18" s="32"/>
      <c r="L18" s="32"/>
      <c r="M18" s="32"/>
      <c r="N18" s="35"/>
    </row>
    <row r="19" spans="1:14" x14ac:dyDescent="0.25">
      <c r="A19" s="24">
        <v>4.5</v>
      </c>
      <c r="B19" s="36"/>
      <c r="C19" s="36"/>
      <c r="D19" s="36" t="s">
        <v>21</v>
      </c>
      <c r="E19" s="63">
        <v>0.71</v>
      </c>
      <c r="F19" s="36"/>
      <c r="G19" s="36"/>
      <c r="H19" s="36"/>
      <c r="I19" s="36"/>
      <c r="J19" s="36" t="s">
        <v>25</v>
      </c>
      <c r="K19" s="36">
        <v>0.33</v>
      </c>
      <c r="L19" s="36"/>
      <c r="M19" s="36"/>
      <c r="N19" s="38">
        <f>C19+E19+G19+I19+K19+M19</f>
        <v>1.04</v>
      </c>
    </row>
    <row r="20" spans="1:14" ht="12.75" customHeight="1" x14ac:dyDescent="0.25">
      <c r="A20" s="30">
        <v>4.25</v>
      </c>
      <c r="B20" s="32"/>
      <c r="C20" s="32"/>
      <c r="D20" s="32" t="s">
        <v>64</v>
      </c>
      <c r="E20" s="32"/>
      <c r="F20" s="32"/>
      <c r="G20" s="32"/>
      <c r="H20" s="34"/>
      <c r="I20" s="32"/>
      <c r="J20" s="32"/>
      <c r="K20" s="32"/>
      <c r="L20" s="32"/>
      <c r="M20" s="32"/>
      <c r="N20" s="89"/>
    </row>
    <row r="21" spans="1:14" ht="13.5" customHeight="1" x14ac:dyDescent="0.25">
      <c r="A21" s="24"/>
      <c r="B21" s="36"/>
      <c r="C21" s="36"/>
      <c r="D21" s="63" t="s">
        <v>21</v>
      </c>
      <c r="E21" s="36">
        <v>0.99</v>
      </c>
      <c r="F21" s="36"/>
      <c r="G21" s="36"/>
      <c r="H21" s="37"/>
      <c r="I21" s="36"/>
      <c r="J21" s="63"/>
      <c r="K21" s="63"/>
      <c r="L21" s="36"/>
      <c r="M21" s="63"/>
      <c r="N21" s="38">
        <f>C21+E21+G21+I21+K21+M21</f>
        <v>0.99</v>
      </c>
    </row>
    <row r="22" spans="1:14" x14ac:dyDescent="0.25">
      <c r="A22" s="30">
        <v>9</v>
      </c>
      <c r="B22" s="96" t="s">
        <v>67</v>
      </c>
      <c r="C22" s="35"/>
      <c r="D22" s="48" t="s">
        <v>67</v>
      </c>
      <c r="E22" s="35"/>
      <c r="F22" s="96" t="s">
        <v>67</v>
      </c>
      <c r="G22" s="35"/>
      <c r="H22" s="96" t="s">
        <v>67</v>
      </c>
      <c r="I22" s="20"/>
      <c r="J22" s="96" t="s">
        <v>67</v>
      </c>
      <c r="K22" s="35"/>
      <c r="L22" s="96" t="s">
        <v>67</v>
      </c>
      <c r="M22" s="35"/>
      <c r="N22" s="87"/>
    </row>
    <row r="23" spans="1:14" x14ac:dyDescent="0.25">
      <c r="A23" s="24"/>
      <c r="B23" s="38" t="s">
        <v>25</v>
      </c>
      <c r="C23" s="38">
        <v>0.25</v>
      </c>
      <c r="D23" s="38" t="s">
        <v>25</v>
      </c>
      <c r="E23" s="99">
        <v>0.25</v>
      </c>
      <c r="F23" s="73" t="s">
        <v>25</v>
      </c>
      <c r="G23" s="38">
        <v>0.25</v>
      </c>
      <c r="H23" s="38" t="s">
        <v>21</v>
      </c>
      <c r="I23" s="38">
        <v>0.82</v>
      </c>
      <c r="J23" s="38" t="s">
        <v>25</v>
      </c>
      <c r="K23" s="38">
        <v>0.25</v>
      </c>
      <c r="L23" s="38" t="s">
        <v>25</v>
      </c>
      <c r="M23" s="38">
        <v>0.25</v>
      </c>
      <c r="N23" s="88">
        <f>C23+E23+G23+I23+K23+M23</f>
        <v>2.0699999999999998</v>
      </c>
    </row>
    <row r="24" spans="1:14" ht="13.5" customHeight="1" x14ac:dyDescent="0.25">
      <c r="A24" s="30">
        <v>6.1</v>
      </c>
      <c r="B24" s="20" t="s">
        <v>68</v>
      </c>
      <c r="C24" s="35"/>
      <c r="D24" s="35"/>
      <c r="E24" s="101"/>
      <c r="F24" s="20"/>
      <c r="G24" s="35"/>
      <c r="H24" s="35" t="s">
        <v>69</v>
      </c>
      <c r="I24" s="101"/>
      <c r="J24" s="32"/>
      <c r="K24" s="101"/>
      <c r="L24" s="20"/>
      <c r="M24" s="101"/>
      <c r="N24" s="35"/>
    </row>
    <row r="25" spans="1:14" ht="12.75" customHeight="1" x14ac:dyDescent="0.25">
      <c r="A25" s="24"/>
      <c r="B25" s="73" t="s">
        <v>25</v>
      </c>
      <c r="C25" s="38">
        <v>0.33</v>
      </c>
      <c r="D25" s="38"/>
      <c r="E25" s="99"/>
      <c r="F25" s="73"/>
      <c r="G25" s="38"/>
      <c r="H25" s="38" t="s">
        <v>21</v>
      </c>
      <c r="I25" s="99">
        <v>1.08</v>
      </c>
      <c r="J25" s="36"/>
      <c r="K25" s="99"/>
      <c r="L25" s="73"/>
      <c r="M25" s="99"/>
      <c r="N25" s="41">
        <f>C25+E25+G25+I25+K25+M25</f>
        <v>1.4100000000000001</v>
      </c>
    </row>
    <row r="26" spans="1:14" ht="14.25" customHeight="1" x14ac:dyDescent="0.25">
      <c r="A26" s="30"/>
      <c r="B26" s="20"/>
      <c r="C26" s="35"/>
      <c r="D26" s="35"/>
      <c r="E26" s="101"/>
      <c r="F26" s="35" t="s">
        <v>70</v>
      </c>
      <c r="G26" s="101"/>
      <c r="H26" s="35"/>
      <c r="I26" s="101"/>
      <c r="J26" s="32"/>
      <c r="K26" s="101"/>
      <c r="L26" s="20" t="s">
        <v>70</v>
      </c>
      <c r="M26" s="101"/>
      <c r="N26" s="35"/>
    </row>
    <row r="27" spans="1:14" ht="21" customHeight="1" x14ac:dyDescent="0.25">
      <c r="A27" s="24">
        <v>4.3600000000000003</v>
      </c>
      <c r="B27" s="73"/>
      <c r="C27" s="38"/>
      <c r="D27" s="38"/>
      <c r="E27" s="99"/>
      <c r="F27" s="38" t="s">
        <v>25</v>
      </c>
      <c r="G27" s="99">
        <v>0.35</v>
      </c>
      <c r="H27" s="38"/>
      <c r="I27" s="99"/>
      <c r="J27" s="36"/>
      <c r="K27" s="99"/>
      <c r="L27" s="73" t="s">
        <v>72</v>
      </c>
      <c r="M27" s="99">
        <v>0.66</v>
      </c>
      <c r="N27" s="38">
        <f>C27+E27+G27+I27+K27+M27</f>
        <v>1.01</v>
      </c>
    </row>
    <row r="28" spans="1:14" x14ac:dyDescent="0.25">
      <c r="A28" s="153"/>
      <c r="B28" s="154" t="s">
        <v>46</v>
      </c>
      <c r="C28" s="155"/>
      <c r="D28" s="154" t="s">
        <v>46</v>
      </c>
      <c r="E28" s="155"/>
      <c r="F28" s="154" t="s">
        <v>46</v>
      </c>
      <c r="G28" s="155"/>
      <c r="H28" s="154" t="s">
        <v>46</v>
      </c>
      <c r="I28" s="155"/>
      <c r="J28" s="154" t="s">
        <v>46</v>
      </c>
      <c r="K28" s="155"/>
      <c r="L28" s="154"/>
      <c r="M28" s="155"/>
      <c r="N28" s="153"/>
    </row>
    <row r="29" spans="1:14" ht="22.5" customHeight="1" x14ac:dyDescent="0.25">
      <c r="A29" s="156">
        <v>10</v>
      </c>
      <c r="B29" s="157" t="s">
        <v>47</v>
      </c>
      <c r="C29" s="156">
        <v>0.44</v>
      </c>
      <c r="D29" s="75" t="s">
        <v>48</v>
      </c>
      <c r="E29" s="156">
        <v>0.5</v>
      </c>
      <c r="F29" s="157" t="s">
        <v>21</v>
      </c>
      <c r="G29" s="156">
        <v>0.87</v>
      </c>
      <c r="H29" s="157" t="s">
        <v>25</v>
      </c>
      <c r="I29" s="156">
        <v>0.25</v>
      </c>
      <c r="J29" s="157" t="s">
        <v>25</v>
      </c>
      <c r="K29" s="156">
        <v>0.25</v>
      </c>
      <c r="L29" s="157"/>
      <c r="M29" s="156"/>
      <c r="N29" s="156">
        <f>C29+E29+G29+I29+K29+M29</f>
        <v>2.31</v>
      </c>
    </row>
    <row r="30" spans="1:14" x14ac:dyDescent="0.25">
      <c r="A30" s="153"/>
      <c r="B30" s="154" t="s">
        <v>26</v>
      </c>
      <c r="C30" s="155"/>
      <c r="D30" s="154"/>
      <c r="E30" s="155"/>
      <c r="F30" s="154" t="s">
        <v>26</v>
      </c>
      <c r="G30" s="155"/>
      <c r="H30" s="154"/>
      <c r="I30" s="155"/>
      <c r="J30" s="154" t="s">
        <v>26</v>
      </c>
      <c r="K30" s="155"/>
      <c r="L30" s="154"/>
      <c r="M30" s="155"/>
      <c r="N30" s="153"/>
    </row>
    <row r="31" spans="1:14" x14ac:dyDescent="0.25">
      <c r="A31" s="156">
        <v>7</v>
      </c>
      <c r="B31" s="157" t="s">
        <v>25</v>
      </c>
      <c r="C31" s="156">
        <v>0.33</v>
      </c>
      <c r="D31" s="157"/>
      <c r="E31" s="156"/>
      <c r="F31" s="157" t="s">
        <v>21</v>
      </c>
      <c r="G31" s="156">
        <v>0.95</v>
      </c>
      <c r="H31" s="157"/>
      <c r="I31" s="156"/>
      <c r="J31" s="157" t="s">
        <v>25</v>
      </c>
      <c r="K31" s="156">
        <v>0.33</v>
      </c>
      <c r="L31" s="157"/>
      <c r="M31" s="156"/>
      <c r="N31" s="156">
        <f>C31+E31+G31+I31+K31+M31</f>
        <v>1.61</v>
      </c>
    </row>
    <row r="32" spans="1:14" x14ac:dyDescent="0.25">
      <c r="A32" s="153"/>
      <c r="B32" s="154" t="s">
        <v>22</v>
      </c>
      <c r="C32" s="155"/>
      <c r="D32" s="154"/>
      <c r="E32" s="155"/>
      <c r="F32" s="154" t="s">
        <v>22</v>
      </c>
      <c r="G32" s="155"/>
      <c r="H32" s="154"/>
      <c r="I32" s="155"/>
      <c r="J32" s="154" t="s">
        <v>22</v>
      </c>
      <c r="K32" s="155"/>
      <c r="L32" s="154"/>
      <c r="M32" s="155"/>
      <c r="N32" s="153"/>
    </row>
    <row r="33" spans="1:14" ht="18.75" customHeight="1" x14ac:dyDescent="0.25">
      <c r="A33" s="156">
        <v>10</v>
      </c>
      <c r="B33" s="157" t="s">
        <v>23</v>
      </c>
      <c r="C33" s="156">
        <v>0.75</v>
      </c>
      <c r="D33" s="157"/>
      <c r="E33" s="156"/>
      <c r="F33" s="157" t="s">
        <v>24</v>
      </c>
      <c r="G33" s="156">
        <v>1.22</v>
      </c>
      <c r="H33" s="157"/>
      <c r="I33" s="156"/>
      <c r="J33" s="157" t="s">
        <v>25</v>
      </c>
      <c r="K33" s="156">
        <v>0.33</v>
      </c>
      <c r="L33" s="157"/>
      <c r="M33" s="156"/>
      <c r="N33" s="156">
        <f>C33+E33+G33+I33+K33+M33</f>
        <v>2.2999999999999998</v>
      </c>
    </row>
    <row r="34" spans="1:14" x14ac:dyDescent="0.25">
      <c r="A34" s="3">
        <f>SUM(A3:A33)</f>
        <v>117.86999999999999</v>
      </c>
      <c r="B34" s="94" t="s">
        <v>9</v>
      </c>
      <c r="C34" s="90">
        <f>SUM(C3:C33)</f>
        <v>4.91</v>
      </c>
      <c r="D34" s="91"/>
      <c r="E34" s="90">
        <f>SUM(E3:E33)</f>
        <v>5.86</v>
      </c>
      <c r="F34" s="93"/>
      <c r="G34" s="90">
        <f>SUM(G3:G33)</f>
        <v>5.88</v>
      </c>
      <c r="H34" s="94"/>
      <c r="I34" s="90">
        <f>SUM(I3:I33)</f>
        <v>5.84</v>
      </c>
      <c r="J34" s="94"/>
      <c r="K34" s="90">
        <f>SUM(K3:K33)</f>
        <v>3.0700000000000003</v>
      </c>
      <c r="L34" s="91"/>
      <c r="M34" s="90">
        <f>SUM(M3:M33)</f>
        <v>1.65</v>
      </c>
      <c r="N34" s="90">
        <f>SUM(N3:N33)</f>
        <v>27.209999999999997</v>
      </c>
    </row>
    <row r="35" spans="1:14" x14ac:dyDescent="0.25">
      <c r="A35" s="48"/>
      <c r="B35" s="48" t="s">
        <v>13</v>
      </c>
      <c r="C35" s="48"/>
      <c r="D35" s="48"/>
      <c r="E35" s="106"/>
      <c r="F35" s="96"/>
      <c r="G35" s="48"/>
      <c r="H35" s="48" t="s">
        <v>12</v>
      </c>
      <c r="I35" s="48"/>
      <c r="J35" s="107"/>
      <c r="K35" s="48"/>
      <c r="L35" s="48"/>
    </row>
    <row r="36" spans="1:14" x14ac:dyDescent="0.25">
      <c r="A36" s="48"/>
      <c r="B36" s="48" t="s">
        <v>16</v>
      </c>
      <c r="C36" s="48"/>
      <c r="D36" s="48" t="s">
        <v>132</v>
      </c>
      <c r="E36" s="48"/>
      <c r="F36" t="s">
        <v>131</v>
      </c>
      <c r="G36" s="48"/>
      <c r="I36" s="109">
        <f>N34</f>
        <v>27.209999999999997</v>
      </c>
      <c r="J36" s="107"/>
      <c r="K36" s="108">
        <f>I36*4.33</f>
        <v>117.81929999999998</v>
      </c>
      <c r="L36" s="108"/>
    </row>
  </sheetData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9" workbookViewId="0">
      <selection sqref="A1:N36"/>
    </sheetView>
  </sheetViews>
  <sheetFormatPr baseColWidth="10" defaultRowHeight="15" x14ac:dyDescent="0.25"/>
  <cols>
    <col min="1" max="1" width="6.5703125" customWidth="1"/>
    <col min="2" max="2" width="17.140625" customWidth="1"/>
    <col min="3" max="3" width="6.28515625" customWidth="1"/>
    <col min="4" max="4" width="19.85546875" customWidth="1"/>
    <col min="5" max="5" width="4.5703125" customWidth="1"/>
    <col min="6" max="6" width="15.42578125" customWidth="1"/>
    <col min="7" max="7" width="4.85546875" customWidth="1"/>
    <col min="8" max="8" width="17.5703125" customWidth="1"/>
    <col min="9" max="9" width="5.85546875" customWidth="1"/>
    <col min="10" max="10" width="12.85546875" customWidth="1"/>
    <col min="11" max="11" width="5.85546875" customWidth="1"/>
    <col min="12" max="12" width="15.85546875" customWidth="1"/>
    <col min="13" max="13" width="5.5703125" customWidth="1"/>
    <col min="14" max="14" width="6.140625" customWidth="1"/>
  </cols>
  <sheetData>
    <row r="1" spans="1:14" x14ac:dyDescent="0.25">
      <c r="A1">
        <v>0</v>
      </c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2.75" customHeight="1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1.32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1.82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18" customHeight="1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1.24</v>
      </c>
      <c r="J6" s="143"/>
      <c r="K6" s="145"/>
      <c r="L6" s="146" t="s">
        <v>25</v>
      </c>
      <c r="M6" s="145">
        <v>0.5</v>
      </c>
      <c r="N6" s="88">
        <f>C6+E6+G6+I6+K6+M6</f>
        <v>2.84</v>
      </c>
    </row>
    <row r="7" spans="1:14" ht="18" customHeight="1" x14ac:dyDescent="0.25">
      <c r="A7" s="148"/>
      <c r="B7" s="148" t="s">
        <v>112</v>
      </c>
      <c r="C7" s="148"/>
      <c r="D7" s="148" t="s">
        <v>112</v>
      </c>
      <c r="E7" s="149"/>
      <c r="F7" s="148"/>
      <c r="G7" s="148"/>
      <c r="H7" s="148" t="s">
        <v>112</v>
      </c>
      <c r="I7" s="148"/>
      <c r="J7" s="148" t="s">
        <v>112</v>
      </c>
      <c r="K7" s="148"/>
      <c r="L7" s="148"/>
      <c r="M7" s="148"/>
      <c r="N7" s="148"/>
    </row>
    <row r="8" spans="1:14" ht="28.5" customHeight="1" x14ac:dyDescent="0.25">
      <c r="A8" s="150">
        <v>12.33</v>
      </c>
      <c r="B8" s="150" t="s">
        <v>25</v>
      </c>
      <c r="C8" s="150">
        <v>0.5</v>
      </c>
      <c r="D8" s="151" t="s">
        <v>128</v>
      </c>
      <c r="E8" s="152">
        <v>0.5</v>
      </c>
      <c r="F8" s="151"/>
      <c r="G8" s="151"/>
      <c r="H8" s="151" t="s">
        <v>129</v>
      </c>
      <c r="I8" s="150">
        <v>1.36</v>
      </c>
      <c r="J8" s="150" t="s">
        <v>25</v>
      </c>
      <c r="K8" s="150">
        <v>0.5</v>
      </c>
      <c r="L8" s="150"/>
      <c r="M8" s="150"/>
      <c r="N8" s="150">
        <f>K8+I8+G8+E8+C8</f>
        <v>2.8600000000000003</v>
      </c>
    </row>
    <row r="9" spans="1:14" x14ac:dyDescent="0.25">
      <c r="A9" s="30"/>
      <c r="B9" s="40"/>
      <c r="C9" s="68"/>
      <c r="D9" s="40" t="s">
        <v>42</v>
      </c>
      <c r="E9" s="64"/>
      <c r="F9" s="40"/>
      <c r="G9" s="40"/>
      <c r="H9" s="40"/>
      <c r="I9" s="40"/>
      <c r="J9" s="40" t="s">
        <v>42</v>
      </c>
      <c r="K9" s="40"/>
      <c r="L9" s="40"/>
      <c r="M9" s="40"/>
      <c r="N9" s="41"/>
    </row>
    <row r="10" spans="1:14" x14ac:dyDescent="0.25">
      <c r="A10" s="24">
        <v>7.33</v>
      </c>
      <c r="B10" s="36"/>
      <c r="C10" s="67"/>
      <c r="D10" s="36" t="s">
        <v>21</v>
      </c>
      <c r="E10" s="63">
        <v>1.36</v>
      </c>
      <c r="F10" s="36"/>
      <c r="G10" s="36"/>
      <c r="H10" s="36"/>
      <c r="I10" s="36"/>
      <c r="J10" s="36" t="s">
        <v>25</v>
      </c>
      <c r="K10" s="36">
        <v>0.33</v>
      </c>
      <c r="L10" s="36"/>
      <c r="M10" s="36"/>
      <c r="N10" s="38">
        <f>C10+E10+G10+I10+K10+M10</f>
        <v>1.6900000000000002</v>
      </c>
    </row>
    <row r="11" spans="1:14" x14ac:dyDescent="0.25">
      <c r="A11" s="30"/>
      <c r="C11" s="68"/>
      <c r="D11" t="s">
        <v>43</v>
      </c>
      <c r="E11" s="40"/>
      <c r="G11" s="40"/>
      <c r="I11" s="40"/>
      <c r="K11" s="40"/>
      <c r="M11" s="32"/>
      <c r="N11" s="35"/>
    </row>
    <row r="12" spans="1:14" x14ac:dyDescent="0.25">
      <c r="A12" s="24">
        <v>3</v>
      </c>
      <c r="B12" s="65"/>
      <c r="C12" s="67"/>
      <c r="D12" s="65" t="s">
        <v>21</v>
      </c>
      <c r="E12" s="36">
        <v>0.7</v>
      </c>
      <c r="F12" s="65"/>
      <c r="G12" s="36"/>
      <c r="H12" s="65"/>
      <c r="I12" s="36"/>
      <c r="J12" s="65"/>
      <c r="K12" s="36"/>
      <c r="L12" s="36"/>
      <c r="M12" s="36"/>
      <c r="N12" s="38">
        <f>C12+E12+G12+I12+K12+M12</f>
        <v>0.7</v>
      </c>
    </row>
    <row r="13" spans="1:14" x14ac:dyDescent="0.25">
      <c r="A13" s="30">
        <v>8.5</v>
      </c>
      <c r="B13" s="35" t="s">
        <v>59</v>
      </c>
      <c r="C13" s="35"/>
      <c r="D13" s="35" t="s">
        <v>59</v>
      </c>
      <c r="E13" s="20"/>
      <c r="F13" s="20" t="s">
        <v>59</v>
      </c>
      <c r="G13" s="20"/>
      <c r="H13" s="35" t="s">
        <v>59</v>
      </c>
      <c r="I13" s="35"/>
      <c r="J13" s="35" t="s">
        <v>59</v>
      </c>
      <c r="K13" s="35"/>
      <c r="L13" s="35" t="s">
        <v>59</v>
      </c>
      <c r="M13" s="35"/>
      <c r="N13" s="87"/>
    </row>
    <row r="14" spans="1:14" ht="23.25" x14ac:dyDescent="0.25">
      <c r="A14" s="24"/>
      <c r="B14" s="73" t="s">
        <v>60</v>
      </c>
      <c r="C14" s="38">
        <v>0.24</v>
      </c>
      <c r="D14" s="73" t="s">
        <v>25</v>
      </c>
      <c r="E14" s="73">
        <v>0.25</v>
      </c>
      <c r="F14" s="73" t="s">
        <v>60</v>
      </c>
      <c r="G14" s="38">
        <v>0.24</v>
      </c>
      <c r="H14" s="73" t="s">
        <v>25</v>
      </c>
      <c r="I14" s="38">
        <v>0.24</v>
      </c>
      <c r="J14" s="73" t="s">
        <v>21</v>
      </c>
      <c r="K14" s="38">
        <v>0.75</v>
      </c>
      <c r="L14" s="73" t="s">
        <v>61</v>
      </c>
      <c r="M14" s="38">
        <v>0.24</v>
      </c>
      <c r="N14" s="88">
        <f>C14+E14+G14+I14+K14+M14</f>
        <v>1.96</v>
      </c>
    </row>
    <row r="15" spans="1:14" x14ac:dyDescent="0.25">
      <c r="A15" s="30"/>
      <c r="B15" s="48" t="s">
        <v>62</v>
      </c>
      <c r="C15" s="40"/>
      <c r="D15" s="48"/>
      <c r="E15" s="40"/>
      <c r="F15" s="48"/>
      <c r="G15" s="40"/>
      <c r="H15" s="48" t="s">
        <v>62</v>
      </c>
      <c r="I15" s="40"/>
      <c r="J15" s="48"/>
      <c r="K15" s="40"/>
      <c r="L15" s="48"/>
      <c r="M15" s="40"/>
      <c r="N15" s="41"/>
    </row>
    <row r="16" spans="1:14" ht="20.25" customHeight="1" x14ac:dyDescent="0.25">
      <c r="A16" s="24">
        <v>4.75</v>
      </c>
      <c r="B16" s="36" t="s">
        <v>21</v>
      </c>
      <c r="C16" s="36">
        <v>0.75</v>
      </c>
      <c r="D16" s="36"/>
      <c r="E16" s="63"/>
      <c r="F16" s="36"/>
      <c r="G16" s="36"/>
      <c r="H16" s="36" t="s">
        <v>73</v>
      </c>
      <c r="I16" s="36">
        <v>0.35</v>
      </c>
      <c r="J16" s="36"/>
      <c r="K16" s="36"/>
      <c r="L16" s="36"/>
      <c r="M16" s="36"/>
      <c r="N16" s="38">
        <f>C16+E16+G16+I16+K16+M16</f>
        <v>1.1000000000000001</v>
      </c>
    </row>
    <row r="17" spans="1:14" x14ac:dyDescent="0.25">
      <c r="A17" s="30"/>
      <c r="B17" s="48"/>
      <c r="C17" s="32"/>
      <c r="D17" s="48" t="s">
        <v>63</v>
      </c>
      <c r="E17" s="32"/>
      <c r="F17" s="48"/>
      <c r="G17" s="32"/>
      <c r="H17" s="48"/>
      <c r="I17" s="32"/>
      <c r="J17" s="48" t="s">
        <v>63</v>
      </c>
      <c r="K17" s="32"/>
      <c r="L17" s="32"/>
      <c r="M17" s="32"/>
      <c r="N17" s="35"/>
    </row>
    <row r="18" spans="1:14" x14ac:dyDescent="0.25">
      <c r="A18" s="24">
        <v>4.5</v>
      </c>
      <c r="B18" s="36"/>
      <c r="C18" s="36"/>
      <c r="D18" s="36" t="s">
        <v>21</v>
      </c>
      <c r="E18" s="63">
        <v>0.71</v>
      </c>
      <c r="F18" s="36"/>
      <c r="G18" s="36"/>
      <c r="H18" s="36"/>
      <c r="I18" s="36"/>
      <c r="J18" s="36" t="s">
        <v>25</v>
      </c>
      <c r="K18" s="36">
        <v>0.33</v>
      </c>
      <c r="L18" s="36"/>
      <c r="M18" s="36"/>
      <c r="N18" s="38">
        <f>C18+E18+G18+I18+K18+M18</f>
        <v>1.04</v>
      </c>
    </row>
    <row r="19" spans="1:14" x14ac:dyDescent="0.25">
      <c r="A19" s="30">
        <v>4.25</v>
      </c>
      <c r="B19" s="32"/>
      <c r="C19" s="32"/>
      <c r="D19" s="32" t="s">
        <v>64</v>
      </c>
      <c r="E19" s="32"/>
      <c r="F19" s="32"/>
      <c r="G19" s="32"/>
      <c r="H19" s="34"/>
      <c r="I19" s="32"/>
      <c r="J19" s="32"/>
      <c r="K19" s="32"/>
      <c r="L19" s="32"/>
      <c r="M19" s="32"/>
      <c r="N19" s="89"/>
    </row>
    <row r="20" spans="1:14" x14ac:dyDescent="0.25">
      <c r="A20" s="24"/>
      <c r="B20" s="36"/>
      <c r="C20" s="36"/>
      <c r="D20" s="63" t="s">
        <v>21</v>
      </c>
      <c r="E20" s="36">
        <v>0.99</v>
      </c>
      <c r="F20" s="36"/>
      <c r="G20" s="36"/>
      <c r="H20" s="37"/>
      <c r="I20" s="36"/>
      <c r="J20" s="63"/>
      <c r="K20" s="63"/>
      <c r="L20" s="36"/>
      <c r="M20" s="63"/>
      <c r="N20" s="38">
        <f>C20+E20+G20+I20+K20+M20</f>
        <v>0.99</v>
      </c>
    </row>
    <row r="21" spans="1:14" x14ac:dyDescent="0.25">
      <c r="A21" s="30">
        <v>9</v>
      </c>
      <c r="B21" s="96" t="s">
        <v>67</v>
      </c>
      <c r="C21" s="35"/>
      <c r="D21" s="48" t="s">
        <v>67</v>
      </c>
      <c r="E21" s="35"/>
      <c r="F21" s="96" t="s">
        <v>67</v>
      </c>
      <c r="G21" s="35"/>
      <c r="H21" s="96" t="s">
        <v>67</v>
      </c>
      <c r="I21" s="20"/>
      <c r="J21" s="96" t="s">
        <v>67</v>
      </c>
      <c r="K21" s="35"/>
      <c r="L21" s="96" t="s">
        <v>67</v>
      </c>
      <c r="M21" s="35"/>
      <c r="N21" s="87"/>
    </row>
    <row r="22" spans="1:14" x14ac:dyDescent="0.25">
      <c r="A22" s="24"/>
      <c r="B22" s="38" t="s">
        <v>25</v>
      </c>
      <c r="C22" s="38">
        <v>0.25</v>
      </c>
      <c r="D22" s="38" t="s">
        <v>25</v>
      </c>
      <c r="E22" s="99">
        <v>0.25</v>
      </c>
      <c r="F22" s="73" t="s">
        <v>25</v>
      </c>
      <c r="G22" s="38">
        <v>0.25</v>
      </c>
      <c r="H22" s="38" t="s">
        <v>21</v>
      </c>
      <c r="I22" s="38">
        <v>0.82</v>
      </c>
      <c r="J22" s="38" t="s">
        <v>25</v>
      </c>
      <c r="K22" s="38">
        <v>0.25</v>
      </c>
      <c r="L22" s="38" t="s">
        <v>25</v>
      </c>
      <c r="M22" s="38">
        <v>0.25</v>
      </c>
      <c r="N22" s="88">
        <f>C22+E22+G22+I22+K22+M22</f>
        <v>2.0699999999999998</v>
      </c>
    </row>
    <row r="23" spans="1:14" x14ac:dyDescent="0.25">
      <c r="A23" s="30">
        <v>6.1</v>
      </c>
      <c r="B23" s="20" t="s">
        <v>68</v>
      </c>
      <c r="C23" s="35"/>
      <c r="D23" s="35"/>
      <c r="E23" s="101"/>
      <c r="F23" s="20"/>
      <c r="G23" s="35"/>
      <c r="H23" s="35" t="s">
        <v>69</v>
      </c>
      <c r="I23" s="101"/>
      <c r="J23" s="32"/>
      <c r="K23" s="101"/>
      <c r="L23" s="20"/>
      <c r="M23" s="101"/>
      <c r="N23" s="35"/>
    </row>
    <row r="24" spans="1:14" x14ac:dyDescent="0.25">
      <c r="A24" s="24"/>
      <c r="B24" s="73" t="s">
        <v>25</v>
      </c>
      <c r="C24" s="38">
        <v>0.33</v>
      </c>
      <c r="D24" s="38"/>
      <c r="E24" s="99"/>
      <c r="F24" s="73"/>
      <c r="G24" s="38"/>
      <c r="H24" s="38" t="s">
        <v>21</v>
      </c>
      <c r="I24" s="99">
        <v>1.08</v>
      </c>
      <c r="J24" s="36"/>
      <c r="K24" s="99"/>
      <c r="L24" s="73"/>
      <c r="M24" s="99"/>
      <c r="N24" s="41">
        <f>C24+E24+G24+I24+K24+M24</f>
        <v>1.4100000000000001</v>
      </c>
    </row>
    <row r="25" spans="1:14" ht="12.75" customHeight="1" x14ac:dyDescent="0.25">
      <c r="A25" s="30"/>
      <c r="B25" s="20"/>
      <c r="C25" s="35"/>
      <c r="D25" s="35"/>
      <c r="E25" s="101"/>
      <c r="F25" s="35" t="s">
        <v>70</v>
      </c>
      <c r="G25" s="101"/>
      <c r="H25" s="35"/>
      <c r="I25" s="101"/>
      <c r="J25" s="32"/>
      <c r="K25" s="101"/>
      <c r="L25" s="20" t="s">
        <v>70</v>
      </c>
      <c r="M25" s="101"/>
      <c r="N25" s="35"/>
    </row>
    <row r="26" spans="1:14" ht="23.25" x14ac:dyDescent="0.25">
      <c r="A26" s="24">
        <v>4.3600000000000003</v>
      </c>
      <c r="B26" s="73"/>
      <c r="C26" s="38"/>
      <c r="D26" s="38"/>
      <c r="E26" s="99"/>
      <c r="F26" s="38" t="s">
        <v>25</v>
      </c>
      <c r="G26" s="99">
        <v>0.35</v>
      </c>
      <c r="H26" s="38"/>
      <c r="I26" s="99"/>
      <c r="J26" s="36"/>
      <c r="K26" s="99"/>
      <c r="L26" s="73" t="s">
        <v>72</v>
      </c>
      <c r="M26" s="99">
        <v>0.66</v>
      </c>
      <c r="N26" s="38">
        <f>C26+E26+G26+I26+K26+M26</f>
        <v>1.01</v>
      </c>
    </row>
    <row r="27" spans="1:14" x14ac:dyDescent="0.25">
      <c r="A27" s="153"/>
      <c r="B27" s="154" t="s">
        <v>46</v>
      </c>
      <c r="C27" s="155"/>
      <c r="D27" s="154" t="s">
        <v>46</v>
      </c>
      <c r="E27" s="155"/>
      <c r="F27" s="154" t="s">
        <v>46</v>
      </c>
      <c r="G27" s="155"/>
      <c r="H27" s="154" t="s">
        <v>46</v>
      </c>
      <c r="I27" s="155"/>
      <c r="J27" s="154" t="s">
        <v>46</v>
      </c>
      <c r="K27" s="155"/>
      <c r="L27" s="154"/>
      <c r="M27" s="155"/>
      <c r="N27" s="153"/>
    </row>
    <row r="28" spans="1:14" ht="27.75" customHeight="1" x14ac:dyDescent="0.25">
      <c r="A28" s="156">
        <v>10</v>
      </c>
      <c r="B28" s="157" t="s">
        <v>47</v>
      </c>
      <c r="C28" s="156">
        <v>0.44</v>
      </c>
      <c r="D28" s="158" t="s">
        <v>48</v>
      </c>
      <c r="E28" s="156">
        <v>0.5</v>
      </c>
      <c r="F28" s="157" t="s">
        <v>21</v>
      </c>
      <c r="G28" s="156">
        <v>0.87</v>
      </c>
      <c r="H28" s="157" t="s">
        <v>25</v>
      </c>
      <c r="I28" s="156">
        <v>0.25</v>
      </c>
      <c r="J28" s="157" t="s">
        <v>25</v>
      </c>
      <c r="K28" s="156">
        <v>0.25</v>
      </c>
      <c r="L28" s="157"/>
      <c r="M28" s="156"/>
      <c r="N28" s="156">
        <f>C28+E28+G28+I28+K28+M28</f>
        <v>2.31</v>
      </c>
    </row>
    <row r="29" spans="1:14" x14ac:dyDescent="0.25">
      <c r="A29" s="153"/>
      <c r="B29" s="154" t="s">
        <v>26</v>
      </c>
      <c r="C29" s="155"/>
      <c r="D29" s="154"/>
      <c r="E29" s="155"/>
      <c r="F29" s="154" t="s">
        <v>26</v>
      </c>
      <c r="G29" s="155"/>
      <c r="H29" s="154"/>
      <c r="I29" s="155"/>
      <c r="J29" s="154" t="s">
        <v>26</v>
      </c>
      <c r="K29" s="155"/>
      <c r="L29" s="154"/>
      <c r="M29" s="155"/>
      <c r="N29" s="153"/>
    </row>
    <row r="30" spans="1:14" x14ac:dyDescent="0.25">
      <c r="A30" s="156">
        <v>7</v>
      </c>
      <c r="B30" s="157" t="s">
        <v>25</v>
      </c>
      <c r="C30" s="156">
        <v>0.33</v>
      </c>
      <c r="D30" s="157"/>
      <c r="E30" s="156"/>
      <c r="F30" s="157" t="s">
        <v>21</v>
      </c>
      <c r="G30" s="156">
        <v>0.95</v>
      </c>
      <c r="H30" s="157"/>
      <c r="I30" s="156"/>
      <c r="J30" s="157" t="s">
        <v>25</v>
      </c>
      <c r="K30" s="156">
        <v>0.33</v>
      </c>
      <c r="L30" s="157"/>
      <c r="M30" s="156"/>
      <c r="N30" s="156">
        <f>C30+E30+G30+I30+K30+M30</f>
        <v>1.61</v>
      </c>
    </row>
    <row r="31" spans="1:14" x14ac:dyDescent="0.25">
      <c r="A31" s="153"/>
      <c r="B31" s="154" t="s">
        <v>22</v>
      </c>
      <c r="C31" s="155"/>
      <c r="D31" s="154"/>
      <c r="E31" s="155"/>
      <c r="F31" s="154" t="s">
        <v>22</v>
      </c>
      <c r="G31" s="155"/>
      <c r="H31" s="154"/>
      <c r="I31" s="155"/>
      <c r="J31" s="154" t="s">
        <v>22</v>
      </c>
      <c r="K31" s="155"/>
      <c r="L31" s="154"/>
      <c r="M31" s="155"/>
      <c r="N31" s="153"/>
    </row>
    <row r="32" spans="1:14" ht="21" customHeight="1" x14ac:dyDescent="0.25">
      <c r="A32" s="156">
        <v>10</v>
      </c>
      <c r="B32" s="157" t="s">
        <v>23</v>
      </c>
      <c r="C32" s="156">
        <v>0.75</v>
      </c>
      <c r="D32" s="157"/>
      <c r="E32" s="156"/>
      <c r="F32" s="157" t="s">
        <v>24</v>
      </c>
      <c r="G32" s="156">
        <v>1.22</v>
      </c>
      <c r="H32" s="157"/>
      <c r="I32" s="156"/>
      <c r="J32" s="157" t="s">
        <v>25</v>
      </c>
      <c r="K32" s="156">
        <v>0.33</v>
      </c>
      <c r="L32" s="157"/>
      <c r="M32" s="156"/>
      <c r="N32" s="156">
        <f>C32+E32+G32+I32+K32+M32</f>
        <v>2.2999999999999998</v>
      </c>
    </row>
    <row r="33" spans="1:14" x14ac:dyDescent="0.25">
      <c r="A33" s="3">
        <f>SUM(A3:A32)</f>
        <v>111.36999999999999</v>
      </c>
      <c r="B33" s="94" t="s">
        <v>9</v>
      </c>
      <c r="C33" s="90">
        <f>SUM(C3:C32)</f>
        <v>4.91</v>
      </c>
      <c r="D33" s="91"/>
      <c r="E33" s="90">
        <f>SUM(E3:E32)</f>
        <v>5.86</v>
      </c>
      <c r="F33" s="93"/>
      <c r="G33" s="90">
        <f>SUM(G3:G32)</f>
        <v>4.38</v>
      </c>
      <c r="H33" s="94"/>
      <c r="I33" s="90">
        <f>SUM(I3:I32)</f>
        <v>5.84</v>
      </c>
      <c r="J33" s="94"/>
      <c r="K33" s="90">
        <f>SUM(K3:K32)</f>
        <v>3.0700000000000003</v>
      </c>
      <c r="L33" s="91"/>
      <c r="M33" s="90">
        <f>SUM(M3:M32)</f>
        <v>1.65</v>
      </c>
      <c r="N33" s="90">
        <f>SUM(N3:N32)</f>
        <v>25.71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48"/>
      <c r="L34" s="48"/>
    </row>
    <row r="35" spans="1:14" x14ac:dyDescent="0.25">
      <c r="A35" s="48"/>
      <c r="B35" s="48" t="s">
        <v>16</v>
      </c>
      <c r="C35" s="48"/>
      <c r="D35" s="48" t="s">
        <v>130</v>
      </c>
      <c r="E35" s="48"/>
      <c r="F35" s="96"/>
      <c r="G35" s="48"/>
      <c r="I35" s="109">
        <f>N33</f>
        <v>25.71</v>
      </c>
      <c r="J35" s="107"/>
      <c r="K35" s="108">
        <f>I35*4.33</f>
        <v>111.32430000000001</v>
      </c>
      <c r="L35" s="108"/>
    </row>
    <row r="36" spans="1:14" x14ac:dyDescent="0.25">
      <c r="F36" t="s">
        <v>131</v>
      </c>
    </row>
  </sheetData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16" workbookViewId="0">
      <selection activeCell="G33" sqref="G33"/>
    </sheetView>
  </sheetViews>
  <sheetFormatPr baseColWidth="10" defaultRowHeight="15" x14ac:dyDescent="0.25"/>
  <cols>
    <col min="1" max="1" width="7.42578125" customWidth="1"/>
    <col min="2" max="2" width="16.28515625" customWidth="1"/>
    <col min="3" max="3" width="7" customWidth="1"/>
    <col min="4" max="4" width="13.7109375" customWidth="1"/>
    <col min="5" max="5" width="6.7109375" customWidth="1"/>
    <col min="6" max="6" width="14.5703125" customWidth="1"/>
    <col min="7" max="7" width="6.5703125" customWidth="1"/>
    <col min="8" max="8" width="16" customWidth="1"/>
    <col min="9" max="9" width="5.85546875" customWidth="1"/>
    <col min="10" max="10" width="13.140625" customWidth="1"/>
    <col min="11" max="11" width="6.140625" customWidth="1"/>
    <col min="12" max="12" width="15.7109375" customWidth="1"/>
    <col min="13" max="13" width="6" customWidth="1"/>
    <col min="14" max="14" width="7.42578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1.32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1.82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33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1.24</v>
      </c>
      <c r="J6" s="143"/>
      <c r="K6" s="145"/>
      <c r="L6" s="146" t="s">
        <v>25</v>
      </c>
      <c r="M6" s="145">
        <v>0.5</v>
      </c>
      <c r="N6" s="88">
        <f>C6+E6+G6+I6+K6+M6</f>
        <v>2.84</v>
      </c>
    </row>
    <row r="7" spans="1:14" x14ac:dyDescent="0.25">
      <c r="A7" s="30"/>
      <c r="B7" s="40"/>
      <c r="C7" s="68"/>
      <c r="D7" s="40" t="s">
        <v>42</v>
      </c>
      <c r="E7" s="64"/>
      <c r="F7" s="40"/>
      <c r="G7" s="40"/>
      <c r="H7" s="40"/>
      <c r="I7" s="40"/>
      <c r="J7" s="40" t="s">
        <v>42</v>
      </c>
      <c r="K7" s="40"/>
      <c r="L7" s="40"/>
      <c r="M7" s="40"/>
      <c r="N7" s="41"/>
    </row>
    <row r="8" spans="1:14" x14ac:dyDescent="0.25">
      <c r="A8" s="24">
        <v>7.33</v>
      </c>
      <c r="B8" s="36"/>
      <c r="C8" s="67"/>
      <c r="D8" s="36" t="s">
        <v>21</v>
      </c>
      <c r="E8" s="63">
        <v>1.36</v>
      </c>
      <c r="F8" s="36"/>
      <c r="G8" s="36"/>
      <c r="H8" s="36"/>
      <c r="I8" s="36"/>
      <c r="J8" s="36" t="s">
        <v>25</v>
      </c>
      <c r="K8" s="36">
        <v>0.33</v>
      </c>
      <c r="L8" s="36"/>
      <c r="M8" s="36"/>
      <c r="N8" s="38">
        <f>C8+E8+G8+I8+K8+M8</f>
        <v>1.6900000000000002</v>
      </c>
    </row>
    <row r="9" spans="1:14" x14ac:dyDescent="0.25">
      <c r="A9" s="30"/>
      <c r="C9" s="68"/>
      <c r="D9" t="s">
        <v>43</v>
      </c>
      <c r="E9" s="40"/>
      <c r="G9" s="40"/>
      <c r="I9" s="40"/>
      <c r="K9" s="40"/>
      <c r="M9" s="32"/>
      <c r="N9" s="35"/>
    </row>
    <row r="10" spans="1:14" x14ac:dyDescent="0.25">
      <c r="A10" s="24">
        <v>3</v>
      </c>
      <c r="B10" s="65"/>
      <c r="C10" s="67"/>
      <c r="D10" s="65" t="s">
        <v>21</v>
      </c>
      <c r="E10" s="36">
        <v>0.7</v>
      </c>
      <c r="F10" s="65"/>
      <c r="G10" s="36"/>
      <c r="H10" s="65"/>
      <c r="I10" s="36"/>
      <c r="J10" s="65"/>
      <c r="K10" s="36"/>
      <c r="L10" s="36"/>
      <c r="M10" s="36"/>
      <c r="N10" s="38">
        <f>C10+E10+G10+I10+K10+M10</f>
        <v>0.7</v>
      </c>
    </row>
    <row r="11" spans="1:14" x14ac:dyDescent="0.25">
      <c r="A11" s="30">
        <v>8.5</v>
      </c>
      <c r="B11" s="35" t="s">
        <v>59</v>
      </c>
      <c r="C11" s="35"/>
      <c r="D11" s="35" t="s">
        <v>59</v>
      </c>
      <c r="E11" s="20"/>
      <c r="F11" s="20" t="s">
        <v>59</v>
      </c>
      <c r="G11" s="20"/>
      <c r="H11" s="35" t="s">
        <v>59</v>
      </c>
      <c r="I11" s="35"/>
      <c r="J11" s="35" t="s">
        <v>59</v>
      </c>
      <c r="K11" s="35"/>
      <c r="L11" s="35" t="s">
        <v>59</v>
      </c>
      <c r="M11" s="35"/>
      <c r="N11" s="87"/>
    </row>
    <row r="12" spans="1:14" ht="23.25" x14ac:dyDescent="0.25">
      <c r="A12" s="24"/>
      <c r="B12" s="73" t="s">
        <v>60</v>
      </c>
      <c r="C12" s="38">
        <v>0.24</v>
      </c>
      <c r="D12" s="73" t="s">
        <v>25</v>
      </c>
      <c r="E12" s="73">
        <v>0.25</v>
      </c>
      <c r="F12" s="73" t="s">
        <v>60</v>
      </c>
      <c r="G12" s="38">
        <v>0.24</v>
      </c>
      <c r="H12" s="73" t="s">
        <v>25</v>
      </c>
      <c r="I12" s="38">
        <v>0.24</v>
      </c>
      <c r="J12" s="73" t="s">
        <v>21</v>
      </c>
      <c r="K12" s="38">
        <v>0.75</v>
      </c>
      <c r="L12" s="73" t="s">
        <v>61</v>
      </c>
      <c r="M12" s="38">
        <v>0.24</v>
      </c>
      <c r="N12" s="88">
        <f>C12+E12+G12+I12+K12+M12</f>
        <v>1.96</v>
      </c>
    </row>
    <row r="13" spans="1:14" x14ac:dyDescent="0.25">
      <c r="A13" s="30"/>
      <c r="B13" s="48" t="s">
        <v>62</v>
      </c>
      <c r="C13" s="40"/>
      <c r="D13" s="48"/>
      <c r="E13" s="40"/>
      <c r="F13" s="48"/>
      <c r="G13" s="40"/>
      <c r="H13" s="48" t="s">
        <v>62</v>
      </c>
      <c r="I13" s="40"/>
      <c r="J13" s="48"/>
      <c r="K13" s="40"/>
      <c r="L13" s="48"/>
      <c r="M13" s="40"/>
      <c r="N13" s="41"/>
    </row>
    <row r="14" spans="1:14" ht="33.75" x14ac:dyDescent="0.25">
      <c r="A14" s="24">
        <v>4.75</v>
      </c>
      <c r="B14" s="36" t="s">
        <v>21</v>
      </c>
      <c r="C14" s="36">
        <v>0.75</v>
      </c>
      <c r="D14" s="36"/>
      <c r="E14" s="63"/>
      <c r="F14" s="36"/>
      <c r="G14" s="36"/>
      <c r="H14" s="36" t="s">
        <v>73</v>
      </c>
      <c r="I14" s="36">
        <v>0.35</v>
      </c>
      <c r="J14" s="36"/>
      <c r="K14" s="36"/>
      <c r="L14" s="36"/>
      <c r="M14" s="36"/>
      <c r="N14" s="38">
        <f>C14+E14+G14+I14+K14+M14</f>
        <v>1.1000000000000001</v>
      </c>
    </row>
    <row r="15" spans="1:14" x14ac:dyDescent="0.25">
      <c r="A15" s="30"/>
      <c r="B15" s="48"/>
      <c r="C15" s="32"/>
      <c r="D15" s="48" t="s">
        <v>63</v>
      </c>
      <c r="E15" s="32"/>
      <c r="F15" s="48"/>
      <c r="G15" s="32"/>
      <c r="H15" s="48"/>
      <c r="I15" s="32"/>
      <c r="J15" s="48" t="s">
        <v>63</v>
      </c>
      <c r="K15" s="32"/>
      <c r="L15" s="32"/>
      <c r="M15" s="32"/>
      <c r="N15" s="35"/>
    </row>
    <row r="16" spans="1:14" x14ac:dyDescent="0.25">
      <c r="A16" s="24">
        <v>4.5</v>
      </c>
      <c r="B16" s="36"/>
      <c r="C16" s="36"/>
      <c r="D16" s="36" t="s">
        <v>21</v>
      </c>
      <c r="E16" s="63">
        <v>0.71</v>
      </c>
      <c r="F16" s="36"/>
      <c r="G16" s="36"/>
      <c r="H16" s="36"/>
      <c r="I16" s="36"/>
      <c r="J16" s="36" t="s">
        <v>25</v>
      </c>
      <c r="K16" s="36">
        <v>0.33</v>
      </c>
      <c r="L16" s="36"/>
      <c r="M16" s="36"/>
      <c r="N16" s="38">
        <f>C16+E16+G16+I16+K16+M16</f>
        <v>1.04</v>
      </c>
    </row>
    <row r="17" spans="1:14" x14ac:dyDescent="0.25">
      <c r="A17" s="30">
        <v>4.25</v>
      </c>
      <c r="B17" s="32"/>
      <c r="C17" s="32"/>
      <c r="D17" s="32" t="s">
        <v>64</v>
      </c>
      <c r="E17" s="32"/>
      <c r="F17" s="32"/>
      <c r="G17" s="32"/>
      <c r="H17" s="34"/>
      <c r="I17" s="32"/>
      <c r="J17" s="32"/>
      <c r="K17" s="32"/>
      <c r="L17" s="32"/>
      <c r="M17" s="32"/>
      <c r="N17" s="89"/>
    </row>
    <row r="18" spans="1:14" x14ac:dyDescent="0.25">
      <c r="A18" s="24"/>
      <c r="B18" s="36"/>
      <c r="C18" s="36"/>
      <c r="D18" s="63" t="s">
        <v>21</v>
      </c>
      <c r="E18" s="36">
        <v>0.99</v>
      </c>
      <c r="F18" s="36"/>
      <c r="G18" s="36"/>
      <c r="H18" s="37"/>
      <c r="I18" s="36"/>
      <c r="J18" s="63"/>
      <c r="K18" s="63"/>
      <c r="L18" s="36"/>
      <c r="M18" s="63"/>
      <c r="N18" s="38">
        <f>C18+E18+G18+I18+K18+M18</f>
        <v>0.99</v>
      </c>
    </row>
    <row r="19" spans="1:14" x14ac:dyDescent="0.25">
      <c r="A19" s="30">
        <v>9</v>
      </c>
      <c r="B19" s="96" t="s">
        <v>67</v>
      </c>
      <c r="C19" s="35"/>
      <c r="D19" s="48" t="s">
        <v>67</v>
      </c>
      <c r="E19" s="35"/>
      <c r="F19" s="96" t="s">
        <v>67</v>
      </c>
      <c r="G19" s="35"/>
      <c r="H19" s="96" t="s">
        <v>67</v>
      </c>
      <c r="I19" s="20"/>
      <c r="J19" s="96" t="s">
        <v>67</v>
      </c>
      <c r="K19" s="35"/>
      <c r="L19" s="96" t="s">
        <v>67</v>
      </c>
      <c r="M19" s="35"/>
      <c r="N19" s="87"/>
    </row>
    <row r="20" spans="1:14" x14ac:dyDescent="0.25">
      <c r="A20" s="24"/>
      <c r="B20" s="38" t="s">
        <v>25</v>
      </c>
      <c r="C20" s="38">
        <v>0.25</v>
      </c>
      <c r="D20" s="38" t="s">
        <v>25</v>
      </c>
      <c r="E20" s="99">
        <v>0.25</v>
      </c>
      <c r="F20" s="73" t="s">
        <v>25</v>
      </c>
      <c r="G20" s="38">
        <v>0.25</v>
      </c>
      <c r="H20" s="38" t="s">
        <v>21</v>
      </c>
      <c r="I20" s="38">
        <v>0.82</v>
      </c>
      <c r="J20" s="38" t="s">
        <v>25</v>
      </c>
      <c r="K20" s="38">
        <v>0.25</v>
      </c>
      <c r="L20" s="38" t="s">
        <v>25</v>
      </c>
      <c r="M20" s="38">
        <v>0.25</v>
      </c>
      <c r="N20" s="88">
        <f>C20+E20+G20+I20+K20+M20</f>
        <v>2.0699999999999998</v>
      </c>
    </row>
    <row r="21" spans="1:14" x14ac:dyDescent="0.25">
      <c r="A21" s="30">
        <v>6.1</v>
      </c>
      <c r="B21" s="20" t="s">
        <v>68</v>
      </c>
      <c r="C21" s="35"/>
      <c r="D21" s="35"/>
      <c r="E21" s="101"/>
      <c r="F21" s="20"/>
      <c r="G21" s="35"/>
      <c r="H21" s="35" t="s">
        <v>69</v>
      </c>
      <c r="I21" s="101"/>
      <c r="J21" s="32"/>
      <c r="K21" s="101"/>
      <c r="L21" s="20"/>
      <c r="M21" s="101"/>
      <c r="N21" s="35"/>
    </row>
    <row r="22" spans="1:14" x14ac:dyDescent="0.25">
      <c r="A22" s="24"/>
      <c r="B22" s="73" t="s">
        <v>25</v>
      </c>
      <c r="C22" s="38">
        <v>0.33</v>
      </c>
      <c r="D22" s="38"/>
      <c r="E22" s="99"/>
      <c r="F22" s="73"/>
      <c r="G22" s="38"/>
      <c r="H22" s="38" t="s">
        <v>21</v>
      </c>
      <c r="I22" s="99">
        <v>1.08</v>
      </c>
      <c r="J22" s="36"/>
      <c r="K22" s="99"/>
      <c r="L22" s="73"/>
      <c r="M22" s="99"/>
      <c r="N22" s="41">
        <f>C22+E22+G22+I22+K22+M22</f>
        <v>1.4100000000000001</v>
      </c>
    </row>
    <row r="23" spans="1:14" ht="19.5" customHeight="1" x14ac:dyDescent="0.25">
      <c r="A23" s="39"/>
      <c r="B23" s="71"/>
      <c r="C23" s="41"/>
      <c r="D23" s="41"/>
      <c r="E23" s="100"/>
      <c r="F23" s="41" t="s">
        <v>70</v>
      </c>
      <c r="G23" s="100"/>
      <c r="H23" s="41"/>
      <c r="I23" s="100"/>
      <c r="J23" s="40"/>
      <c r="K23" s="100"/>
      <c r="L23" s="71" t="s">
        <v>70</v>
      </c>
      <c r="M23" s="100"/>
      <c r="N23" s="35"/>
    </row>
    <row r="24" spans="1:14" ht="23.25" x14ac:dyDescent="0.25">
      <c r="A24" s="24">
        <v>4.3600000000000003</v>
      </c>
      <c r="B24" s="71"/>
      <c r="C24" s="41"/>
      <c r="D24" s="41"/>
      <c r="E24" s="100"/>
      <c r="F24" s="41" t="s">
        <v>25</v>
      </c>
      <c r="G24" s="100">
        <v>0.35</v>
      </c>
      <c r="H24" s="41"/>
      <c r="I24" s="100"/>
      <c r="J24" s="40"/>
      <c r="K24" s="100"/>
      <c r="L24" s="71" t="s">
        <v>72</v>
      </c>
      <c r="M24" s="100">
        <v>0.66</v>
      </c>
      <c r="N24" s="41">
        <f>C24+E24+G24+I24+K24+M24</f>
        <v>1.01</v>
      </c>
    </row>
    <row r="25" spans="1:14" x14ac:dyDescent="0.25">
      <c r="A25" s="10">
        <f>SUM(A3:A24)</f>
        <v>72.039999999999992</v>
      </c>
      <c r="B25" s="94" t="s">
        <v>9</v>
      </c>
      <c r="C25" s="90">
        <f>SUM(C3:C24)</f>
        <v>2.89</v>
      </c>
      <c r="D25" s="91"/>
      <c r="E25" s="90">
        <f>SUM(E3:E24)</f>
        <v>4.8600000000000003</v>
      </c>
      <c r="F25" s="93"/>
      <c r="G25" s="90">
        <f>SUM(G3:G24)</f>
        <v>1.3399999999999999</v>
      </c>
      <c r="H25" s="94"/>
      <c r="I25" s="90">
        <f>SUM(I3:I24)</f>
        <v>4.2300000000000004</v>
      </c>
      <c r="J25" s="94"/>
      <c r="K25" s="90">
        <f>SUM(K3:K24)</f>
        <v>1.6600000000000001</v>
      </c>
      <c r="L25" s="91"/>
      <c r="M25" s="90">
        <f>SUM(M3:M24)</f>
        <v>1.65</v>
      </c>
      <c r="N25" s="95">
        <f>SUM(N4:N24)</f>
        <v>16.630000000000003</v>
      </c>
    </row>
    <row r="26" spans="1:14" x14ac:dyDescent="0.25">
      <c r="A26" s="48"/>
      <c r="B26" s="48" t="s">
        <v>13</v>
      </c>
      <c r="C26" s="48"/>
      <c r="D26" s="48"/>
      <c r="E26" s="106"/>
      <c r="F26" s="96"/>
      <c r="G26" s="48"/>
      <c r="H26" s="48" t="s">
        <v>12</v>
      </c>
      <c r="I26" s="48"/>
      <c r="J26" s="107"/>
      <c r="K26" s="48"/>
      <c r="L26" s="48"/>
    </row>
    <row r="27" spans="1:14" x14ac:dyDescent="0.25">
      <c r="A27" s="48"/>
      <c r="B27" s="48" t="s">
        <v>16</v>
      </c>
      <c r="C27" s="48"/>
      <c r="D27" s="48" t="s">
        <v>127</v>
      </c>
      <c r="E27" s="48"/>
      <c r="F27" s="96"/>
      <c r="G27" s="48"/>
      <c r="I27" s="109">
        <f>N25</f>
        <v>16.630000000000003</v>
      </c>
      <c r="J27" s="107"/>
      <c r="K27" s="108">
        <f>I27*4.33</f>
        <v>72.007900000000006</v>
      </c>
      <c r="L27" s="108"/>
    </row>
  </sheetData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0"/>
    </sheetView>
  </sheetViews>
  <sheetFormatPr baseColWidth="10" defaultRowHeight="15" x14ac:dyDescent="0.25"/>
  <cols>
    <col min="1" max="1" width="8.85546875" bestFit="1" customWidth="1"/>
    <col min="3" max="3" width="6.140625" bestFit="1" customWidth="1"/>
    <col min="4" max="4" width="12.85546875" bestFit="1" customWidth="1"/>
    <col min="5" max="5" width="4.42578125" bestFit="1" customWidth="1"/>
    <col min="6" max="6" width="13.140625" customWidth="1"/>
    <col min="7" max="7" width="9.140625" customWidth="1"/>
    <col min="8" max="8" width="14.28515625" customWidth="1"/>
    <col min="9" max="9" width="4.85546875" bestFit="1" customWidth="1"/>
    <col min="11" max="11" width="4.85546875" bestFit="1" customWidth="1"/>
    <col min="12" max="12" width="16.28515625" customWidth="1"/>
    <col min="13" max="13" width="7.140625" customWidth="1"/>
    <col min="14" max="14" width="8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1.33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1.83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33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1.25</v>
      </c>
      <c r="J6" s="143"/>
      <c r="K6" s="145"/>
      <c r="L6" s="146" t="s">
        <v>25</v>
      </c>
      <c r="M6" s="145">
        <v>0.5</v>
      </c>
      <c r="N6" s="88">
        <f>C6+E6+G6+I6+K6+M6</f>
        <v>2.85</v>
      </c>
    </row>
    <row r="7" spans="1:14" x14ac:dyDescent="0.25">
      <c r="A7" s="30"/>
      <c r="B7" s="40"/>
      <c r="C7" s="68"/>
      <c r="D7" s="40" t="s">
        <v>42</v>
      </c>
      <c r="E7" s="64"/>
      <c r="F7" s="40"/>
      <c r="G7" s="40"/>
      <c r="H7" s="40"/>
      <c r="I7" s="40"/>
      <c r="J7" s="40" t="s">
        <v>42</v>
      </c>
      <c r="K7" s="40"/>
      <c r="L7" s="40"/>
      <c r="M7" s="40"/>
      <c r="N7" s="41"/>
    </row>
    <row r="8" spans="1:14" x14ac:dyDescent="0.25">
      <c r="A8" s="24">
        <v>7.33</v>
      </c>
      <c r="B8" s="36"/>
      <c r="C8" s="67"/>
      <c r="D8" s="36" t="s">
        <v>21</v>
      </c>
      <c r="E8" s="63">
        <v>1.37</v>
      </c>
      <c r="F8" s="36"/>
      <c r="G8" s="36"/>
      <c r="H8" s="36"/>
      <c r="I8" s="36"/>
      <c r="J8" s="36" t="s">
        <v>25</v>
      </c>
      <c r="K8" s="36">
        <v>0.33</v>
      </c>
      <c r="L8" s="36"/>
      <c r="M8" s="36"/>
      <c r="N8" s="38">
        <f>C8+E8+G8+I8+K8+M8</f>
        <v>1.7000000000000002</v>
      </c>
    </row>
    <row r="9" spans="1:14" x14ac:dyDescent="0.25">
      <c r="A9" s="30"/>
      <c r="C9" s="68"/>
      <c r="D9" t="s">
        <v>43</v>
      </c>
      <c r="E9" s="40"/>
      <c r="G9" s="40"/>
      <c r="I9" s="40"/>
      <c r="K9" s="40"/>
      <c r="M9" s="32"/>
      <c r="N9" s="35"/>
    </row>
    <row r="10" spans="1:14" x14ac:dyDescent="0.25">
      <c r="A10" s="24">
        <v>3</v>
      </c>
      <c r="B10" s="65"/>
      <c r="C10" s="67"/>
      <c r="D10" s="65" t="s">
        <v>21</v>
      </c>
      <c r="E10" s="36">
        <v>0.7</v>
      </c>
      <c r="F10" s="65"/>
      <c r="G10" s="36"/>
      <c r="H10" s="65"/>
      <c r="I10" s="36"/>
      <c r="J10" s="65"/>
      <c r="K10" s="36"/>
      <c r="L10" s="36"/>
      <c r="M10" s="36"/>
      <c r="N10" s="38">
        <f>C10+E10+G10+I10+K10+M10</f>
        <v>0.7</v>
      </c>
    </row>
    <row r="11" spans="1:14" ht="17.25" customHeight="1" x14ac:dyDescent="0.25">
      <c r="A11" s="5"/>
      <c r="B11" s="11"/>
      <c r="C11" s="22"/>
      <c r="D11" s="7"/>
      <c r="E11" s="60"/>
      <c r="F11" s="11" t="s">
        <v>38</v>
      </c>
      <c r="G11" s="7"/>
      <c r="H11" s="11"/>
      <c r="I11" s="7"/>
      <c r="J11" s="11"/>
      <c r="K11" s="7"/>
      <c r="L11" s="58"/>
      <c r="M11" s="59"/>
      <c r="N11" s="59"/>
    </row>
    <row r="12" spans="1:14" x14ac:dyDescent="0.25">
      <c r="A12" s="8">
        <v>6.5</v>
      </c>
      <c r="B12" s="25"/>
      <c r="C12" s="43"/>
      <c r="D12" s="9"/>
      <c r="E12" s="26"/>
      <c r="F12" s="25"/>
      <c r="G12" s="9">
        <v>1.5</v>
      </c>
      <c r="H12" s="25"/>
      <c r="I12" s="9"/>
      <c r="J12" s="25"/>
      <c r="K12" s="9"/>
      <c r="L12" s="23"/>
      <c r="M12" s="23"/>
      <c r="N12" s="61">
        <f>K12+I12+G12+E12+C12</f>
        <v>1.5</v>
      </c>
    </row>
    <row r="13" spans="1:14" x14ac:dyDescent="0.25">
      <c r="A13" s="30">
        <v>8.5</v>
      </c>
      <c r="B13" s="35" t="s">
        <v>59</v>
      </c>
      <c r="C13" s="35"/>
      <c r="D13" s="35" t="s">
        <v>59</v>
      </c>
      <c r="E13" s="20"/>
      <c r="F13" s="20" t="s">
        <v>59</v>
      </c>
      <c r="G13" s="20"/>
      <c r="H13" s="35" t="s">
        <v>59</v>
      </c>
      <c r="I13" s="35"/>
      <c r="J13" s="35" t="s">
        <v>59</v>
      </c>
      <c r="K13" s="35"/>
      <c r="L13" s="35" t="s">
        <v>59</v>
      </c>
      <c r="M13" s="35"/>
      <c r="N13" s="87"/>
    </row>
    <row r="14" spans="1:14" ht="23.25" x14ac:dyDescent="0.25">
      <c r="A14" s="24"/>
      <c r="B14" s="73" t="s">
        <v>60</v>
      </c>
      <c r="C14" s="38">
        <v>0.25</v>
      </c>
      <c r="D14" s="73" t="s">
        <v>25</v>
      </c>
      <c r="E14" s="73">
        <v>0.25</v>
      </c>
      <c r="F14" s="73" t="s">
        <v>60</v>
      </c>
      <c r="G14" s="38">
        <v>0.25</v>
      </c>
      <c r="H14" s="73" t="s">
        <v>25</v>
      </c>
      <c r="I14" s="38">
        <v>0.25</v>
      </c>
      <c r="J14" s="73" t="s">
        <v>21</v>
      </c>
      <c r="K14" s="38">
        <v>0.75</v>
      </c>
      <c r="L14" s="73" t="s">
        <v>61</v>
      </c>
      <c r="M14" s="38">
        <v>0.25</v>
      </c>
      <c r="N14" s="88">
        <f>C14+E14+G14+I14+K14+M14</f>
        <v>2</v>
      </c>
    </row>
    <row r="15" spans="1:14" x14ac:dyDescent="0.25">
      <c r="A15" s="30"/>
      <c r="B15" s="48" t="s">
        <v>62</v>
      </c>
      <c r="C15" s="40"/>
      <c r="D15" s="48"/>
      <c r="E15" s="40"/>
      <c r="F15" s="48"/>
      <c r="G15" s="40"/>
      <c r="H15" s="48" t="s">
        <v>62</v>
      </c>
      <c r="I15" s="40"/>
      <c r="J15" s="48"/>
      <c r="K15" s="40"/>
      <c r="L15" s="48"/>
      <c r="M15" s="40"/>
      <c r="N15" s="41"/>
    </row>
    <row r="16" spans="1:14" ht="29.25" customHeight="1" x14ac:dyDescent="0.25">
      <c r="A16" s="24">
        <v>4.75</v>
      </c>
      <c r="B16" s="36" t="s">
        <v>21</v>
      </c>
      <c r="C16" s="36">
        <v>0.75</v>
      </c>
      <c r="D16" s="36"/>
      <c r="E16" s="63"/>
      <c r="F16" s="36"/>
      <c r="G16" s="36"/>
      <c r="H16" s="36" t="s">
        <v>73</v>
      </c>
      <c r="I16" s="36">
        <v>0.35</v>
      </c>
      <c r="J16" s="36"/>
      <c r="K16" s="36"/>
      <c r="L16" s="36"/>
      <c r="M16" s="36"/>
      <c r="N16" s="38">
        <f>C16+E16+G16+I16+K16+M16</f>
        <v>1.1000000000000001</v>
      </c>
    </row>
    <row r="17" spans="1:14" x14ac:dyDescent="0.25">
      <c r="A17" s="30"/>
      <c r="B17" s="48"/>
      <c r="C17" s="32"/>
      <c r="D17" s="48" t="s">
        <v>63</v>
      </c>
      <c r="E17" s="32"/>
      <c r="F17" s="48"/>
      <c r="G17" s="32"/>
      <c r="H17" s="48"/>
      <c r="I17" s="32"/>
      <c r="J17" s="48" t="s">
        <v>63</v>
      </c>
      <c r="K17" s="32"/>
      <c r="L17" s="32"/>
      <c r="M17" s="32"/>
      <c r="N17" s="35"/>
    </row>
    <row r="18" spans="1:14" x14ac:dyDescent="0.25">
      <c r="A18" s="24">
        <v>4.5</v>
      </c>
      <c r="B18" s="36"/>
      <c r="C18" s="36"/>
      <c r="D18" s="36" t="s">
        <v>21</v>
      </c>
      <c r="E18" s="63">
        <v>0.71</v>
      </c>
      <c r="F18" s="36"/>
      <c r="G18" s="36"/>
      <c r="H18" s="36"/>
      <c r="I18" s="36"/>
      <c r="J18" s="36" t="s">
        <v>25</v>
      </c>
      <c r="K18" s="36">
        <v>0.33</v>
      </c>
      <c r="L18" s="36"/>
      <c r="M18" s="36"/>
      <c r="N18" s="38">
        <f>C18+E18+G18+I18+K18+M18</f>
        <v>1.04</v>
      </c>
    </row>
    <row r="19" spans="1:14" x14ac:dyDescent="0.25">
      <c r="A19" s="30">
        <v>4.25</v>
      </c>
      <c r="B19" s="32"/>
      <c r="C19" s="32"/>
      <c r="D19" s="32" t="s">
        <v>64</v>
      </c>
      <c r="E19" s="32"/>
      <c r="F19" s="32"/>
      <c r="G19" s="32"/>
      <c r="H19" s="34"/>
      <c r="I19" s="32"/>
      <c r="J19" s="32"/>
      <c r="K19" s="32"/>
      <c r="L19" s="32"/>
      <c r="M19" s="32"/>
      <c r="N19" s="89"/>
    </row>
    <row r="20" spans="1:14" x14ac:dyDescent="0.25">
      <c r="A20" s="24"/>
      <c r="B20" s="36"/>
      <c r="C20" s="36"/>
      <c r="D20" s="63" t="s">
        <v>21</v>
      </c>
      <c r="E20" s="36">
        <v>0.99</v>
      </c>
      <c r="F20" s="36"/>
      <c r="G20" s="36"/>
      <c r="H20" s="37"/>
      <c r="I20" s="36"/>
      <c r="J20" s="63"/>
      <c r="K20" s="63"/>
      <c r="L20" s="36"/>
      <c r="M20" s="63"/>
      <c r="N20" s="38">
        <f>C20+E20+G20+I20+K20+M20</f>
        <v>0.99</v>
      </c>
    </row>
    <row r="21" spans="1:14" x14ac:dyDescent="0.25">
      <c r="A21" s="30">
        <v>9</v>
      </c>
      <c r="B21" s="96" t="s">
        <v>67</v>
      </c>
      <c r="C21" s="35"/>
      <c r="D21" s="48" t="s">
        <v>67</v>
      </c>
      <c r="E21" s="35"/>
      <c r="F21" s="96" t="s">
        <v>67</v>
      </c>
      <c r="G21" s="35"/>
      <c r="H21" s="96" t="s">
        <v>67</v>
      </c>
      <c r="I21" s="20"/>
      <c r="J21" s="96" t="s">
        <v>67</v>
      </c>
      <c r="K21" s="35"/>
      <c r="L21" s="96" t="s">
        <v>67</v>
      </c>
      <c r="M21" s="35"/>
      <c r="N21" s="87"/>
    </row>
    <row r="22" spans="1:14" x14ac:dyDescent="0.25">
      <c r="A22" s="24"/>
      <c r="B22" s="38" t="s">
        <v>25</v>
      </c>
      <c r="C22" s="38">
        <v>0.25</v>
      </c>
      <c r="D22" s="38" t="s">
        <v>25</v>
      </c>
      <c r="E22" s="99">
        <v>0.25</v>
      </c>
      <c r="F22" s="73" t="s">
        <v>25</v>
      </c>
      <c r="G22" s="38">
        <v>0.25</v>
      </c>
      <c r="H22" s="38" t="s">
        <v>21</v>
      </c>
      <c r="I22" s="38">
        <v>0.82</v>
      </c>
      <c r="J22" s="38" t="s">
        <v>25</v>
      </c>
      <c r="K22" s="38">
        <v>0.25</v>
      </c>
      <c r="L22" s="38" t="s">
        <v>25</v>
      </c>
      <c r="M22" s="38">
        <v>0.25</v>
      </c>
      <c r="N22" s="88">
        <f>C22+E22+G22+I22+K22+M22</f>
        <v>2.0699999999999998</v>
      </c>
    </row>
    <row r="23" spans="1:14" x14ac:dyDescent="0.25">
      <c r="A23" s="30">
        <v>6.1</v>
      </c>
      <c r="B23" s="20" t="s">
        <v>68</v>
      </c>
      <c r="C23" s="35"/>
      <c r="D23" s="35"/>
      <c r="E23" s="101"/>
      <c r="F23" s="20"/>
      <c r="G23" s="35"/>
      <c r="H23" s="35" t="s">
        <v>69</v>
      </c>
      <c r="I23" s="101"/>
      <c r="J23" s="32"/>
      <c r="K23" s="101"/>
      <c r="L23" s="20"/>
      <c r="M23" s="101"/>
      <c r="N23" s="35"/>
    </row>
    <row r="24" spans="1:14" x14ac:dyDescent="0.25">
      <c r="A24" s="24"/>
      <c r="B24" s="73" t="s">
        <v>25</v>
      </c>
      <c r="C24" s="38">
        <v>0.33</v>
      </c>
      <c r="D24" s="38"/>
      <c r="E24" s="99"/>
      <c r="F24" s="73"/>
      <c r="G24" s="38"/>
      <c r="H24" s="38" t="s">
        <v>21</v>
      </c>
      <c r="I24" s="99">
        <v>1.08</v>
      </c>
      <c r="J24" s="36"/>
      <c r="K24" s="99"/>
      <c r="L24" s="73"/>
      <c r="M24" s="99"/>
      <c r="N24" s="41">
        <f>C24+E24+G24+I24+K24+M24</f>
        <v>1.4100000000000001</v>
      </c>
    </row>
    <row r="25" spans="1:14" ht="11.25" customHeight="1" x14ac:dyDescent="0.25">
      <c r="A25" s="39"/>
      <c r="B25" s="71"/>
      <c r="C25" s="41"/>
      <c r="D25" s="41"/>
      <c r="E25" s="100"/>
      <c r="F25" s="41" t="s">
        <v>70</v>
      </c>
      <c r="G25" s="100"/>
      <c r="H25" s="41"/>
      <c r="I25" s="100"/>
      <c r="J25" s="40"/>
      <c r="K25" s="100"/>
      <c r="L25" s="71" t="s">
        <v>70</v>
      </c>
      <c r="M25" s="100"/>
      <c r="N25" s="35"/>
    </row>
    <row r="26" spans="1:14" ht="23.25" x14ac:dyDescent="0.25">
      <c r="A26" s="24">
        <v>4.3600000000000003</v>
      </c>
      <c r="B26" s="71"/>
      <c r="C26" s="41"/>
      <c r="D26" s="41"/>
      <c r="E26" s="100"/>
      <c r="F26" s="41" t="s">
        <v>25</v>
      </c>
      <c r="G26" s="100">
        <v>0.35</v>
      </c>
      <c r="H26" s="41"/>
      <c r="I26" s="100"/>
      <c r="J26" s="40"/>
      <c r="K26" s="100"/>
      <c r="L26" s="71" t="s">
        <v>72</v>
      </c>
      <c r="M26" s="100">
        <v>0.66</v>
      </c>
      <c r="N26" s="41">
        <f>C26+E26+G26+I26+K26+M26</f>
        <v>1.01</v>
      </c>
    </row>
    <row r="27" spans="1:14" x14ac:dyDescent="0.25">
      <c r="A27" s="10">
        <f>SUM(A3:A26)</f>
        <v>78.539999999999992</v>
      </c>
      <c r="B27" s="94" t="s">
        <v>9</v>
      </c>
      <c r="C27" s="90">
        <f>SUM(C3:C26)</f>
        <v>2.91</v>
      </c>
      <c r="D27" s="91"/>
      <c r="E27" s="90">
        <f>SUM(E3:E26)</f>
        <v>4.87</v>
      </c>
      <c r="F27" s="93"/>
      <c r="G27" s="90">
        <f>SUM(G3:G26)</f>
        <v>2.85</v>
      </c>
      <c r="H27" s="94"/>
      <c r="I27" s="90">
        <f>SUM(I3:I26)</f>
        <v>4.25</v>
      </c>
      <c r="J27" s="94"/>
      <c r="K27" s="90">
        <f>SUM(K3:K26)</f>
        <v>1.6600000000000001</v>
      </c>
      <c r="L27" s="91"/>
      <c r="M27" s="90">
        <f>SUM(M3:M26)</f>
        <v>1.6600000000000001</v>
      </c>
      <c r="N27" s="95">
        <f>SUM(N4:N26)</f>
        <v>18.2</v>
      </c>
    </row>
    <row r="28" spans="1:14" x14ac:dyDescent="0.25">
      <c r="A28" s="48"/>
      <c r="B28" s="48" t="s">
        <v>13</v>
      </c>
      <c r="C28" s="48"/>
      <c r="D28" s="48"/>
      <c r="E28" s="106"/>
      <c r="F28" s="96"/>
      <c r="G28" s="48"/>
      <c r="H28" s="48" t="s">
        <v>12</v>
      </c>
      <c r="I28" s="48"/>
      <c r="J28" s="107"/>
      <c r="K28" s="48"/>
      <c r="L28" s="48"/>
    </row>
    <row r="29" spans="1:14" x14ac:dyDescent="0.25">
      <c r="A29" s="48"/>
      <c r="B29" s="48" t="s">
        <v>16</v>
      </c>
      <c r="C29" s="48"/>
      <c r="D29" s="48" t="s">
        <v>125</v>
      </c>
      <c r="E29" s="48"/>
      <c r="F29" s="96"/>
      <c r="G29" s="48"/>
      <c r="I29" s="109">
        <f>N27</f>
        <v>18.2</v>
      </c>
      <c r="J29" s="107"/>
      <c r="K29" s="108">
        <f>I29*4.33</f>
        <v>78.805999999999997</v>
      </c>
      <c r="L29" s="108"/>
    </row>
    <row r="31" spans="1:14" x14ac:dyDescent="0.25">
      <c r="F31" t="s">
        <v>126</v>
      </c>
    </row>
  </sheetData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5" workbookViewId="0">
      <selection sqref="A1:N30"/>
    </sheetView>
  </sheetViews>
  <sheetFormatPr baseColWidth="10" defaultRowHeight="15" x14ac:dyDescent="0.25"/>
  <cols>
    <col min="1" max="1" width="8.5703125" customWidth="1"/>
    <col min="3" max="3" width="7.28515625" customWidth="1"/>
    <col min="5" max="5" width="6.7109375" customWidth="1"/>
    <col min="7" max="7" width="6.85546875" customWidth="1"/>
    <col min="9" max="9" width="8.140625" customWidth="1"/>
    <col min="11" max="11" width="9.5703125" customWidth="1"/>
    <col min="12" max="13" width="8.85546875" customWidth="1"/>
    <col min="14" max="14" width="8.285156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197">
        <v>4.33</v>
      </c>
      <c r="B3" s="228"/>
      <c r="C3" s="197"/>
      <c r="D3" s="228"/>
      <c r="E3" s="197"/>
      <c r="F3" s="218"/>
      <c r="G3" s="197"/>
      <c r="H3" s="218" t="s">
        <v>160</v>
      </c>
      <c r="I3" s="197">
        <v>1</v>
      </c>
      <c r="J3" s="228"/>
      <c r="K3" s="197"/>
      <c r="L3" s="219"/>
      <c r="M3" s="219"/>
      <c r="N3" s="130">
        <f>C3+E3+G3+I3+K3+M3</f>
        <v>1</v>
      </c>
    </row>
    <row r="4" spans="1:14" ht="23.25" x14ac:dyDescent="0.25">
      <c r="A4" s="197"/>
      <c r="B4" s="218" t="s">
        <v>116</v>
      </c>
      <c r="C4" s="197"/>
      <c r="D4" s="228"/>
      <c r="E4" s="197"/>
      <c r="F4" s="218"/>
      <c r="G4" s="197"/>
      <c r="H4" s="218" t="s">
        <v>116</v>
      </c>
      <c r="I4" s="197"/>
      <c r="J4" s="228"/>
      <c r="K4" s="197"/>
      <c r="L4" s="219"/>
      <c r="M4" s="197"/>
      <c r="N4" s="229"/>
    </row>
    <row r="5" spans="1:14" x14ac:dyDescent="0.25">
      <c r="A5" s="230">
        <v>7.92</v>
      </c>
      <c r="B5" s="231" t="s">
        <v>21</v>
      </c>
      <c r="C5" s="230">
        <v>1.32</v>
      </c>
      <c r="D5" s="231"/>
      <c r="E5" s="230"/>
      <c r="F5" s="232"/>
      <c r="G5" s="230"/>
      <c r="H5" s="231" t="s">
        <v>25</v>
      </c>
      <c r="I5" s="230">
        <v>0.5</v>
      </c>
      <c r="J5" s="231"/>
      <c r="K5" s="230"/>
      <c r="L5" s="233"/>
      <c r="M5" s="230"/>
      <c r="N5" s="130">
        <f>C5+E5+G5+I5+K5+M5</f>
        <v>1.82</v>
      </c>
    </row>
    <row r="6" spans="1:14" x14ac:dyDescent="0.25">
      <c r="A6" s="220"/>
      <c r="B6" s="107"/>
      <c r="C6" s="220"/>
      <c r="D6" s="107" t="s">
        <v>178</v>
      </c>
      <c r="E6" s="220"/>
      <c r="F6" s="221"/>
      <c r="G6" s="220"/>
      <c r="H6" s="107"/>
      <c r="I6" s="220"/>
      <c r="J6" s="107" t="s">
        <v>178</v>
      </c>
      <c r="K6" s="220"/>
      <c r="L6" s="234"/>
      <c r="M6" s="220"/>
      <c r="N6" s="235"/>
    </row>
    <row r="7" spans="1:14" x14ac:dyDescent="0.25">
      <c r="A7" s="220">
        <v>7.92</v>
      </c>
      <c r="B7" s="107"/>
      <c r="C7" s="220"/>
      <c r="D7" s="107" t="s">
        <v>21</v>
      </c>
      <c r="E7" s="220">
        <v>1</v>
      </c>
      <c r="F7" s="221"/>
      <c r="G7" s="220"/>
      <c r="H7" s="107"/>
      <c r="I7" s="220"/>
      <c r="J7" s="107" t="s">
        <v>20</v>
      </c>
      <c r="K7" s="220">
        <v>0.83</v>
      </c>
      <c r="L7" s="234"/>
      <c r="M7" s="220"/>
      <c r="N7" s="133">
        <f>C7+E7+G7+I7+K7+M7</f>
        <v>1.83</v>
      </c>
    </row>
    <row r="8" spans="1:14" x14ac:dyDescent="0.25">
      <c r="A8" s="197"/>
      <c r="B8" s="219"/>
      <c r="C8" s="197"/>
      <c r="D8" s="219"/>
      <c r="E8" s="197"/>
      <c r="F8" s="236"/>
      <c r="G8" s="197"/>
      <c r="H8" s="254"/>
      <c r="I8" s="197"/>
      <c r="J8" s="254" t="s">
        <v>181</v>
      </c>
      <c r="K8" s="197"/>
      <c r="L8" s="219"/>
      <c r="M8" s="197"/>
      <c r="N8" s="129"/>
    </row>
    <row r="9" spans="1:14" x14ac:dyDescent="0.25">
      <c r="A9" s="220">
        <v>0.75</v>
      </c>
      <c r="B9" s="234"/>
      <c r="C9" s="220"/>
      <c r="D9" s="234"/>
      <c r="E9" s="220"/>
      <c r="F9" s="237"/>
      <c r="G9" s="220"/>
      <c r="H9" s="255"/>
      <c r="I9" s="220"/>
      <c r="J9" s="255"/>
      <c r="K9" s="220">
        <v>0.17</v>
      </c>
      <c r="L9" s="234"/>
      <c r="M9" s="220"/>
      <c r="N9" s="133">
        <f>C9+E9+G9+I9+K9+M9</f>
        <v>0.17</v>
      </c>
    </row>
    <row r="10" spans="1:14" ht="33.75" x14ac:dyDescent="0.25">
      <c r="A10" s="197"/>
      <c r="B10" s="228"/>
      <c r="C10" s="197"/>
      <c r="D10" s="228"/>
      <c r="E10" s="197"/>
      <c r="F10" s="218"/>
      <c r="G10" s="197"/>
      <c r="H10" s="238" t="s">
        <v>184</v>
      </c>
      <c r="I10" s="197"/>
      <c r="J10" s="228"/>
      <c r="K10" s="197"/>
      <c r="L10" s="219"/>
      <c r="M10" s="197"/>
      <c r="N10" s="129"/>
    </row>
    <row r="11" spans="1:14" x14ac:dyDescent="0.25">
      <c r="A11" s="230">
        <v>1.32</v>
      </c>
      <c r="B11" s="231"/>
      <c r="C11" s="230"/>
      <c r="D11" s="231"/>
      <c r="E11" s="230"/>
      <c r="F11" s="232"/>
      <c r="G11" s="230"/>
      <c r="H11" s="239" t="s">
        <v>185</v>
      </c>
      <c r="I11" s="230">
        <v>0.3</v>
      </c>
      <c r="J11" s="231"/>
      <c r="K11" s="230"/>
      <c r="L11" s="233"/>
      <c r="M11" s="230"/>
      <c r="N11" s="130">
        <f>C11+E11+G11+I11+K11+M11</f>
        <v>0.3</v>
      </c>
    </row>
    <row r="12" spans="1:14" x14ac:dyDescent="0.25">
      <c r="A12" s="87"/>
      <c r="B12" s="32"/>
      <c r="C12" s="168"/>
      <c r="D12" s="32" t="s">
        <v>42</v>
      </c>
      <c r="E12" s="177"/>
      <c r="F12" s="32"/>
      <c r="G12" s="168"/>
      <c r="H12" s="32"/>
      <c r="I12" s="168"/>
      <c r="J12" s="32" t="s">
        <v>42</v>
      </c>
      <c r="K12" s="168"/>
      <c r="L12" s="32"/>
      <c r="M12" s="168"/>
      <c r="N12" s="129"/>
    </row>
    <row r="13" spans="1:14" x14ac:dyDescent="0.25">
      <c r="A13" s="88">
        <v>7.33</v>
      </c>
      <c r="B13" s="36"/>
      <c r="C13" s="173"/>
      <c r="D13" s="36" t="s">
        <v>21</v>
      </c>
      <c r="E13" s="178">
        <v>1.36</v>
      </c>
      <c r="F13" s="36"/>
      <c r="G13" s="173"/>
      <c r="H13" s="36"/>
      <c r="I13" s="173"/>
      <c r="J13" s="36" t="s">
        <v>25</v>
      </c>
      <c r="K13" s="173">
        <v>0.33</v>
      </c>
      <c r="L13" s="36"/>
      <c r="M13" s="173"/>
      <c r="N13" s="130">
        <f>C13+E13+G13+I13+K13+M13</f>
        <v>1.6900000000000002</v>
      </c>
    </row>
    <row r="14" spans="1:14" x14ac:dyDescent="0.25">
      <c r="A14" s="87"/>
      <c r="B14" s="48"/>
      <c r="C14" s="174"/>
      <c r="D14" s="35" t="s">
        <v>43</v>
      </c>
      <c r="E14" s="174"/>
      <c r="F14" s="48"/>
      <c r="G14" s="174"/>
      <c r="H14" s="48"/>
      <c r="I14" s="174"/>
      <c r="J14" s="48"/>
      <c r="K14" s="174"/>
      <c r="L14" s="48"/>
      <c r="M14" s="168"/>
      <c r="N14" s="129"/>
    </row>
    <row r="15" spans="1:14" x14ac:dyDescent="0.25">
      <c r="A15" s="88">
        <v>3</v>
      </c>
      <c r="B15" s="65"/>
      <c r="C15" s="173"/>
      <c r="D15" s="65" t="s">
        <v>21</v>
      </c>
      <c r="E15" s="173">
        <v>0.7</v>
      </c>
      <c r="F15" s="65"/>
      <c r="G15" s="173"/>
      <c r="H15" s="65"/>
      <c r="I15" s="173"/>
      <c r="J15" s="65"/>
      <c r="K15" s="173"/>
      <c r="L15" s="36"/>
      <c r="M15" s="173"/>
      <c r="N15" s="130">
        <f>C15+E15+G15+I15+K15+M15</f>
        <v>0.7</v>
      </c>
    </row>
    <row r="16" spans="1:14" x14ac:dyDescent="0.25">
      <c r="A16" s="87"/>
      <c r="B16" s="35" t="s">
        <v>59</v>
      </c>
      <c r="C16" s="87"/>
      <c r="D16" s="35" t="s">
        <v>59</v>
      </c>
      <c r="E16" s="179"/>
      <c r="F16" s="20" t="s">
        <v>59</v>
      </c>
      <c r="G16" s="179"/>
      <c r="H16" s="35" t="s">
        <v>59</v>
      </c>
      <c r="I16" s="87"/>
      <c r="J16" s="35" t="s">
        <v>59</v>
      </c>
      <c r="K16" s="87"/>
      <c r="L16" s="35"/>
      <c r="M16" s="87"/>
      <c r="N16" s="129"/>
    </row>
    <row r="17" spans="1:14" ht="23.25" x14ac:dyDescent="0.25">
      <c r="A17" s="88">
        <v>7.45</v>
      </c>
      <c r="B17" s="73" t="s">
        <v>60</v>
      </c>
      <c r="C17" s="88">
        <v>0.24</v>
      </c>
      <c r="D17" s="73" t="s">
        <v>25</v>
      </c>
      <c r="E17" s="180">
        <v>0.25</v>
      </c>
      <c r="F17" s="73" t="s">
        <v>60</v>
      </c>
      <c r="G17" s="88">
        <v>0.24</v>
      </c>
      <c r="H17" s="73" t="s">
        <v>25</v>
      </c>
      <c r="I17" s="88">
        <v>0.24</v>
      </c>
      <c r="J17" s="73" t="s">
        <v>21</v>
      </c>
      <c r="K17" s="88">
        <v>0.75</v>
      </c>
      <c r="L17" s="73"/>
      <c r="M17" s="88"/>
      <c r="N17" s="130">
        <f>C17+E17+G17+I17+K17+M17</f>
        <v>1.72</v>
      </c>
    </row>
    <row r="18" spans="1:14" x14ac:dyDescent="0.25">
      <c r="A18" s="87"/>
      <c r="B18" s="48" t="s">
        <v>62</v>
      </c>
      <c r="C18" s="174"/>
      <c r="D18" s="48"/>
      <c r="E18" s="174"/>
      <c r="F18" s="48"/>
      <c r="G18" s="174"/>
      <c r="H18" s="48" t="s">
        <v>62</v>
      </c>
      <c r="I18" s="174"/>
      <c r="J18" s="48"/>
      <c r="K18" s="174"/>
      <c r="L18" s="48"/>
      <c r="M18" s="174"/>
      <c r="N18" s="133"/>
    </row>
    <row r="19" spans="1:14" ht="45" x14ac:dyDescent="0.25">
      <c r="A19" s="88">
        <v>4.75</v>
      </c>
      <c r="B19" s="36" t="s">
        <v>21</v>
      </c>
      <c r="C19" s="173">
        <v>0.75</v>
      </c>
      <c r="D19" s="36"/>
      <c r="E19" s="178"/>
      <c r="F19" s="36"/>
      <c r="G19" s="173"/>
      <c r="H19" s="36" t="s">
        <v>73</v>
      </c>
      <c r="I19" s="173">
        <v>0.34</v>
      </c>
      <c r="J19" s="36"/>
      <c r="K19" s="173"/>
      <c r="L19" s="36"/>
      <c r="M19" s="173"/>
      <c r="N19" s="130">
        <f>C19+E19+G19+I19+K19+M19</f>
        <v>1.0900000000000001</v>
      </c>
    </row>
    <row r="20" spans="1:14" x14ac:dyDescent="0.25">
      <c r="A20" s="87"/>
      <c r="B20" s="48"/>
      <c r="C20" s="168"/>
      <c r="D20" s="48" t="s">
        <v>63</v>
      </c>
      <c r="E20" s="168"/>
      <c r="F20" s="48"/>
      <c r="G20" s="168"/>
      <c r="H20" s="48"/>
      <c r="I20" s="168"/>
      <c r="J20" s="48" t="s">
        <v>63</v>
      </c>
      <c r="K20" s="168"/>
      <c r="L20" s="32"/>
      <c r="M20" s="168"/>
      <c r="N20" s="129"/>
    </row>
    <row r="21" spans="1:14" x14ac:dyDescent="0.25">
      <c r="A21" s="88">
        <v>4.5</v>
      </c>
      <c r="B21" s="36"/>
      <c r="C21" s="173"/>
      <c r="D21" s="36" t="s">
        <v>21</v>
      </c>
      <c r="E21" s="178">
        <v>0.71</v>
      </c>
      <c r="F21" s="36"/>
      <c r="G21" s="173"/>
      <c r="H21" s="36"/>
      <c r="I21" s="173"/>
      <c r="J21" s="36" t="s">
        <v>25</v>
      </c>
      <c r="K21" s="173">
        <v>0.33</v>
      </c>
      <c r="L21" s="36"/>
      <c r="M21" s="173"/>
      <c r="N21" s="130">
        <f>C21+E21+G21+I21+K21+M21</f>
        <v>1.04</v>
      </c>
    </row>
    <row r="22" spans="1:14" x14ac:dyDescent="0.25">
      <c r="A22" s="87"/>
      <c r="B22" s="20" t="s">
        <v>68</v>
      </c>
      <c r="C22" s="87"/>
      <c r="D22" s="35"/>
      <c r="E22" s="182"/>
      <c r="F22" s="20"/>
      <c r="G22" s="87"/>
      <c r="H22" s="35" t="s">
        <v>69</v>
      </c>
      <c r="I22" s="182"/>
      <c r="J22" s="32"/>
      <c r="K22" s="182"/>
      <c r="L22" s="20"/>
      <c r="M22" s="182"/>
      <c r="N22" s="129"/>
    </row>
    <row r="23" spans="1:14" x14ac:dyDescent="0.25">
      <c r="A23" s="88">
        <v>6.11</v>
      </c>
      <c r="B23" s="73" t="s">
        <v>25</v>
      </c>
      <c r="C23" s="88">
        <v>0.33</v>
      </c>
      <c r="D23" s="38"/>
      <c r="E23" s="181"/>
      <c r="F23" s="73"/>
      <c r="G23" s="88"/>
      <c r="H23" s="38" t="s">
        <v>21</v>
      </c>
      <c r="I23" s="181">
        <v>1.08</v>
      </c>
      <c r="J23" s="36"/>
      <c r="K23" s="181"/>
      <c r="L23" s="73"/>
      <c r="M23" s="181"/>
      <c r="N23" s="130">
        <f>C23+E23+G23+I23+K23+M23</f>
        <v>1.4100000000000001</v>
      </c>
    </row>
    <row r="24" spans="1:14" x14ac:dyDescent="0.25">
      <c r="A24" s="168"/>
      <c r="B24" s="34" t="s">
        <v>22</v>
      </c>
      <c r="C24" s="168"/>
      <c r="D24" s="34"/>
      <c r="E24" s="168"/>
      <c r="F24" s="34" t="s">
        <v>22</v>
      </c>
      <c r="G24" s="168"/>
      <c r="H24" s="34"/>
      <c r="I24" s="168"/>
      <c r="J24" s="34" t="s">
        <v>22</v>
      </c>
      <c r="K24" s="168"/>
      <c r="L24" s="34"/>
      <c r="M24" s="32"/>
      <c r="N24" s="66"/>
    </row>
    <row r="25" spans="1:14" ht="45" x14ac:dyDescent="0.25">
      <c r="A25" s="173">
        <v>11.5</v>
      </c>
      <c r="B25" s="65" t="s">
        <v>23</v>
      </c>
      <c r="C25" s="173">
        <v>0.75</v>
      </c>
      <c r="D25" s="65"/>
      <c r="E25" s="173"/>
      <c r="F25" s="65" t="s">
        <v>24</v>
      </c>
      <c r="G25" s="173">
        <v>1.4</v>
      </c>
      <c r="H25" s="65"/>
      <c r="I25" s="173"/>
      <c r="J25" s="65" t="s">
        <v>25</v>
      </c>
      <c r="K25" s="173">
        <v>0.5</v>
      </c>
      <c r="L25" s="65"/>
      <c r="M25" s="36"/>
      <c r="N25" s="130">
        <f>C25+E25+G25+I25+K25+M25</f>
        <v>2.65</v>
      </c>
    </row>
    <row r="26" spans="1:14" x14ac:dyDescent="0.25">
      <c r="A26" s="168"/>
      <c r="B26" s="200" t="s">
        <v>27</v>
      </c>
      <c r="C26" s="168"/>
      <c r="D26" s="33"/>
      <c r="E26" s="168"/>
      <c r="F26" s="200" t="s">
        <v>27</v>
      </c>
      <c r="G26" s="168"/>
      <c r="H26" s="34"/>
      <c r="I26" s="168"/>
      <c r="J26" s="200" t="s">
        <v>27</v>
      </c>
      <c r="K26" s="168"/>
      <c r="L26" s="32"/>
      <c r="M26" s="32"/>
      <c r="N26" s="66"/>
    </row>
    <row r="27" spans="1:14" x14ac:dyDescent="0.25">
      <c r="A27" s="173">
        <v>7</v>
      </c>
      <c r="B27" s="36" t="s">
        <v>21</v>
      </c>
      <c r="C27" s="173">
        <v>0.95</v>
      </c>
      <c r="D27" s="36"/>
      <c r="E27" s="173"/>
      <c r="F27" s="37" t="s">
        <v>25</v>
      </c>
      <c r="G27" s="173">
        <v>0.33</v>
      </c>
      <c r="H27" s="36"/>
      <c r="I27" s="173"/>
      <c r="J27" s="37" t="s">
        <v>25</v>
      </c>
      <c r="K27" s="173">
        <v>0.33</v>
      </c>
      <c r="L27" s="36"/>
      <c r="M27" s="36"/>
      <c r="N27" s="130">
        <f>C27+E27+G27+I27+K27+M27</f>
        <v>1.61</v>
      </c>
    </row>
    <row r="28" spans="1:14" x14ac:dyDescent="0.25">
      <c r="A28" s="105">
        <f>SUM(A3:A27)</f>
        <v>73.88</v>
      </c>
      <c r="B28" s="102" t="s">
        <v>9</v>
      </c>
      <c r="C28" s="240">
        <f>SUM(C3:C27)</f>
        <v>4.34</v>
      </c>
      <c r="D28" s="103"/>
      <c r="E28" s="240">
        <f>SUM(E3:E27)</f>
        <v>4.0200000000000005</v>
      </c>
      <c r="F28" s="104"/>
      <c r="G28" s="240">
        <f>SUM(G3:G27)</f>
        <v>1.97</v>
      </c>
      <c r="H28" s="102"/>
      <c r="I28" s="240">
        <f>SUM(I3:I27)</f>
        <v>3.46</v>
      </c>
      <c r="J28" s="102"/>
      <c r="K28" s="240">
        <f>SUM(K3:K27)</f>
        <v>3.24</v>
      </c>
      <c r="L28" s="103"/>
      <c r="M28" s="240">
        <f>SUM(M3:M27)</f>
        <v>0</v>
      </c>
      <c r="N28" s="166">
        <f>SUM(N3:N27)</f>
        <v>17.03</v>
      </c>
    </row>
    <row r="29" spans="1:14" x14ac:dyDescent="0.25">
      <c r="A29" s="48"/>
      <c r="B29" s="48" t="s">
        <v>13</v>
      </c>
      <c r="C29" s="48"/>
      <c r="D29" s="48"/>
      <c r="E29" s="106"/>
      <c r="F29" s="96"/>
      <c r="G29" s="48"/>
      <c r="H29" s="48" t="s">
        <v>12</v>
      </c>
      <c r="I29" s="48"/>
      <c r="J29" s="107"/>
      <c r="K29" s="109">
        <f>N28</f>
        <v>17.03</v>
      </c>
      <c r="L29" s="48"/>
      <c r="M29" s="48"/>
      <c r="N29" s="48"/>
    </row>
    <row r="30" spans="1:14" x14ac:dyDescent="0.25">
      <c r="A30" s="48"/>
      <c r="B30" s="48" t="s">
        <v>16</v>
      </c>
      <c r="C30" s="48"/>
      <c r="D30" s="186">
        <v>44896</v>
      </c>
      <c r="E30" s="48"/>
      <c r="F30" s="48"/>
      <c r="G30" s="48"/>
      <c r="H30" s="48"/>
      <c r="I30" s="48"/>
      <c r="J30" s="107"/>
      <c r="K30" s="108">
        <f>K29*4.33</f>
        <v>73.739900000000006</v>
      </c>
      <c r="L30" s="108"/>
      <c r="M30" s="48"/>
      <c r="N30" s="48"/>
    </row>
    <row r="33" spans="8:8" x14ac:dyDescent="0.25">
      <c r="H33" t="s">
        <v>199</v>
      </c>
    </row>
  </sheetData>
  <mergeCells count="2">
    <mergeCell ref="H8:H9"/>
    <mergeCell ref="J8:J9"/>
  </mergeCells>
  <pageMargins left="0.7" right="0.7" top="0.75" bottom="0.75" header="0.3" footer="0.3"/>
  <pageSetup paperSize="9" scale="9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topLeftCell="A7" workbookViewId="0">
      <selection activeCell="A3" sqref="A3:N29"/>
    </sheetView>
  </sheetViews>
  <sheetFormatPr baseColWidth="10" defaultRowHeight="15" x14ac:dyDescent="0.25"/>
  <cols>
    <col min="1" max="1" width="8.85546875" bestFit="1" customWidth="1"/>
    <col min="3" max="3" width="6.140625" bestFit="1" customWidth="1"/>
    <col min="4" max="4" width="16.28515625" customWidth="1"/>
    <col min="5" max="5" width="4.42578125" bestFit="1" customWidth="1"/>
    <col min="7" max="7" width="4.42578125" bestFit="1" customWidth="1"/>
    <col min="8" max="8" width="18.42578125" customWidth="1"/>
    <col min="9" max="9" width="4.85546875" bestFit="1" customWidth="1"/>
    <col min="11" max="11" width="4.85546875" bestFit="1" customWidth="1"/>
    <col min="13" max="13" width="4.42578125" bestFit="1" customWidth="1"/>
    <col min="14" max="14" width="5.5703125" bestFit="1" customWidth="1"/>
  </cols>
  <sheetData>
    <row r="3" spans="1:14" x14ac:dyDescent="0.25">
      <c r="B3" s="1" t="s">
        <v>15</v>
      </c>
    </row>
    <row r="4" spans="1:14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3" t="s">
        <v>4</v>
      </c>
      <c r="H4" s="3" t="s">
        <v>6</v>
      </c>
      <c r="I4" s="3" t="s">
        <v>4</v>
      </c>
      <c r="J4" s="3" t="s">
        <v>7</v>
      </c>
      <c r="K4" s="3" t="s">
        <v>4</v>
      </c>
      <c r="L4" s="3" t="s">
        <v>8</v>
      </c>
      <c r="M4" s="3" t="s">
        <v>4</v>
      </c>
      <c r="N4" s="3" t="s">
        <v>9</v>
      </c>
    </row>
    <row r="5" spans="1:14" ht="24.75" x14ac:dyDescent="0.25">
      <c r="A5" s="140"/>
      <c r="B5" s="142" t="s">
        <v>116</v>
      </c>
      <c r="C5" s="140"/>
      <c r="D5" s="141"/>
      <c r="E5" s="140"/>
      <c r="F5" s="142"/>
      <c r="G5" s="140"/>
      <c r="H5" s="142" t="s">
        <v>116</v>
      </c>
      <c r="I5" s="140"/>
      <c r="J5" s="141"/>
      <c r="K5" s="140"/>
      <c r="L5" s="140"/>
      <c r="M5" s="140"/>
      <c r="N5" s="140"/>
    </row>
    <row r="6" spans="1:14" x14ac:dyDescent="0.25">
      <c r="A6" s="145">
        <v>7.92</v>
      </c>
      <c r="B6" s="143" t="s">
        <v>21</v>
      </c>
      <c r="C6" s="145">
        <v>1.33</v>
      </c>
      <c r="D6" s="143"/>
      <c r="E6" s="145"/>
      <c r="F6" s="144"/>
      <c r="G6" s="145"/>
      <c r="H6" s="143" t="s">
        <v>25</v>
      </c>
      <c r="I6" s="145">
        <v>0.5</v>
      </c>
      <c r="J6" s="143"/>
      <c r="K6" s="145"/>
      <c r="L6" s="145"/>
      <c r="M6" s="145"/>
      <c r="N6" s="145">
        <f>C6+E6+G6+I6+K6+M6</f>
        <v>1.83</v>
      </c>
    </row>
    <row r="7" spans="1:14" x14ac:dyDescent="0.25">
      <c r="A7" s="140"/>
      <c r="B7" s="141"/>
      <c r="C7" s="140"/>
      <c r="D7" s="141" t="s">
        <v>112</v>
      </c>
      <c r="E7" s="140"/>
      <c r="F7" s="141" t="s">
        <v>112</v>
      </c>
      <c r="G7" s="140"/>
      <c r="H7" s="141" t="s">
        <v>112</v>
      </c>
      <c r="I7" s="140"/>
      <c r="J7" s="141"/>
      <c r="K7" s="140"/>
      <c r="L7" s="140" t="s">
        <v>112</v>
      </c>
      <c r="M7" s="140"/>
      <c r="N7" s="140"/>
    </row>
    <row r="8" spans="1:14" ht="24.75" x14ac:dyDescent="0.25">
      <c r="A8" s="145">
        <v>12.33</v>
      </c>
      <c r="B8" s="143"/>
      <c r="C8" s="145"/>
      <c r="D8" s="147" t="s">
        <v>113</v>
      </c>
      <c r="E8" s="145">
        <v>0.6</v>
      </c>
      <c r="F8" s="144" t="s">
        <v>25</v>
      </c>
      <c r="G8" s="145">
        <v>0.5</v>
      </c>
      <c r="H8" s="147" t="s">
        <v>114</v>
      </c>
      <c r="I8" s="145">
        <v>1.25</v>
      </c>
      <c r="J8" s="143"/>
      <c r="K8" s="145"/>
      <c r="L8" s="146" t="s">
        <v>25</v>
      </c>
      <c r="M8" s="145">
        <v>0.5</v>
      </c>
      <c r="N8" s="88">
        <f>C8+E8+G8+I8+K8+M8</f>
        <v>2.85</v>
      </c>
    </row>
    <row r="9" spans="1:14" x14ac:dyDescent="0.25">
      <c r="A9" s="30"/>
      <c r="B9" s="40"/>
      <c r="C9" s="68"/>
      <c r="D9" s="40" t="s">
        <v>42</v>
      </c>
      <c r="E9" s="64"/>
      <c r="F9" s="40"/>
      <c r="G9" s="40"/>
      <c r="H9" s="40"/>
      <c r="I9" s="40"/>
      <c r="J9" s="40" t="s">
        <v>42</v>
      </c>
      <c r="K9" s="40"/>
      <c r="L9" s="40"/>
      <c r="M9" s="40"/>
      <c r="N9" s="41"/>
    </row>
    <row r="10" spans="1:14" x14ac:dyDescent="0.25">
      <c r="A10" s="24">
        <v>7.33</v>
      </c>
      <c r="B10" s="36"/>
      <c r="C10" s="67"/>
      <c r="D10" s="36" t="s">
        <v>21</v>
      </c>
      <c r="E10" s="63">
        <v>1.37</v>
      </c>
      <c r="F10" s="36"/>
      <c r="G10" s="36"/>
      <c r="H10" s="36"/>
      <c r="I10" s="36"/>
      <c r="J10" s="36" t="s">
        <v>25</v>
      </c>
      <c r="K10" s="36">
        <v>0.33</v>
      </c>
      <c r="L10" s="36"/>
      <c r="M10" s="36"/>
      <c r="N10" s="38">
        <f>C10+E10+G10+I10+K10+M10</f>
        <v>1.7000000000000002</v>
      </c>
    </row>
    <row r="11" spans="1:14" x14ac:dyDescent="0.25">
      <c r="A11" s="30"/>
      <c r="C11" s="68"/>
      <c r="D11" t="s">
        <v>43</v>
      </c>
      <c r="E11" s="40"/>
      <c r="G11" s="40"/>
      <c r="I11" s="40"/>
      <c r="K11" s="40"/>
      <c r="M11" s="32"/>
      <c r="N11" s="35"/>
    </row>
    <row r="12" spans="1:14" x14ac:dyDescent="0.25">
      <c r="A12" s="24">
        <v>3</v>
      </c>
      <c r="B12" s="65"/>
      <c r="C12" s="67"/>
      <c r="D12" s="65" t="s">
        <v>21</v>
      </c>
      <c r="E12" s="36">
        <v>0.7</v>
      </c>
      <c r="F12" s="65"/>
      <c r="G12" s="36"/>
      <c r="H12" s="65"/>
      <c r="I12" s="36"/>
      <c r="J12" s="65"/>
      <c r="K12" s="36"/>
      <c r="L12" s="36"/>
      <c r="M12" s="36"/>
      <c r="N12" s="38">
        <f>C12+E12+G12+I12+K12+M12</f>
        <v>0.7</v>
      </c>
    </row>
    <row r="13" spans="1:14" x14ac:dyDescent="0.25">
      <c r="A13" s="30">
        <v>8.5</v>
      </c>
      <c r="B13" s="35" t="s">
        <v>59</v>
      </c>
      <c r="C13" s="35"/>
      <c r="D13" s="35" t="s">
        <v>59</v>
      </c>
      <c r="E13" s="20"/>
      <c r="F13" s="20" t="s">
        <v>59</v>
      </c>
      <c r="G13" s="20"/>
      <c r="H13" s="35" t="s">
        <v>59</v>
      </c>
      <c r="I13" s="35"/>
      <c r="J13" s="35" t="s">
        <v>59</v>
      </c>
      <c r="K13" s="35"/>
      <c r="L13" s="35" t="s">
        <v>59</v>
      </c>
      <c r="M13" s="35"/>
      <c r="N13" s="87"/>
    </row>
    <row r="14" spans="1:14" ht="23.25" x14ac:dyDescent="0.25">
      <c r="A14" s="24"/>
      <c r="B14" s="38" t="s">
        <v>25</v>
      </c>
      <c r="C14" s="38">
        <v>0.25</v>
      </c>
      <c r="D14" s="73" t="s">
        <v>60</v>
      </c>
      <c r="E14" s="73">
        <v>0.25</v>
      </c>
      <c r="F14" s="73" t="s">
        <v>25</v>
      </c>
      <c r="G14" s="38">
        <v>0.25</v>
      </c>
      <c r="H14" s="73" t="s">
        <v>60</v>
      </c>
      <c r="I14" s="38">
        <v>0.25</v>
      </c>
      <c r="J14" s="73" t="s">
        <v>21</v>
      </c>
      <c r="K14" s="38">
        <v>0.75</v>
      </c>
      <c r="L14" s="73" t="s">
        <v>61</v>
      </c>
      <c r="M14" s="38">
        <v>0.25</v>
      </c>
      <c r="N14" s="88">
        <f>C14+E14+G14+I14+K14+M14</f>
        <v>2</v>
      </c>
    </row>
    <row r="15" spans="1:14" x14ac:dyDescent="0.25">
      <c r="A15" s="30"/>
      <c r="B15" s="48" t="s">
        <v>62</v>
      </c>
      <c r="C15" s="40"/>
      <c r="D15" s="48"/>
      <c r="E15" s="40"/>
      <c r="F15" s="48"/>
      <c r="G15" s="40"/>
      <c r="H15" s="48" t="s">
        <v>62</v>
      </c>
      <c r="I15" s="40"/>
      <c r="J15" s="48"/>
      <c r="K15" s="40"/>
      <c r="L15" s="48"/>
      <c r="M15" s="40"/>
      <c r="N15" s="41"/>
    </row>
    <row r="16" spans="1:14" ht="22.5" x14ac:dyDescent="0.25">
      <c r="A16" s="24">
        <v>4.75</v>
      </c>
      <c r="B16" s="36" t="s">
        <v>21</v>
      </c>
      <c r="C16" s="36">
        <v>0.75</v>
      </c>
      <c r="D16" s="36"/>
      <c r="E16" s="63"/>
      <c r="F16" s="36"/>
      <c r="G16" s="36"/>
      <c r="H16" s="36" t="s">
        <v>73</v>
      </c>
      <c r="I16" s="36">
        <v>0.35</v>
      </c>
      <c r="J16" s="36"/>
      <c r="K16" s="36"/>
      <c r="L16" s="36"/>
      <c r="M16" s="36"/>
      <c r="N16" s="38">
        <f>C16+E16+G16+I16+K16+M16</f>
        <v>1.1000000000000001</v>
      </c>
    </row>
    <row r="17" spans="1:14" x14ac:dyDescent="0.25">
      <c r="A17" s="30"/>
      <c r="B17" s="48"/>
      <c r="C17" s="32"/>
      <c r="D17" s="48" t="s">
        <v>63</v>
      </c>
      <c r="E17" s="32"/>
      <c r="F17" s="48"/>
      <c r="G17" s="32"/>
      <c r="H17" s="48"/>
      <c r="I17" s="32"/>
      <c r="J17" s="48" t="s">
        <v>63</v>
      </c>
      <c r="K17" s="32"/>
      <c r="L17" s="32"/>
      <c r="M17" s="32"/>
      <c r="N17" s="35"/>
    </row>
    <row r="18" spans="1:14" x14ac:dyDescent="0.25">
      <c r="A18" s="24">
        <v>4.5</v>
      </c>
      <c r="B18" s="36"/>
      <c r="C18" s="36"/>
      <c r="D18" s="36" t="s">
        <v>21</v>
      </c>
      <c r="E18" s="63">
        <v>0.71</v>
      </c>
      <c r="F18" s="36"/>
      <c r="G18" s="36"/>
      <c r="H18" s="36"/>
      <c r="I18" s="36"/>
      <c r="J18" s="36" t="s">
        <v>25</v>
      </c>
      <c r="K18" s="36">
        <v>0.33</v>
      </c>
      <c r="L18" s="36"/>
      <c r="M18" s="36"/>
      <c r="N18" s="38">
        <f>C18+E18+G18+I18+K18+M18</f>
        <v>1.04</v>
      </c>
    </row>
    <row r="19" spans="1:14" x14ac:dyDescent="0.25">
      <c r="A19" s="30">
        <v>4.25</v>
      </c>
      <c r="B19" s="32"/>
      <c r="C19" s="32"/>
      <c r="D19" s="32" t="s">
        <v>64</v>
      </c>
      <c r="E19" s="32"/>
      <c r="F19" s="32"/>
      <c r="G19" s="32"/>
      <c r="H19" s="34"/>
      <c r="I19" s="32"/>
      <c r="J19" s="32"/>
      <c r="K19" s="32"/>
      <c r="L19" s="32"/>
      <c r="M19" s="32"/>
      <c r="N19" s="89"/>
    </row>
    <row r="20" spans="1:14" x14ac:dyDescent="0.25">
      <c r="A20" s="24"/>
      <c r="B20" s="36"/>
      <c r="C20" s="36"/>
      <c r="D20" s="63" t="s">
        <v>21</v>
      </c>
      <c r="E20" s="36">
        <v>0.99</v>
      </c>
      <c r="F20" s="36"/>
      <c r="G20" s="36"/>
      <c r="H20" s="37"/>
      <c r="I20" s="36"/>
      <c r="J20" s="63"/>
      <c r="K20" s="63"/>
      <c r="L20" s="36"/>
      <c r="M20" s="63"/>
      <c r="N20" s="38">
        <f>C20+E20+G20+I20+K20+M20</f>
        <v>0.99</v>
      </c>
    </row>
    <row r="21" spans="1:14" x14ac:dyDescent="0.25">
      <c r="A21" s="30">
        <v>9</v>
      </c>
      <c r="B21" s="96" t="s">
        <v>67</v>
      </c>
      <c r="C21" s="35"/>
      <c r="D21" s="48" t="s">
        <v>67</v>
      </c>
      <c r="E21" s="35"/>
      <c r="F21" s="96" t="s">
        <v>67</v>
      </c>
      <c r="G21" s="35"/>
      <c r="H21" s="96" t="s">
        <v>67</v>
      </c>
      <c r="I21" s="20"/>
      <c r="J21" s="96" t="s">
        <v>67</v>
      </c>
      <c r="K21" s="35"/>
      <c r="L21" s="96" t="s">
        <v>67</v>
      </c>
      <c r="M21" s="35"/>
      <c r="N21" s="87"/>
    </row>
    <row r="22" spans="1:14" x14ac:dyDescent="0.25">
      <c r="A22" s="24"/>
      <c r="B22" s="38" t="s">
        <v>25</v>
      </c>
      <c r="C22" s="38">
        <v>0.25</v>
      </c>
      <c r="D22" s="38" t="s">
        <v>25</v>
      </c>
      <c r="E22" s="99">
        <v>0.25</v>
      </c>
      <c r="F22" s="73" t="s">
        <v>25</v>
      </c>
      <c r="G22" s="38">
        <v>0.25</v>
      </c>
      <c r="H22" s="38" t="s">
        <v>21</v>
      </c>
      <c r="I22" s="38">
        <v>0.82</v>
      </c>
      <c r="J22" s="38" t="s">
        <v>25</v>
      </c>
      <c r="K22" s="38">
        <v>0.25</v>
      </c>
      <c r="L22" s="38" t="s">
        <v>25</v>
      </c>
      <c r="M22" s="38">
        <v>0.25</v>
      </c>
      <c r="N22" s="88">
        <f>C22+E22+G22+I22+K22+M22</f>
        <v>2.0699999999999998</v>
      </c>
    </row>
    <row r="23" spans="1:14" x14ac:dyDescent="0.25">
      <c r="A23" s="30">
        <v>6.1</v>
      </c>
      <c r="B23" s="20" t="s">
        <v>68</v>
      </c>
      <c r="C23" s="35"/>
      <c r="D23" s="35"/>
      <c r="E23" s="101"/>
      <c r="F23" s="20"/>
      <c r="G23" s="35"/>
      <c r="H23" s="35" t="s">
        <v>69</v>
      </c>
      <c r="I23" s="101"/>
      <c r="J23" s="32"/>
      <c r="K23" s="101"/>
      <c r="L23" s="20"/>
      <c r="M23" s="101"/>
      <c r="N23" s="35"/>
    </row>
    <row r="24" spans="1:14" x14ac:dyDescent="0.25">
      <c r="A24" s="24"/>
      <c r="B24" s="73" t="s">
        <v>25</v>
      </c>
      <c r="C24" s="38">
        <v>0.33</v>
      </c>
      <c r="D24" s="38"/>
      <c r="E24" s="99"/>
      <c r="F24" s="73"/>
      <c r="G24" s="38"/>
      <c r="H24" s="38" t="s">
        <v>21</v>
      </c>
      <c r="I24" s="99">
        <v>1.08</v>
      </c>
      <c r="J24" s="36"/>
      <c r="K24" s="99"/>
      <c r="L24" s="73"/>
      <c r="M24" s="99"/>
      <c r="N24" s="41">
        <f>C24+E24+G24+I24+K24+M24</f>
        <v>1.4100000000000001</v>
      </c>
    </row>
    <row r="25" spans="1:14" ht="23.25" x14ac:dyDescent="0.25">
      <c r="A25" s="39"/>
      <c r="B25" s="71"/>
      <c r="C25" s="41"/>
      <c r="D25" s="41"/>
      <c r="E25" s="100"/>
      <c r="F25" s="41" t="s">
        <v>70</v>
      </c>
      <c r="G25" s="100"/>
      <c r="H25" s="41"/>
      <c r="I25" s="100"/>
      <c r="J25" s="40"/>
      <c r="K25" s="100"/>
      <c r="L25" s="71" t="s">
        <v>70</v>
      </c>
      <c r="M25" s="100"/>
      <c r="N25" s="35"/>
    </row>
    <row r="26" spans="1:14" ht="23.25" x14ac:dyDescent="0.25">
      <c r="A26" s="24">
        <v>4.3600000000000003</v>
      </c>
      <c r="B26" s="71"/>
      <c r="C26" s="41"/>
      <c r="D26" s="41"/>
      <c r="E26" s="100"/>
      <c r="F26" s="41" t="s">
        <v>25</v>
      </c>
      <c r="G26" s="100">
        <v>0.35</v>
      </c>
      <c r="H26" s="41"/>
      <c r="I26" s="100"/>
      <c r="J26" s="40"/>
      <c r="K26" s="100"/>
      <c r="L26" s="71" t="s">
        <v>72</v>
      </c>
      <c r="M26" s="100">
        <v>0.66</v>
      </c>
      <c r="N26" s="41">
        <f>C26+E26+G26+I26+K26+M26</f>
        <v>1.01</v>
      </c>
    </row>
    <row r="27" spans="1:14" x14ac:dyDescent="0.25">
      <c r="A27" s="10">
        <f>SUM(A5:A26)</f>
        <v>72.039999999999992</v>
      </c>
      <c r="B27" s="94" t="s">
        <v>9</v>
      </c>
      <c r="C27" s="90">
        <f>SUM(C5:C26)</f>
        <v>2.91</v>
      </c>
      <c r="D27" s="91"/>
      <c r="E27" s="90">
        <f>SUM(E5:E26)</f>
        <v>4.87</v>
      </c>
      <c r="F27" s="93"/>
      <c r="G27" s="90">
        <f>SUM(G5:G26)</f>
        <v>1.35</v>
      </c>
      <c r="H27" s="94"/>
      <c r="I27" s="90">
        <f>SUM(I5:I26)</f>
        <v>4.25</v>
      </c>
      <c r="J27" s="94"/>
      <c r="K27" s="90">
        <f>SUM(K5:K26)</f>
        <v>1.6600000000000001</v>
      </c>
      <c r="L27" s="91"/>
      <c r="M27" s="90">
        <f>SUM(M5:M26)</f>
        <v>1.6600000000000001</v>
      </c>
      <c r="N27" s="95">
        <f>SUM(N5:N26)</f>
        <v>16.7</v>
      </c>
    </row>
    <row r="28" spans="1:14" x14ac:dyDescent="0.25">
      <c r="A28" s="48"/>
      <c r="B28" s="48" t="s">
        <v>13</v>
      </c>
      <c r="C28" s="48"/>
      <c r="D28" s="48"/>
      <c r="E28" s="106"/>
      <c r="F28" s="96"/>
      <c r="G28" s="48"/>
      <c r="H28" s="48" t="s">
        <v>12</v>
      </c>
      <c r="I28" s="48"/>
      <c r="J28" s="107"/>
      <c r="K28" s="48"/>
      <c r="L28" s="48"/>
    </row>
    <row r="29" spans="1:14" x14ac:dyDescent="0.25">
      <c r="A29" s="48"/>
      <c r="B29" s="48" t="s">
        <v>16</v>
      </c>
      <c r="C29" s="48"/>
      <c r="D29" s="48" t="s">
        <v>119</v>
      </c>
      <c r="E29" s="48"/>
      <c r="F29" s="96"/>
      <c r="G29" s="48"/>
      <c r="I29" s="109">
        <f>N27</f>
        <v>16.7</v>
      </c>
      <c r="J29" s="107"/>
      <c r="K29" s="108">
        <f>I29*4.33</f>
        <v>72.310999999999993</v>
      </c>
      <c r="L29" s="108"/>
    </row>
    <row r="30" spans="1:14" x14ac:dyDescent="0.25">
      <c r="F30" t="s">
        <v>121</v>
      </c>
    </row>
  </sheetData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11" sqref="A11:N12"/>
    </sheetView>
  </sheetViews>
  <sheetFormatPr baseColWidth="10" defaultRowHeight="15" x14ac:dyDescent="0.25"/>
  <cols>
    <col min="1" max="1" width="8.85546875" bestFit="1" customWidth="1"/>
    <col min="3" max="3" width="7.42578125" customWidth="1"/>
    <col min="5" max="5" width="7" customWidth="1"/>
    <col min="6" max="6" width="15.140625" bestFit="1" customWidth="1"/>
    <col min="7" max="7" width="7.140625" customWidth="1"/>
    <col min="9" max="9" width="7.5703125" customWidth="1"/>
    <col min="11" max="11" width="6.5703125" customWidth="1"/>
    <col min="13" max="13" width="6.42578125" customWidth="1"/>
    <col min="14" max="14" width="7.855468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1.33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1.83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41.25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1.25</v>
      </c>
      <c r="J6" s="143"/>
      <c r="K6" s="145"/>
      <c r="L6" s="146" t="s">
        <v>25</v>
      </c>
      <c r="M6" s="145">
        <v>0.5</v>
      </c>
      <c r="N6" s="88">
        <f>C6+E6+G6+I6+K6+M6</f>
        <v>2.85</v>
      </c>
    </row>
    <row r="7" spans="1:14" x14ac:dyDescent="0.25">
      <c r="A7" s="30"/>
      <c r="B7" s="40"/>
      <c r="C7" s="68"/>
      <c r="D7" s="40" t="s">
        <v>42</v>
      </c>
      <c r="E7" s="64"/>
      <c r="F7" s="40"/>
      <c r="G7" s="40"/>
      <c r="H7" s="40"/>
      <c r="I7" s="40"/>
      <c r="J7" s="40" t="s">
        <v>42</v>
      </c>
      <c r="K7" s="40"/>
      <c r="L7" s="40"/>
      <c r="M7" s="40"/>
      <c r="N7" s="41"/>
    </row>
    <row r="8" spans="1:14" x14ac:dyDescent="0.25">
      <c r="A8" s="24">
        <v>7.33</v>
      </c>
      <c r="B8" s="36"/>
      <c r="C8" s="67"/>
      <c r="D8" s="36" t="s">
        <v>21</v>
      </c>
      <c r="E8" s="63">
        <v>1.37</v>
      </c>
      <c r="F8" s="36"/>
      <c r="G8" s="36"/>
      <c r="H8" s="36"/>
      <c r="I8" s="36"/>
      <c r="J8" s="36" t="s">
        <v>25</v>
      </c>
      <c r="K8" s="36">
        <v>0.33</v>
      </c>
      <c r="L8" s="36"/>
      <c r="M8" s="36"/>
      <c r="N8" s="38">
        <f>C8+E8+G8+I8+K8+M8</f>
        <v>1.7000000000000002</v>
      </c>
    </row>
    <row r="9" spans="1:14" x14ac:dyDescent="0.25">
      <c r="A9" s="30"/>
      <c r="C9" s="68"/>
      <c r="D9" t="s">
        <v>43</v>
      </c>
      <c r="E9" s="40"/>
      <c r="G9" s="40"/>
      <c r="I9" s="40"/>
      <c r="K9" s="40"/>
      <c r="M9" s="32"/>
      <c r="N9" s="35"/>
    </row>
    <row r="10" spans="1:14" x14ac:dyDescent="0.25">
      <c r="A10" s="24">
        <v>3</v>
      </c>
      <c r="B10" s="65"/>
      <c r="C10" s="67"/>
      <c r="D10" s="65" t="s">
        <v>21</v>
      </c>
      <c r="E10" s="36">
        <v>0.7</v>
      </c>
      <c r="F10" s="65"/>
      <c r="G10" s="36"/>
      <c r="H10" s="65"/>
      <c r="I10" s="36"/>
      <c r="J10" s="65"/>
      <c r="K10" s="36"/>
      <c r="L10" s="36"/>
      <c r="M10" s="36"/>
      <c r="N10" s="38">
        <f>C10+E10+G10+I10+K10+M10</f>
        <v>0.7</v>
      </c>
    </row>
    <row r="11" spans="1:14" x14ac:dyDescent="0.25">
      <c r="A11" s="5"/>
      <c r="B11" s="11"/>
      <c r="C11" s="22"/>
      <c r="D11" s="7"/>
      <c r="E11" s="60"/>
      <c r="F11" s="11" t="s">
        <v>38</v>
      </c>
      <c r="G11" s="7"/>
      <c r="H11" s="11"/>
      <c r="I11" s="7"/>
      <c r="J11" s="11"/>
      <c r="K11" s="7"/>
      <c r="L11" s="58"/>
      <c r="M11" s="59"/>
      <c r="N11" s="59"/>
    </row>
    <row r="12" spans="1:14" x14ac:dyDescent="0.25">
      <c r="A12" s="8">
        <v>6.5</v>
      </c>
      <c r="B12" s="25"/>
      <c r="C12" s="43"/>
      <c r="D12" s="9"/>
      <c r="E12" s="26"/>
      <c r="F12" s="25"/>
      <c r="G12" s="9">
        <v>1.5</v>
      </c>
      <c r="H12" s="25"/>
      <c r="I12" s="9"/>
      <c r="J12" s="25"/>
      <c r="K12" s="9"/>
      <c r="L12" s="23"/>
      <c r="M12" s="23"/>
      <c r="N12" s="61">
        <f>K12+I12+G12+E12+C12</f>
        <v>1.5</v>
      </c>
    </row>
    <row r="13" spans="1:14" x14ac:dyDescent="0.25">
      <c r="A13" s="30">
        <v>8.5</v>
      </c>
      <c r="B13" s="35" t="s">
        <v>59</v>
      </c>
      <c r="C13" s="35"/>
      <c r="D13" s="35" t="s">
        <v>59</v>
      </c>
      <c r="E13" s="20"/>
      <c r="F13" s="20" t="s">
        <v>59</v>
      </c>
      <c r="G13" s="20"/>
      <c r="H13" s="35" t="s">
        <v>59</v>
      </c>
      <c r="I13" s="35"/>
      <c r="J13" s="35" t="s">
        <v>59</v>
      </c>
      <c r="K13" s="35"/>
      <c r="L13" s="35" t="s">
        <v>59</v>
      </c>
      <c r="M13" s="35"/>
      <c r="N13" s="87"/>
    </row>
    <row r="14" spans="1:14" ht="23.25" x14ac:dyDescent="0.25">
      <c r="A14" s="24"/>
      <c r="B14" s="38" t="s">
        <v>25</v>
      </c>
      <c r="C14" s="38">
        <v>0.25</v>
      </c>
      <c r="D14" s="73" t="s">
        <v>60</v>
      </c>
      <c r="E14" s="73">
        <v>0.25</v>
      </c>
      <c r="F14" s="73" t="s">
        <v>25</v>
      </c>
      <c r="G14" s="38">
        <v>0.25</v>
      </c>
      <c r="H14" s="73" t="s">
        <v>60</v>
      </c>
      <c r="I14" s="38">
        <v>0.25</v>
      </c>
      <c r="J14" s="73" t="s">
        <v>21</v>
      </c>
      <c r="K14" s="38">
        <v>0.75</v>
      </c>
      <c r="L14" s="73" t="s">
        <v>61</v>
      </c>
      <c r="M14" s="38">
        <v>0.25</v>
      </c>
      <c r="N14" s="88">
        <f>C14+E14+G14+I14+K14+M14</f>
        <v>2</v>
      </c>
    </row>
    <row r="15" spans="1:14" x14ac:dyDescent="0.25">
      <c r="A15" s="30"/>
      <c r="B15" s="48" t="s">
        <v>62</v>
      </c>
      <c r="C15" s="40"/>
      <c r="D15" s="48"/>
      <c r="E15" s="40"/>
      <c r="F15" s="48"/>
      <c r="G15" s="40"/>
      <c r="H15" s="48" t="s">
        <v>62</v>
      </c>
      <c r="I15" s="40"/>
      <c r="J15" s="48"/>
      <c r="K15" s="40"/>
      <c r="L15" s="48"/>
      <c r="M15" s="40"/>
      <c r="N15" s="41"/>
    </row>
    <row r="16" spans="1:14" ht="45" x14ac:dyDescent="0.25">
      <c r="A16" s="24">
        <v>4.75</v>
      </c>
      <c r="B16" s="36" t="s">
        <v>21</v>
      </c>
      <c r="C16" s="36">
        <v>0.75</v>
      </c>
      <c r="D16" s="36"/>
      <c r="E16" s="63"/>
      <c r="F16" s="36"/>
      <c r="G16" s="36"/>
      <c r="H16" s="36" t="s">
        <v>73</v>
      </c>
      <c r="I16" s="36">
        <v>0.35</v>
      </c>
      <c r="J16" s="36"/>
      <c r="K16" s="36"/>
      <c r="L16" s="36"/>
      <c r="M16" s="36"/>
      <c r="N16" s="38">
        <f>C16+E16+G16+I16+K16+M16</f>
        <v>1.1000000000000001</v>
      </c>
    </row>
    <row r="17" spans="1:14" x14ac:dyDescent="0.25">
      <c r="A17" s="30"/>
      <c r="B17" s="48"/>
      <c r="C17" s="32"/>
      <c r="D17" s="48" t="s">
        <v>63</v>
      </c>
      <c r="E17" s="32"/>
      <c r="F17" s="48"/>
      <c r="G17" s="32"/>
      <c r="H17" s="48"/>
      <c r="I17" s="32"/>
      <c r="J17" s="48" t="s">
        <v>63</v>
      </c>
      <c r="K17" s="32"/>
      <c r="L17" s="32"/>
      <c r="M17" s="32"/>
      <c r="N17" s="35"/>
    </row>
    <row r="18" spans="1:14" x14ac:dyDescent="0.25">
      <c r="A18" s="24">
        <v>4.5</v>
      </c>
      <c r="B18" s="36"/>
      <c r="C18" s="36"/>
      <c r="D18" s="36" t="s">
        <v>21</v>
      </c>
      <c r="E18" s="63">
        <v>0.71</v>
      </c>
      <c r="F18" s="36"/>
      <c r="G18" s="36"/>
      <c r="H18" s="36"/>
      <c r="I18" s="36"/>
      <c r="J18" s="36" t="s">
        <v>25</v>
      </c>
      <c r="K18" s="36">
        <v>0.33</v>
      </c>
      <c r="L18" s="36"/>
      <c r="M18" s="36"/>
      <c r="N18" s="38">
        <f>C18+E18+G18+I18+K18+M18</f>
        <v>1.04</v>
      </c>
    </row>
    <row r="19" spans="1:14" x14ac:dyDescent="0.25">
      <c r="A19" s="30">
        <v>4.25</v>
      </c>
      <c r="B19" s="32"/>
      <c r="C19" s="32"/>
      <c r="D19" s="32" t="s">
        <v>64</v>
      </c>
      <c r="E19" s="32"/>
      <c r="F19" s="32"/>
      <c r="G19" s="32"/>
      <c r="H19" s="34"/>
      <c r="I19" s="32"/>
      <c r="J19" s="32"/>
      <c r="K19" s="32"/>
      <c r="L19" s="32"/>
      <c r="M19" s="32"/>
      <c r="N19" s="89"/>
    </row>
    <row r="20" spans="1:14" x14ac:dyDescent="0.25">
      <c r="A20" s="24"/>
      <c r="B20" s="36"/>
      <c r="C20" s="36"/>
      <c r="D20" s="63" t="s">
        <v>21</v>
      </c>
      <c r="E20" s="36">
        <v>0.99</v>
      </c>
      <c r="F20" s="36"/>
      <c r="G20" s="36"/>
      <c r="H20" s="37"/>
      <c r="I20" s="36"/>
      <c r="J20" s="63"/>
      <c r="K20" s="63"/>
      <c r="L20" s="36"/>
      <c r="M20" s="63"/>
      <c r="N20" s="38">
        <f>C20+E20+G20+I20+K20+M20</f>
        <v>0.99</v>
      </c>
    </row>
    <row r="21" spans="1:14" x14ac:dyDescent="0.25">
      <c r="A21" s="30">
        <v>9</v>
      </c>
      <c r="B21" s="96" t="s">
        <v>67</v>
      </c>
      <c r="C21" s="35"/>
      <c r="D21" s="48" t="s">
        <v>67</v>
      </c>
      <c r="E21" s="35"/>
      <c r="F21" s="96" t="s">
        <v>67</v>
      </c>
      <c r="G21" s="35"/>
      <c r="H21" s="96" t="s">
        <v>67</v>
      </c>
      <c r="I21" s="20"/>
      <c r="J21" s="96" t="s">
        <v>67</v>
      </c>
      <c r="K21" s="35"/>
      <c r="L21" s="96" t="s">
        <v>67</v>
      </c>
      <c r="M21" s="35"/>
      <c r="N21" s="87"/>
    </row>
    <row r="22" spans="1:14" x14ac:dyDescent="0.25">
      <c r="A22" s="24"/>
      <c r="B22" s="38" t="s">
        <v>25</v>
      </c>
      <c r="C22" s="38">
        <v>0.25</v>
      </c>
      <c r="D22" s="38" t="s">
        <v>25</v>
      </c>
      <c r="E22" s="99">
        <v>0.25</v>
      </c>
      <c r="F22" s="73" t="s">
        <v>25</v>
      </c>
      <c r="G22" s="38">
        <v>0.25</v>
      </c>
      <c r="H22" s="38" t="s">
        <v>21</v>
      </c>
      <c r="I22" s="38">
        <v>0.82</v>
      </c>
      <c r="J22" s="38" t="s">
        <v>25</v>
      </c>
      <c r="K22" s="38">
        <v>0.25</v>
      </c>
      <c r="L22" s="38" t="s">
        <v>25</v>
      </c>
      <c r="M22" s="38">
        <v>0.25</v>
      </c>
      <c r="N22" s="88">
        <f>C22+E22+G22+I22+K22+M22</f>
        <v>2.0699999999999998</v>
      </c>
    </row>
    <row r="23" spans="1:14" x14ac:dyDescent="0.25">
      <c r="A23" s="30">
        <v>6.1</v>
      </c>
      <c r="B23" s="20" t="s">
        <v>68</v>
      </c>
      <c r="C23" s="35"/>
      <c r="D23" s="35"/>
      <c r="E23" s="101"/>
      <c r="F23" s="20"/>
      <c r="G23" s="35"/>
      <c r="H23" s="35" t="s">
        <v>69</v>
      </c>
      <c r="I23" s="101"/>
      <c r="J23" s="32"/>
      <c r="K23" s="101"/>
      <c r="L23" s="20"/>
      <c r="M23" s="101"/>
      <c r="N23" s="35"/>
    </row>
    <row r="24" spans="1:14" x14ac:dyDescent="0.25">
      <c r="A24" s="24"/>
      <c r="B24" s="73" t="s">
        <v>25</v>
      </c>
      <c r="C24" s="38">
        <v>0.33</v>
      </c>
      <c r="D24" s="38"/>
      <c r="E24" s="99"/>
      <c r="F24" s="73"/>
      <c r="G24" s="38"/>
      <c r="H24" s="38" t="s">
        <v>21</v>
      </c>
      <c r="I24" s="99">
        <v>1.08</v>
      </c>
      <c r="J24" s="36"/>
      <c r="K24" s="99"/>
      <c r="L24" s="73"/>
      <c r="M24" s="99"/>
      <c r="N24" s="41">
        <f>C24+E24+G24+I24+K24+M24</f>
        <v>1.4100000000000001</v>
      </c>
    </row>
    <row r="25" spans="1:14" ht="23.25" x14ac:dyDescent="0.25">
      <c r="A25" s="39"/>
      <c r="B25" s="71"/>
      <c r="C25" s="41"/>
      <c r="D25" s="41"/>
      <c r="E25" s="100"/>
      <c r="F25" s="41" t="s">
        <v>70</v>
      </c>
      <c r="G25" s="100"/>
      <c r="H25" s="41"/>
      <c r="I25" s="100"/>
      <c r="J25" s="40"/>
      <c r="K25" s="100"/>
      <c r="L25" s="71" t="s">
        <v>70</v>
      </c>
      <c r="M25" s="100"/>
      <c r="N25" s="35"/>
    </row>
    <row r="26" spans="1:14" ht="23.25" x14ac:dyDescent="0.25">
      <c r="A26" s="24">
        <v>4.3600000000000003</v>
      </c>
      <c r="B26" s="71"/>
      <c r="C26" s="41"/>
      <c r="D26" s="41"/>
      <c r="E26" s="100"/>
      <c r="F26" s="41" t="s">
        <v>25</v>
      </c>
      <c r="G26" s="100">
        <v>0.35</v>
      </c>
      <c r="H26" s="41"/>
      <c r="I26" s="100"/>
      <c r="J26" s="40"/>
      <c r="K26" s="100"/>
      <c r="L26" s="71" t="s">
        <v>72</v>
      </c>
      <c r="M26" s="100">
        <v>0.66</v>
      </c>
      <c r="N26" s="41">
        <f>C26+E26+G26+I26+K26+M26</f>
        <v>1.01</v>
      </c>
    </row>
    <row r="27" spans="1:14" x14ac:dyDescent="0.25">
      <c r="A27" s="10">
        <f>SUM(A3:A26)</f>
        <v>78.539999999999992</v>
      </c>
      <c r="B27" s="94" t="s">
        <v>9</v>
      </c>
      <c r="C27" s="90">
        <f>SUM(C3:C26)</f>
        <v>2.91</v>
      </c>
      <c r="D27" s="91"/>
      <c r="E27" s="90">
        <f>SUM(E3:E26)</f>
        <v>4.87</v>
      </c>
      <c r="F27" s="93"/>
      <c r="G27" s="90">
        <f>SUM(G3:G26)</f>
        <v>2.85</v>
      </c>
      <c r="H27" s="94"/>
      <c r="I27" s="90">
        <f>SUM(I3:I26)</f>
        <v>4.25</v>
      </c>
      <c r="J27" s="94"/>
      <c r="K27" s="90">
        <f>SUM(K3:K26)</f>
        <v>1.6600000000000001</v>
      </c>
      <c r="L27" s="91"/>
      <c r="M27" s="90">
        <f>SUM(M3:M26)</f>
        <v>1.6600000000000001</v>
      </c>
      <c r="N27" s="95">
        <f>SUM(N4:N26)</f>
        <v>18.2</v>
      </c>
    </row>
    <row r="28" spans="1:14" x14ac:dyDescent="0.25">
      <c r="A28" s="48"/>
      <c r="B28" s="48" t="s">
        <v>13</v>
      </c>
      <c r="C28" s="48"/>
      <c r="D28" s="48"/>
      <c r="E28" s="106"/>
      <c r="F28" s="96"/>
      <c r="G28" s="48"/>
      <c r="H28" s="48" t="s">
        <v>12</v>
      </c>
      <c r="I28" s="48"/>
      <c r="J28" s="107"/>
      <c r="K28" s="48"/>
      <c r="L28" s="48"/>
    </row>
    <row r="29" spans="1:14" x14ac:dyDescent="0.25">
      <c r="A29" s="48"/>
      <c r="B29" s="48" t="s">
        <v>16</v>
      </c>
      <c r="C29" s="48"/>
      <c r="D29" s="48" t="s">
        <v>120</v>
      </c>
      <c r="E29" s="48"/>
      <c r="F29" s="96"/>
      <c r="G29" s="48"/>
      <c r="I29" s="109">
        <f>N27</f>
        <v>18.2</v>
      </c>
      <c r="J29" s="107"/>
      <c r="K29" s="108">
        <f>I29*4.33</f>
        <v>78.805999999999997</v>
      </c>
      <c r="L29" s="108"/>
    </row>
    <row r="31" spans="1:14" x14ac:dyDescent="0.25">
      <c r="F31" t="s">
        <v>122</v>
      </c>
    </row>
    <row r="32" spans="1:14" x14ac:dyDescent="0.25">
      <c r="F32" t="s">
        <v>123</v>
      </c>
    </row>
    <row r="33" spans="6:6" x14ac:dyDescent="0.25">
      <c r="F33" t="s">
        <v>124</v>
      </c>
    </row>
  </sheetData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9" workbookViewId="0">
      <selection activeCell="J37" sqref="J37"/>
    </sheetView>
  </sheetViews>
  <sheetFormatPr baseColWidth="10" defaultRowHeight="15" x14ac:dyDescent="0.25"/>
  <cols>
    <col min="1" max="1" width="5.5703125" customWidth="1"/>
    <col min="2" max="2" width="17.42578125" customWidth="1"/>
    <col min="3" max="3" width="5.42578125" customWidth="1"/>
    <col min="4" max="4" width="18.5703125" customWidth="1"/>
    <col min="5" max="5" width="5.42578125" customWidth="1"/>
    <col min="6" max="6" width="13.42578125" customWidth="1"/>
    <col min="7" max="7" width="6" customWidth="1"/>
    <col min="8" max="8" width="16.5703125" customWidth="1"/>
    <col min="9" max="9" width="5.42578125" customWidth="1"/>
    <col min="11" max="11" width="7.85546875" customWidth="1"/>
    <col min="12" max="12" width="15.28515625" customWidth="1"/>
    <col min="13" max="13" width="6" customWidth="1"/>
    <col min="14" max="14" width="6.71093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5" customHeight="1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1.33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1.83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24.75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1.25</v>
      </c>
      <c r="J6" s="143"/>
      <c r="K6" s="145"/>
      <c r="L6" s="146" t="s">
        <v>25</v>
      </c>
      <c r="M6" s="145">
        <v>0.5</v>
      </c>
      <c r="N6" s="88">
        <f>C6+E6+G6+I6+K6+M6</f>
        <v>2.85</v>
      </c>
    </row>
    <row r="7" spans="1:14" ht="24.75" x14ac:dyDescent="0.25">
      <c r="A7" s="76"/>
      <c r="B7" s="70" t="s">
        <v>98</v>
      </c>
      <c r="C7" s="12"/>
      <c r="D7" s="128"/>
      <c r="E7" s="12"/>
      <c r="F7" s="6" t="s">
        <v>98</v>
      </c>
      <c r="G7" s="12"/>
      <c r="H7" s="6"/>
      <c r="I7" s="28"/>
      <c r="J7" s="6" t="s">
        <v>98</v>
      </c>
      <c r="K7" s="12"/>
      <c r="L7" s="12"/>
      <c r="M7" s="12"/>
      <c r="N7" s="12"/>
    </row>
    <row r="8" spans="1:14" x14ac:dyDescent="0.25">
      <c r="A8" s="8">
        <v>8</v>
      </c>
      <c r="B8" s="38" t="s">
        <v>25</v>
      </c>
      <c r="C8" s="9">
        <v>0.25</v>
      </c>
      <c r="D8" s="9"/>
      <c r="E8" s="26"/>
      <c r="F8" s="25" t="s">
        <v>21</v>
      </c>
      <c r="G8" s="9">
        <v>1.34</v>
      </c>
      <c r="H8" s="9"/>
      <c r="I8" s="9"/>
      <c r="J8" s="9" t="s">
        <v>25</v>
      </c>
      <c r="K8" s="9">
        <v>0.25</v>
      </c>
      <c r="L8" s="9"/>
      <c r="M8" s="9"/>
      <c r="N8" s="12">
        <f>C8+E8+G8+I8+K8</f>
        <v>1.84</v>
      </c>
    </row>
    <row r="9" spans="1:14" x14ac:dyDescent="0.25">
      <c r="A9" s="30"/>
      <c r="B9" s="33" t="s">
        <v>40</v>
      </c>
      <c r="C9" s="66"/>
      <c r="D9" s="34"/>
      <c r="E9" s="32"/>
      <c r="F9" s="34" t="s">
        <v>40</v>
      </c>
      <c r="G9" s="32"/>
      <c r="H9" s="34"/>
      <c r="I9" s="32"/>
      <c r="J9" s="34" t="s">
        <v>40</v>
      </c>
      <c r="K9" s="32"/>
      <c r="L9" s="34"/>
      <c r="M9" s="32"/>
      <c r="N9" s="35"/>
    </row>
    <row r="10" spans="1:14" x14ac:dyDescent="0.25">
      <c r="A10" s="24">
        <v>7</v>
      </c>
      <c r="B10" s="36" t="s">
        <v>25</v>
      </c>
      <c r="C10" s="67">
        <v>0.33</v>
      </c>
      <c r="D10" s="36"/>
      <c r="E10" s="63"/>
      <c r="F10" s="36" t="s">
        <v>25</v>
      </c>
      <c r="G10" s="36">
        <v>0.33</v>
      </c>
      <c r="H10" s="36"/>
      <c r="I10" s="36"/>
      <c r="J10" s="36" t="s">
        <v>21</v>
      </c>
      <c r="K10" s="36">
        <v>0.96</v>
      </c>
      <c r="L10" s="36"/>
      <c r="M10" s="36"/>
      <c r="N10" s="38">
        <f>C10+E10+G10+I10+K10+M10</f>
        <v>1.62</v>
      </c>
    </row>
    <row r="11" spans="1:14" x14ac:dyDescent="0.25">
      <c r="A11" s="30"/>
      <c r="B11" s="40"/>
      <c r="C11" s="68"/>
      <c r="D11" s="40" t="s">
        <v>42</v>
      </c>
      <c r="E11" s="64"/>
      <c r="F11" s="40"/>
      <c r="G11" s="40"/>
      <c r="H11" s="40"/>
      <c r="I11" s="40"/>
      <c r="J11" s="40" t="s">
        <v>42</v>
      </c>
      <c r="K11" s="40"/>
      <c r="L11" s="40"/>
      <c r="M11" s="40"/>
      <c r="N11" s="41"/>
    </row>
    <row r="12" spans="1:14" x14ac:dyDescent="0.25">
      <c r="A12" s="24">
        <v>7.33</v>
      </c>
      <c r="B12" s="36"/>
      <c r="C12" s="67"/>
      <c r="D12" s="36" t="s">
        <v>21</v>
      </c>
      <c r="E12" s="63">
        <v>1.37</v>
      </c>
      <c r="F12" s="36"/>
      <c r="G12" s="36"/>
      <c r="H12" s="36"/>
      <c r="I12" s="36"/>
      <c r="J12" s="36" t="s">
        <v>25</v>
      </c>
      <c r="K12" s="36">
        <v>0.33</v>
      </c>
      <c r="L12" s="36"/>
      <c r="M12" s="36"/>
      <c r="N12" s="38">
        <f>C12+E12+G12+I12+K12+M12</f>
        <v>1.7000000000000002</v>
      </c>
    </row>
    <row r="13" spans="1:14" x14ac:dyDescent="0.25">
      <c r="A13" s="30"/>
      <c r="C13" s="68"/>
      <c r="D13" t="s">
        <v>43</v>
      </c>
      <c r="E13" s="40"/>
      <c r="G13" s="40"/>
      <c r="I13" s="40"/>
      <c r="K13" s="40"/>
      <c r="M13" s="32"/>
      <c r="N13" s="35"/>
    </row>
    <row r="14" spans="1:14" x14ac:dyDescent="0.25">
      <c r="A14" s="24">
        <v>3</v>
      </c>
      <c r="B14" s="65"/>
      <c r="C14" s="67"/>
      <c r="D14" s="65" t="s">
        <v>21</v>
      </c>
      <c r="E14" s="36">
        <v>0.7</v>
      </c>
      <c r="F14" s="65"/>
      <c r="G14" s="36"/>
      <c r="H14" s="65"/>
      <c r="I14" s="36"/>
      <c r="J14" s="65"/>
      <c r="K14" s="36"/>
      <c r="L14" s="36"/>
      <c r="M14" s="36"/>
      <c r="N14" s="38">
        <f>C14+E14+G14+I14+K14+M14</f>
        <v>0.7</v>
      </c>
    </row>
    <row r="15" spans="1:14" ht="15.75" customHeight="1" x14ac:dyDescent="0.25">
      <c r="A15" s="5"/>
      <c r="B15" s="11"/>
      <c r="C15" s="22"/>
      <c r="D15" s="7"/>
      <c r="E15" s="60"/>
      <c r="F15" s="11" t="s">
        <v>38</v>
      </c>
      <c r="G15" s="7"/>
      <c r="H15" s="11"/>
      <c r="I15" s="7"/>
      <c r="J15" s="11"/>
      <c r="K15" s="7"/>
      <c r="L15" s="58"/>
      <c r="M15" s="59"/>
      <c r="N15" s="59"/>
    </row>
    <row r="16" spans="1:14" x14ac:dyDescent="0.25">
      <c r="A16" s="8">
        <v>6.5</v>
      </c>
      <c r="B16" s="25"/>
      <c r="C16" s="43"/>
      <c r="D16" s="9"/>
      <c r="E16" s="26"/>
      <c r="F16" s="25"/>
      <c r="G16" s="9">
        <v>1.5</v>
      </c>
      <c r="H16" s="25"/>
      <c r="I16" s="9"/>
      <c r="J16" s="25"/>
      <c r="K16" s="9"/>
      <c r="L16" s="23"/>
      <c r="M16" s="23"/>
      <c r="N16" s="61">
        <f>K16+I16+G16+E16+C16</f>
        <v>1.5</v>
      </c>
    </row>
    <row r="17" spans="1:14" x14ac:dyDescent="0.25">
      <c r="A17" s="30"/>
      <c r="B17" s="32"/>
      <c r="C17" s="32"/>
      <c r="D17" s="32"/>
      <c r="E17" s="74"/>
      <c r="F17" s="32"/>
      <c r="G17" s="32"/>
      <c r="H17" s="32"/>
      <c r="I17" s="74"/>
      <c r="J17" s="32" t="s">
        <v>49</v>
      </c>
      <c r="K17" s="74"/>
      <c r="L17" s="32"/>
      <c r="M17" s="74"/>
      <c r="N17" s="35"/>
    </row>
    <row r="18" spans="1:14" x14ac:dyDescent="0.25">
      <c r="A18" s="24">
        <v>4.33</v>
      </c>
      <c r="B18" s="36"/>
      <c r="C18" s="36"/>
      <c r="D18" s="36"/>
      <c r="E18" s="63"/>
      <c r="F18" s="36"/>
      <c r="G18" s="36"/>
      <c r="H18" s="36"/>
      <c r="I18" s="63"/>
      <c r="J18" s="36" t="s">
        <v>21</v>
      </c>
      <c r="K18" s="63">
        <v>1</v>
      </c>
      <c r="L18" s="36"/>
      <c r="M18" s="63"/>
      <c r="N18" s="38">
        <f>C18+E18+G18+I18+K18+M18</f>
        <v>1</v>
      </c>
    </row>
    <row r="19" spans="1:14" x14ac:dyDescent="0.25">
      <c r="A19" s="30">
        <v>8.5</v>
      </c>
      <c r="B19" s="35" t="s">
        <v>59</v>
      </c>
      <c r="C19" s="35"/>
      <c r="D19" s="35" t="s">
        <v>59</v>
      </c>
      <c r="E19" s="20"/>
      <c r="F19" s="20" t="s">
        <v>59</v>
      </c>
      <c r="G19" s="20"/>
      <c r="H19" s="35" t="s">
        <v>59</v>
      </c>
      <c r="I19" s="35"/>
      <c r="J19" s="35" t="s">
        <v>59</v>
      </c>
      <c r="K19" s="35"/>
      <c r="L19" s="35" t="s">
        <v>59</v>
      </c>
      <c r="M19" s="35"/>
      <c r="N19" s="87"/>
    </row>
    <row r="20" spans="1:14" ht="23.25" x14ac:dyDescent="0.25">
      <c r="A20" s="24"/>
      <c r="B20" s="38" t="s">
        <v>25</v>
      </c>
      <c r="C20" s="38">
        <v>0.25</v>
      </c>
      <c r="D20" s="73" t="s">
        <v>60</v>
      </c>
      <c r="E20" s="73">
        <v>0.25</v>
      </c>
      <c r="F20" s="73" t="s">
        <v>25</v>
      </c>
      <c r="G20" s="38">
        <v>0.25</v>
      </c>
      <c r="H20" s="73" t="s">
        <v>60</v>
      </c>
      <c r="I20" s="38">
        <v>0.25</v>
      </c>
      <c r="J20" s="73" t="s">
        <v>61</v>
      </c>
      <c r="K20" s="38">
        <v>0.25</v>
      </c>
      <c r="L20" s="73" t="s">
        <v>21</v>
      </c>
      <c r="M20" s="38">
        <v>0.75</v>
      </c>
      <c r="N20" s="88">
        <f>C20+E20+G20+I20+K20+M20</f>
        <v>2</v>
      </c>
    </row>
    <row r="21" spans="1:14" x14ac:dyDescent="0.25">
      <c r="A21" s="30"/>
      <c r="B21" s="48" t="s">
        <v>62</v>
      </c>
      <c r="C21" s="40"/>
      <c r="D21" s="48"/>
      <c r="E21" s="40"/>
      <c r="F21" s="48"/>
      <c r="G21" s="40"/>
      <c r="H21" s="48" t="s">
        <v>62</v>
      </c>
      <c r="I21" s="40"/>
      <c r="J21" s="48"/>
      <c r="K21" s="40"/>
      <c r="L21" s="48"/>
      <c r="M21" s="40"/>
      <c r="N21" s="41"/>
    </row>
    <row r="22" spans="1:14" ht="24.75" customHeight="1" x14ac:dyDescent="0.25">
      <c r="A22" s="24">
        <v>4.75</v>
      </c>
      <c r="B22" s="36" t="s">
        <v>21</v>
      </c>
      <c r="C22" s="36">
        <v>0.75</v>
      </c>
      <c r="D22" s="36"/>
      <c r="E22" s="63"/>
      <c r="F22" s="36"/>
      <c r="G22" s="36"/>
      <c r="H22" s="36" t="s">
        <v>73</v>
      </c>
      <c r="I22" s="36">
        <v>0.35</v>
      </c>
      <c r="J22" s="36"/>
      <c r="K22" s="36"/>
      <c r="L22" s="36"/>
      <c r="M22" s="36"/>
      <c r="N22" s="38">
        <f>C22+E22+G22+I22+K22+M22</f>
        <v>1.1000000000000001</v>
      </c>
    </row>
    <row r="23" spans="1:14" x14ac:dyDescent="0.25">
      <c r="A23" s="30"/>
      <c r="B23" s="48"/>
      <c r="C23" s="32"/>
      <c r="D23" s="48" t="s">
        <v>63</v>
      </c>
      <c r="E23" s="32"/>
      <c r="F23" s="48"/>
      <c r="G23" s="32"/>
      <c r="H23" s="48"/>
      <c r="I23" s="32"/>
      <c r="J23" s="48" t="s">
        <v>63</v>
      </c>
      <c r="K23" s="32"/>
      <c r="L23" s="32"/>
      <c r="M23" s="32"/>
      <c r="N23" s="35"/>
    </row>
    <row r="24" spans="1:14" x14ac:dyDescent="0.25">
      <c r="A24" s="24">
        <v>4.5</v>
      </c>
      <c r="B24" s="36"/>
      <c r="C24" s="36"/>
      <c r="D24" s="36" t="s">
        <v>21</v>
      </c>
      <c r="E24" s="63">
        <v>0.71</v>
      </c>
      <c r="F24" s="36"/>
      <c r="G24" s="36"/>
      <c r="H24" s="36"/>
      <c r="I24" s="36"/>
      <c r="J24" s="36" t="s">
        <v>25</v>
      </c>
      <c r="K24" s="36">
        <v>0.33</v>
      </c>
      <c r="L24" s="36"/>
      <c r="M24" s="36"/>
      <c r="N24" s="38">
        <f>C24+E24+G24+I24+K24+M24</f>
        <v>1.04</v>
      </c>
    </row>
    <row r="25" spans="1:14" x14ac:dyDescent="0.25">
      <c r="A25" s="30">
        <v>4.25</v>
      </c>
      <c r="B25" s="32"/>
      <c r="C25" s="32"/>
      <c r="D25" s="32" t="s">
        <v>64</v>
      </c>
      <c r="E25" s="32"/>
      <c r="F25" s="32"/>
      <c r="G25" s="32"/>
      <c r="H25" s="34"/>
      <c r="I25" s="32"/>
      <c r="J25" s="32"/>
      <c r="K25" s="32"/>
      <c r="L25" s="32"/>
      <c r="M25" s="32"/>
      <c r="N25" s="89"/>
    </row>
    <row r="26" spans="1:14" x14ac:dyDescent="0.25">
      <c r="A26" s="24"/>
      <c r="B26" s="36"/>
      <c r="C26" s="36"/>
      <c r="D26" s="63" t="s">
        <v>21</v>
      </c>
      <c r="E26" s="36">
        <v>0.99</v>
      </c>
      <c r="F26" s="36"/>
      <c r="G26" s="36"/>
      <c r="H26" s="37"/>
      <c r="I26" s="36"/>
      <c r="J26" s="63"/>
      <c r="K26" s="63"/>
      <c r="L26" s="36"/>
      <c r="M26" s="63"/>
      <c r="N26" s="38">
        <f>C26+E26+G26+I26+K26+M26</f>
        <v>0.99</v>
      </c>
    </row>
    <row r="27" spans="1:14" x14ac:dyDescent="0.25">
      <c r="A27" s="30">
        <v>9</v>
      </c>
      <c r="B27" s="96" t="s">
        <v>67</v>
      </c>
      <c r="C27" s="35"/>
      <c r="D27" s="48" t="s">
        <v>67</v>
      </c>
      <c r="E27" s="35"/>
      <c r="F27" s="96" t="s">
        <v>67</v>
      </c>
      <c r="G27" s="35"/>
      <c r="H27" s="96" t="s">
        <v>67</v>
      </c>
      <c r="I27" s="20"/>
      <c r="J27" s="96" t="s">
        <v>67</v>
      </c>
      <c r="K27" s="35"/>
      <c r="L27" s="96" t="s">
        <v>67</v>
      </c>
      <c r="M27" s="35"/>
      <c r="N27" s="87"/>
    </row>
    <row r="28" spans="1:14" x14ac:dyDescent="0.25">
      <c r="A28" s="24"/>
      <c r="B28" s="38" t="s">
        <v>25</v>
      </c>
      <c r="C28" s="38">
        <v>0.25</v>
      </c>
      <c r="D28" s="38" t="s">
        <v>25</v>
      </c>
      <c r="E28" s="99">
        <v>0.25</v>
      </c>
      <c r="F28" s="73" t="s">
        <v>25</v>
      </c>
      <c r="G28" s="38">
        <v>0.25</v>
      </c>
      <c r="H28" s="38" t="s">
        <v>21</v>
      </c>
      <c r="I28" s="38">
        <v>0.82</v>
      </c>
      <c r="J28" s="38" t="s">
        <v>25</v>
      </c>
      <c r="K28" s="38">
        <v>0.25</v>
      </c>
      <c r="L28" s="38" t="s">
        <v>25</v>
      </c>
      <c r="M28" s="38">
        <v>0.25</v>
      </c>
      <c r="N28" s="88">
        <f>C28+E28+G28+I28+K28+M28</f>
        <v>2.0699999999999998</v>
      </c>
    </row>
    <row r="29" spans="1:14" x14ac:dyDescent="0.25">
      <c r="A29" s="30">
        <v>6.1</v>
      </c>
      <c r="B29" s="20" t="s">
        <v>68</v>
      </c>
      <c r="C29" s="35"/>
      <c r="D29" s="35"/>
      <c r="E29" s="101"/>
      <c r="F29" s="20"/>
      <c r="G29" s="35"/>
      <c r="H29" s="35" t="s">
        <v>69</v>
      </c>
      <c r="I29" s="101"/>
      <c r="J29" s="32"/>
      <c r="K29" s="101"/>
      <c r="L29" s="20"/>
      <c r="M29" s="101"/>
      <c r="N29" s="35"/>
    </row>
    <row r="30" spans="1:14" x14ac:dyDescent="0.25">
      <c r="A30" s="24"/>
      <c r="B30" s="73" t="s">
        <v>25</v>
      </c>
      <c r="C30" s="38">
        <v>0.33</v>
      </c>
      <c r="D30" s="38"/>
      <c r="E30" s="99"/>
      <c r="F30" s="73"/>
      <c r="G30" s="38"/>
      <c r="H30" s="38" t="s">
        <v>21</v>
      </c>
      <c r="I30" s="99">
        <v>1.08</v>
      </c>
      <c r="J30" s="36"/>
      <c r="K30" s="99"/>
      <c r="L30" s="73"/>
      <c r="M30" s="99"/>
      <c r="N30" s="41">
        <f>C30+E30+G30+I30+K30+M30</f>
        <v>1.4100000000000001</v>
      </c>
    </row>
    <row r="31" spans="1:14" ht="15" customHeight="1" x14ac:dyDescent="0.25">
      <c r="A31" s="39"/>
      <c r="B31" s="71"/>
      <c r="C31" s="41"/>
      <c r="D31" s="41"/>
      <c r="E31" s="100"/>
      <c r="F31" s="41" t="s">
        <v>70</v>
      </c>
      <c r="G31" s="100"/>
      <c r="H31" s="41"/>
      <c r="I31" s="100"/>
      <c r="J31" s="40"/>
      <c r="K31" s="100"/>
      <c r="L31" s="71" t="s">
        <v>70</v>
      </c>
      <c r="M31" s="100"/>
      <c r="N31" s="35"/>
    </row>
    <row r="32" spans="1:14" ht="23.25" x14ac:dyDescent="0.25">
      <c r="A32" s="24">
        <v>4.3600000000000003</v>
      </c>
      <c r="B32" s="71"/>
      <c r="C32" s="41"/>
      <c r="D32" s="41"/>
      <c r="E32" s="100"/>
      <c r="F32" s="41" t="s">
        <v>25</v>
      </c>
      <c r="G32" s="100">
        <v>0.35</v>
      </c>
      <c r="H32" s="41"/>
      <c r="I32" s="100"/>
      <c r="J32" s="40"/>
      <c r="K32" s="100"/>
      <c r="L32" s="71" t="s">
        <v>72</v>
      </c>
      <c r="M32" s="100">
        <v>0.66</v>
      </c>
      <c r="N32" s="41">
        <f>C32+E32+G32+I32+K32+M32</f>
        <v>1.01</v>
      </c>
    </row>
    <row r="33" spans="1:14" x14ac:dyDescent="0.25">
      <c r="A33" s="10">
        <f>SUM(A3:A32)</f>
        <v>97.86999999999999</v>
      </c>
      <c r="B33" s="94" t="s">
        <v>9</v>
      </c>
      <c r="C33" s="90">
        <f>SUM(C3:C32)</f>
        <v>3.49</v>
      </c>
      <c r="D33" s="91"/>
      <c r="E33" s="90">
        <f>SUM(E3:E32)</f>
        <v>4.87</v>
      </c>
      <c r="F33" s="93"/>
      <c r="G33" s="90">
        <f>SUM(G3:G32)</f>
        <v>4.5199999999999996</v>
      </c>
      <c r="H33" s="94"/>
      <c r="I33" s="90">
        <f>SUM(I3:I32)</f>
        <v>4.25</v>
      </c>
      <c r="J33" s="94"/>
      <c r="K33" s="90">
        <f>SUM(K3:K32)</f>
        <v>3.37</v>
      </c>
      <c r="L33" s="91"/>
      <c r="M33" s="90">
        <f>SUM(M3:M32)</f>
        <v>2.16</v>
      </c>
      <c r="N33" s="95">
        <f>SUM(N3:N32)</f>
        <v>22.66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48"/>
      <c r="L34" s="48"/>
    </row>
    <row r="35" spans="1:14" x14ac:dyDescent="0.25">
      <c r="A35" s="48"/>
      <c r="B35" s="48" t="s">
        <v>16</v>
      </c>
      <c r="C35" s="48"/>
      <c r="D35" s="48" t="s">
        <v>117</v>
      </c>
      <c r="E35" s="48"/>
      <c r="F35" s="96"/>
      <c r="G35" s="48"/>
      <c r="I35" s="109">
        <f>N33</f>
        <v>22.66</v>
      </c>
      <c r="J35" s="107"/>
      <c r="K35" s="108">
        <f>I35*4.33</f>
        <v>98.117800000000003</v>
      </c>
      <c r="L35" s="108"/>
    </row>
  </sheetData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22" workbookViewId="0">
      <selection activeCell="P29" sqref="P29"/>
    </sheetView>
  </sheetViews>
  <sheetFormatPr baseColWidth="10" defaultRowHeight="15" x14ac:dyDescent="0.25"/>
  <cols>
    <col min="1" max="1" width="6.5703125" customWidth="1"/>
    <col min="2" max="2" width="16" customWidth="1"/>
    <col min="3" max="3" width="5.7109375" customWidth="1"/>
    <col min="4" max="4" width="16.5703125" customWidth="1"/>
    <col min="5" max="5" width="5.28515625" customWidth="1"/>
    <col min="6" max="6" width="15" customWidth="1"/>
    <col min="7" max="7" width="5.28515625" customWidth="1"/>
    <col min="8" max="8" width="16.42578125" customWidth="1"/>
    <col min="9" max="9" width="4.85546875" customWidth="1"/>
    <col min="11" max="11" width="6" customWidth="1"/>
    <col min="12" max="12" width="14.85546875" customWidth="1"/>
    <col min="13" max="13" width="5.5703125" customWidth="1"/>
    <col min="14" max="14" width="4.855468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7.25" customHeight="1" x14ac:dyDescent="0.25">
      <c r="A3" s="140"/>
      <c r="B3" s="142" t="s">
        <v>116</v>
      </c>
      <c r="C3" s="140"/>
      <c r="D3" s="141"/>
      <c r="E3" s="140"/>
      <c r="F3" s="142"/>
      <c r="G3" s="140"/>
      <c r="H3" s="142" t="s">
        <v>116</v>
      </c>
      <c r="I3" s="140"/>
      <c r="J3" s="141"/>
      <c r="K3" s="140"/>
      <c r="L3" s="140"/>
      <c r="M3" s="140"/>
      <c r="N3" s="140"/>
    </row>
    <row r="4" spans="1:14" x14ac:dyDescent="0.25">
      <c r="A4" s="145">
        <v>7.92</v>
      </c>
      <c r="B4" s="143" t="s">
        <v>21</v>
      </c>
      <c r="C4" s="145">
        <v>1.33</v>
      </c>
      <c r="D4" s="143"/>
      <c r="E4" s="145"/>
      <c r="F4" s="144"/>
      <c r="G4" s="145"/>
      <c r="H4" s="143" t="s">
        <v>25</v>
      </c>
      <c r="I4" s="145">
        <v>0.5</v>
      </c>
      <c r="J4" s="143"/>
      <c r="K4" s="145"/>
      <c r="L4" s="145"/>
      <c r="M4" s="145"/>
      <c r="N4" s="145">
        <f>C4+E4+G4+I4+K4+M4</f>
        <v>1.83</v>
      </c>
    </row>
    <row r="5" spans="1:14" x14ac:dyDescent="0.25">
      <c r="A5" s="140"/>
      <c r="B5" s="141"/>
      <c r="C5" s="140"/>
      <c r="D5" s="141" t="s">
        <v>112</v>
      </c>
      <c r="E5" s="140"/>
      <c r="F5" s="141" t="s">
        <v>112</v>
      </c>
      <c r="G5" s="140"/>
      <c r="H5" s="141" t="s">
        <v>112</v>
      </c>
      <c r="I5" s="140"/>
      <c r="J5" s="141"/>
      <c r="K5" s="140"/>
      <c r="L5" s="140" t="s">
        <v>112</v>
      </c>
      <c r="M5" s="140"/>
      <c r="N5" s="140"/>
    </row>
    <row r="6" spans="1:14" ht="24.75" customHeight="1" x14ac:dyDescent="0.25">
      <c r="A6" s="145">
        <v>12.33</v>
      </c>
      <c r="B6" s="143"/>
      <c r="C6" s="145"/>
      <c r="D6" s="147" t="s">
        <v>113</v>
      </c>
      <c r="E6" s="145">
        <v>0.6</v>
      </c>
      <c r="F6" s="144" t="s">
        <v>25</v>
      </c>
      <c r="G6" s="145">
        <v>0.5</v>
      </c>
      <c r="H6" s="147" t="s">
        <v>114</v>
      </c>
      <c r="I6" s="145">
        <v>1.25</v>
      </c>
      <c r="J6" s="143"/>
      <c r="K6" s="145"/>
      <c r="L6" s="146" t="s">
        <v>25</v>
      </c>
      <c r="M6" s="145">
        <v>0.5</v>
      </c>
      <c r="N6" s="88">
        <f>C6+E6+G6+I6+K6+M6</f>
        <v>2.85</v>
      </c>
    </row>
    <row r="7" spans="1:14" ht="24.75" x14ac:dyDescent="0.25">
      <c r="A7" s="76"/>
      <c r="B7" s="70" t="s">
        <v>98</v>
      </c>
      <c r="C7" s="12"/>
      <c r="D7" s="128"/>
      <c r="E7" s="12"/>
      <c r="F7" s="6" t="s">
        <v>98</v>
      </c>
      <c r="G7" s="12"/>
      <c r="H7" s="6"/>
      <c r="I7" s="28"/>
      <c r="J7" s="6" t="s">
        <v>98</v>
      </c>
      <c r="K7" s="12"/>
      <c r="L7" s="12"/>
      <c r="M7" s="12"/>
      <c r="N7" s="12"/>
    </row>
    <row r="8" spans="1:14" x14ac:dyDescent="0.25">
      <c r="A8" s="8">
        <v>8</v>
      </c>
      <c r="B8" s="38" t="s">
        <v>25</v>
      </c>
      <c r="C8" s="9">
        <v>0.25</v>
      </c>
      <c r="D8" s="9"/>
      <c r="E8" s="26"/>
      <c r="F8" s="25" t="s">
        <v>21</v>
      </c>
      <c r="G8" s="9">
        <v>1.34</v>
      </c>
      <c r="H8" s="9"/>
      <c r="I8" s="9"/>
      <c r="J8" s="9" t="s">
        <v>25</v>
      </c>
      <c r="K8" s="9">
        <v>0.25</v>
      </c>
      <c r="L8" s="9"/>
      <c r="M8" s="9"/>
      <c r="N8" s="12">
        <f>C8+E8+G8+I8+K8</f>
        <v>1.84</v>
      </c>
    </row>
    <row r="9" spans="1:14" x14ac:dyDescent="0.25">
      <c r="A9" s="30"/>
      <c r="B9" s="33" t="s">
        <v>40</v>
      </c>
      <c r="C9" s="66"/>
      <c r="D9" s="34"/>
      <c r="E9" s="32"/>
      <c r="F9" s="34" t="s">
        <v>40</v>
      </c>
      <c r="G9" s="32"/>
      <c r="H9" s="34"/>
      <c r="I9" s="32"/>
      <c r="J9" s="34" t="s">
        <v>40</v>
      </c>
      <c r="K9" s="32"/>
      <c r="L9" s="34"/>
      <c r="M9" s="32"/>
      <c r="N9" s="35"/>
    </row>
    <row r="10" spans="1:14" x14ac:dyDescent="0.25">
      <c r="A10" s="24">
        <v>7</v>
      </c>
      <c r="B10" s="36" t="s">
        <v>25</v>
      </c>
      <c r="C10" s="67">
        <v>0.33</v>
      </c>
      <c r="D10" s="36"/>
      <c r="E10" s="63"/>
      <c r="F10" s="36" t="s">
        <v>25</v>
      </c>
      <c r="G10" s="36">
        <v>0.33</v>
      </c>
      <c r="H10" s="36"/>
      <c r="I10" s="36"/>
      <c r="J10" s="36" t="s">
        <v>21</v>
      </c>
      <c r="K10" s="36">
        <v>0.96</v>
      </c>
      <c r="L10" s="36"/>
      <c r="M10" s="36"/>
      <c r="N10" s="38">
        <f>C10+E10+G10+I10+K10+M10</f>
        <v>1.62</v>
      </c>
    </row>
    <row r="11" spans="1:14" x14ac:dyDescent="0.25">
      <c r="A11" s="30"/>
      <c r="B11" s="40"/>
      <c r="C11" s="68"/>
      <c r="D11" s="40" t="s">
        <v>42</v>
      </c>
      <c r="E11" s="64"/>
      <c r="F11" s="40"/>
      <c r="G11" s="40"/>
      <c r="H11" s="40"/>
      <c r="I11" s="40"/>
      <c r="J11" s="40" t="s">
        <v>42</v>
      </c>
      <c r="K11" s="40"/>
      <c r="L11" s="40"/>
      <c r="M11" s="40"/>
      <c r="N11" s="41"/>
    </row>
    <row r="12" spans="1:14" x14ac:dyDescent="0.25">
      <c r="A12" s="24">
        <v>7.33</v>
      </c>
      <c r="B12" s="36"/>
      <c r="C12" s="67"/>
      <c r="D12" s="36" t="s">
        <v>21</v>
      </c>
      <c r="E12" s="63">
        <v>1.37</v>
      </c>
      <c r="F12" s="36"/>
      <c r="G12" s="36"/>
      <c r="H12" s="36"/>
      <c r="I12" s="36"/>
      <c r="J12" s="36" t="s">
        <v>25</v>
      </c>
      <c r="K12" s="36">
        <v>0.33</v>
      </c>
      <c r="L12" s="36"/>
      <c r="M12" s="36"/>
      <c r="N12" s="38">
        <f>C12+E12+G12+I12+K12+M12</f>
        <v>1.7000000000000002</v>
      </c>
    </row>
    <row r="13" spans="1:14" x14ac:dyDescent="0.25">
      <c r="A13" s="30"/>
      <c r="C13" s="68"/>
      <c r="D13" t="s">
        <v>43</v>
      </c>
      <c r="E13" s="40"/>
      <c r="G13" s="40"/>
      <c r="I13" s="40"/>
      <c r="K13" s="40"/>
      <c r="M13" s="32"/>
      <c r="N13" s="35"/>
    </row>
    <row r="14" spans="1:14" x14ac:dyDescent="0.25">
      <c r="A14" s="24">
        <v>3</v>
      </c>
      <c r="B14" s="65"/>
      <c r="C14" s="67"/>
      <c r="D14" s="65" t="s">
        <v>21</v>
      </c>
      <c r="E14" s="36">
        <v>0.7</v>
      </c>
      <c r="F14" s="65"/>
      <c r="G14" s="36"/>
      <c r="H14" s="65"/>
      <c r="I14" s="36"/>
      <c r="J14" s="65"/>
      <c r="K14" s="36"/>
      <c r="L14" s="36"/>
      <c r="M14" s="36"/>
      <c r="N14" s="38">
        <f>C14+E14+G14+I14+K14+M14</f>
        <v>0.7</v>
      </c>
    </row>
    <row r="15" spans="1:14" ht="12" customHeight="1" x14ac:dyDescent="0.25">
      <c r="A15" s="5"/>
      <c r="B15" s="6" t="s">
        <v>10</v>
      </c>
      <c r="C15" s="7"/>
      <c r="D15" s="6"/>
      <c r="E15" s="7"/>
      <c r="F15" s="6"/>
      <c r="G15" s="7"/>
      <c r="H15" s="6" t="s">
        <v>10</v>
      </c>
      <c r="I15" s="7"/>
      <c r="J15" s="6"/>
      <c r="K15" s="7"/>
      <c r="L15" s="7"/>
      <c r="M15" s="7"/>
      <c r="N15" s="7"/>
    </row>
    <row r="16" spans="1:14" x14ac:dyDescent="0.25">
      <c r="A16" s="8">
        <v>11.52</v>
      </c>
      <c r="B16" s="9" t="s">
        <v>11</v>
      </c>
      <c r="C16" s="9">
        <v>1.33</v>
      </c>
      <c r="D16" s="9"/>
      <c r="E16" s="9"/>
      <c r="F16" s="9"/>
      <c r="G16" s="9"/>
      <c r="H16" s="9" t="s">
        <v>11</v>
      </c>
      <c r="I16" s="9">
        <v>1.33</v>
      </c>
      <c r="J16" s="9"/>
      <c r="K16" s="9"/>
      <c r="L16" s="9"/>
      <c r="M16" s="9"/>
      <c r="N16" s="9">
        <f>C16+E16+G16+I16+K16+M16</f>
        <v>2.66</v>
      </c>
    </row>
    <row r="17" spans="1:14" ht="12.75" customHeight="1" x14ac:dyDescent="0.25">
      <c r="A17" s="5"/>
      <c r="B17" s="11"/>
      <c r="C17" s="22"/>
      <c r="D17" s="7"/>
      <c r="E17" s="60"/>
      <c r="F17" s="11" t="s">
        <v>38</v>
      </c>
      <c r="G17" s="7"/>
      <c r="H17" s="11"/>
      <c r="I17" s="7"/>
      <c r="J17" s="11"/>
      <c r="K17" s="7"/>
      <c r="L17" s="58"/>
      <c r="M17" s="59"/>
      <c r="N17" s="59"/>
    </row>
    <row r="18" spans="1:14" x14ac:dyDescent="0.25">
      <c r="A18" s="8">
        <v>6.5</v>
      </c>
      <c r="B18" s="25"/>
      <c r="C18" s="43"/>
      <c r="D18" s="9"/>
      <c r="E18" s="26"/>
      <c r="F18" s="25"/>
      <c r="G18" s="9">
        <v>1.5</v>
      </c>
      <c r="H18" s="25"/>
      <c r="I18" s="9"/>
      <c r="J18" s="25"/>
      <c r="K18" s="9"/>
      <c r="L18" s="23"/>
      <c r="M18" s="23"/>
      <c r="N18" s="61">
        <f>K18+I18+G18+E18+C18</f>
        <v>1.5</v>
      </c>
    </row>
    <row r="19" spans="1:14" ht="12" customHeight="1" x14ac:dyDescent="0.25">
      <c r="A19" s="30"/>
      <c r="B19" s="32"/>
      <c r="C19" s="32"/>
      <c r="D19" s="32"/>
      <c r="E19" s="74"/>
      <c r="F19" s="32"/>
      <c r="G19" s="32"/>
      <c r="H19" s="32"/>
      <c r="I19" s="74"/>
      <c r="J19" s="32" t="s">
        <v>49</v>
      </c>
      <c r="K19" s="74"/>
      <c r="L19" s="32"/>
      <c r="M19" s="74"/>
      <c r="N19" s="35"/>
    </row>
    <row r="20" spans="1:14" ht="14.25" customHeight="1" x14ac:dyDescent="0.25">
      <c r="A20" s="24">
        <v>4.33</v>
      </c>
      <c r="B20" s="36"/>
      <c r="C20" s="36"/>
      <c r="D20" s="36"/>
      <c r="E20" s="63"/>
      <c r="F20" s="36"/>
      <c r="G20" s="36"/>
      <c r="H20" s="36"/>
      <c r="I20" s="63"/>
      <c r="J20" s="36" t="s">
        <v>21</v>
      </c>
      <c r="K20" s="63">
        <v>1</v>
      </c>
      <c r="L20" s="36"/>
      <c r="M20" s="63"/>
      <c r="N20" s="38">
        <f>C20+E20+G20+I20+K20+M20</f>
        <v>1</v>
      </c>
    </row>
    <row r="21" spans="1:14" x14ac:dyDescent="0.25">
      <c r="A21" s="30">
        <v>8.5</v>
      </c>
      <c r="B21" s="35" t="s">
        <v>59</v>
      </c>
      <c r="C21" s="35"/>
      <c r="D21" s="35" t="s">
        <v>59</v>
      </c>
      <c r="E21" s="20"/>
      <c r="F21" s="20" t="s">
        <v>59</v>
      </c>
      <c r="G21" s="20"/>
      <c r="H21" s="35" t="s">
        <v>59</v>
      </c>
      <c r="I21" s="35"/>
      <c r="J21" s="35" t="s">
        <v>59</v>
      </c>
      <c r="K21" s="35"/>
      <c r="L21" s="35" t="s">
        <v>59</v>
      </c>
      <c r="M21" s="35"/>
      <c r="N21" s="87"/>
    </row>
    <row r="22" spans="1:14" ht="21.75" customHeight="1" x14ac:dyDescent="0.25">
      <c r="A22" s="24"/>
      <c r="B22" s="38" t="s">
        <v>25</v>
      </c>
      <c r="C22" s="38">
        <v>0.25</v>
      </c>
      <c r="D22" s="73" t="s">
        <v>60</v>
      </c>
      <c r="E22" s="73">
        <v>0.25</v>
      </c>
      <c r="F22" s="73" t="s">
        <v>25</v>
      </c>
      <c r="G22" s="38">
        <v>0.25</v>
      </c>
      <c r="H22" s="73" t="s">
        <v>60</v>
      </c>
      <c r="I22" s="38">
        <v>0.25</v>
      </c>
      <c r="J22" s="73" t="s">
        <v>61</v>
      </c>
      <c r="K22" s="38">
        <v>0.25</v>
      </c>
      <c r="L22" s="73" t="s">
        <v>21</v>
      </c>
      <c r="M22" s="38">
        <v>0.75</v>
      </c>
      <c r="N22" s="88">
        <f>C22+E22+G22+I22+K22+M22</f>
        <v>2</v>
      </c>
    </row>
    <row r="23" spans="1:14" x14ac:dyDescent="0.25">
      <c r="A23" s="30"/>
      <c r="B23" s="48" t="s">
        <v>62</v>
      </c>
      <c r="C23" s="40"/>
      <c r="D23" s="48"/>
      <c r="E23" s="40"/>
      <c r="F23" s="48"/>
      <c r="G23" s="40"/>
      <c r="H23" s="48" t="s">
        <v>62</v>
      </c>
      <c r="I23" s="40"/>
      <c r="J23" s="48"/>
      <c r="K23" s="40"/>
      <c r="L23" s="48"/>
      <c r="M23" s="40"/>
      <c r="N23" s="41"/>
    </row>
    <row r="24" spans="1:14" ht="20.25" customHeight="1" x14ac:dyDescent="0.25">
      <c r="A24" s="24">
        <v>4.75</v>
      </c>
      <c r="B24" s="36" t="s">
        <v>21</v>
      </c>
      <c r="C24" s="36">
        <v>0.75</v>
      </c>
      <c r="D24" s="36"/>
      <c r="E24" s="63"/>
      <c r="F24" s="36"/>
      <c r="G24" s="36"/>
      <c r="H24" s="36" t="s">
        <v>73</v>
      </c>
      <c r="I24" s="36">
        <v>0.35</v>
      </c>
      <c r="J24" s="36"/>
      <c r="K24" s="36"/>
      <c r="L24" s="36"/>
      <c r="M24" s="36"/>
      <c r="N24" s="38">
        <f>C24+E24+G24+I24+K24+M24</f>
        <v>1.1000000000000001</v>
      </c>
    </row>
    <row r="25" spans="1:14" x14ac:dyDescent="0.25">
      <c r="A25" s="30"/>
      <c r="B25" s="48"/>
      <c r="C25" s="32"/>
      <c r="D25" s="48" t="s">
        <v>63</v>
      </c>
      <c r="E25" s="32"/>
      <c r="F25" s="48"/>
      <c r="G25" s="32"/>
      <c r="H25" s="48"/>
      <c r="I25" s="32"/>
      <c r="J25" s="48" t="s">
        <v>63</v>
      </c>
      <c r="K25" s="32"/>
      <c r="L25" s="32"/>
      <c r="M25" s="32"/>
      <c r="N25" s="35"/>
    </row>
    <row r="26" spans="1:14" x14ac:dyDescent="0.25">
      <c r="A26" s="24">
        <v>4.5</v>
      </c>
      <c r="B26" s="36"/>
      <c r="C26" s="36"/>
      <c r="D26" s="36" t="s">
        <v>21</v>
      </c>
      <c r="E26" s="63">
        <v>0.71</v>
      </c>
      <c r="F26" s="36"/>
      <c r="G26" s="36"/>
      <c r="H26" s="36"/>
      <c r="I26" s="36"/>
      <c r="J26" s="36" t="s">
        <v>25</v>
      </c>
      <c r="K26" s="36">
        <v>0.33</v>
      </c>
      <c r="L26" s="36"/>
      <c r="M26" s="36"/>
      <c r="N26" s="38">
        <f>C26+E26+G26+I26+K26+M26</f>
        <v>1.04</v>
      </c>
    </row>
    <row r="27" spans="1:14" x14ac:dyDescent="0.25">
      <c r="A27" s="30">
        <v>4.25</v>
      </c>
      <c r="B27" s="32"/>
      <c r="C27" s="32"/>
      <c r="D27" s="32" t="s">
        <v>64</v>
      </c>
      <c r="E27" s="32"/>
      <c r="F27" s="32"/>
      <c r="G27" s="32"/>
      <c r="H27" s="34"/>
      <c r="I27" s="32"/>
      <c r="J27" s="32"/>
      <c r="K27" s="32"/>
      <c r="L27" s="32"/>
      <c r="M27" s="32"/>
      <c r="N27" s="89"/>
    </row>
    <row r="28" spans="1:14" x14ac:dyDescent="0.25">
      <c r="A28" s="24"/>
      <c r="B28" s="36"/>
      <c r="C28" s="36"/>
      <c r="D28" s="63" t="s">
        <v>21</v>
      </c>
      <c r="E28" s="36">
        <v>0.99</v>
      </c>
      <c r="F28" s="36"/>
      <c r="G28" s="36"/>
      <c r="H28" s="37"/>
      <c r="I28" s="36"/>
      <c r="J28" s="63"/>
      <c r="K28" s="63"/>
      <c r="L28" s="36"/>
      <c r="M28" s="63"/>
      <c r="N28" s="38">
        <f>C28+E28+G28+I28+K28+M28</f>
        <v>0.99</v>
      </c>
    </row>
    <row r="29" spans="1:14" x14ac:dyDescent="0.25">
      <c r="A29" s="30">
        <v>9</v>
      </c>
      <c r="B29" s="96" t="s">
        <v>67</v>
      </c>
      <c r="C29" s="35"/>
      <c r="D29" s="48" t="s">
        <v>67</v>
      </c>
      <c r="E29" s="35"/>
      <c r="F29" s="96" t="s">
        <v>67</v>
      </c>
      <c r="G29" s="35"/>
      <c r="H29" s="96" t="s">
        <v>67</v>
      </c>
      <c r="I29" s="20"/>
      <c r="J29" s="96" t="s">
        <v>67</v>
      </c>
      <c r="K29" s="35"/>
      <c r="L29" s="96" t="s">
        <v>67</v>
      </c>
      <c r="M29" s="35"/>
      <c r="N29" s="87"/>
    </row>
    <row r="30" spans="1:14" x14ac:dyDescent="0.25">
      <c r="A30" s="24"/>
      <c r="B30" s="38" t="s">
        <v>25</v>
      </c>
      <c r="C30" s="38">
        <v>0.25</v>
      </c>
      <c r="D30" s="38" t="s">
        <v>25</v>
      </c>
      <c r="E30" s="99">
        <v>0.25</v>
      </c>
      <c r="F30" s="73" t="s">
        <v>25</v>
      </c>
      <c r="G30" s="38">
        <v>0.25</v>
      </c>
      <c r="H30" s="38" t="s">
        <v>21</v>
      </c>
      <c r="I30" s="38">
        <v>0.82</v>
      </c>
      <c r="J30" s="38" t="s">
        <v>25</v>
      </c>
      <c r="K30" s="38">
        <v>0.25</v>
      </c>
      <c r="L30" s="38" t="s">
        <v>25</v>
      </c>
      <c r="M30" s="38">
        <v>0.25</v>
      </c>
      <c r="N30" s="88">
        <f>C30+E30+G30+I30+K30+M30</f>
        <v>2.0699999999999998</v>
      </c>
    </row>
    <row r="31" spans="1:14" x14ac:dyDescent="0.25">
      <c r="A31" s="30">
        <v>6.1</v>
      </c>
      <c r="B31" s="20" t="s">
        <v>68</v>
      </c>
      <c r="C31" s="35"/>
      <c r="D31" s="35"/>
      <c r="E31" s="101"/>
      <c r="F31" s="20"/>
      <c r="G31" s="35"/>
      <c r="H31" s="35" t="s">
        <v>69</v>
      </c>
      <c r="I31" s="101"/>
      <c r="J31" s="32"/>
      <c r="K31" s="101"/>
      <c r="L31" s="20"/>
      <c r="M31" s="101"/>
      <c r="N31" s="35"/>
    </row>
    <row r="32" spans="1:14" x14ac:dyDescent="0.25">
      <c r="A32" s="24"/>
      <c r="B32" s="73" t="s">
        <v>25</v>
      </c>
      <c r="C32" s="38">
        <v>0.33</v>
      </c>
      <c r="D32" s="38"/>
      <c r="E32" s="99"/>
      <c r="F32" s="73"/>
      <c r="G32" s="38"/>
      <c r="H32" s="38" t="s">
        <v>21</v>
      </c>
      <c r="I32" s="99">
        <v>1.08</v>
      </c>
      <c r="J32" s="36"/>
      <c r="K32" s="99"/>
      <c r="L32" s="73"/>
      <c r="M32" s="99"/>
      <c r="N32" s="41">
        <f>C32+E32+G32+I32+K32+M32</f>
        <v>1.4100000000000001</v>
      </c>
    </row>
    <row r="33" spans="1:14" ht="16.5" customHeight="1" x14ac:dyDescent="0.25">
      <c r="A33" s="39"/>
      <c r="B33" s="71"/>
      <c r="C33" s="41"/>
      <c r="D33" s="41"/>
      <c r="E33" s="100"/>
      <c r="F33" s="41" t="s">
        <v>70</v>
      </c>
      <c r="G33" s="100"/>
      <c r="H33" s="41"/>
      <c r="I33" s="100"/>
      <c r="J33" s="40"/>
      <c r="K33" s="100"/>
      <c r="L33" s="71" t="s">
        <v>70</v>
      </c>
      <c r="M33" s="100"/>
      <c r="N33" s="35"/>
    </row>
    <row r="34" spans="1:14" ht="23.25" x14ac:dyDescent="0.25">
      <c r="A34" s="24">
        <v>4.3600000000000003</v>
      </c>
      <c r="B34" s="71"/>
      <c r="C34" s="41"/>
      <c r="D34" s="41"/>
      <c r="E34" s="100"/>
      <c r="F34" s="41" t="s">
        <v>25</v>
      </c>
      <c r="G34" s="100">
        <v>0.35</v>
      </c>
      <c r="H34" s="41"/>
      <c r="I34" s="100"/>
      <c r="J34" s="40"/>
      <c r="K34" s="100"/>
      <c r="L34" s="71" t="s">
        <v>72</v>
      </c>
      <c r="M34" s="100">
        <v>0.66</v>
      </c>
      <c r="N34" s="41">
        <f>C34+E34+G34+I34+K34+M34</f>
        <v>1.01</v>
      </c>
    </row>
    <row r="35" spans="1:14" x14ac:dyDescent="0.25">
      <c r="A35" s="10">
        <f>SUM(A3:A34)</f>
        <v>109.38999999999999</v>
      </c>
      <c r="B35" s="94" t="s">
        <v>9</v>
      </c>
      <c r="C35" s="90">
        <f>SUM(C3:C34)</f>
        <v>4.82</v>
      </c>
      <c r="D35" s="91"/>
      <c r="E35" s="90">
        <f>SUM(E3:E34)</f>
        <v>4.87</v>
      </c>
      <c r="F35" s="93"/>
      <c r="G35" s="90">
        <f>SUM(G3:G34)</f>
        <v>4.5199999999999996</v>
      </c>
      <c r="H35" s="94"/>
      <c r="I35" s="90">
        <f>SUM(I3:I34)</f>
        <v>5.58</v>
      </c>
      <c r="J35" s="94"/>
      <c r="K35" s="90">
        <f>SUM(K3:K34)</f>
        <v>3.37</v>
      </c>
      <c r="L35" s="91"/>
      <c r="M35" s="90">
        <f>SUM(M3:M34)</f>
        <v>2.16</v>
      </c>
      <c r="N35" s="95">
        <f>SUM(N3:N34)</f>
        <v>25.32</v>
      </c>
    </row>
    <row r="36" spans="1:14" x14ac:dyDescent="0.25">
      <c r="A36" s="48"/>
      <c r="B36" s="48" t="s">
        <v>13</v>
      </c>
      <c r="C36" s="48"/>
      <c r="D36" s="48"/>
      <c r="E36" s="106"/>
      <c r="F36" s="96"/>
      <c r="G36" s="48"/>
      <c r="H36" s="48" t="s">
        <v>12</v>
      </c>
      <c r="I36" s="48"/>
      <c r="J36" s="107"/>
      <c r="K36" s="48"/>
      <c r="L36" s="48"/>
    </row>
    <row r="37" spans="1:14" x14ac:dyDescent="0.25">
      <c r="A37" s="48"/>
      <c r="B37" s="48" t="s">
        <v>16</v>
      </c>
      <c r="C37" s="48"/>
      <c r="D37" s="48" t="s">
        <v>118</v>
      </c>
      <c r="E37" s="48"/>
      <c r="F37" s="96"/>
      <c r="G37" s="48"/>
      <c r="I37" s="109">
        <f>N35</f>
        <v>25.32</v>
      </c>
      <c r="J37" s="107"/>
      <c r="K37" s="108">
        <f>I37*4.33</f>
        <v>109.6356</v>
      </c>
      <c r="L37" s="108"/>
    </row>
  </sheetData>
  <pageMargins left="0" right="0" top="0" bottom="0" header="0" footer="0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7" workbookViewId="0">
      <selection sqref="A1:N36"/>
    </sheetView>
  </sheetViews>
  <sheetFormatPr baseColWidth="10" defaultRowHeight="15" x14ac:dyDescent="0.25"/>
  <cols>
    <col min="1" max="1" width="8.5703125" customWidth="1"/>
    <col min="2" max="2" width="16.5703125" customWidth="1"/>
    <col min="3" max="3" width="5.85546875" customWidth="1"/>
    <col min="4" max="4" width="16.28515625" customWidth="1"/>
    <col min="5" max="5" width="5.85546875" customWidth="1"/>
    <col min="6" max="6" width="15" customWidth="1"/>
    <col min="7" max="7" width="7" customWidth="1"/>
    <col min="8" max="8" width="16.7109375" customWidth="1"/>
    <col min="9" max="9" width="6.5703125" customWidth="1"/>
    <col min="11" max="11" width="6.28515625" customWidth="1"/>
    <col min="12" max="12" width="16.140625" customWidth="1"/>
    <col min="13" max="13" width="5.85546875" customWidth="1"/>
    <col min="14" max="14" width="6.285156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140"/>
      <c r="B3" s="141"/>
      <c r="C3" s="140"/>
      <c r="D3" s="141" t="s">
        <v>112</v>
      </c>
      <c r="E3" s="140"/>
      <c r="F3" s="141" t="s">
        <v>112</v>
      </c>
      <c r="G3" s="140"/>
      <c r="H3" s="141" t="s">
        <v>112</v>
      </c>
      <c r="I3" s="140"/>
      <c r="J3" s="141"/>
      <c r="K3" s="140"/>
      <c r="L3" s="140" t="s">
        <v>112</v>
      </c>
      <c r="M3" s="140"/>
      <c r="N3" s="140"/>
    </row>
    <row r="4" spans="1:14" ht="24.75" x14ac:dyDescent="0.25">
      <c r="A4" s="145">
        <v>12.33</v>
      </c>
      <c r="B4" s="143"/>
      <c r="C4" s="145"/>
      <c r="D4" s="147" t="s">
        <v>113</v>
      </c>
      <c r="E4" s="145">
        <v>0.6</v>
      </c>
      <c r="F4" s="144" t="s">
        <v>25</v>
      </c>
      <c r="G4" s="145">
        <v>0.5</v>
      </c>
      <c r="H4" s="147" t="s">
        <v>114</v>
      </c>
      <c r="I4" s="145">
        <v>1.25</v>
      </c>
      <c r="J4" s="143"/>
      <c r="K4" s="145"/>
      <c r="L4" s="146" t="s">
        <v>25</v>
      </c>
      <c r="M4" s="145">
        <v>0.5</v>
      </c>
      <c r="N4" s="88">
        <f>C4+E4+G4+I4+K4+M4</f>
        <v>2.85</v>
      </c>
    </row>
    <row r="5" spans="1:14" ht="24.75" x14ac:dyDescent="0.25">
      <c r="A5" s="76"/>
      <c r="B5" s="70" t="s">
        <v>98</v>
      </c>
      <c r="C5" s="12"/>
      <c r="D5" s="128"/>
      <c r="E5" s="12"/>
      <c r="F5" s="6" t="s">
        <v>98</v>
      </c>
      <c r="G5" s="12"/>
      <c r="H5" s="6"/>
      <c r="I5" s="28"/>
      <c r="J5" s="6" t="s">
        <v>98</v>
      </c>
      <c r="K5" s="12"/>
      <c r="L5" s="12"/>
      <c r="M5" s="12"/>
      <c r="N5" s="12"/>
    </row>
    <row r="6" spans="1:14" x14ac:dyDescent="0.25">
      <c r="A6" s="8">
        <v>8</v>
      </c>
      <c r="B6" s="38" t="s">
        <v>25</v>
      </c>
      <c r="C6" s="9">
        <v>0.25</v>
      </c>
      <c r="D6" s="9"/>
      <c r="E6" s="26"/>
      <c r="F6" s="25" t="s">
        <v>21</v>
      </c>
      <c r="G6" s="9">
        <v>1.34</v>
      </c>
      <c r="H6" s="9"/>
      <c r="I6" s="9"/>
      <c r="J6" s="9" t="s">
        <v>25</v>
      </c>
      <c r="K6" s="9">
        <v>0.25</v>
      </c>
      <c r="L6" s="9"/>
      <c r="M6" s="9"/>
      <c r="N6" s="12">
        <f>C6+E6+G6+I6+K6</f>
        <v>1.84</v>
      </c>
    </row>
    <row r="7" spans="1:14" x14ac:dyDescent="0.25">
      <c r="A7" s="30"/>
      <c r="B7" s="33" t="s">
        <v>40</v>
      </c>
      <c r="C7" s="66"/>
      <c r="D7" s="34"/>
      <c r="E7" s="32"/>
      <c r="F7" s="34" t="s">
        <v>40</v>
      </c>
      <c r="G7" s="32"/>
      <c r="H7" s="34"/>
      <c r="I7" s="32"/>
      <c r="J7" s="34" t="s">
        <v>40</v>
      </c>
      <c r="K7" s="32"/>
      <c r="L7" s="34"/>
      <c r="M7" s="32"/>
      <c r="N7" s="35"/>
    </row>
    <row r="8" spans="1:14" x14ac:dyDescent="0.25">
      <c r="A8" s="24">
        <v>7</v>
      </c>
      <c r="B8" s="36" t="s">
        <v>25</v>
      </c>
      <c r="C8" s="67">
        <v>0.33</v>
      </c>
      <c r="D8" s="36"/>
      <c r="E8" s="63"/>
      <c r="F8" s="36" t="s">
        <v>25</v>
      </c>
      <c r="G8" s="36">
        <v>0.33</v>
      </c>
      <c r="H8" s="36"/>
      <c r="I8" s="36"/>
      <c r="J8" s="36" t="s">
        <v>21</v>
      </c>
      <c r="K8" s="36">
        <v>0.96</v>
      </c>
      <c r="L8" s="36"/>
      <c r="M8" s="36"/>
      <c r="N8" s="38">
        <f>C8+E8+G8+I8+K8+M8</f>
        <v>1.62</v>
      </c>
    </row>
    <row r="9" spans="1:14" x14ac:dyDescent="0.25">
      <c r="A9" s="30"/>
      <c r="B9" s="40"/>
      <c r="C9" s="68"/>
      <c r="D9" s="40" t="s">
        <v>42</v>
      </c>
      <c r="E9" s="64"/>
      <c r="F9" s="40"/>
      <c r="G9" s="40"/>
      <c r="H9" s="40"/>
      <c r="I9" s="40"/>
      <c r="J9" s="40" t="s">
        <v>42</v>
      </c>
      <c r="K9" s="40"/>
      <c r="L9" s="40"/>
      <c r="M9" s="40"/>
      <c r="N9" s="41"/>
    </row>
    <row r="10" spans="1:14" x14ac:dyDescent="0.25">
      <c r="A10" s="24">
        <v>7.33</v>
      </c>
      <c r="B10" s="36"/>
      <c r="C10" s="67"/>
      <c r="D10" s="36" t="s">
        <v>21</v>
      </c>
      <c r="E10" s="63">
        <v>1.37</v>
      </c>
      <c r="F10" s="36"/>
      <c r="G10" s="36"/>
      <c r="H10" s="36"/>
      <c r="I10" s="36"/>
      <c r="J10" s="36" t="s">
        <v>25</v>
      </c>
      <c r="K10" s="36">
        <v>0.33</v>
      </c>
      <c r="L10" s="36"/>
      <c r="M10" s="36"/>
      <c r="N10" s="38">
        <f>C10+E10+G10+I10+K10+M10</f>
        <v>1.7000000000000002</v>
      </c>
    </row>
    <row r="11" spans="1:14" ht="10.5" customHeight="1" x14ac:dyDescent="0.25">
      <c r="A11" s="30"/>
      <c r="C11" s="68"/>
      <c r="D11" t="s">
        <v>43</v>
      </c>
      <c r="E11" s="40"/>
      <c r="G11" s="40"/>
      <c r="I11" s="40"/>
      <c r="K11" s="40"/>
      <c r="M11" s="32"/>
      <c r="N11" s="35"/>
    </row>
    <row r="12" spans="1:14" x14ac:dyDescent="0.25">
      <c r="A12" s="24">
        <v>3</v>
      </c>
      <c r="B12" s="65"/>
      <c r="C12" s="67"/>
      <c r="D12" s="65" t="s">
        <v>21</v>
      </c>
      <c r="E12" s="36">
        <v>0.7</v>
      </c>
      <c r="F12" s="65"/>
      <c r="G12" s="36"/>
      <c r="H12" s="65"/>
      <c r="I12" s="36"/>
      <c r="J12" s="65"/>
      <c r="K12" s="36"/>
      <c r="L12" s="36"/>
      <c r="M12" s="36"/>
      <c r="N12" s="38">
        <f>C12+E12+G12+I12+K12+M12</f>
        <v>0.7</v>
      </c>
    </row>
    <row r="13" spans="1:14" ht="13.5" customHeight="1" x14ac:dyDescent="0.25">
      <c r="A13" s="5"/>
      <c r="B13" s="6" t="s">
        <v>10</v>
      </c>
      <c r="C13" s="7"/>
      <c r="D13" s="6"/>
      <c r="E13" s="7"/>
      <c r="F13" s="6"/>
      <c r="G13" s="7"/>
      <c r="H13" s="6" t="s">
        <v>10</v>
      </c>
      <c r="I13" s="7"/>
      <c r="J13" s="6"/>
      <c r="K13" s="7"/>
      <c r="L13" s="7"/>
      <c r="M13" s="7"/>
      <c r="N13" s="7"/>
    </row>
    <row r="14" spans="1:14" ht="13.5" customHeight="1" x14ac:dyDescent="0.25">
      <c r="A14" s="8">
        <v>11.52</v>
      </c>
      <c r="B14" s="9" t="s">
        <v>11</v>
      </c>
      <c r="C14" s="9">
        <v>1.33</v>
      </c>
      <c r="D14" s="9"/>
      <c r="E14" s="9"/>
      <c r="F14" s="9"/>
      <c r="G14" s="9"/>
      <c r="H14" s="9" t="s">
        <v>11</v>
      </c>
      <c r="I14" s="9">
        <v>1.33</v>
      </c>
      <c r="J14" s="9"/>
      <c r="K14" s="9"/>
      <c r="L14" s="9"/>
      <c r="M14" s="9"/>
      <c r="N14" s="9">
        <f>C14+E14+G14+I14+K14+M14</f>
        <v>2.66</v>
      </c>
    </row>
    <row r="15" spans="1:14" ht="15" customHeight="1" x14ac:dyDescent="0.25">
      <c r="A15" s="5"/>
      <c r="B15" s="11"/>
      <c r="C15" s="22"/>
      <c r="D15" s="7"/>
      <c r="E15" s="60"/>
      <c r="F15" s="11" t="s">
        <v>38</v>
      </c>
      <c r="G15" s="7"/>
      <c r="H15" s="11"/>
      <c r="I15" s="7"/>
      <c r="J15" s="11"/>
      <c r="K15" s="7"/>
      <c r="L15" s="58"/>
      <c r="M15" s="59"/>
      <c r="N15" s="59"/>
    </row>
    <row r="16" spans="1:14" x14ac:dyDescent="0.25">
      <c r="A16" s="8">
        <v>6.5</v>
      </c>
      <c r="B16" s="25"/>
      <c r="C16" s="43"/>
      <c r="D16" s="9"/>
      <c r="E16" s="26"/>
      <c r="F16" s="25"/>
      <c r="G16" s="9">
        <v>1.5</v>
      </c>
      <c r="H16" s="25"/>
      <c r="I16" s="9"/>
      <c r="J16" s="25"/>
      <c r="K16" s="9"/>
      <c r="L16" s="23"/>
      <c r="M16" s="23"/>
      <c r="N16" s="61">
        <f>K16+I16+G16+E16+C16</f>
        <v>1.5</v>
      </c>
    </row>
    <row r="17" spans="1:14" x14ac:dyDescent="0.25">
      <c r="A17" s="30"/>
      <c r="B17" s="32"/>
      <c r="C17" s="32"/>
      <c r="D17" s="32"/>
      <c r="E17" s="74"/>
      <c r="F17" s="32"/>
      <c r="G17" s="32"/>
      <c r="H17" s="32"/>
      <c r="I17" s="74"/>
      <c r="J17" s="32" t="s">
        <v>49</v>
      </c>
      <c r="K17" s="74"/>
      <c r="L17" s="32"/>
      <c r="M17" s="74"/>
      <c r="N17" s="35"/>
    </row>
    <row r="18" spans="1:14" x14ac:dyDescent="0.25">
      <c r="A18" s="24">
        <v>4.33</v>
      </c>
      <c r="B18" s="36"/>
      <c r="C18" s="36"/>
      <c r="D18" s="36"/>
      <c r="E18" s="63"/>
      <c r="F18" s="36"/>
      <c r="G18" s="36"/>
      <c r="H18" s="36"/>
      <c r="I18" s="63"/>
      <c r="J18" s="36" t="s">
        <v>21</v>
      </c>
      <c r="K18" s="63">
        <v>1</v>
      </c>
      <c r="L18" s="36"/>
      <c r="M18" s="63"/>
      <c r="N18" s="38">
        <f>C18+E18+G18+I18+K18+M18</f>
        <v>1</v>
      </c>
    </row>
    <row r="19" spans="1:14" x14ac:dyDescent="0.25">
      <c r="A19" s="30">
        <v>8.5</v>
      </c>
      <c r="B19" s="35" t="s">
        <v>59</v>
      </c>
      <c r="C19" s="35"/>
      <c r="D19" s="35" t="s">
        <v>59</v>
      </c>
      <c r="E19" s="20"/>
      <c r="F19" s="20" t="s">
        <v>59</v>
      </c>
      <c r="G19" s="20"/>
      <c r="H19" s="35" t="s">
        <v>59</v>
      </c>
      <c r="I19" s="35"/>
      <c r="J19" s="35" t="s">
        <v>59</v>
      </c>
      <c r="K19" s="35"/>
      <c r="L19" s="35" t="s">
        <v>59</v>
      </c>
      <c r="M19" s="35"/>
      <c r="N19" s="87"/>
    </row>
    <row r="20" spans="1:14" ht="23.25" x14ac:dyDescent="0.25">
      <c r="A20" s="24"/>
      <c r="B20" s="38" t="s">
        <v>25</v>
      </c>
      <c r="C20" s="38">
        <v>0.25</v>
      </c>
      <c r="D20" s="73" t="s">
        <v>60</v>
      </c>
      <c r="E20" s="73">
        <v>0.25</v>
      </c>
      <c r="F20" s="73" t="s">
        <v>25</v>
      </c>
      <c r="G20" s="38">
        <v>0.25</v>
      </c>
      <c r="H20" s="73" t="s">
        <v>60</v>
      </c>
      <c r="I20" s="38">
        <v>0.25</v>
      </c>
      <c r="J20" s="73" t="s">
        <v>61</v>
      </c>
      <c r="K20" s="38">
        <v>0.25</v>
      </c>
      <c r="L20" s="73" t="s">
        <v>21</v>
      </c>
      <c r="M20" s="38">
        <v>0.75</v>
      </c>
      <c r="N20" s="88">
        <f>C20+E20+G20+I20+K20+M20</f>
        <v>2</v>
      </c>
    </row>
    <row r="21" spans="1:14" x14ac:dyDescent="0.25">
      <c r="A21" s="30"/>
      <c r="B21" s="48" t="s">
        <v>62</v>
      </c>
      <c r="C21" s="40"/>
      <c r="D21" s="48"/>
      <c r="E21" s="40"/>
      <c r="F21" s="48"/>
      <c r="G21" s="40"/>
      <c r="H21" s="48" t="s">
        <v>62</v>
      </c>
      <c r="I21" s="40"/>
      <c r="J21" s="48"/>
      <c r="K21" s="40"/>
      <c r="L21" s="48"/>
      <c r="M21" s="40"/>
      <c r="N21" s="41"/>
    </row>
    <row r="22" spans="1:14" ht="21.75" customHeight="1" x14ac:dyDescent="0.25">
      <c r="A22" s="24">
        <v>4.75</v>
      </c>
      <c r="B22" s="36" t="s">
        <v>21</v>
      </c>
      <c r="C22" s="36">
        <v>0.75</v>
      </c>
      <c r="D22" s="36"/>
      <c r="E22" s="63"/>
      <c r="F22" s="36"/>
      <c r="G22" s="36"/>
      <c r="H22" s="36" t="s">
        <v>73</v>
      </c>
      <c r="I22" s="36">
        <v>0.35</v>
      </c>
      <c r="J22" s="36"/>
      <c r="K22" s="36"/>
      <c r="L22" s="36"/>
      <c r="M22" s="36"/>
      <c r="N22" s="38">
        <f>C22+E22+G22+I22+K22+M22</f>
        <v>1.1000000000000001</v>
      </c>
    </row>
    <row r="23" spans="1:14" x14ac:dyDescent="0.25">
      <c r="A23" s="30"/>
      <c r="B23" s="48"/>
      <c r="C23" s="32"/>
      <c r="D23" s="48" t="s">
        <v>63</v>
      </c>
      <c r="E23" s="32"/>
      <c r="F23" s="48"/>
      <c r="G23" s="32"/>
      <c r="H23" s="48"/>
      <c r="I23" s="32"/>
      <c r="J23" s="48" t="s">
        <v>63</v>
      </c>
      <c r="K23" s="32"/>
      <c r="L23" s="32"/>
      <c r="M23" s="32"/>
      <c r="N23" s="35"/>
    </row>
    <row r="24" spans="1:14" x14ac:dyDescent="0.25">
      <c r="A24" s="24">
        <v>4.5</v>
      </c>
      <c r="B24" s="36"/>
      <c r="C24" s="36"/>
      <c r="D24" s="36" t="s">
        <v>21</v>
      </c>
      <c r="E24" s="63">
        <v>0.71</v>
      </c>
      <c r="F24" s="36"/>
      <c r="G24" s="36"/>
      <c r="H24" s="36"/>
      <c r="I24" s="36"/>
      <c r="J24" s="36" t="s">
        <v>25</v>
      </c>
      <c r="K24" s="36">
        <v>0.33</v>
      </c>
      <c r="L24" s="36"/>
      <c r="M24" s="36"/>
      <c r="N24" s="38">
        <f>C24+E24+G24+I24+K24+M24</f>
        <v>1.04</v>
      </c>
    </row>
    <row r="25" spans="1:14" x14ac:dyDescent="0.25">
      <c r="A25" s="30">
        <v>4.25</v>
      </c>
      <c r="B25" s="32"/>
      <c r="C25" s="32"/>
      <c r="D25" s="32" t="s">
        <v>64</v>
      </c>
      <c r="E25" s="32"/>
      <c r="F25" s="32"/>
      <c r="G25" s="32"/>
      <c r="H25" s="34"/>
      <c r="I25" s="32"/>
      <c r="J25" s="32"/>
      <c r="K25" s="32"/>
      <c r="L25" s="32"/>
      <c r="M25" s="32"/>
      <c r="N25" s="89"/>
    </row>
    <row r="26" spans="1:14" x14ac:dyDescent="0.25">
      <c r="A26" s="24"/>
      <c r="B26" s="36"/>
      <c r="C26" s="36"/>
      <c r="D26" s="63" t="s">
        <v>21</v>
      </c>
      <c r="E26" s="36">
        <v>0.99</v>
      </c>
      <c r="F26" s="36"/>
      <c r="G26" s="36"/>
      <c r="H26" s="37"/>
      <c r="I26" s="36"/>
      <c r="J26" s="63"/>
      <c r="K26" s="63"/>
      <c r="L26" s="36"/>
      <c r="M26" s="63"/>
      <c r="N26" s="38">
        <f>C26+E26+G26+I26+K26+M26</f>
        <v>0.99</v>
      </c>
    </row>
    <row r="27" spans="1:14" x14ac:dyDescent="0.25">
      <c r="A27" s="30">
        <v>9</v>
      </c>
      <c r="B27" s="96" t="s">
        <v>67</v>
      </c>
      <c r="C27" s="35"/>
      <c r="D27" s="48" t="s">
        <v>67</v>
      </c>
      <c r="E27" s="35"/>
      <c r="F27" s="96" t="s">
        <v>67</v>
      </c>
      <c r="G27" s="35"/>
      <c r="H27" s="96" t="s">
        <v>67</v>
      </c>
      <c r="I27" s="20"/>
      <c r="J27" s="96" t="s">
        <v>67</v>
      </c>
      <c r="K27" s="35"/>
      <c r="L27" s="96" t="s">
        <v>67</v>
      </c>
      <c r="M27" s="35"/>
      <c r="N27" s="87"/>
    </row>
    <row r="28" spans="1:14" x14ac:dyDescent="0.25">
      <c r="A28" s="24"/>
      <c r="B28" s="38" t="s">
        <v>25</v>
      </c>
      <c r="C28" s="38">
        <v>0.25</v>
      </c>
      <c r="D28" s="38" t="s">
        <v>25</v>
      </c>
      <c r="E28" s="99">
        <v>0.25</v>
      </c>
      <c r="F28" s="73" t="s">
        <v>25</v>
      </c>
      <c r="G28" s="38">
        <v>0.25</v>
      </c>
      <c r="H28" s="38" t="s">
        <v>21</v>
      </c>
      <c r="I28" s="38">
        <v>0.82</v>
      </c>
      <c r="J28" s="38" t="s">
        <v>25</v>
      </c>
      <c r="K28" s="38">
        <v>0.25</v>
      </c>
      <c r="L28" s="38" t="s">
        <v>25</v>
      </c>
      <c r="M28" s="38">
        <v>0.25</v>
      </c>
      <c r="N28" s="88">
        <f>C28+E28+G28+I28+K28+M28</f>
        <v>2.0699999999999998</v>
      </c>
    </row>
    <row r="29" spans="1:14" x14ac:dyDescent="0.25">
      <c r="A29" s="30">
        <v>6.1</v>
      </c>
      <c r="B29" s="20" t="s">
        <v>68</v>
      </c>
      <c r="C29" s="35"/>
      <c r="D29" s="35"/>
      <c r="E29" s="101"/>
      <c r="F29" s="20"/>
      <c r="G29" s="35"/>
      <c r="H29" s="35" t="s">
        <v>69</v>
      </c>
      <c r="I29" s="101"/>
      <c r="J29" s="32"/>
      <c r="K29" s="101"/>
      <c r="L29" s="20"/>
      <c r="M29" s="101"/>
      <c r="N29" s="35"/>
    </row>
    <row r="30" spans="1:14" x14ac:dyDescent="0.25">
      <c r="A30" s="24"/>
      <c r="B30" s="73" t="s">
        <v>25</v>
      </c>
      <c r="C30" s="38">
        <v>0.33</v>
      </c>
      <c r="D30" s="38"/>
      <c r="E30" s="99"/>
      <c r="F30" s="73"/>
      <c r="G30" s="38"/>
      <c r="H30" s="38" t="s">
        <v>21</v>
      </c>
      <c r="I30" s="99">
        <v>1.08</v>
      </c>
      <c r="J30" s="36"/>
      <c r="K30" s="99"/>
      <c r="L30" s="73"/>
      <c r="M30" s="99"/>
      <c r="N30" s="41">
        <f>C30+E30+G30+I30+K30+M30</f>
        <v>1.4100000000000001</v>
      </c>
    </row>
    <row r="31" spans="1:14" ht="17.25" customHeight="1" x14ac:dyDescent="0.25">
      <c r="A31" s="39"/>
      <c r="B31" s="71"/>
      <c r="C31" s="41"/>
      <c r="D31" s="41"/>
      <c r="E31" s="100"/>
      <c r="F31" s="41" t="s">
        <v>70</v>
      </c>
      <c r="G31" s="100"/>
      <c r="H31" s="41"/>
      <c r="I31" s="100"/>
      <c r="J31" s="40"/>
      <c r="K31" s="100"/>
      <c r="L31" s="71" t="s">
        <v>70</v>
      </c>
      <c r="M31" s="100"/>
      <c r="N31" s="35"/>
    </row>
    <row r="32" spans="1:14" ht="23.25" x14ac:dyDescent="0.25">
      <c r="A32" s="24">
        <v>4.3600000000000003</v>
      </c>
      <c r="B32" s="71"/>
      <c r="C32" s="41"/>
      <c r="D32" s="41"/>
      <c r="E32" s="100"/>
      <c r="F32" s="41" t="s">
        <v>25</v>
      </c>
      <c r="G32" s="100">
        <v>0.35</v>
      </c>
      <c r="H32" s="41"/>
      <c r="I32" s="100"/>
      <c r="J32" s="40"/>
      <c r="K32" s="100"/>
      <c r="L32" s="71" t="s">
        <v>72</v>
      </c>
      <c r="M32" s="100">
        <v>0.66</v>
      </c>
      <c r="N32" s="41">
        <f>C32+E32+G32+I32+K32+M32</f>
        <v>1.01</v>
      </c>
    </row>
    <row r="33" spans="1:14" x14ac:dyDescent="0.25">
      <c r="A33" s="10">
        <f>SUM(A3:A32)</f>
        <v>101.46999999999998</v>
      </c>
      <c r="B33" s="94" t="s">
        <v>9</v>
      </c>
      <c r="C33" s="90">
        <f>SUM(C3:C32)</f>
        <v>3.49</v>
      </c>
      <c r="D33" s="91"/>
      <c r="E33" s="90">
        <f>SUM(E3:E32)</f>
        <v>4.87</v>
      </c>
      <c r="F33" s="93"/>
      <c r="G33" s="90">
        <f>SUM(G3:G32)</f>
        <v>4.5199999999999996</v>
      </c>
      <c r="H33" s="94"/>
      <c r="I33" s="90">
        <f>SUM(I3:I32)</f>
        <v>5.08</v>
      </c>
      <c r="J33" s="94"/>
      <c r="K33" s="90">
        <f>SUM(K3:K32)</f>
        <v>3.37</v>
      </c>
      <c r="L33" s="91"/>
      <c r="M33" s="90">
        <f>SUM(M3:M32)</f>
        <v>2.16</v>
      </c>
      <c r="N33" s="95">
        <f>SUM(N3:N32)</f>
        <v>23.490000000000002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48"/>
      <c r="L34" s="48"/>
    </row>
    <row r="35" spans="1:14" x14ac:dyDescent="0.25">
      <c r="A35" s="48"/>
      <c r="B35" s="48" t="s">
        <v>16</v>
      </c>
      <c r="C35" s="48"/>
      <c r="D35" s="48" t="s">
        <v>115</v>
      </c>
      <c r="E35" s="48"/>
      <c r="F35" s="96"/>
      <c r="G35" s="48"/>
      <c r="I35" s="109">
        <f>N33</f>
        <v>23.490000000000002</v>
      </c>
      <c r="J35" s="107"/>
      <c r="K35" s="108">
        <f>I35*4.33</f>
        <v>101.71170000000001</v>
      </c>
      <c r="L35" s="108"/>
    </row>
  </sheetData>
  <pageMargins left="0" right="0" top="0" bottom="0" header="0" footer="0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5"/>
    </sheetView>
  </sheetViews>
  <sheetFormatPr baseColWidth="10" defaultRowHeight="15" x14ac:dyDescent="0.25"/>
  <cols>
    <col min="1" max="1" width="7" customWidth="1"/>
    <col min="3" max="3" width="7.7109375" customWidth="1"/>
    <col min="5" max="5" width="7.140625" customWidth="1"/>
    <col min="6" max="6" width="16.5703125" customWidth="1"/>
    <col min="7" max="7" width="5.85546875" customWidth="1"/>
    <col min="8" max="8" width="17.5703125" customWidth="1"/>
    <col min="9" max="9" width="6.85546875" customWidth="1"/>
    <col min="10" max="10" width="12.85546875" customWidth="1"/>
    <col min="11" max="11" width="6.7109375" customWidth="1"/>
    <col min="12" max="12" width="12.7109375" customWidth="1"/>
    <col min="13" max="13" width="6.140625" customWidth="1"/>
    <col min="14" max="14" width="6.71093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140"/>
      <c r="B3" s="141"/>
      <c r="C3" s="140"/>
      <c r="D3" s="141"/>
      <c r="E3" s="140"/>
      <c r="F3" s="142"/>
      <c r="G3" s="140"/>
      <c r="H3" s="141"/>
      <c r="I3" s="140"/>
      <c r="J3" s="141"/>
      <c r="K3" s="140"/>
      <c r="L3" s="140" t="s">
        <v>112</v>
      </c>
      <c r="M3" s="140"/>
      <c r="N3" s="140"/>
    </row>
    <row r="4" spans="1:14" x14ac:dyDescent="0.25">
      <c r="A4" s="145">
        <v>2</v>
      </c>
      <c r="B4" s="143"/>
      <c r="C4" s="145"/>
      <c r="D4" s="143"/>
      <c r="E4" s="145"/>
      <c r="F4" s="144"/>
      <c r="G4" s="145"/>
      <c r="H4" s="143"/>
      <c r="I4" s="145"/>
      <c r="J4" s="143"/>
      <c r="K4" s="145"/>
      <c r="L4" s="146" t="s">
        <v>25</v>
      </c>
      <c r="M4" s="145">
        <v>0.5</v>
      </c>
      <c r="N4" s="88">
        <f>C4+E4+G4+I4+K4+M4</f>
        <v>0.5</v>
      </c>
    </row>
    <row r="5" spans="1:14" ht="17.25" customHeight="1" x14ac:dyDescent="0.25">
      <c r="A5" s="76"/>
      <c r="B5" s="70" t="s">
        <v>98</v>
      </c>
      <c r="C5" s="12"/>
      <c r="D5" s="128"/>
      <c r="E5" s="12"/>
      <c r="F5" s="6" t="s">
        <v>98</v>
      </c>
      <c r="G5" s="12"/>
      <c r="H5" s="6"/>
      <c r="I5" s="28"/>
      <c r="J5" s="6" t="s">
        <v>98</v>
      </c>
      <c r="K5" s="12"/>
      <c r="L5" s="12"/>
      <c r="M5" s="12"/>
      <c r="N5" s="12"/>
    </row>
    <row r="6" spans="1:14" x14ac:dyDescent="0.25">
      <c r="A6" s="8">
        <v>8</v>
      </c>
      <c r="B6" s="38" t="s">
        <v>25</v>
      </c>
      <c r="C6" s="9">
        <v>0.25</v>
      </c>
      <c r="D6" s="9"/>
      <c r="E6" s="26"/>
      <c r="F6" s="25" t="s">
        <v>21</v>
      </c>
      <c r="G6" s="9">
        <v>1.34</v>
      </c>
      <c r="H6" s="9"/>
      <c r="I6" s="9"/>
      <c r="J6" s="9" t="s">
        <v>25</v>
      </c>
      <c r="K6" s="9">
        <v>0.25</v>
      </c>
      <c r="L6" s="9"/>
      <c r="M6" s="9"/>
      <c r="N6" s="12">
        <f>C6+E6+G6+I6+K6</f>
        <v>1.84</v>
      </c>
    </row>
    <row r="7" spans="1:14" x14ac:dyDescent="0.25">
      <c r="A7" s="30"/>
      <c r="B7" s="33" t="s">
        <v>40</v>
      </c>
      <c r="C7" s="66"/>
      <c r="D7" s="34"/>
      <c r="E7" s="32"/>
      <c r="F7" s="34" t="s">
        <v>40</v>
      </c>
      <c r="G7" s="32"/>
      <c r="H7" s="34"/>
      <c r="I7" s="32"/>
      <c r="J7" s="34" t="s">
        <v>40</v>
      </c>
      <c r="K7" s="32"/>
      <c r="L7" s="34"/>
      <c r="M7" s="32"/>
      <c r="N7" s="35"/>
    </row>
    <row r="8" spans="1:14" x14ac:dyDescent="0.25">
      <c r="A8" s="24">
        <v>7</v>
      </c>
      <c r="B8" s="36" t="s">
        <v>25</v>
      </c>
      <c r="C8" s="67">
        <v>0.33</v>
      </c>
      <c r="D8" s="36"/>
      <c r="E8" s="63"/>
      <c r="F8" s="36" t="s">
        <v>25</v>
      </c>
      <c r="G8" s="36">
        <v>0.33</v>
      </c>
      <c r="H8" s="36"/>
      <c r="I8" s="36"/>
      <c r="J8" s="36" t="s">
        <v>21</v>
      </c>
      <c r="K8" s="36">
        <v>0.96</v>
      </c>
      <c r="L8" s="36"/>
      <c r="M8" s="36"/>
      <c r="N8" s="38">
        <f>C8+E8+G8+I8+K8+M8</f>
        <v>1.62</v>
      </c>
    </row>
    <row r="9" spans="1:14" x14ac:dyDescent="0.25">
      <c r="A9" s="30"/>
      <c r="B9" s="40"/>
      <c r="C9" s="68"/>
      <c r="D9" s="40" t="s">
        <v>42</v>
      </c>
      <c r="E9" s="64"/>
      <c r="F9" s="40"/>
      <c r="G9" s="40"/>
      <c r="H9" s="40"/>
      <c r="I9" s="40"/>
      <c r="J9" s="40" t="s">
        <v>42</v>
      </c>
      <c r="K9" s="40"/>
      <c r="L9" s="40"/>
      <c r="M9" s="40"/>
      <c r="N9" s="41"/>
    </row>
    <row r="10" spans="1:14" x14ac:dyDescent="0.25">
      <c r="A10" s="24">
        <v>7.33</v>
      </c>
      <c r="B10" s="36"/>
      <c r="C10" s="67"/>
      <c r="D10" s="36" t="s">
        <v>21</v>
      </c>
      <c r="E10" s="63">
        <v>1.37</v>
      </c>
      <c r="F10" s="36"/>
      <c r="G10" s="36"/>
      <c r="H10" s="36"/>
      <c r="I10" s="36"/>
      <c r="J10" s="36" t="s">
        <v>25</v>
      </c>
      <c r="K10" s="36">
        <v>0.33</v>
      </c>
      <c r="L10" s="36"/>
      <c r="M10" s="36"/>
      <c r="N10" s="38">
        <f>C10+E10+G10+I10+K10+M10</f>
        <v>1.7000000000000002</v>
      </c>
    </row>
    <row r="11" spans="1:14" x14ac:dyDescent="0.25">
      <c r="A11" s="30"/>
      <c r="C11" s="68"/>
      <c r="D11" t="s">
        <v>43</v>
      </c>
      <c r="E11" s="40"/>
      <c r="G11" s="40"/>
      <c r="I11" s="40"/>
      <c r="K11" s="40"/>
      <c r="M11" s="32"/>
      <c r="N11" s="35"/>
    </row>
    <row r="12" spans="1:14" x14ac:dyDescent="0.25">
      <c r="A12" s="24">
        <v>3</v>
      </c>
      <c r="B12" s="65"/>
      <c r="C12" s="67"/>
      <c r="D12" s="65" t="s">
        <v>21</v>
      </c>
      <c r="E12" s="36">
        <v>0.7</v>
      </c>
      <c r="F12" s="65"/>
      <c r="G12" s="36"/>
      <c r="H12" s="65"/>
      <c r="I12" s="36"/>
      <c r="J12" s="65"/>
      <c r="K12" s="36"/>
      <c r="L12" s="36"/>
      <c r="M12" s="36"/>
      <c r="N12" s="38">
        <f>C12+E12+G12+I12+K12+M12</f>
        <v>0.7</v>
      </c>
    </row>
    <row r="13" spans="1:14" ht="24.75" x14ac:dyDescent="0.25">
      <c r="A13" s="5"/>
      <c r="B13" s="6" t="s">
        <v>10</v>
      </c>
      <c r="C13" s="7"/>
      <c r="D13" s="6"/>
      <c r="E13" s="7"/>
      <c r="F13" s="6"/>
      <c r="G13" s="7"/>
      <c r="H13" s="6" t="s">
        <v>10</v>
      </c>
      <c r="I13" s="7"/>
      <c r="J13" s="6"/>
      <c r="K13" s="7"/>
      <c r="L13" s="7"/>
      <c r="M13" s="7"/>
      <c r="N13" s="7"/>
    </row>
    <row r="14" spans="1:14" x14ac:dyDescent="0.25">
      <c r="A14" s="8">
        <v>11.52</v>
      </c>
      <c r="B14" s="9" t="s">
        <v>11</v>
      </c>
      <c r="C14" s="9">
        <v>1.33</v>
      </c>
      <c r="D14" s="9"/>
      <c r="E14" s="9"/>
      <c r="F14" s="9"/>
      <c r="G14" s="9"/>
      <c r="H14" s="9" t="s">
        <v>11</v>
      </c>
      <c r="I14" s="9">
        <v>1.33</v>
      </c>
      <c r="J14" s="9"/>
      <c r="K14" s="9"/>
      <c r="L14" s="9"/>
      <c r="M14" s="9"/>
      <c r="N14" s="9">
        <f>C14+E14+G14+I14+K14+M14</f>
        <v>2.66</v>
      </c>
    </row>
    <row r="15" spans="1:14" ht="12.75" customHeight="1" x14ac:dyDescent="0.25">
      <c r="A15" s="5"/>
      <c r="B15" s="11"/>
      <c r="C15" s="22"/>
      <c r="D15" s="7"/>
      <c r="E15" s="60"/>
      <c r="F15" s="11" t="s">
        <v>38</v>
      </c>
      <c r="G15" s="7"/>
      <c r="H15" s="11"/>
      <c r="I15" s="7"/>
      <c r="J15" s="11"/>
      <c r="K15" s="7"/>
      <c r="L15" s="58"/>
      <c r="M15" s="59"/>
      <c r="N15" s="59"/>
    </row>
    <row r="16" spans="1:14" x14ac:dyDescent="0.25">
      <c r="A16" s="8">
        <v>6.5</v>
      </c>
      <c r="B16" s="25"/>
      <c r="C16" s="43"/>
      <c r="D16" s="9"/>
      <c r="E16" s="26"/>
      <c r="F16" s="25"/>
      <c r="G16" s="9">
        <v>1.5</v>
      </c>
      <c r="H16" s="25"/>
      <c r="I16" s="9"/>
      <c r="J16" s="25"/>
      <c r="K16" s="9"/>
      <c r="L16" s="23"/>
      <c r="M16" s="23"/>
      <c r="N16" s="61">
        <f>K16+I16+G16+E16+C16</f>
        <v>1.5</v>
      </c>
    </row>
    <row r="17" spans="1:14" x14ac:dyDescent="0.25">
      <c r="A17" s="30"/>
      <c r="B17" s="32"/>
      <c r="C17" s="32"/>
      <c r="D17" s="32"/>
      <c r="E17" s="74"/>
      <c r="F17" s="32"/>
      <c r="G17" s="32"/>
      <c r="H17" s="32"/>
      <c r="I17" s="74"/>
      <c r="J17" s="32" t="s">
        <v>49</v>
      </c>
      <c r="K17" s="74"/>
      <c r="L17" s="32"/>
      <c r="M17" s="74"/>
      <c r="N17" s="35"/>
    </row>
    <row r="18" spans="1:14" x14ac:dyDescent="0.25">
      <c r="A18" s="24">
        <v>4.33</v>
      </c>
      <c r="B18" s="36"/>
      <c r="C18" s="36"/>
      <c r="D18" s="36"/>
      <c r="E18" s="63"/>
      <c r="F18" s="36"/>
      <c r="G18" s="36"/>
      <c r="H18" s="36"/>
      <c r="I18" s="63"/>
      <c r="J18" s="36" t="s">
        <v>21</v>
      </c>
      <c r="K18" s="63">
        <v>1</v>
      </c>
      <c r="L18" s="36"/>
      <c r="M18" s="63"/>
      <c r="N18" s="38">
        <f>C18+E18+G18+I18+K18+M18</f>
        <v>1</v>
      </c>
    </row>
    <row r="19" spans="1:14" x14ac:dyDescent="0.25">
      <c r="A19" s="30">
        <v>8.5</v>
      </c>
      <c r="B19" s="35" t="s">
        <v>59</v>
      </c>
      <c r="C19" s="35"/>
      <c r="D19" s="35" t="s">
        <v>59</v>
      </c>
      <c r="E19" s="20"/>
      <c r="F19" s="20" t="s">
        <v>59</v>
      </c>
      <c r="G19" s="20"/>
      <c r="H19" s="35" t="s">
        <v>59</v>
      </c>
      <c r="I19" s="35"/>
      <c r="J19" s="35" t="s">
        <v>59</v>
      </c>
      <c r="K19" s="35"/>
      <c r="L19" s="35" t="s">
        <v>59</v>
      </c>
      <c r="M19" s="35"/>
      <c r="N19" s="87"/>
    </row>
    <row r="20" spans="1:14" ht="23.25" x14ac:dyDescent="0.25">
      <c r="A20" s="24"/>
      <c r="B20" s="38" t="s">
        <v>25</v>
      </c>
      <c r="C20" s="38">
        <v>0.25</v>
      </c>
      <c r="D20" s="73" t="s">
        <v>60</v>
      </c>
      <c r="E20" s="73">
        <v>0.25</v>
      </c>
      <c r="F20" s="73" t="s">
        <v>25</v>
      </c>
      <c r="G20" s="38">
        <v>0.25</v>
      </c>
      <c r="H20" s="73" t="s">
        <v>60</v>
      </c>
      <c r="I20" s="38">
        <v>0.25</v>
      </c>
      <c r="J20" s="73" t="s">
        <v>61</v>
      </c>
      <c r="K20" s="38">
        <v>0.25</v>
      </c>
      <c r="L20" s="73" t="s">
        <v>21</v>
      </c>
      <c r="M20" s="38">
        <v>0.75</v>
      </c>
      <c r="N20" s="88">
        <f>C20+E20+G20+I20+K20+M20</f>
        <v>2</v>
      </c>
    </row>
    <row r="21" spans="1:14" x14ac:dyDescent="0.25">
      <c r="A21" s="30"/>
      <c r="B21" s="48" t="s">
        <v>62</v>
      </c>
      <c r="C21" s="40"/>
      <c r="D21" s="48"/>
      <c r="E21" s="40"/>
      <c r="F21" s="48"/>
      <c r="G21" s="40"/>
      <c r="H21" s="48" t="s">
        <v>62</v>
      </c>
      <c r="I21" s="40"/>
      <c r="J21" s="48"/>
      <c r="K21" s="40"/>
      <c r="L21" s="48"/>
      <c r="M21" s="40"/>
      <c r="N21" s="41"/>
    </row>
    <row r="22" spans="1:14" ht="28.5" customHeight="1" x14ac:dyDescent="0.25">
      <c r="A22" s="24">
        <v>4.75</v>
      </c>
      <c r="B22" s="36" t="s">
        <v>21</v>
      </c>
      <c r="C22" s="36">
        <v>0.75</v>
      </c>
      <c r="D22" s="36"/>
      <c r="E22" s="63"/>
      <c r="F22" s="36"/>
      <c r="G22" s="36"/>
      <c r="H22" s="36" t="s">
        <v>73</v>
      </c>
      <c r="I22" s="36">
        <v>0.35</v>
      </c>
      <c r="J22" s="36"/>
      <c r="K22" s="36"/>
      <c r="L22" s="36"/>
      <c r="M22" s="36"/>
      <c r="N22" s="38">
        <f>C22+E22+G22+I22+K22+M22</f>
        <v>1.1000000000000001</v>
      </c>
    </row>
    <row r="23" spans="1:14" x14ac:dyDescent="0.25">
      <c r="A23" s="30"/>
      <c r="B23" s="48"/>
      <c r="C23" s="32"/>
      <c r="D23" s="48" t="s">
        <v>63</v>
      </c>
      <c r="E23" s="32"/>
      <c r="F23" s="48"/>
      <c r="G23" s="32"/>
      <c r="H23" s="48"/>
      <c r="I23" s="32"/>
      <c r="J23" s="48" t="s">
        <v>63</v>
      </c>
      <c r="K23" s="32"/>
      <c r="L23" s="32"/>
      <c r="M23" s="32"/>
      <c r="N23" s="35"/>
    </row>
    <row r="24" spans="1:14" x14ac:dyDescent="0.25">
      <c r="A24" s="24">
        <v>4.5</v>
      </c>
      <c r="B24" s="36"/>
      <c r="C24" s="36"/>
      <c r="D24" s="36" t="s">
        <v>21</v>
      </c>
      <c r="E24" s="63">
        <v>0.71</v>
      </c>
      <c r="F24" s="36"/>
      <c r="G24" s="36"/>
      <c r="H24" s="36"/>
      <c r="I24" s="36"/>
      <c r="J24" s="36" t="s">
        <v>25</v>
      </c>
      <c r="K24" s="36">
        <v>0.33</v>
      </c>
      <c r="L24" s="36"/>
      <c r="M24" s="36"/>
      <c r="N24" s="38">
        <f>C24+E24+G24+I24+K24+M24</f>
        <v>1.04</v>
      </c>
    </row>
    <row r="25" spans="1:14" x14ac:dyDescent="0.25">
      <c r="A25" s="30">
        <v>4.25</v>
      </c>
      <c r="B25" s="32"/>
      <c r="C25" s="32"/>
      <c r="D25" s="32" t="s">
        <v>64</v>
      </c>
      <c r="E25" s="32"/>
      <c r="F25" s="32"/>
      <c r="G25" s="32"/>
      <c r="H25" s="34"/>
      <c r="I25" s="32"/>
      <c r="J25" s="32"/>
      <c r="K25" s="32"/>
      <c r="L25" s="32"/>
      <c r="M25" s="32"/>
      <c r="N25" s="89"/>
    </row>
    <row r="26" spans="1:14" x14ac:dyDescent="0.25">
      <c r="A26" s="24"/>
      <c r="B26" s="36"/>
      <c r="C26" s="36"/>
      <c r="D26" s="63" t="s">
        <v>21</v>
      </c>
      <c r="E26" s="36">
        <v>0.99</v>
      </c>
      <c r="F26" s="36"/>
      <c r="G26" s="36"/>
      <c r="H26" s="37"/>
      <c r="I26" s="36"/>
      <c r="J26" s="63"/>
      <c r="K26" s="63"/>
      <c r="L26" s="36"/>
      <c r="M26" s="63"/>
      <c r="N26" s="38">
        <f>C26+E26+G26+I26+K26+M26</f>
        <v>0.99</v>
      </c>
    </row>
    <row r="27" spans="1:14" x14ac:dyDescent="0.25">
      <c r="A27" s="30">
        <v>9</v>
      </c>
      <c r="B27" s="96" t="s">
        <v>67</v>
      </c>
      <c r="C27" s="35"/>
      <c r="D27" s="48" t="s">
        <v>67</v>
      </c>
      <c r="E27" s="35"/>
      <c r="F27" s="96" t="s">
        <v>67</v>
      </c>
      <c r="G27" s="35"/>
      <c r="H27" s="96" t="s">
        <v>67</v>
      </c>
      <c r="I27" s="20"/>
      <c r="J27" s="96" t="s">
        <v>67</v>
      </c>
      <c r="K27" s="35"/>
      <c r="L27" s="96" t="s">
        <v>67</v>
      </c>
      <c r="M27" s="35"/>
      <c r="N27" s="87"/>
    </row>
    <row r="28" spans="1:14" x14ac:dyDescent="0.25">
      <c r="A28" s="24"/>
      <c r="B28" s="38" t="s">
        <v>25</v>
      </c>
      <c r="C28" s="38">
        <v>0.25</v>
      </c>
      <c r="D28" s="38" t="s">
        <v>25</v>
      </c>
      <c r="E28" s="99">
        <v>0.25</v>
      </c>
      <c r="F28" s="73" t="s">
        <v>25</v>
      </c>
      <c r="G28" s="38">
        <v>0.25</v>
      </c>
      <c r="H28" s="38" t="s">
        <v>21</v>
      </c>
      <c r="I28" s="38">
        <v>0.82</v>
      </c>
      <c r="J28" s="38" t="s">
        <v>25</v>
      </c>
      <c r="K28" s="38">
        <v>0.25</v>
      </c>
      <c r="L28" s="38" t="s">
        <v>25</v>
      </c>
      <c r="M28" s="38">
        <v>0.25</v>
      </c>
      <c r="N28" s="88">
        <f>C28+E28+G28+I28+K28+M28</f>
        <v>2.0699999999999998</v>
      </c>
    </row>
    <row r="29" spans="1:14" x14ac:dyDescent="0.25">
      <c r="A29" s="30">
        <v>6.1</v>
      </c>
      <c r="B29" s="20" t="s">
        <v>68</v>
      </c>
      <c r="C29" s="35"/>
      <c r="D29" s="35"/>
      <c r="E29" s="101"/>
      <c r="F29" s="20"/>
      <c r="G29" s="35"/>
      <c r="H29" s="35" t="s">
        <v>69</v>
      </c>
      <c r="I29" s="101"/>
      <c r="J29" s="32"/>
      <c r="K29" s="101"/>
      <c r="L29" s="20"/>
      <c r="M29" s="101"/>
      <c r="N29" s="35"/>
    </row>
    <row r="30" spans="1:14" x14ac:dyDescent="0.25">
      <c r="A30" s="24"/>
      <c r="B30" s="73" t="s">
        <v>25</v>
      </c>
      <c r="C30" s="38">
        <v>0.33</v>
      </c>
      <c r="D30" s="38"/>
      <c r="E30" s="99"/>
      <c r="F30" s="73"/>
      <c r="G30" s="38"/>
      <c r="H30" s="38" t="s">
        <v>21</v>
      </c>
      <c r="I30" s="99">
        <v>1.08</v>
      </c>
      <c r="J30" s="36"/>
      <c r="K30" s="99"/>
      <c r="L30" s="73"/>
      <c r="M30" s="99"/>
      <c r="N30" s="41">
        <f>C30+E30+G30+I30+K30+M30</f>
        <v>1.4100000000000001</v>
      </c>
    </row>
    <row r="31" spans="1:14" ht="23.25" x14ac:dyDescent="0.25">
      <c r="A31" s="39"/>
      <c r="B31" s="71"/>
      <c r="C31" s="41"/>
      <c r="D31" s="41"/>
      <c r="E31" s="100"/>
      <c r="F31" s="41" t="s">
        <v>70</v>
      </c>
      <c r="G31" s="100"/>
      <c r="H31" s="41"/>
      <c r="I31" s="100"/>
      <c r="J31" s="40"/>
      <c r="K31" s="100"/>
      <c r="L31" s="71" t="s">
        <v>70</v>
      </c>
      <c r="M31" s="100"/>
      <c r="N31" s="35"/>
    </row>
    <row r="32" spans="1:14" ht="23.25" x14ac:dyDescent="0.25">
      <c r="A32" s="24">
        <v>4.3600000000000003</v>
      </c>
      <c r="B32" s="71"/>
      <c r="C32" s="41"/>
      <c r="D32" s="41"/>
      <c r="E32" s="100"/>
      <c r="F32" s="41" t="s">
        <v>25</v>
      </c>
      <c r="G32" s="100">
        <v>0.35</v>
      </c>
      <c r="H32" s="41"/>
      <c r="I32" s="100"/>
      <c r="J32" s="40"/>
      <c r="K32" s="100"/>
      <c r="L32" s="71" t="s">
        <v>72</v>
      </c>
      <c r="M32" s="100">
        <v>0.66</v>
      </c>
      <c r="N32" s="41">
        <f>C32+E32+G32+I32+K32+M32</f>
        <v>1.01</v>
      </c>
    </row>
    <row r="33" spans="1:14" x14ac:dyDescent="0.25">
      <c r="A33" s="10">
        <f>SUM(A3:A32)</f>
        <v>91.139999999999986</v>
      </c>
      <c r="B33" s="94" t="s">
        <v>9</v>
      </c>
      <c r="C33" s="90">
        <f>SUM(C3:C32)</f>
        <v>3.49</v>
      </c>
      <c r="D33" s="91"/>
      <c r="E33" s="90">
        <f>SUM(E3:E32)</f>
        <v>4.2700000000000005</v>
      </c>
      <c r="F33" s="93"/>
      <c r="G33" s="90">
        <f>SUM(G3:G32)</f>
        <v>4.0199999999999996</v>
      </c>
      <c r="H33" s="94"/>
      <c r="I33" s="90">
        <f>SUM(I3:I32)</f>
        <v>3.83</v>
      </c>
      <c r="J33" s="94"/>
      <c r="K33" s="90">
        <f>SUM(K3:K32)</f>
        <v>3.37</v>
      </c>
      <c r="L33" s="91"/>
      <c r="M33" s="90">
        <f>SUM(M3:M32)</f>
        <v>2.16</v>
      </c>
      <c r="N33" s="95">
        <f>SUM(N3:N32)</f>
        <v>21.14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48"/>
      <c r="L34" s="48"/>
    </row>
    <row r="35" spans="1:14" x14ac:dyDescent="0.25">
      <c r="A35" s="48"/>
      <c r="B35" s="48" t="s">
        <v>16</v>
      </c>
      <c r="C35" s="48"/>
      <c r="D35" s="48" t="s">
        <v>111</v>
      </c>
      <c r="E35" s="48"/>
      <c r="F35" s="96"/>
      <c r="G35" s="48"/>
      <c r="I35" s="109">
        <f>N33</f>
        <v>21.14</v>
      </c>
      <c r="J35" s="107"/>
      <c r="K35" s="108">
        <f>I35*4.33</f>
        <v>91.536200000000008</v>
      </c>
      <c r="L35" s="108"/>
    </row>
  </sheetData>
  <pageMargins left="0" right="0" top="0" bottom="0" header="0" footer="0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workbookViewId="0">
      <selection activeCell="J23" sqref="J23"/>
    </sheetView>
  </sheetViews>
  <sheetFormatPr baseColWidth="10" defaultRowHeight="15" x14ac:dyDescent="0.25"/>
  <cols>
    <col min="3" max="3" width="7" customWidth="1"/>
    <col min="5" max="5" width="6.28515625" customWidth="1"/>
    <col min="6" max="6" width="13.7109375" customWidth="1"/>
    <col min="7" max="7" width="6.7109375" customWidth="1"/>
    <col min="8" max="8" width="18.140625" customWidth="1"/>
    <col min="9" max="9" width="5.7109375" customWidth="1"/>
    <col min="10" max="10" width="13" customWidth="1"/>
    <col min="11" max="11" width="6.42578125" customWidth="1"/>
    <col min="12" max="12" width="15.28515625" customWidth="1"/>
    <col min="13" max="13" width="6.140625" customWidth="1"/>
    <col min="14" max="14" width="6.285156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5"/>
      <c r="B3" s="70" t="s">
        <v>98</v>
      </c>
      <c r="C3" s="7"/>
      <c r="D3" s="128"/>
      <c r="E3" s="7"/>
      <c r="F3" s="6" t="s">
        <v>98</v>
      </c>
      <c r="G3" s="7"/>
      <c r="H3" s="6"/>
      <c r="I3" s="11"/>
      <c r="J3" s="6" t="s">
        <v>98</v>
      </c>
      <c r="K3" s="7"/>
      <c r="L3" s="7"/>
      <c r="M3" s="7"/>
      <c r="N3" s="7"/>
    </row>
    <row r="4" spans="1:14" x14ac:dyDescent="0.25">
      <c r="A4" s="8">
        <v>8</v>
      </c>
      <c r="B4" s="38" t="s">
        <v>25</v>
      </c>
      <c r="C4" s="9">
        <v>0.25</v>
      </c>
      <c r="D4" s="9"/>
      <c r="E4" s="26"/>
      <c r="F4" s="25" t="s">
        <v>21</v>
      </c>
      <c r="G4" s="9">
        <v>1.34</v>
      </c>
      <c r="H4" s="9"/>
      <c r="I4" s="9"/>
      <c r="J4" s="9" t="s">
        <v>25</v>
      </c>
      <c r="K4" s="9">
        <v>0.25</v>
      </c>
      <c r="L4" s="9"/>
      <c r="M4" s="9"/>
      <c r="N4" s="12">
        <f>C4+E4+G4+I4+K4</f>
        <v>1.84</v>
      </c>
    </row>
    <row r="5" spans="1:14" x14ac:dyDescent="0.25">
      <c r="A5" s="30"/>
      <c r="B5" s="33" t="s">
        <v>40</v>
      </c>
      <c r="C5" s="66"/>
      <c r="D5" s="34"/>
      <c r="E5" s="32"/>
      <c r="F5" s="34" t="s">
        <v>40</v>
      </c>
      <c r="G5" s="32"/>
      <c r="H5" s="34"/>
      <c r="I5" s="32"/>
      <c r="J5" s="34" t="s">
        <v>40</v>
      </c>
      <c r="K5" s="32"/>
      <c r="L5" s="34"/>
      <c r="M5" s="32"/>
      <c r="N5" s="35"/>
    </row>
    <row r="6" spans="1:14" x14ac:dyDescent="0.25">
      <c r="A6" s="24">
        <v>7</v>
      </c>
      <c r="B6" s="36" t="s">
        <v>25</v>
      </c>
      <c r="C6" s="67">
        <v>0.33</v>
      </c>
      <c r="D6" s="36"/>
      <c r="E6" s="63"/>
      <c r="F6" s="36" t="s">
        <v>25</v>
      </c>
      <c r="G6" s="36">
        <v>0.33</v>
      </c>
      <c r="H6" s="36"/>
      <c r="I6" s="36"/>
      <c r="J6" s="36" t="s">
        <v>21</v>
      </c>
      <c r="K6" s="36">
        <v>0.96</v>
      </c>
      <c r="L6" s="36"/>
      <c r="M6" s="36"/>
      <c r="N6" s="38">
        <f>C6+E6+G6+I6+K6+M6</f>
        <v>1.62</v>
      </c>
    </row>
    <row r="7" spans="1:14" x14ac:dyDescent="0.25">
      <c r="A7" s="30"/>
      <c r="B7" s="40"/>
      <c r="C7" s="68"/>
      <c r="D7" s="40" t="s">
        <v>42</v>
      </c>
      <c r="E7" s="64"/>
      <c r="F7" s="40"/>
      <c r="G7" s="40"/>
      <c r="H7" s="40"/>
      <c r="I7" s="40"/>
      <c r="J7" s="40" t="s">
        <v>42</v>
      </c>
      <c r="K7" s="40"/>
      <c r="L7" s="40"/>
      <c r="M7" s="40"/>
      <c r="N7" s="41"/>
    </row>
    <row r="8" spans="1:14" x14ac:dyDescent="0.25">
      <c r="A8" s="24">
        <v>7.33</v>
      </c>
      <c r="B8" s="36"/>
      <c r="C8" s="67"/>
      <c r="D8" s="36" t="s">
        <v>21</v>
      </c>
      <c r="E8" s="63">
        <v>1.37</v>
      </c>
      <c r="F8" s="36"/>
      <c r="G8" s="36"/>
      <c r="H8" s="36"/>
      <c r="I8" s="36"/>
      <c r="J8" s="36" t="s">
        <v>25</v>
      </c>
      <c r="K8" s="36">
        <v>0.33</v>
      </c>
      <c r="L8" s="36"/>
      <c r="M8" s="36"/>
      <c r="N8" s="38">
        <f>C8+E8+G8+I8+K8+M8</f>
        <v>1.7000000000000002</v>
      </c>
    </row>
    <row r="9" spans="1:14" x14ac:dyDescent="0.25">
      <c r="A9" s="30"/>
      <c r="C9" s="68"/>
      <c r="D9" t="s">
        <v>43</v>
      </c>
      <c r="E9" s="40"/>
      <c r="G9" s="40"/>
      <c r="I9" s="40"/>
      <c r="K9" s="40"/>
      <c r="M9" s="32"/>
      <c r="N9" s="35"/>
    </row>
    <row r="10" spans="1:14" x14ac:dyDescent="0.25">
      <c r="A10" s="24">
        <v>3</v>
      </c>
      <c r="B10" s="65"/>
      <c r="C10" s="67"/>
      <c r="D10" s="65" t="s">
        <v>21</v>
      </c>
      <c r="E10" s="36">
        <v>0.7</v>
      </c>
      <c r="F10" s="65"/>
      <c r="G10" s="36"/>
      <c r="H10" s="65"/>
      <c r="I10" s="36"/>
      <c r="J10" s="65"/>
      <c r="K10" s="36"/>
      <c r="L10" s="36"/>
      <c r="M10" s="36"/>
      <c r="N10" s="38">
        <f>C10+E10+G10+I10+K10+M10</f>
        <v>0.7</v>
      </c>
    </row>
    <row r="11" spans="1:14" ht="24.75" x14ac:dyDescent="0.25">
      <c r="A11" s="5"/>
      <c r="B11" s="6" t="s">
        <v>10</v>
      </c>
      <c r="C11" s="7"/>
      <c r="D11" s="6"/>
      <c r="E11" s="7"/>
      <c r="F11" s="6"/>
      <c r="G11" s="7"/>
      <c r="H11" s="6" t="s">
        <v>10</v>
      </c>
      <c r="I11" s="7"/>
      <c r="J11" s="6"/>
      <c r="K11" s="7"/>
      <c r="L11" s="7"/>
      <c r="M11" s="7"/>
      <c r="N11" s="7"/>
    </row>
    <row r="12" spans="1:14" x14ac:dyDescent="0.25">
      <c r="A12" s="8">
        <v>11.52</v>
      </c>
      <c r="B12" s="9" t="s">
        <v>11</v>
      </c>
      <c r="C12" s="9">
        <v>1.33</v>
      </c>
      <c r="D12" s="9"/>
      <c r="E12" s="9"/>
      <c r="F12" s="9"/>
      <c r="G12" s="9"/>
      <c r="H12" s="9" t="s">
        <v>11</v>
      </c>
      <c r="I12" s="9">
        <v>1.33</v>
      </c>
      <c r="J12" s="9"/>
      <c r="K12" s="9"/>
      <c r="L12" s="9"/>
      <c r="M12" s="9"/>
      <c r="N12" s="9">
        <f>C12+E12+G12+I12+K12+M12</f>
        <v>2.66</v>
      </c>
    </row>
    <row r="13" spans="1:14" ht="16.5" customHeight="1" x14ac:dyDescent="0.25">
      <c r="A13" s="5"/>
      <c r="B13" s="11"/>
      <c r="C13" s="22"/>
      <c r="D13" s="7"/>
      <c r="E13" s="60"/>
      <c r="F13" s="11" t="s">
        <v>38</v>
      </c>
      <c r="G13" s="7"/>
      <c r="H13" s="11"/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>
        <v>1.5</v>
      </c>
      <c r="H14" s="25"/>
      <c r="I14" s="9"/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22.5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14.25" customHeight="1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1"/>
      <c r="C30" s="41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89.139999999999986</v>
      </c>
      <c r="B31" s="94" t="s">
        <v>9</v>
      </c>
      <c r="C31" s="90">
        <f>SUM(C3:C30)</f>
        <v>3.49</v>
      </c>
      <c r="D31" s="91"/>
      <c r="E31" s="90">
        <f>SUM(E5:E30)</f>
        <v>4.2700000000000005</v>
      </c>
      <c r="F31" s="93"/>
      <c r="G31" s="90">
        <f>SUM(G3:G30)</f>
        <v>4.0199999999999996</v>
      </c>
      <c r="H31" s="94"/>
      <c r="I31" s="90">
        <f>SUM(I5:I30)</f>
        <v>3.83</v>
      </c>
      <c r="J31" s="94"/>
      <c r="K31" s="90">
        <f>SUM(K3:K30)</f>
        <v>3.37</v>
      </c>
      <c r="L31" s="91"/>
      <c r="M31" s="90">
        <f>SUM(M5:M30)</f>
        <v>1.6600000000000001</v>
      </c>
      <c r="N31" s="95">
        <f>SUM(N5:N30)</f>
        <v>18.8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111</v>
      </c>
      <c r="E33" s="48"/>
      <c r="F33" t="s">
        <v>110</v>
      </c>
      <c r="G33" s="48"/>
      <c r="I33" s="109">
        <f>N31</f>
        <v>18.8</v>
      </c>
      <c r="J33" s="107"/>
      <c r="K33" s="108">
        <f>I33*4.33</f>
        <v>81.404000000000011</v>
      </c>
      <c r="L33" s="108"/>
    </row>
  </sheetData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sqref="A1:N15"/>
    </sheetView>
  </sheetViews>
  <sheetFormatPr baseColWidth="10" defaultRowHeight="15" x14ac:dyDescent="0.25"/>
  <cols>
    <col min="1" max="1" width="8.42578125" customWidth="1"/>
    <col min="3" max="3" width="7.140625" customWidth="1"/>
    <col min="5" max="5" width="6.85546875" customWidth="1"/>
    <col min="7" max="7" width="6.7109375" customWidth="1"/>
    <col min="9" max="9" width="5.7109375" customWidth="1"/>
    <col min="11" max="11" width="8.5703125" customWidth="1"/>
    <col min="12" max="13" width="5.7109375" customWidth="1"/>
    <col min="14" max="14" width="5" customWidth="1"/>
  </cols>
  <sheetData>
    <row r="1" spans="1:14" x14ac:dyDescent="0.25">
      <c r="A1" s="48"/>
      <c r="B1" s="1" t="s">
        <v>15</v>
      </c>
      <c r="C1" s="48"/>
      <c r="D1" s="48"/>
      <c r="E1" s="48"/>
      <c r="F1" s="96"/>
      <c r="G1" s="48"/>
      <c r="H1" s="48"/>
      <c r="I1" s="48"/>
      <c r="J1" s="48"/>
      <c r="K1" s="48"/>
      <c r="L1" s="48"/>
      <c r="M1" s="48"/>
      <c r="N1" s="48"/>
    </row>
    <row r="2" spans="1:14" x14ac:dyDescent="0.25">
      <c r="A2" s="48"/>
      <c r="B2" s="48"/>
      <c r="C2" s="48"/>
      <c r="D2" s="48"/>
      <c r="E2" s="48"/>
      <c r="F2" s="96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7" t="s">
        <v>0</v>
      </c>
      <c r="B3" s="97" t="s">
        <v>1</v>
      </c>
      <c r="C3" s="97" t="s">
        <v>2</v>
      </c>
      <c r="D3" s="97" t="s">
        <v>3</v>
      </c>
      <c r="E3" s="97" t="s">
        <v>4</v>
      </c>
      <c r="F3" s="98" t="s">
        <v>5</v>
      </c>
      <c r="G3" s="97" t="s">
        <v>4</v>
      </c>
      <c r="H3" s="97" t="s">
        <v>6</v>
      </c>
      <c r="I3" s="97" t="s">
        <v>4</v>
      </c>
      <c r="J3" s="97" t="s">
        <v>7</v>
      </c>
      <c r="K3" s="97" t="s">
        <v>4</v>
      </c>
      <c r="L3" s="97" t="s">
        <v>8</v>
      </c>
      <c r="M3" s="97" t="s">
        <v>4</v>
      </c>
      <c r="N3" s="97" t="s">
        <v>9</v>
      </c>
    </row>
    <row r="4" spans="1:14" ht="23.25" x14ac:dyDescent="0.25">
      <c r="A4" s="30">
        <v>10</v>
      </c>
      <c r="B4" s="131" t="s">
        <v>101</v>
      </c>
      <c r="C4" s="35"/>
      <c r="D4" s="131" t="s">
        <v>101</v>
      </c>
      <c r="E4" s="35"/>
      <c r="F4" s="131" t="s">
        <v>101</v>
      </c>
      <c r="G4" s="129"/>
      <c r="H4" s="131" t="s">
        <v>101</v>
      </c>
      <c r="I4" s="35"/>
      <c r="J4" s="131" t="s">
        <v>101</v>
      </c>
      <c r="K4" s="35"/>
      <c r="L4" s="35"/>
      <c r="M4" s="35"/>
      <c r="N4" s="87"/>
    </row>
    <row r="5" spans="1:14" x14ac:dyDescent="0.25">
      <c r="A5" s="24"/>
      <c r="B5" s="132" t="s">
        <v>21</v>
      </c>
      <c r="C5" s="38">
        <v>1.05</v>
      </c>
      <c r="D5" s="132" t="s">
        <v>20</v>
      </c>
      <c r="E5" s="132">
        <v>0.25</v>
      </c>
      <c r="F5" s="132" t="s">
        <v>25</v>
      </c>
      <c r="G5" s="130">
        <v>0.25</v>
      </c>
      <c r="H5" s="132" t="s">
        <v>25</v>
      </c>
      <c r="I5" s="38">
        <v>0.25</v>
      </c>
      <c r="J5" s="132" t="s">
        <v>102</v>
      </c>
      <c r="K5" s="38">
        <v>0.5</v>
      </c>
      <c r="L5" s="38"/>
      <c r="M5" s="38"/>
      <c r="N5" s="88">
        <f t="shared" ref="N5:N7" si="0">C5+E5+G5+I5+K5+M5</f>
        <v>2.2999999999999998</v>
      </c>
    </row>
    <row r="6" spans="1:14" x14ac:dyDescent="0.25">
      <c r="A6" s="39">
        <v>7</v>
      </c>
      <c r="B6" s="48"/>
      <c r="C6" s="41"/>
      <c r="D6" s="41" t="s">
        <v>103</v>
      </c>
      <c r="E6" s="41"/>
      <c r="F6" s="71"/>
      <c r="G6" s="133"/>
      <c r="H6" s="41"/>
      <c r="I6" s="41"/>
      <c r="J6" s="41" t="s">
        <v>103</v>
      </c>
      <c r="K6" s="35"/>
      <c r="L6" s="35"/>
      <c r="M6" s="35"/>
      <c r="N6" s="87"/>
    </row>
    <row r="7" spans="1:14" x14ac:dyDescent="0.25">
      <c r="A7" s="39"/>
      <c r="B7" s="134"/>
      <c r="C7" s="41"/>
      <c r="D7" s="134" t="s">
        <v>21</v>
      </c>
      <c r="E7" s="134">
        <v>1.29</v>
      </c>
      <c r="F7" s="71"/>
      <c r="G7" s="133"/>
      <c r="H7" s="134"/>
      <c r="I7" s="41"/>
      <c r="J7" s="135" t="s">
        <v>25</v>
      </c>
      <c r="K7" s="41">
        <v>0.33</v>
      </c>
      <c r="L7" s="41"/>
      <c r="M7" s="41"/>
      <c r="N7" s="136">
        <f t="shared" si="0"/>
        <v>1.62</v>
      </c>
    </row>
    <row r="8" spans="1:14" x14ac:dyDescent="0.25">
      <c r="A8" s="137">
        <f>SUM(A4:A7)</f>
        <v>17</v>
      </c>
      <c r="B8" s="24" t="s">
        <v>9</v>
      </c>
      <c r="C8" s="24">
        <f>SUM(C4:C7)</f>
        <v>1.05</v>
      </c>
      <c r="D8" s="132"/>
      <c r="E8" s="132">
        <f>SUM(E4:E7)</f>
        <v>1.54</v>
      </c>
      <c r="F8" s="138"/>
      <c r="G8" s="24">
        <f>SUM(G4:G7)</f>
        <v>0.25</v>
      </c>
      <c r="H8" s="24"/>
      <c r="I8" s="24">
        <f>SUM(I4:I7)</f>
        <v>0.25</v>
      </c>
      <c r="J8" s="24"/>
      <c r="K8" s="132">
        <f>SUM(K4:K7)</f>
        <v>0.83000000000000007</v>
      </c>
      <c r="L8" s="132"/>
      <c r="M8" s="132">
        <f>SUM(M4:M7)</f>
        <v>0</v>
      </c>
      <c r="N8" s="139">
        <f>SUM(N4:N7)</f>
        <v>3.92</v>
      </c>
    </row>
    <row r="9" spans="1:14" x14ac:dyDescent="0.25">
      <c r="A9" s="48"/>
      <c r="B9" s="48"/>
      <c r="C9" s="48"/>
      <c r="D9" s="48"/>
      <c r="E9" s="48"/>
      <c r="F9" s="96"/>
      <c r="G9" s="48"/>
      <c r="H9" s="48"/>
      <c r="I9" s="48"/>
      <c r="J9" s="107"/>
      <c r="K9" s="48"/>
      <c r="L9" s="48"/>
      <c r="M9" s="48"/>
      <c r="N9" s="48"/>
    </row>
    <row r="10" spans="1:14" x14ac:dyDescent="0.25">
      <c r="A10" s="48"/>
      <c r="B10" s="48" t="s">
        <v>13</v>
      </c>
      <c r="C10" s="48"/>
      <c r="D10" s="48"/>
      <c r="E10" s="48"/>
      <c r="F10" s="96"/>
      <c r="G10" s="48"/>
      <c r="H10" s="48" t="s">
        <v>12</v>
      </c>
      <c r="I10" s="48"/>
      <c r="J10" s="107"/>
      <c r="K10" s="108">
        <f>N8*4.33</f>
        <v>16.973600000000001</v>
      </c>
      <c r="L10" s="108"/>
      <c r="M10" s="108"/>
      <c r="N10" s="48"/>
    </row>
    <row r="11" spans="1:14" x14ac:dyDescent="0.25">
      <c r="A11" s="48"/>
      <c r="B11" s="48" t="s">
        <v>104</v>
      </c>
      <c r="C11" s="48"/>
      <c r="D11" s="48"/>
      <c r="E11" s="48"/>
      <c r="F11" s="106" t="s">
        <v>105</v>
      </c>
      <c r="G11" s="48"/>
      <c r="H11" s="48"/>
      <c r="I11" s="109">
        <f>N8</f>
        <v>3.92</v>
      </c>
      <c r="J11" s="48"/>
      <c r="K11" s="48"/>
      <c r="L11" s="48"/>
      <c r="M11" s="48"/>
      <c r="N11" s="48"/>
    </row>
    <row r="12" spans="1:14" x14ac:dyDescent="0.25">
      <c r="A12" s="48"/>
      <c r="B12" s="48" t="s">
        <v>14</v>
      </c>
      <c r="C12" s="48"/>
      <c r="D12" s="48"/>
      <c r="G12" s="48"/>
      <c r="H12" s="48"/>
      <c r="I12" s="48"/>
      <c r="J12" s="48"/>
      <c r="K12" s="48"/>
      <c r="L12" s="48"/>
      <c r="M12" s="48"/>
      <c r="N12" s="48"/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2" workbookViewId="0">
      <selection sqref="A1:N33"/>
    </sheetView>
  </sheetViews>
  <sheetFormatPr baseColWidth="10" defaultRowHeight="15" x14ac:dyDescent="0.25"/>
  <cols>
    <col min="1" max="1" width="6.42578125" customWidth="1"/>
    <col min="3" max="3" width="6.42578125" customWidth="1"/>
    <col min="5" max="5" width="6.85546875" customWidth="1"/>
    <col min="6" max="6" width="13.140625" customWidth="1"/>
    <col min="7" max="7" width="7.140625" customWidth="1"/>
    <col min="8" max="8" width="18.5703125" customWidth="1"/>
    <col min="9" max="9" width="6.28515625" customWidth="1"/>
    <col min="11" max="11" width="6.140625" customWidth="1"/>
    <col min="13" max="13" width="6.5703125" customWidth="1"/>
    <col min="14" max="14" width="6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5"/>
      <c r="B3" s="70" t="s">
        <v>98</v>
      </c>
      <c r="C3" s="7"/>
      <c r="D3" s="128"/>
      <c r="E3" s="7"/>
      <c r="F3" s="6" t="s">
        <v>98</v>
      </c>
      <c r="G3" s="7"/>
      <c r="H3" s="6"/>
      <c r="I3" s="11"/>
      <c r="J3" s="6" t="s">
        <v>98</v>
      </c>
      <c r="K3" s="7"/>
      <c r="L3" s="7"/>
      <c r="M3" s="7"/>
      <c r="N3" s="7"/>
    </row>
    <row r="4" spans="1:14" x14ac:dyDescent="0.25">
      <c r="A4" s="8">
        <v>8</v>
      </c>
      <c r="B4" s="38" t="s">
        <v>25</v>
      </c>
      <c r="C4" s="9">
        <v>0.25</v>
      </c>
      <c r="D4" s="9"/>
      <c r="E4" s="26"/>
      <c r="F4" s="25" t="s">
        <v>21</v>
      </c>
      <c r="G4" s="9">
        <v>1.34</v>
      </c>
      <c r="H4" s="9"/>
      <c r="I4" s="9"/>
      <c r="J4" s="9" t="s">
        <v>25</v>
      </c>
      <c r="K4" s="9">
        <v>0.25</v>
      </c>
      <c r="L4" s="9"/>
      <c r="M4" s="9"/>
      <c r="N4" s="12">
        <f>C4+E4+G4+I4+K4</f>
        <v>1.84</v>
      </c>
    </row>
    <row r="5" spans="1:14" x14ac:dyDescent="0.25">
      <c r="A5" s="30"/>
      <c r="B5" s="33" t="s">
        <v>40</v>
      </c>
      <c r="C5" s="66"/>
      <c r="D5" s="34"/>
      <c r="E5" s="32"/>
      <c r="F5" s="34" t="s">
        <v>40</v>
      </c>
      <c r="G5" s="32"/>
      <c r="H5" s="34"/>
      <c r="I5" s="32"/>
      <c r="J5" s="34" t="s">
        <v>40</v>
      </c>
      <c r="K5" s="32"/>
      <c r="L5" s="34"/>
      <c r="M5" s="32"/>
      <c r="N5" s="35"/>
    </row>
    <row r="6" spans="1:14" x14ac:dyDescent="0.25">
      <c r="A6" s="24">
        <v>7</v>
      </c>
      <c r="B6" s="36" t="s">
        <v>25</v>
      </c>
      <c r="C6" s="67">
        <v>0.33</v>
      </c>
      <c r="D6" s="36"/>
      <c r="E6" s="63"/>
      <c r="F6" s="36" t="s">
        <v>25</v>
      </c>
      <c r="G6" s="36">
        <v>0.33</v>
      </c>
      <c r="H6" s="36"/>
      <c r="I6" s="36"/>
      <c r="J6" s="36" t="s">
        <v>21</v>
      </c>
      <c r="K6" s="36">
        <v>0.96</v>
      </c>
      <c r="L6" s="36"/>
      <c r="M6" s="36"/>
      <c r="N6" s="38">
        <f>C6+E6+G6+I6+K6+M6</f>
        <v>1.62</v>
      </c>
    </row>
    <row r="7" spans="1:14" x14ac:dyDescent="0.25">
      <c r="A7" s="30"/>
      <c r="B7" s="40"/>
      <c r="C7" s="68"/>
      <c r="D7" s="40" t="s">
        <v>42</v>
      </c>
      <c r="E7" s="64"/>
      <c r="F7" s="40"/>
      <c r="G7" s="40"/>
      <c r="H7" s="40"/>
      <c r="I7" s="40"/>
      <c r="J7" s="40" t="s">
        <v>42</v>
      </c>
      <c r="K7" s="40"/>
      <c r="L7" s="40"/>
      <c r="M7" s="40"/>
      <c r="N7" s="41"/>
    </row>
    <row r="8" spans="1:14" x14ac:dyDescent="0.25">
      <c r="A8" s="24">
        <v>7.33</v>
      </c>
      <c r="B8" s="36"/>
      <c r="C8" s="67"/>
      <c r="D8" s="36" t="s">
        <v>21</v>
      </c>
      <c r="E8" s="63">
        <v>1.37</v>
      </c>
      <c r="F8" s="36"/>
      <c r="G8" s="36"/>
      <c r="H8" s="36"/>
      <c r="I8" s="36"/>
      <c r="J8" s="36" t="s">
        <v>25</v>
      </c>
      <c r="K8" s="36">
        <v>0.33</v>
      </c>
      <c r="L8" s="36"/>
      <c r="M8" s="36"/>
      <c r="N8" s="38">
        <f>C8+E8+G8+I8+K8+M8</f>
        <v>1.7000000000000002</v>
      </c>
    </row>
    <row r="9" spans="1:14" x14ac:dyDescent="0.25">
      <c r="A9" s="30"/>
      <c r="C9" s="68"/>
      <c r="D9" t="s">
        <v>43</v>
      </c>
      <c r="E9" s="40"/>
      <c r="G9" s="40"/>
      <c r="I9" s="40"/>
      <c r="K9" s="40"/>
      <c r="M9" s="32"/>
      <c r="N9" s="35"/>
    </row>
    <row r="10" spans="1:14" x14ac:dyDescent="0.25">
      <c r="A10" s="24">
        <v>3</v>
      </c>
      <c r="B10" s="65"/>
      <c r="C10" s="67"/>
      <c r="D10" s="65" t="s">
        <v>21</v>
      </c>
      <c r="E10" s="36">
        <v>0.7</v>
      </c>
      <c r="F10" s="65"/>
      <c r="G10" s="36"/>
      <c r="H10" s="65"/>
      <c r="I10" s="36"/>
      <c r="J10" s="65"/>
      <c r="K10" s="36"/>
      <c r="L10" s="36"/>
      <c r="M10" s="36"/>
      <c r="N10" s="38">
        <f>C10+E10+G10+I10+K10+M10</f>
        <v>0.7</v>
      </c>
    </row>
    <row r="11" spans="1:14" ht="24.75" x14ac:dyDescent="0.25">
      <c r="A11" s="5"/>
      <c r="B11" s="6" t="s">
        <v>10</v>
      </c>
      <c r="C11" s="7"/>
      <c r="D11" s="6"/>
      <c r="E11" s="7"/>
      <c r="F11" s="6"/>
      <c r="G11" s="7"/>
      <c r="H11" s="6" t="s">
        <v>10</v>
      </c>
      <c r="I11" s="7"/>
      <c r="J11" s="6"/>
      <c r="K11" s="7"/>
      <c r="L11" s="7"/>
      <c r="M11" s="7"/>
      <c r="N11" s="7"/>
    </row>
    <row r="12" spans="1:14" x14ac:dyDescent="0.25">
      <c r="A12" s="8">
        <v>11.52</v>
      </c>
      <c r="B12" s="9" t="s">
        <v>11</v>
      </c>
      <c r="C12" s="9">
        <v>1.33</v>
      </c>
      <c r="D12" s="9"/>
      <c r="E12" s="9"/>
      <c r="F12" s="9"/>
      <c r="G12" s="9"/>
      <c r="H12" s="9" t="s">
        <v>11</v>
      </c>
      <c r="I12" s="9">
        <v>1.33</v>
      </c>
      <c r="J12" s="9"/>
      <c r="K12" s="9"/>
      <c r="L12" s="9"/>
      <c r="M12" s="9"/>
      <c r="N12" s="9">
        <f>C12+E12+G12+I12+K12+M12</f>
        <v>2.66</v>
      </c>
    </row>
    <row r="13" spans="1:14" x14ac:dyDescent="0.25">
      <c r="A13" s="5"/>
      <c r="B13" s="11"/>
      <c r="C13" s="22"/>
      <c r="D13" s="7"/>
      <c r="E13" s="60"/>
      <c r="F13" s="11" t="s">
        <v>38</v>
      </c>
      <c r="G13" s="7"/>
      <c r="H13" s="11"/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>
        <v>1.5</v>
      </c>
      <c r="H14" s="25"/>
      <c r="I14" s="9"/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22.5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23.25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1"/>
      <c r="C30" s="41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89.139999999999986</v>
      </c>
      <c r="B31" s="94" t="s">
        <v>9</v>
      </c>
      <c r="C31" s="90">
        <f>SUM(C3:C30)</f>
        <v>3.49</v>
      </c>
      <c r="D31" s="91"/>
      <c r="E31" s="90">
        <f>SUM(E5:E30)</f>
        <v>4.2700000000000005</v>
      </c>
      <c r="F31" s="93"/>
      <c r="G31" s="90">
        <f>SUM(G3:G30)</f>
        <v>4.0199999999999996</v>
      </c>
      <c r="H31" s="94"/>
      <c r="I31" s="90">
        <f>SUM(I5:I30)</f>
        <v>3.83</v>
      </c>
      <c r="J31" s="94"/>
      <c r="K31" s="90">
        <f>SUM(K3:K30)</f>
        <v>3.37</v>
      </c>
      <c r="L31" s="91"/>
      <c r="M31" s="90">
        <f>SUM(M5:M30)</f>
        <v>1.6600000000000001</v>
      </c>
      <c r="N31" s="95">
        <f>SUM(N5:N30)</f>
        <v>18.8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108</v>
      </c>
      <c r="E33" s="48"/>
      <c r="F33" t="s">
        <v>109</v>
      </c>
      <c r="G33" s="48"/>
      <c r="I33" s="109">
        <f>N31</f>
        <v>18.8</v>
      </c>
      <c r="J33" s="107"/>
      <c r="K33" s="108">
        <f>I33*4.33</f>
        <v>81.404000000000011</v>
      </c>
      <c r="L33" s="108"/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4" workbookViewId="0">
      <selection activeCell="F36" sqref="F36"/>
    </sheetView>
  </sheetViews>
  <sheetFormatPr baseColWidth="10" defaultRowHeight="15" x14ac:dyDescent="0.25"/>
  <cols>
    <col min="1" max="1" width="6.85546875" customWidth="1"/>
    <col min="3" max="3" width="5.140625" customWidth="1"/>
    <col min="5" max="5" width="5.85546875" customWidth="1"/>
    <col min="6" max="6" width="14.140625" customWidth="1"/>
    <col min="7" max="7" width="6.140625" customWidth="1"/>
    <col min="8" max="8" width="17.7109375" customWidth="1"/>
    <col min="9" max="9" width="7" customWidth="1"/>
    <col min="11" max="11" width="6.85546875" customWidth="1"/>
    <col min="13" max="13" width="5.28515625" customWidth="1"/>
    <col min="14" max="14" width="6.71093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5"/>
      <c r="B3" s="70" t="s">
        <v>98</v>
      </c>
      <c r="C3" s="7"/>
      <c r="D3" s="128"/>
      <c r="E3" s="7"/>
      <c r="F3" s="6" t="s">
        <v>98</v>
      </c>
      <c r="G3" s="7"/>
      <c r="H3" s="6"/>
      <c r="I3" s="11"/>
      <c r="J3" s="6" t="s">
        <v>98</v>
      </c>
      <c r="K3" s="7"/>
      <c r="L3" s="7"/>
      <c r="M3" s="7"/>
      <c r="N3" s="7"/>
    </row>
    <row r="4" spans="1:14" x14ac:dyDescent="0.25">
      <c r="A4" s="8">
        <v>8</v>
      </c>
      <c r="B4" s="38" t="s">
        <v>25</v>
      </c>
      <c r="C4" s="9">
        <v>0.25</v>
      </c>
      <c r="D4" s="9"/>
      <c r="E4" s="26"/>
      <c r="F4" s="25" t="s">
        <v>21</v>
      </c>
      <c r="G4" s="9">
        <v>1.34</v>
      </c>
      <c r="H4" s="9"/>
      <c r="I4" s="9"/>
      <c r="J4" s="9" t="s">
        <v>25</v>
      </c>
      <c r="K4" s="9">
        <v>0.25</v>
      </c>
      <c r="L4" s="9"/>
      <c r="M4" s="9"/>
      <c r="N4" s="12">
        <f>C4+E4+G4+I4+K4</f>
        <v>1.84</v>
      </c>
    </row>
    <row r="5" spans="1:14" x14ac:dyDescent="0.25">
      <c r="A5" s="30"/>
      <c r="B5" s="33" t="s">
        <v>40</v>
      </c>
      <c r="C5" s="66"/>
      <c r="D5" s="34"/>
      <c r="E5" s="32"/>
      <c r="F5" s="34" t="s">
        <v>40</v>
      </c>
      <c r="G5" s="32"/>
      <c r="H5" s="34"/>
      <c r="I5" s="32"/>
      <c r="J5" s="34" t="s">
        <v>40</v>
      </c>
      <c r="K5" s="32"/>
      <c r="L5" s="34"/>
      <c r="M5" s="32"/>
      <c r="N5" s="35"/>
    </row>
    <row r="6" spans="1:14" x14ac:dyDescent="0.25">
      <c r="A6" s="24">
        <v>7</v>
      </c>
      <c r="B6" s="36" t="s">
        <v>25</v>
      </c>
      <c r="C6" s="67">
        <v>0.33</v>
      </c>
      <c r="D6" s="36"/>
      <c r="E6" s="63"/>
      <c r="F6" s="36" t="s">
        <v>25</v>
      </c>
      <c r="G6" s="36">
        <v>0.33</v>
      </c>
      <c r="H6" s="36"/>
      <c r="I6" s="36"/>
      <c r="J6" s="36" t="s">
        <v>21</v>
      </c>
      <c r="K6" s="36">
        <v>0.96</v>
      </c>
      <c r="L6" s="36"/>
      <c r="M6" s="36"/>
      <c r="N6" s="38">
        <f>C6+E6+G6+I6+K6+M6</f>
        <v>1.62</v>
      </c>
    </row>
    <row r="7" spans="1:14" x14ac:dyDescent="0.25">
      <c r="A7" s="30"/>
      <c r="B7" s="40"/>
      <c r="C7" s="68"/>
      <c r="D7" s="40" t="s">
        <v>42</v>
      </c>
      <c r="E7" s="64"/>
      <c r="F7" s="40"/>
      <c r="G7" s="40"/>
      <c r="H7" s="40"/>
      <c r="I7" s="40"/>
      <c r="J7" s="40" t="s">
        <v>42</v>
      </c>
      <c r="K7" s="40"/>
      <c r="L7" s="40"/>
      <c r="M7" s="40"/>
      <c r="N7" s="41"/>
    </row>
    <row r="8" spans="1:14" x14ac:dyDescent="0.25">
      <c r="A8" s="24">
        <v>7.33</v>
      </c>
      <c r="B8" s="36"/>
      <c r="C8" s="67"/>
      <c r="D8" s="36" t="s">
        <v>21</v>
      </c>
      <c r="E8" s="63">
        <v>1.37</v>
      </c>
      <c r="F8" s="36"/>
      <c r="G8" s="36"/>
      <c r="H8" s="36"/>
      <c r="I8" s="36"/>
      <c r="J8" s="36" t="s">
        <v>25</v>
      </c>
      <c r="K8" s="36">
        <v>0.33</v>
      </c>
      <c r="L8" s="36"/>
      <c r="M8" s="36"/>
      <c r="N8" s="38">
        <f>C8+E8+G8+I8+K8+M8</f>
        <v>1.7000000000000002</v>
      </c>
    </row>
    <row r="9" spans="1:14" x14ac:dyDescent="0.25">
      <c r="A9" s="30"/>
      <c r="C9" s="68"/>
      <c r="D9" t="s">
        <v>43</v>
      </c>
      <c r="E9" s="40"/>
      <c r="G9" s="40"/>
      <c r="I9" s="40"/>
      <c r="K9" s="40"/>
      <c r="M9" s="32"/>
      <c r="N9" s="35"/>
    </row>
    <row r="10" spans="1:14" x14ac:dyDescent="0.25">
      <c r="A10" s="24">
        <v>3</v>
      </c>
      <c r="B10" s="65"/>
      <c r="C10" s="67"/>
      <c r="D10" s="65" t="s">
        <v>21</v>
      </c>
      <c r="E10" s="36">
        <v>0.7</v>
      </c>
      <c r="F10" s="65"/>
      <c r="G10" s="36"/>
      <c r="H10" s="65"/>
      <c r="I10" s="36"/>
      <c r="J10" s="65"/>
      <c r="K10" s="36"/>
      <c r="L10" s="36"/>
      <c r="M10" s="36"/>
      <c r="N10" s="38">
        <f>C10+E10+G10+I10+K10+M10</f>
        <v>0.7</v>
      </c>
    </row>
    <row r="11" spans="1:14" ht="24.75" x14ac:dyDescent="0.25">
      <c r="A11" s="5"/>
      <c r="B11" s="6" t="s">
        <v>10</v>
      </c>
      <c r="C11" s="7"/>
      <c r="D11" s="6"/>
      <c r="E11" s="7"/>
      <c r="F11" s="6"/>
      <c r="G11" s="7"/>
      <c r="H11" s="6" t="s">
        <v>10</v>
      </c>
      <c r="I11" s="7"/>
      <c r="J11" s="6"/>
      <c r="K11" s="7"/>
      <c r="L11" s="7"/>
      <c r="M11" s="7"/>
      <c r="N11" s="7"/>
    </row>
    <row r="12" spans="1:14" x14ac:dyDescent="0.25">
      <c r="A12" s="8">
        <v>11.52</v>
      </c>
      <c r="B12" s="9" t="s">
        <v>11</v>
      </c>
      <c r="C12" s="9">
        <v>1.33</v>
      </c>
      <c r="D12" s="9"/>
      <c r="E12" s="9"/>
      <c r="F12" s="9"/>
      <c r="G12" s="9"/>
      <c r="H12" s="9" t="s">
        <v>11</v>
      </c>
      <c r="I12" s="9">
        <v>1.33</v>
      </c>
      <c r="J12" s="9"/>
      <c r="K12" s="9"/>
      <c r="L12" s="9"/>
      <c r="M12" s="9"/>
      <c r="N12" s="9">
        <f>C12+E12+G12+I12+K12+M12</f>
        <v>2.66</v>
      </c>
    </row>
    <row r="13" spans="1:14" x14ac:dyDescent="0.25">
      <c r="A13" s="5"/>
      <c r="B13" s="11"/>
      <c r="C13" s="22"/>
      <c r="D13" s="7"/>
      <c r="E13" s="60"/>
      <c r="F13" s="11" t="s">
        <v>38</v>
      </c>
      <c r="G13" s="7"/>
      <c r="H13" s="11"/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>
        <v>1.5</v>
      </c>
      <c r="H14" s="25"/>
      <c r="I14" s="9"/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22.5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23.25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1"/>
      <c r="C30" s="41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89.139999999999986</v>
      </c>
      <c r="B31" s="94" t="s">
        <v>9</v>
      </c>
      <c r="C31" s="90">
        <f>SUM(C3:C30)</f>
        <v>3.49</v>
      </c>
      <c r="D31" s="91"/>
      <c r="E31" s="90">
        <f>SUM(E5:E30)</f>
        <v>4.2700000000000005</v>
      </c>
      <c r="F31" s="93"/>
      <c r="G31" s="90">
        <f>SUM(G3:G30)</f>
        <v>4.0199999999999996</v>
      </c>
      <c r="H31" s="94"/>
      <c r="I31" s="90">
        <f>SUM(I5:I30)</f>
        <v>3.83</v>
      </c>
      <c r="J31" s="94"/>
      <c r="K31" s="90">
        <f>SUM(K3:K30)</f>
        <v>3.37</v>
      </c>
      <c r="L31" s="91"/>
      <c r="M31" s="90">
        <f>SUM(M5:M30)</f>
        <v>1.6600000000000001</v>
      </c>
      <c r="N31" s="95">
        <f>SUM(N5:N30)</f>
        <v>18.8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107</v>
      </c>
      <c r="E33" s="48"/>
      <c r="F33" t="s">
        <v>106</v>
      </c>
      <c r="G33" s="48"/>
      <c r="I33" s="109">
        <f>N31</f>
        <v>18.8</v>
      </c>
      <c r="J33" s="107"/>
      <c r="K33" s="108">
        <f>I33*4.33</f>
        <v>81.404000000000011</v>
      </c>
      <c r="L33" s="108"/>
    </row>
  </sheetData>
  <pageMargins left="0" right="0" top="0" bottom="0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4" workbookViewId="0">
      <selection sqref="A1:N36"/>
    </sheetView>
  </sheetViews>
  <sheetFormatPr baseColWidth="10" defaultRowHeight="15" x14ac:dyDescent="0.25"/>
  <cols>
    <col min="1" max="1" width="5.7109375" customWidth="1"/>
    <col min="2" max="2" width="14.42578125" customWidth="1"/>
    <col min="3" max="3" width="7.5703125" customWidth="1"/>
    <col min="4" max="4" width="14.28515625" customWidth="1"/>
    <col min="5" max="5" width="6.7109375" customWidth="1"/>
    <col min="7" max="7" width="8" customWidth="1"/>
    <col min="8" max="8" width="16.140625" customWidth="1"/>
    <col min="9" max="9" width="7.28515625" customWidth="1"/>
    <col min="10" max="10" width="14.42578125" customWidth="1"/>
    <col min="11" max="11" width="8" customWidth="1"/>
    <col min="12" max="12" width="4.5703125" customWidth="1"/>
    <col min="13" max="13" width="3.7109375" customWidth="1"/>
    <col min="14" max="14" width="7.855468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197">
        <v>4.33</v>
      </c>
      <c r="B3" s="228"/>
      <c r="C3" s="197"/>
      <c r="D3" s="228"/>
      <c r="E3" s="197"/>
      <c r="F3" s="218" t="s">
        <v>160</v>
      </c>
      <c r="G3" s="197">
        <v>1</v>
      </c>
      <c r="H3" s="228"/>
      <c r="I3" s="197"/>
      <c r="J3" s="228"/>
      <c r="K3" s="197"/>
      <c r="L3" s="219"/>
      <c r="M3" s="219"/>
      <c r="N3" s="130">
        <f>C3+E3+G3+I3+K3+M3</f>
        <v>1</v>
      </c>
    </row>
    <row r="4" spans="1:14" ht="13.5" customHeight="1" x14ac:dyDescent="0.25">
      <c r="A4" s="197"/>
      <c r="B4" s="218" t="s">
        <v>116</v>
      </c>
      <c r="C4" s="197"/>
      <c r="D4" s="228"/>
      <c r="E4" s="197"/>
      <c r="F4" s="218"/>
      <c r="G4" s="197"/>
      <c r="H4" s="218" t="s">
        <v>116</v>
      </c>
      <c r="I4" s="197"/>
      <c r="J4" s="228"/>
      <c r="K4" s="197"/>
      <c r="L4" s="219"/>
      <c r="M4" s="197"/>
      <c r="N4" s="229"/>
    </row>
    <row r="5" spans="1:14" x14ac:dyDescent="0.25">
      <c r="A5" s="230">
        <v>7.92</v>
      </c>
      <c r="B5" s="231" t="s">
        <v>21</v>
      </c>
      <c r="C5" s="230">
        <v>1.32</v>
      </c>
      <c r="D5" s="231"/>
      <c r="E5" s="230"/>
      <c r="F5" s="232"/>
      <c r="G5" s="230"/>
      <c r="H5" s="231" t="s">
        <v>25</v>
      </c>
      <c r="I5" s="230">
        <v>0.5</v>
      </c>
      <c r="J5" s="231"/>
      <c r="K5" s="230"/>
      <c r="L5" s="233"/>
      <c r="M5" s="230"/>
      <c r="N5" s="130">
        <f>C5+E5+G5+I5+K5+M5</f>
        <v>1.82</v>
      </c>
    </row>
    <row r="6" spans="1:14" ht="12" customHeight="1" x14ac:dyDescent="0.25">
      <c r="A6" s="220"/>
      <c r="B6" s="107"/>
      <c r="C6" s="220"/>
      <c r="D6" s="107" t="s">
        <v>178</v>
      </c>
      <c r="E6" s="220"/>
      <c r="F6" s="221"/>
      <c r="G6" s="220"/>
      <c r="H6" s="107"/>
      <c r="I6" s="220"/>
      <c r="J6" s="107" t="s">
        <v>178</v>
      </c>
      <c r="K6" s="220"/>
      <c r="L6" s="234"/>
      <c r="M6" s="220"/>
      <c r="N6" s="235"/>
    </row>
    <row r="7" spans="1:14" ht="11.25" customHeight="1" x14ac:dyDescent="0.25">
      <c r="A7" s="220">
        <v>7.92</v>
      </c>
      <c r="B7" s="107"/>
      <c r="C7" s="220"/>
      <c r="D7" s="107" t="s">
        <v>21</v>
      </c>
      <c r="E7" s="220">
        <v>1</v>
      </c>
      <c r="F7" s="221"/>
      <c r="G7" s="220"/>
      <c r="H7" s="107"/>
      <c r="I7" s="220"/>
      <c r="J7" s="107" t="s">
        <v>20</v>
      </c>
      <c r="K7" s="220">
        <v>0.83</v>
      </c>
      <c r="L7" s="234"/>
      <c r="M7" s="220"/>
      <c r="N7" s="133">
        <f>C7+E7+G7+I7+K7+M7</f>
        <v>1.83</v>
      </c>
    </row>
    <row r="8" spans="1:14" x14ac:dyDescent="0.25">
      <c r="A8" s="197"/>
      <c r="B8" s="219"/>
      <c r="C8" s="197"/>
      <c r="D8" s="219"/>
      <c r="E8" s="197"/>
      <c r="F8" s="236"/>
      <c r="G8" s="197"/>
      <c r="H8" s="254" t="s">
        <v>181</v>
      </c>
      <c r="I8" s="197"/>
      <c r="J8" s="219"/>
      <c r="K8" s="197"/>
      <c r="L8" s="219"/>
      <c r="M8" s="197"/>
      <c r="N8" s="129"/>
    </row>
    <row r="9" spans="1:14" x14ac:dyDescent="0.25">
      <c r="A9" s="220">
        <v>0.75</v>
      </c>
      <c r="B9" s="234"/>
      <c r="C9" s="220"/>
      <c r="D9" s="234"/>
      <c r="E9" s="220"/>
      <c r="F9" s="237"/>
      <c r="G9" s="220"/>
      <c r="H9" s="255"/>
      <c r="I9" s="220">
        <v>0.17</v>
      </c>
      <c r="J9" s="234"/>
      <c r="K9" s="220"/>
      <c r="L9" s="234"/>
      <c r="M9" s="220"/>
      <c r="N9" s="133">
        <f>C9+E9+G9+I9+K9+M9</f>
        <v>0.17</v>
      </c>
    </row>
    <row r="10" spans="1:14" ht="22.5" x14ac:dyDescent="0.25">
      <c r="A10" s="197"/>
      <c r="B10" s="228"/>
      <c r="C10" s="197"/>
      <c r="D10" s="228"/>
      <c r="E10" s="197"/>
      <c r="F10" s="218"/>
      <c r="G10" s="197"/>
      <c r="H10" s="238" t="s">
        <v>184</v>
      </c>
      <c r="I10" s="197"/>
      <c r="J10" s="228"/>
      <c r="K10" s="197"/>
      <c r="L10" s="219"/>
      <c r="M10" s="197"/>
      <c r="N10" s="129"/>
    </row>
    <row r="11" spans="1:14" x14ac:dyDescent="0.25">
      <c r="A11" s="230">
        <v>1.32</v>
      </c>
      <c r="B11" s="231"/>
      <c r="C11" s="230"/>
      <c r="D11" s="231"/>
      <c r="E11" s="230"/>
      <c r="F11" s="232"/>
      <c r="G11" s="230"/>
      <c r="H11" s="239" t="s">
        <v>185</v>
      </c>
      <c r="I11" s="230">
        <v>0.3</v>
      </c>
      <c r="J11" s="231"/>
      <c r="K11" s="230"/>
      <c r="L11" s="233"/>
      <c r="M11" s="230"/>
      <c r="N11" s="130">
        <f>C11+E11+G11+I11+K11+M11</f>
        <v>0.3</v>
      </c>
    </row>
    <row r="12" spans="1:14" x14ac:dyDescent="0.25">
      <c r="A12" s="87"/>
      <c r="B12" s="32"/>
      <c r="C12" s="168"/>
      <c r="D12" s="32" t="s">
        <v>42</v>
      </c>
      <c r="E12" s="177"/>
      <c r="F12" s="32"/>
      <c r="G12" s="168"/>
      <c r="H12" s="32"/>
      <c r="I12" s="168"/>
      <c r="J12" s="32" t="s">
        <v>42</v>
      </c>
      <c r="K12" s="168"/>
      <c r="L12" s="32"/>
      <c r="M12" s="168"/>
      <c r="N12" s="129"/>
    </row>
    <row r="13" spans="1:14" x14ac:dyDescent="0.25">
      <c r="A13" s="88">
        <v>7.33</v>
      </c>
      <c r="B13" s="36"/>
      <c r="C13" s="173"/>
      <c r="D13" s="36" t="s">
        <v>21</v>
      </c>
      <c r="E13" s="178">
        <v>1.36</v>
      </c>
      <c r="F13" s="36"/>
      <c r="G13" s="173"/>
      <c r="H13" s="36"/>
      <c r="I13" s="173"/>
      <c r="J13" s="36" t="s">
        <v>25</v>
      </c>
      <c r="K13" s="173">
        <v>0.33</v>
      </c>
      <c r="L13" s="36"/>
      <c r="M13" s="173"/>
      <c r="N13" s="130">
        <f>C13+E13+G13+I13+K13+M13</f>
        <v>1.6900000000000002</v>
      </c>
    </row>
    <row r="14" spans="1:14" x14ac:dyDescent="0.25">
      <c r="A14" s="87"/>
      <c r="B14" s="48"/>
      <c r="C14" s="174"/>
      <c r="D14" s="35" t="s">
        <v>43</v>
      </c>
      <c r="E14" s="174"/>
      <c r="F14" s="48"/>
      <c r="G14" s="174"/>
      <c r="H14" s="48"/>
      <c r="I14" s="174"/>
      <c r="J14" s="48"/>
      <c r="K14" s="174"/>
      <c r="L14" s="48"/>
      <c r="M14" s="168"/>
      <c r="N14" s="129"/>
    </row>
    <row r="15" spans="1:14" x14ac:dyDescent="0.25">
      <c r="A15" s="88">
        <v>3</v>
      </c>
      <c r="B15" s="65"/>
      <c r="C15" s="173"/>
      <c r="D15" s="65" t="s">
        <v>21</v>
      </c>
      <c r="E15" s="173">
        <v>0.7</v>
      </c>
      <c r="F15" s="65"/>
      <c r="G15" s="173"/>
      <c r="H15" s="65"/>
      <c r="I15" s="173"/>
      <c r="J15" s="65"/>
      <c r="K15" s="173"/>
      <c r="L15" s="36"/>
      <c r="M15" s="173"/>
      <c r="N15" s="130">
        <f>C15+E15+G15+I15+K15+M15</f>
        <v>0.7</v>
      </c>
    </row>
    <row r="16" spans="1:14" x14ac:dyDescent="0.25">
      <c r="A16" s="87"/>
      <c r="B16" s="35" t="s">
        <v>59</v>
      </c>
      <c r="C16" s="87"/>
      <c r="D16" s="35" t="s">
        <v>59</v>
      </c>
      <c r="E16" s="179"/>
      <c r="F16" s="20" t="s">
        <v>59</v>
      </c>
      <c r="G16" s="179"/>
      <c r="H16" s="35" t="s">
        <v>59</v>
      </c>
      <c r="I16" s="87"/>
      <c r="J16" s="35" t="s">
        <v>59</v>
      </c>
      <c r="K16" s="87"/>
      <c r="L16" s="35"/>
      <c r="M16" s="87"/>
      <c r="N16" s="129"/>
    </row>
    <row r="17" spans="1:16" ht="23.25" x14ac:dyDescent="0.25">
      <c r="A17" s="88">
        <v>7.45</v>
      </c>
      <c r="B17" s="73" t="s">
        <v>60</v>
      </c>
      <c r="C17" s="88">
        <v>0.24</v>
      </c>
      <c r="D17" s="73" t="s">
        <v>25</v>
      </c>
      <c r="E17" s="180">
        <v>0.25</v>
      </c>
      <c r="F17" s="73" t="s">
        <v>60</v>
      </c>
      <c r="G17" s="88">
        <v>0.24</v>
      </c>
      <c r="H17" s="73" t="s">
        <v>25</v>
      </c>
      <c r="I17" s="88">
        <v>0.24</v>
      </c>
      <c r="J17" s="73" t="s">
        <v>21</v>
      </c>
      <c r="K17" s="88">
        <v>0.75</v>
      </c>
      <c r="L17" s="73"/>
      <c r="M17" s="88"/>
      <c r="N17" s="130">
        <f>C17+E17+G17+I17+K17+M17</f>
        <v>1.72</v>
      </c>
    </row>
    <row r="18" spans="1:16" x14ac:dyDescent="0.25">
      <c r="A18" s="87"/>
      <c r="B18" s="48" t="s">
        <v>62</v>
      </c>
      <c r="C18" s="174"/>
      <c r="D18" s="48"/>
      <c r="E18" s="174"/>
      <c r="F18" s="48"/>
      <c r="G18" s="174"/>
      <c r="H18" s="48" t="s">
        <v>62</v>
      </c>
      <c r="I18" s="174"/>
      <c r="J18" s="48"/>
      <c r="K18" s="174"/>
      <c r="L18" s="48"/>
      <c r="M18" s="174"/>
      <c r="N18" s="133"/>
    </row>
    <row r="19" spans="1:16" ht="36" customHeight="1" x14ac:dyDescent="0.25">
      <c r="A19" s="88">
        <v>4.75</v>
      </c>
      <c r="B19" s="36" t="s">
        <v>21</v>
      </c>
      <c r="C19" s="173">
        <v>0.75</v>
      </c>
      <c r="D19" s="36"/>
      <c r="E19" s="178"/>
      <c r="F19" s="36"/>
      <c r="G19" s="173"/>
      <c r="H19" s="36" t="s">
        <v>73</v>
      </c>
      <c r="I19" s="173">
        <v>0.34</v>
      </c>
      <c r="J19" s="36"/>
      <c r="K19" s="173"/>
      <c r="L19" s="36"/>
      <c r="M19" s="173"/>
      <c r="N19" s="130">
        <f>C19+E19+G19+I19+K19+M19</f>
        <v>1.0900000000000001</v>
      </c>
    </row>
    <row r="20" spans="1:16" x14ac:dyDescent="0.25">
      <c r="A20" s="87"/>
      <c r="B20" s="48"/>
      <c r="C20" s="168"/>
      <c r="D20" s="48" t="s">
        <v>63</v>
      </c>
      <c r="E20" s="168"/>
      <c r="F20" s="48"/>
      <c r="G20" s="168"/>
      <c r="H20" s="48"/>
      <c r="I20" s="168"/>
      <c r="J20" s="48" t="s">
        <v>63</v>
      </c>
      <c r="K20" s="168"/>
      <c r="L20" s="32"/>
      <c r="M20" s="168"/>
      <c r="N20" s="129"/>
    </row>
    <row r="21" spans="1:16" x14ac:dyDescent="0.25">
      <c r="A21" s="88">
        <v>4.5</v>
      </c>
      <c r="B21" s="36"/>
      <c r="C21" s="173"/>
      <c r="D21" s="36" t="s">
        <v>21</v>
      </c>
      <c r="E21" s="178">
        <v>0.71</v>
      </c>
      <c r="F21" s="36"/>
      <c r="G21" s="173"/>
      <c r="H21" s="36"/>
      <c r="I21" s="173"/>
      <c r="J21" s="36" t="s">
        <v>25</v>
      </c>
      <c r="K21" s="173">
        <v>0.33</v>
      </c>
      <c r="L21" s="36"/>
      <c r="M21" s="173"/>
      <c r="N21" s="130">
        <f>C21+E21+G21+I21+K21+M21</f>
        <v>1.04</v>
      </c>
    </row>
    <row r="22" spans="1:16" ht="13.5" customHeight="1" x14ac:dyDescent="0.25">
      <c r="A22" s="87"/>
      <c r="B22" s="20" t="s">
        <v>68</v>
      </c>
      <c r="C22" s="87"/>
      <c r="D22" s="35"/>
      <c r="E22" s="182"/>
      <c r="F22" s="20"/>
      <c r="G22" s="87"/>
      <c r="H22" s="35" t="s">
        <v>69</v>
      </c>
      <c r="I22" s="182"/>
      <c r="J22" s="32"/>
      <c r="K22" s="182"/>
      <c r="L22" s="20"/>
      <c r="M22" s="182"/>
      <c r="N22" s="129"/>
    </row>
    <row r="23" spans="1:16" ht="17.25" customHeight="1" x14ac:dyDescent="0.25">
      <c r="A23" s="88">
        <v>6.11</v>
      </c>
      <c r="B23" s="73" t="s">
        <v>25</v>
      </c>
      <c r="C23" s="88">
        <v>0.33</v>
      </c>
      <c r="D23" s="38"/>
      <c r="E23" s="181"/>
      <c r="F23" s="73"/>
      <c r="G23" s="88"/>
      <c r="H23" s="38" t="s">
        <v>21</v>
      </c>
      <c r="I23" s="181">
        <v>1.08</v>
      </c>
      <c r="J23" s="36"/>
      <c r="K23" s="181"/>
      <c r="L23" s="73"/>
      <c r="M23" s="181"/>
      <c r="N23" s="130">
        <f>C23+E23+G23+I23+K23+M23</f>
        <v>1.4100000000000001</v>
      </c>
    </row>
    <row r="24" spans="1:16" ht="12.75" customHeight="1" x14ac:dyDescent="0.25">
      <c r="A24" s="168"/>
      <c r="B24" s="34" t="s">
        <v>22</v>
      </c>
      <c r="C24" s="168"/>
      <c r="D24" s="34"/>
      <c r="E24" s="168"/>
      <c r="F24" s="34" t="s">
        <v>22</v>
      </c>
      <c r="G24" s="168"/>
      <c r="H24" s="34"/>
      <c r="I24" s="168"/>
      <c r="J24" s="34" t="s">
        <v>22</v>
      </c>
      <c r="K24" s="168"/>
      <c r="L24" s="34"/>
      <c r="M24" s="32"/>
      <c r="N24" s="66"/>
    </row>
    <row r="25" spans="1:16" ht="24" customHeight="1" x14ac:dyDescent="0.25">
      <c r="A25" s="173">
        <v>11.5</v>
      </c>
      <c r="B25" s="65" t="s">
        <v>23</v>
      </c>
      <c r="C25" s="173">
        <v>0.75</v>
      </c>
      <c r="D25" s="65"/>
      <c r="E25" s="173"/>
      <c r="F25" s="65" t="s">
        <v>24</v>
      </c>
      <c r="G25" s="173">
        <v>1.4</v>
      </c>
      <c r="H25" s="65"/>
      <c r="I25" s="173"/>
      <c r="J25" s="65" t="s">
        <v>25</v>
      </c>
      <c r="K25" s="173">
        <v>0.5</v>
      </c>
      <c r="L25" s="65"/>
      <c r="M25" s="36"/>
      <c r="N25" s="130">
        <f>C25+E25+G25+I25+K25+M25</f>
        <v>2.65</v>
      </c>
    </row>
    <row r="26" spans="1:16" ht="9.75" customHeight="1" x14ac:dyDescent="0.25">
      <c r="A26" s="168"/>
      <c r="B26" s="200" t="s">
        <v>27</v>
      </c>
      <c r="C26" s="168"/>
      <c r="D26" s="33"/>
      <c r="E26" s="168"/>
      <c r="F26" s="200" t="s">
        <v>27</v>
      </c>
      <c r="G26" s="168"/>
      <c r="H26" s="34"/>
      <c r="I26" s="168"/>
      <c r="J26" s="200" t="s">
        <v>27</v>
      </c>
      <c r="K26" s="168"/>
      <c r="L26" s="32"/>
      <c r="M26" s="32"/>
      <c r="N26" s="66"/>
    </row>
    <row r="27" spans="1:16" ht="9.75" customHeight="1" x14ac:dyDescent="0.25">
      <c r="A27" s="173">
        <v>7</v>
      </c>
      <c r="B27" s="36" t="s">
        <v>21</v>
      </c>
      <c r="C27" s="173">
        <v>0.95</v>
      </c>
      <c r="D27" s="36"/>
      <c r="E27" s="173"/>
      <c r="F27" s="37" t="s">
        <v>25</v>
      </c>
      <c r="G27" s="173">
        <v>0.33</v>
      </c>
      <c r="H27" s="36"/>
      <c r="I27" s="173"/>
      <c r="J27" s="37" t="s">
        <v>25</v>
      </c>
      <c r="K27" s="173">
        <v>0.33</v>
      </c>
      <c r="L27" s="36"/>
      <c r="M27" s="36"/>
      <c r="N27" s="130">
        <f>C27+E27+G27+I27+K27+M27</f>
        <v>1.61</v>
      </c>
    </row>
    <row r="28" spans="1:16" ht="12.75" customHeight="1" x14ac:dyDescent="0.25">
      <c r="A28" s="241"/>
      <c r="B28" s="242"/>
      <c r="C28" s="243"/>
      <c r="D28" s="248" t="s">
        <v>193</v>
      </c>
      <c r="E28" s="197"/>
      <c r="F28" s="249"/>
      <c r="G28" s="197"/>
      <c r="H28" s="248"/>
      <c r="I28" s="197"/>
      <c r="J28" s="248" t="s">
        <v>193</v>
      </c>
      <c r="K28" s="229"/>
      <c r="L28" s="248"/>
      <c r="M28" s="248"/>
      <c r="N28" s="197"/>
    </row>
    <row r="29" spans="1:16" ht="15.75" customHeight="1" x14ac:dyDescent="0.25">
      <c r="A29" s="244">
        <v>7</v>
      </c>
      <c r="B29" s="245"/>
      <c r="C29" s="244"/>
      <c r="D29" s="250" t="s">
        <v>21</v>
      </c>
      <c r="E29" s="230">
        <v>1.29</v>
      </c>
      <c r="F29" s="251"/>
      <c r="G29" s="230"/>
      <c r="H29" s="250"/>
      <c r="I29" s="230"/>
      <c r="J29" s="250" t="s">
        <v>25</v>
      </c>
      <c r="K29" s="252">
        <v>0.33</v>
      </c>
      <c r="L29" s="250"/>
      <c r="M29" s="250"/>
      <c r="N29" s="230">
        <f>E29+K29</f>
        <v>1.62</v>
      </c>
    </row>
    <row r="30" spans="1:16" ht="12.75" customHeight="1" x14ac:dyDescent="0.25">
      <c r="A30" s="241"/>
      <c r="B30" s="242"/>
      <c r="C30" s="243"/>
      <c r="D30" s="131" t="s">
        <v>194</v>
      </c>
      <c r="E30" s="197"/>
      <c r="F30" s="249"/>
      <c r="G30" s="197"/>
      <c r="H30" s="248"/>
      <c r="I30" s="197"/>
      <c r="J30" s="131" t="s">
        <v>194</v>
      </c>
      <c r="K30" s="229"/>
      <c r="L30" s="248"/>
      <c r="M30" s="248"/>
      <c r="N30" s="197"/>
    </row>
    <row r="31" spans="1:16" ht="15" customHeight="1" x14ac:dyDescent="0.25">
      <c r="A31" s="244">
        <v>4.66</v>
      </c>
      <c r="B31" s="245"/>
      <c r="C31" s="244"/>
      <c r="D31" s="253" t="s">
        <v>21</v>
      </c>
      <c r="E31" s="230">
        <v>0.83</v>
      </c>
      <c r="F31" s="251"/>
      <c r="G31" s="230"/>
      <c r="H31" s="250"/>
      <c r="I31" s="230"/>
      <c r="J31" s="253" t="s">
        <v>25</v>
      </c>
      <c r="K31" s="252">
        <v>0.25</v>
      </c>
      <c r="L31" s="250"/>
      <c r="M31" s="250"/>
      <c r="N31" s="230">
        <f>E31+K31</f>
        <v>1.08</v>
      </c>
      <c r="P31" t="s">
        <v>196</v>
      </c>
    </row>
    <row r="32" spans="1:16" ht="23.25" customHeight="1" x14ac:dyDescent="0.25">
      <c r="A32" s="246"/>
      <c r="B32" s="82"/>
      <c r="C32" s="246"/>
      <c r="D32" s="20"/>
      <c r="E32" s="179"/>
      <c r="F32" s="20" t="s">
        <v>195</v>
      </c>
      <c r="G32" s="179"/>
      <c r="H32" s="20"/>
      <c r="I32" s="87"/>
      <c r="J32" s="20"/>
      <c r="K32" s="129"/>
      <c r="L32" s="35"/>
      <c r="M32" s="35"/>
      <c r="N32" s="136"/>
      <c r="P32" t="s">
        <v>197</v>
      </c>
    </row>
    <row r="33" spans="1:14" ht="50.25" customHeight="1" x14ac:dyDescent="0.25">
      <c r="A33" s="247">
        <v>2.25</v>
      </c>
      <c r="B33" s="85"/>
      <c r="C33" s="247"/>
      <c r="D33" s="73"/>
      <c r="E33" s="180"/>
      <c r="F33" s="73" t="s">
        <v>198</v>
      </c>
      <c r="G33" s="180">
        <v>0.52</v>
      </c>
      <c r="H33" s="73"/>
      <c r="I33" s="88"/>
      <c r="J33" s="73"/>
      <c r="K33" s="130"/>
      <c r="L33" s="38"/>
      <c r="M33" s="38"/>
      <c r="N33" s="88">
        <f>C33+E33+G33+I33+K33+M33</f>
        <v>0.52</v>
      </c>
    </row>
    <row r="34" spans="1:14" x14ac:dyDescent="0.25">
      <c r="A34" s="105">
        <f>SUM(A3:A33)</f>
        <v>87.789999999999992</v>
      </c>
      <c r="B34" s="102" t="s">
        <v>9</v>
      </c>
      <c r="C34" s="240">
        <f>SUM(C3:C33)</f>
        <v>4.34</v>
      </c>
      <c r="D34" s="103"/>
      <c r="E34" s="240">
        <f>SUM(E3:E33)</f>
        <v>6.1400000000000006</v>
      </c>
      <c r="F34" s="104"/>
      <c r="G34" s="240">
        <f>SUM(G3:G33)</f>
        <v>3.4899999999999998</v>
      </c>
      <c r="H34" s="102"/>
      <c r="I34" s="240">
        <f>SUM(I3:I33)</f>
        <v>2.63</v>
      </c>
      <c r="J34" s="102"/>
      <c r="K34" s="240">
        <f>SUM(K3:K33)</f>
        <v>3.65</v>
      </c>
      <c r="L34" s="103"/>
      <c r="M34" s="240">
        <f>SUM(M3:M33)</f>
        <v>0</v>
      </c>
      <c r="N34" s="166">
        <f>SUM(N3:N33)</f>
        <v>20.250000000000004</v>
      </c>
    </row>
    <row r="35" spans="1:14" x14ac:dyDescent="0.25">
      <c r="A35" s="48"/>
      <c r="B35" s="48" t="s">
        <v>13</v>
      </c>
      <c r="C35" s="48"/>
      <c r="D35" s="48"/>
      <c r="E35" s="106"/>
      <c r="F35" s="96"/>
      <c r="G35" s="48"/>
      <c r="H35" s="48" t="s">
        <v>12</v>
      </c>
      <c r="I35" s="48"/>
      <c r="J35" s="107"/>
      <c r="K35" s="109">
        <f>N34</f>
        <v>20.250000000000004</v>
      </c>
      <c r="L35" s="48"/>
      <c r="M35" s="48"/>
      <c r="N35" s="48"/>
    </row>
    <row r="36" spans="1:14" x14ac:dyDescent="0.25">
      <c r="A36" s="48"/>
      <c r="B36" s="48" t="s">
        <v>16</v>
      </c>
      <c r="C36" s="48"/>
      <c r="D36" s="186">
        <v>44881</v>
      </c>
      <c r="E36" s="48"/>
      <c r="F36" s="48"/>
      <c r="G36" s="48"/>
      <c r="H36" s="48"/>
      <c r="I36" s="48"/>
      <c r="J36" s="107"/>
      <c r="K36" s="108">
        <f>K35*4.33</f>
        <v>87.682500000000019</v>
      </c>
      <c r="L36" s="108"/>
      <c r="M36" s="48"/>
      <c r="N36" s="48"/>
    </row>
  </sheetData>
  <mergeCells count="1">
    <mergeCell ref="H8:H9"/>
  </mergeCells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9" workbookViewId="0">
      <selection activeCell="E40" sqref="E40"/>
    </sheetView>
  </sheetViews>
  <sheetFormatPr baseColWidth="10" defaultRowHeight="15" x14ac:dyDescent="0.25"/>
  <cols>
    <col min="1" max="1" width="6.7109375" customWidth="1"/>
    <col min="2" max="2" width="16" customWidth="1"/>
    <col min="3" max="3" width="6.5703125" customWidth="1"/>
    <col min="4" max="4" width="13.7109375" customWidth="1"/>
    <col min="5" max="5" width="6" customWidth="1"/>
    <col min="6" max="6" width="13.42578125" customWidth="1"/>
    <col min="7" max="7" width="6.7109375" customWidth="1"/>
    <col min="8" max="8" width="16" customWidth="1"/>
    <col min="9" max="9" width="6.85546875" customWidth="1"/>
    <col min="10" max="10" width="12.85546875" customWidth="1"/>
    <col min="11" max="11" width="6" customWidth="1"/>
    <col min="12" max="12" width="15.42578125" customWidth="1"/>
    <col min="13" max="13" width="6.28515625" customWidth="1"/>
    <col min="14" max="14" width="6.855468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3.5" customHeight="1" x14ac:dyDescent="0.25">
      <c r="A3" s="5"/>
      <c r="B3" s="70" t="s">
        <v>98</v>
      </c>
      <c r="C3" s="7"/>
      <c r="D3" s="128"/>
      <c r="E3" s="7"/>
      <c r="F3" s="6" t="s">
        <v>98</v>
      </c>
      <c r="G3" s="7"/>
      <c r="H3" s="6"/>
      <c r="I3" s="11"/>
      <c r="J3" s="6" t="s">
        <v>98</v>
      </c>
      <c r="K3" s="7"/>
      <c r="L3" s="7"/>
      <c r="M3" s="7"/>
      <c r="N3" s="7"/>
    </row>
    <row r="4" spans="1:14" x14ac:dyDescent="0.25">
      <c r="A4" s="8">
        <v>8</v>
      </c>
      <c r="B4" s="38" t="s">
        <v>25</v>
      </c>
      <c r="C4" s="9">
        <v>0.25</v>
      </c>
      <c r="D4" s="9"/>
      <c r="E4" s="26"/>
      <c r="F4" s="25" t="s">
        <v>21</v>
      </c>
      <c r="G4" s="9">
        <v>1.34</v>
      </c>
      <c r="H4" s="9"/>
      <c r="I4" s="9"/>
      <c r="J4" s="9" t="s">
        <v>25</v>
      </c>
      <c r="K4" s="9">
        <v>0.25</v>
      </c>
      <c r="L4" s="9"/>
      <c r="M4" s="9"/>
      <c r="N4" s="12">
        <f>C4+E4+G4+I4+K4</f>
        <v>1.84</v>
      </c>
    </row>
    <row r="5" spans="1:14" x14ac:dyDescent="0.25">
      <c r="A5" s="30"/>
      <c r="B5" s="33" t="s">
        <v>40</v>
      </c>
      <c r="C5" s="66"/>
      <c r="D5" s="34"/>
      <c r="E5" s="32"/>
      <c r="F5" s="34" t="s">
        <v>40</v>
      </c>
      <c r="G5" s="32"/>
      <c r="H5" s="34"/>
      <c r="I5" s="32"/>
      <c r="J5" s="34" t="s">
        <v>40</v>
      </c>
      <c r="K5" s="32"/>
      <c r="L5" s="34"/>
      <c r="M5" s="32"/>
      <c r="N5" s="35"/>
    </row>
    <row r="6" spans="1:14" x14ac:dyDescent="0.25">
      <c r="A6" s="24">
        <v>7</v>
      </c>
      <c r="B6" s="36" t="s">
        <v>25</v>
      </c>
      <c r="C6" s="67">
        <v>0.33</v>
      </c>
      <c r="D6" s="36"/>
      <c r="E6" s="63"/>
      <c r="F6" s="36" t="s">
        <v>25</v>
      </c>
      <c r="G6" s="36">
        <v>0.33</v>
      </c>
      <c r="H6" s="36"/>
      <c r="I6" s="36"/>
      <c r="J6" s="36" t="s">
        <v>21</v>
      </c>
      <c r="K6" s="36">
        <v>0.96</v>
      </c>
      <c r="L6" s="36"/>
      <c r="M6" s="36"/>
      <c r="N6" s="38">
        <f>C6+E6+G6+I6+K6+M6</f>
        <v>1.62</v>
      </c>
    </row>
    <row r="7" spans="1:14" x14ac:dyDescent="0.25">
      <c r="A7" s="30"/>
      <c r="B7" s="40"/>
      <c r="C7" s="68"/>
      <c r="D7" s="40" t="s">
        <v>42</v>
      </c>
      <c r="E7" s="64"/>
      <c r="F7" s="40"/>
      <c r="G7" s="40"/>
      <c r="H7" s="40"/>
      <c r="I7" s="40"/>
      <c r="J7" s="40" t="s">
        <v>42</v>
      </c>
      <c r="K7" s="40"/>
      <c r="L7" s="40"/>
      <c r="M7" s="40"/>
      <c r="N7" s="41"/>
    </row>
    <row r="8" spans="1:14" x14ac:dyDescent="0.25">
      <c r="A8" s="24">
        <v>7.33</v>
      </c>
      <c r="B8" s="36"/>
      <c r="C8" s="67"/>
      <c r="D8" s="36" t="s">
        <v>21</v>
      </c>
      <c r="E8" s="63">
        <v>1.37</v>
      </c>
      <c r="F8" s="36"/>
      <c r="G8" s="36"/>
      <c r="H8" s="36"/>
      <c r="I8" s="36"/>
      <c r="J8" s="36" t="s">
        <v>25</v>
      </c>
      <c r="K8" s="36">
        <v>0.33</v>
      </c>
      <c r="L8" s="36"/>
      <c r="M8" s="36"/>
      <c r="N8" s="38">
        <f>C8+E8+G8+I8+K8+M8</f>
        <v>1.7000000000000002</v>
      </c>
    </row>
    <row r="9" spans="1:14" x14ac:dyDescent="0.25">
      <c r="A9" s="30"/>
      <c r="C9" s="68"/>
      <c r="D9" t="s">
        <v>43</v>
      </c>
      <c r="E9" s="40"/>
      <c r="G9" s="40"/>
      <c r="I9" s="40"/>
      <c r="K9" s="40"/>
      <c r="M9" s="32"/>
      <c r="N9" s="35"/>
    </row>
    <row r="10" spans="1:14" x14ac:dyDescent="0.25">
      <c r="A10" s="24">
        <v>3</v>
      </c>
      <c r="B10" s="65"/>
      <c r="C10" s="67"/>
      <c r="D10" s="65" t="s">
        <v>21</v>
      </c>
      <c r="E10" s="36">
        <v>0.7</v>
      </c>
      <c r="F10" s="65"/>
      <c r="G10" s="36"/>
      <c r="H10" s="65"/>
      <c r="I10" s="36"/>
      <c r="J10" s="65"/>
      <c r="K10" s="36"/>
      <c r="L10" s="36"/>
      <c r="M10" s="36"/>
      <c r="N10" s="38">
        <f>C10+E10+G10+I10+K10+M10</f>
        <v>0.7</v>
      </c>
    </row>
    <row r="11" spans="1:14" ht="16.5" customHeight="1" x14ac:dyDescent="0.25">
      <c r="A11" s="5"/>
      <c r="B11" s="6" t="s">
        <v>10</v>
      </c>
      <c r="C11" s="7"/>
      <c r="D11" s="6"/>
      <c r="E11" s="7"/>
      <c r="F11" s="6"/>
      <c r="G11" s="7"/>
      <c r="H11" s="6" t="s">
        <v>10</v>
      </c>
      <c r="I11" s="7"/>
      <c r="J11" s="6"/>
      <c r="K11" s="7"/>
      <c r="L11" s="7"/>
      <c r="M11" s="7"/>
      <c r="N11" s="7"/>
    </row>
    <row r="12" spans="1:14" x14ac:dyDescent="0.25">
      <c r="A12" s="8">
        <v>11.52</v>
      </c>
      <c r="B12" s="9" t="s">
        <v>11</v>
      </c>
      <c r="C12" s="9">
        <v>1.33</v>
      </c>
      <c r="D12" s="9"/>
      <c r="E12" s="9"/>
      <c r="F12" s="9"/>
      <c r="G12" s="9"/>
      <c r="H12" s="9" t="s">
        <v>11</v>
      </c>
      <c r="I12" s="9">
        <v>1.33</v>
      </c>
      <c r="J12" s="9"/>
      <c r="K12" s="9"/>
      <c r="L12" s="9"/>
      <c r="M12" s="9"/>
      <c r="N12" s="9">
        <f>C12+E12+G12+I12+K12+M12</f>
        <v>2.66</v>
      </c>
    </row>
    <row r="13" spans="1:14" ht="12.75" customHeight="1" x14ac:dyDescent="0.25">
      <c r="A13" s="5"/>
      <c r="B13" s="11"/>
      <c r="C13" s="22"/>
      <c r="D13" s="7"/>
      <c r="E13" s="60"/>
      <c r="F13" s="11" t="s">
        <v>38</v>
      </c>
      <c r="G13" s="7"/>
      <c r="H13" s="11"/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>
        <v>1.5</v>
      </c>
      <c r="H14" s="25"/>
      <c r="I14" s="9"/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31.5" customHeight="1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15" customHeight="1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1"/>
      <c r="C30" s="41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89.139999999999986</v>
      </c>
      <c r="B31" s="94" t="s">
        <v>9</v>
      </c>
      <c r="C31" s="90">
        <f>SUM(C3:C30)</f>
        <v>3.49</v>
      </c>
      <c r="D31" s="91"/>
      <c r="E31" s="90">
        <f>SUM(E5:E30)</f>
        <v>4.2700000000000005</v>
      </c>
      <c r="F31" s="93"/>
      <c r="G31" s="90">
        <f>SUM(G3:G30)</f>
        <v>4.0199999999999996</v>
      </c>
      <c r="H31" s="94"/>
      <c r="I31" s="90">
        <f>SUM(I5:I30)</f>
        <v>3.83</v>
      </c>
      <c r="J31" s="94"/>
      <c r="K31" s="90">
        <f>SUM(K3:K30)</f>
        <v>3.37</v>
      </c>
      <c r="L31" s="91"/>
      <c r="M31" s="90">
        <f>SUM(M5:M30)</f>
        <v>1.6600000000000001</v>
      </c>
      <c r="N31" s="95">
        <f>SUM(N5:N30)</f>
        <v>18.8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99</v>
      </c>
      <c r="E33" s="48"/>
      <c r="F33" s="96"/>
      <c r="G33" s="48"/>
      <c r="I33" s="109">
        <f>N31</f>
        <v>18.8</v>
      </c>
      <c r="J33" s="107"/>
      <c r="K33" s="108">
        <f>I33*4.33</f>
        <v>81.404000000000011</v>
      </c>
      <c r="L33" s="108"/>
    </row>
    <row r="35" spans="1:12" x14ac:dyDescent="0.25">
      <c r="F35" t="s">
        <v>100</v>
      </c>
    </row>
  </sheetData>
  <pageMargins left="0" right="0" top="0" bottom="0" header="0" footer="0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B1" workbookViewId="0">
      <selection activeCell="H21" sqref="H21"/>
    </sheetView>
  </sheetViews>
  <sheetFormatPr baseColWidth="10" defaultRowHeight="15" x14ac:dyDescent="0.25"/>
  <cols>
    <col min="1" max="1" width="7.85546875" customWidth="1"/>
    <col min="2" max="2" width="14.7109375" customWidth="1"/>
    <col min="3" max="3" width="6.7109375" customWidth="1"/>
    <col min="4" max="4" width="14.140625" customWidth="1"/>
    <col min="5" max="5" width="7.140625" customWidth="1"/>
    <col min="6" max="6" width="14.42578125" customWidth="1"/>
    <col min="7" max="7" width="6.140625" customWidth="1"/>
    <col min="8" max="8" width="14.5703125" customWidth="1"/>
    <col min="9" max="9" width="5.5703125" customWidth="1"/>
    <col min="11" max="11" width="6.140625" customWidth="1"/>
    <col min="12" max="12" width="16.85546875" customWidth="1"/>
    <col min="13" max="14" width="6.855468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 t="s">
        <v>10</v>
      </c>
      <c r="C9" s="7"/>
      <c r="D9" s="6"/>
      <c r="E9" s="7"/>
      <c r="F9" s="6"/>
      <c r="G9" s="7"/>
      <c r="H9" s="6" t="s">
        <v>10</v>
      </c>
      <c r="I9" s="7"/>
      <c r="J9" s="6"/>
      <c r="K9" s="7"/>
      <c r="L9" s="7"/>
      <c r="M9" s="7"/>
      <c r="N9" s="7"/>
    </row>
    <row r="10" spans="1:14" x14ac:dyDescent="0.25">
      <c r="A10" s="8">
        <v>11.52</v>
      </c>
      <c r="B10" s="9" t="s">
        <v>11</v>
      </c>
      <c r="C10" s="9">
        <v>1.33</v>
      </c>
      <c r="D10" s="9"/>
      <c r="E10" s="9"/>
      <c r="F10" s="9"/>
      <c r="G10" s="9"/>
      <c r="H10" s="9" t="s">
        <v>11</v>
      </c>
      <c r="I10" s="9">
        <v>1.33</v>
      </c>
      <c r="J10" s="9"/>
      <c r="K10" s="9"/>
      <c r="L10" s="9"/>
      <c r="M10" s="9"/>
      <c r="N10" s="9">
        <f>C10+E10+G10+I10+K10+M10</f>
        <v>2.66</v>
      </c>
    </row>
    <row r="11" spans="1:14" ht="17.25" customHeight="1" x14ac:dyDescent="0.25">
      <c r="A11" s="5"/>
      <c r="B11" s="11"/>
      <c r="C11" s="22"/>
      <c r="D11" s="7"/>
      <c r="E11" s="60"/>
      <c r="F11" s="11" t="s">
        <v>38</v>
      </c>
      <c r="G11" s="7"/>
      <c r="H11" s="11"/>
      <c r="I11" s="7"/>
      <c r="J11" s="11"/>
      <c r="K11" s="7"/>
      <c r="L11" s="58"/>
      <c r="M11" s="59"/>
      <c r="N11" s="59"/>
    </row>
    <row r="12" spans="1:14" x14ac:dyDescent="0.25">
      <c r="A12" s="8">
        <v>6.5</v>
      </c>
      <c r="B12" s="25"/>
      <c r="C12" s="43"/>
      <c r="D12" s="9"/>
      <c r="E12" s="26"/>
      <c r="F12" s="25"/>
      <c r="G12" s="9">
        <v>1.5</v>
      </c>
      <c r="H12" s="25"/>
      <c r="I12" s="9"/>
      <c r="J12" s="25"/>
      <c r="K12" s="9"/>
      <c r="L12" s="23"/>
      <c r="M12" s="23"/>
      <c r="N12" s="61">
        <f>K12+I12+G12+E12+C12</f>
        <v>1.5</v>
      </c>
    </row>
    <row r="13" spans="1:14" x14ac:dyDescent="0.25">
      <c r="A13" s="30"/>
      <c r="B13" s="32"/>
      <c r="C13" s="32"/>
      <c r="D13" s="32"/>
      <c r="E13" s="74"/>
      <c r="F13" s="32"/>
      <c r="G13" s="32"/>
      <c r="H13" s="32"/>
      <c r="I13" s="74"/>
      <c r="J13" s="32" t="s">
        <v>49</v>
      </c>
      <c r="K13" s="74"/>
      <c r="L13" s="32"/>
      <c r="M13" s="74"/>
      <c r="N13" s="35"/>
    </row>
    <row r="14" spans="1:14" x14ac:dyDescent="0.25">
      <c r="A14" s="24">
        <v>4.33</v>
      </c>
      <c r="B14" s="36"/>
      <c r="C14" s="36"/>
      <c r="D14" s="36"/>
      <c r="E14" s="63"/>
      <c r="F14" s="36"/>
      <c r="G14" s="36"/>
      <c r="H14" s="36"/>
      <c r="I14" s="63"/>
      <c r="J14" s="36" t="s">
        <v>21</v>
      </c>
      <c r="K14" s="63">
        <v>1</v>
      </c>
      <c r="L14" s="36"/>
      <c r="M14" s="63"/>
      <c r="N14" s="38">
        <f>C14+E14+G14+I14+K14+M14</f>
        <v>1</v>
      </c>
    </row>
    <row r="15" spans="1:14" x14ac:dyDescent="0.25">
      <c r="A15" s="30">
        <v>8.5</v>
      </c>
      <c r="B15" s="35" t="s">
        <v>59</v>
      </c>
      <c r="C15" s="35"/>
      <c r="D15" s="35" t="s">
        <v>59</v>
      </c>
      <c r="E15" s="20"/>
      <c r="F15" s="20" t="s">
        <v>59</v>
      </c>
      <c r="G15" s="20"/>
      <c r="H15" s="35" t="s">
        <v>59</v>
      </c>
      <c r="I15" s="35"/>
      <c r="J15" s="35" t="s">
        <v>59</v>
      </c>
      <c r="K15" s="35"/>
      <c r="L15" s="35" t="s">
        <v>59</v>
      </c>
      <c r="M15" s="35"/>
      <c r="N15" s="87"/>
    </row>
    <row r="16" spans="1:14" ht="23.25" x14ac:dyDescent="0.25">
      <c r="A16" s="24"/>
      <c r="B16" s="38" t="s">
        <v>25</v>
      </c>
      <c r="C16" s="38">
        <v>0.25</v>
      </c>
      <c r="D16" s="73" t="s">
        <v>60</v>
      </c>
      <c r="E16" s="73">
        <v>0.25</v>
      </c>
      <c r="F16" s="73" t="s">
        <v>25</v>
      </c>
      <c r="G16" s="38">
        <v>0.25</v>
      </c>
      <c r="H16" s="73" t="s">
        <v>60</v>
      </c>
      <c r="I16" s="38">
        <v>0.25</v>
      </c>
      <c r="J16" s="73" t="s">
        <v>61</v>
      </c>
      <c r="K16" s="38">
        <v>0.25</v>
      </c>
      <c r="L16" s="73" t="s">
        <v>21</v>
      </c>
      <c r="M16" s="38">
        <v>0.75</v>
      </c>
      <c r="N16" s="88">
        <f>C16+E16+G16+I16+K16+M16</f>
        <v>2</v>
      </c>
    </row>
    <row r="17" spans="1:14" x14ac:dyDescent="0.25">
      <c r="A17" s="30"/>
      <c r="B17" s="48" t="s">
        <v>62</v>
      </c>
      <c r="C17" s="40"/>
      <c r="D17" s="48"/>
      <c r="E17" s="40"/>
      <c r="F17" s="48"/>
      <c r="G17" s="40"/>
      <c r="H17" s="48" t="s">
        <v>62</v>
      </c>
      <c r="I17" s="40"/>
      <c r="J17" s="48"/>
      <c r="K17" s="40"/>
      <c r="L17" s="48"/>
      <c r="M17" s="40"/>
      <c r="N17" s="41"/>
    </row>
    <row r="18" spans="1:14" ht="33.75" x14ac:dyDescent="0.25">
      <c r="A18" s="24">
        <v>4.75</v>
      </c>
      <c r="B18" s="36" t="s">
        <v>21</v>
      </c>
      <c r="C18" s="36">
        <v>0.75</v>
      </c>
      <c r="D18" s="36"/>
      <c r="E18" s="63"/>
      <c r="F18" s="36"/>
      <c r="G18" s="36"/>
      <c r="H18" s="36" t="s">
        <v>73</v>
      </c>
      <c r="I18" s="36">
        <v>0.35</v>
      </c>
      <c r="J18" s="36"/>
      <c r="K18" s="36"/>
      <c r="L18" s="36"/>
      <c r="M18" s="36"/>
      <c r="N18" s="38">
        <f>C18+E18+G18+I18+K18+M18</f>
        <v>1.1000000000000001</v>
      </c>
    </row>
    <row r="19" spans="1:14" x14ac:dyDescent="0.25">
      <c r="A19" s="30"/>
      <c r="B19" s="48"/>
      <c r="C19" s="32"/>
      <c r="D19" s="48" t="s">
        <v>63</v>
      </c>
      <c r="E19" s="32"/>
      <c r="F19" s="48"/>
      <c r="G19" s="32"/>
      <c r="H19" s="48"/>
      <c r="I19" s="32"/>
      <c r="J19" s="48" t="s">
        <v>63</v>
      </c>
      <c r="K19" s="32"/>
      <c r="L19" s="32"/>
      <c r="M19" s="32"/>
      <c r="N19" s="35"/>
    </row>
    <row r="20" spans="1:14" x14ac:dyDescent="0.25">
      <c r="A20" s="24">
        <v>4.5</v>
      </c>
      <c r="B20" s="36"/>
      <c r="C20" s="36"/>
      <c r="D20" s="36" t="s">
        <v>21</v>
      </c>
      <c r="E20" s="63">
        <v>0.71</v>
      </c>
      <c r="F20" s="36"/>
      <c r="G20" s="36"/>
      <c r="H20" s="36"/>
      <c r="I20" s="36"/>
      <c r="J20" s="36" t="s">
        <v>25</v>
      </c>
      <c r="K20" s="36">
        <v>0.33</v>
      </c>
      <c r="L20" s="36"/>
      <c r="M20" s="36"/>
      <c r="N20" s="38">
        <f>C20+E20+G20+I20+K20+M20</f>
        <v>1.04</v>
      </c>
    </row>
    <row r="21" spans="1:14" x14ac:dyDescent="0.25">
      <c r="A21" s="30">
        <v>4.25</v>
      </c>
      <c r="B21" s="32"/>
      <c r="C21" s="32"/>
      <c r="D21" s="32" t="s">
        <v>64</v>
      </c>
      <c r="E21" s="32"/>
      <c r="F21" s="32"/>
      <c r="G21" s="32"/>
      <c r="H21" s="34"/>
      <c r="I21" s="32"/>
      <c r="J21" s="32"/>
      <c r="K21" s="32"/>
      <c r="L21" s="32"/>
      <c r="M21" s="32"/>
      <c r="N21" s="89"/>
    </row>
    <row r="22" spans="1:14" x14ac:dyDescent="0.25">
      <c r="A22" s="24"/>
      <c r="B22" s="36"/>
      <c r="C22" s="36"/>
      <c r="D22" s="63" t="s">
        <v>21</v>
      </c>
      <c r="E22" s="36">
        <v>0.99</v>
      </c>
      <c r="F22" s="36"/>
      <c r="G22" s="36"/>
      <c r="H22" s="37"/>
      <c r="I22" s="36"/>
      <c r="J22" s="63"/>
      <c r="K22" s="63"/>
      <c r="L22" s="36"/>
      <c r="M22" s="63"/>
      <c r="N22" s="38">
        <f>C22+E22+G22+I22+K22+M22</f>
        <v>0.99</v>
      </c>
    </row>
    <row r="23" spans="1:14" x14ac:dyDescent="0.25">
      <c r="A23" s="30">
        <v>9</v>
      </c>
      <c r="B23" s="96" t="s">
        <v>67</v>
      </c>
      <c r="C23" s="35"/>
      <c r="D23" s="48" t="s">
        <v>67</v>
      </c>
      <c r="E23" s="35"/>
      <c r="F23" s="96" t="s">
        <v>67</v>
      </c>
      <c r="G23" s="35"/>
      <c r="H23" s="96" t="s">
        <v>67</v>
      </c>
      <c r="I23" s="20"/>
      <c r="J23" s="96" t="s">
        <v>67</v>
      </c>
      <c r="K23" s="35"/>
      <c r="L23" s="96" t="s">
        <v>67</v>
      </c>
      <c r="M23" s="35"/>
      <c r="N23" s="87"/>
    </row>
    <row r="24" spans="1:14" x14ac:dyDescent="0.25">
      <c r="A24" s="24"/>
      <c r="B24" s="38" t="s">
        <v>25</v>
      </c>
      <c r="C24" s="38">
        <v>0.25</v>
      </c>
      <c r="D24" s="38" t="s">
        <v>25</v>
      </c>
      <c r="E24" s="99">
        <v>0.25</v>
      </c>
      <c r="F24" s="73" t="s">
        <v>25</v>
      </c>
      <c r="G24" s="38">
        <v>0.25</v>
      </c>
      <c r="H24" s="38" t="s">
        <v>21</v>
      </c>
      <c r="I24" s="38">
        <v>0.82</v>
      </c>
      <c r="J24" s="38" t="s">
        <v>25</v>
      </c>
      <c r="K24" s="38">
        <v>0.25</v>
      </c>
      <c r="L24" s="38" t="s">
        <v>25</v>
      </c>
      <c r="M24" s="38">
        <v>0.25</v>
      </c>
      <c r="N24" s="88">
        <f>C24+E24+G24+I24+K24+M24</f>
        <v>2.0699999999999998</v>
      </c>
    </row>
    <row r="25" spans="1:14" x14ac:dyDescent="0.25">
      <c r="A25" s="30">
        <v>6.1</v>
      </c>
      <c r="B25" s="20" t="s">
        <v>68</v>
      </c>
      <c r="C25" s="35"/>
      <c r="D25" s="35"/>
      <c r="E25" s="101"/>
      <c r="F25" s="20"/>
      <c r="G25" s="35"/>
      <c r="H25" s="35" t="s">
        <v>69</v>
      </c>
      <c r="I25" s="101"/>
      <c r="J25" s="32"/>
      <c r="K25" s="101"/>
      <c r="L25" s="20"/>
      <c r="M25" s="101"/>
      <c r="N25" s="35"/>
    </row>
    <row r="26" spans="1:14" x14ac:dyDescent="0.25">
      <c r="A26" s="24"/>
      <c r="B26" s="73" t="s">
        <v>25</v>
      </c>
      <c r="C26" s="38">
        <v>0.33</v>
      </c>
      <c r="D26" s="38"/>
      <c r="E26" s="99"/>
      <c r="F26" s="73"/>
      <c r="G26" s="38"/>
      <c r="H26" s="38" t="s">
        <v>21</v>
      </c>
      <c r="I26" s="99">
        <v>1.08</v>
      </c>
      <c r="J26" s="36"/>
      <c r="K26" s="99"/>
      <c r="L26" s="73"/>
      <c r="M26" s="99"/>
      <c r="N26" s="41">
        <f>C26+E26+G26+I26+K26+M26</f>
        <v>1.4100000000000001</v>
      </c>
    </row>
    <row r="27" spans="1:14" x14ac:dyDescent="0.25">
      <c r="A27" s="39"/>
      <c r="B27" s="71"/>
      <c r="C27" s="41"/>
      <c r="D27" s="41"/>
      <c r="E27" s="100"/>
      <c r="F27" s="41" t="s">
        <v>70</v>
      </c>
      <c r="G27" s="100"/>
      <c r="H27" s="41"/>
      <c r="I27" s="100"/>
      <c r="J27" s="40"/>
      <c r="K27" s="100"/>
      <c r="L27" s="71" t="s">
        <v>70</v>
      </c>
      <c r="M27" s="100"/>
      <c r="N27" s="35"/>
    </row>
    <row r="28" spans="1:14" ht="23.25" x14ac:dyDescent="0.25">
      <c r="A28" s="24">
        <v>4.3600000000000003</v>
      </c>
      <c r="B28" s="71"/>
      <c r="C28" s="41"/>
      <c r="D28" s="41"/>
      <c r="E28" s="100"/>
      <c r="F28" s="41" t="s">
        <v>25</v>
      </c>
      <c r="G28" s="100">
        <v>0.35</v>
      </c>
      <c r="H28" s="41"/>
      <c r="I28" s="100"/>
      <c r="J28" s="40"/>
      <c r="K28" s="100"/>
      <c r="L28" s="71" t="s">
        <v>72</v>
      </c>
      <c r="M28" s="100">
        <v>0.66</v>
      </c>
      <c r="N28" s="41">
        <f>C28+E28+G28+I28+K28+M28</f>
        <v>1.01</v>
      </c>
    </row>
    <row r="29" spans="1:14" x14ac:dyDescent="0.25">
      <c r="A29" s="10">
        <f>SUM(A3:A28)</f>
        <v>81.139999999999986</v>
      </c>
      <c r="B29" s="94" t="s">
        <v>9</v>
      </c>
      <c r="C29" s="90">
        <f>SUM(C3:C28)</f>
        <v>3.24</v>
      </c>
      <c r="D29" s="91"/>
      <c r="E29" s="90">
        <f>SUM(E3:E28)</f>
        <v>4.2700000000000005</v>
      </c>
      <c r="F29" s="93"/>
      <c r="G29" s="90">
        <f>SUM(G3:G28)</f>
        <v>2.68</v>
      </c>
      <c r="H29" s="94"/>
      <c r="I29" s="90">
        <f>SUM(I3:I28)</f>
        <v>3.83</v>
      </c>
      <c r="J29" s="94"/>
      <c r="K29" s="90">
        <f>SUM(K3:K28)</f>
        <v>3.12</v>
      </c>
      <c r="L29" s="91"/>
      <c r="M29" s="90">
        <f>SUM(M3:M28)</f>
        <v>1.6600000000000001</v>
      </c>
      <c r="N29" s="95">
        <f>SUM(N3:N28)</f>
        <v>18.8</v>
      </c>
    </row>
    <row r="30" spans="1:14" x14ac:dyDescent="0.25">
      <c r="A30" s="48"/>
      <c r="B30" s="48" t="s">
        <v>13</v>
      </c>
      <c r="C30" s="48"/>
      <c r="D30" s="48"/>
      <c r="E30" s="106"/>
      <c r="F30" s="96"/>
      <c r="G30" s="48"/>
      <c r="H30" s="48" t="s">
        <v>12</v>
      </c>
      <c r="I30" s="48"/>
      <c r="J30" s="107"/>
      <c r="K30" s="48"/>
      <c r="L30" s="48"/>
    </row>
    <row r="31" spans="1:14" x14ac:dyDescent="0.25">
      <c r="A31" s="48"/>
      <c r="B31" s="48" t="s">
        <v>16</v>
      </c>
      <c r="C31" s="48"/>
      <c r="D31" s="48" t="s">
        <v>97</v>
      </c>
      <c r="E31" s="48"/>
      <c r="F31" s="96"/>
      <c r="G31" s="48"/>
      <c r="I31" s="109">
        <f>N29</f>
        <v>18.8</v>
      </c>
      <c r="J31" s="107"/>
      <c r="K31" s="108">
        <f>I31*4.33</f>
        <v>81.404000000000011</v>
      </c>
      <c r="L31" s="108"/>
    </row>
  </sheetData>
  <pageMargins left="0" right="0" top="0" bottom="0" header="0" footer="0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F14" sqref="F14"/>
    </sheetView>
  </sheetViews>
  <sheetFormatPr baseColWidth="10" defaultRowHeight="15" x14ac:dyDescent="0.25"/>
  <cols>
    <col min="1" max="1" width="7.42578125" customWidth="1"/>
    <col min="2" max="2" width="16.7109375" customWidth="1"/>
    <col min="3" max="3" width="6.42578125" customWidth="1"/>
    <col min="4" max="4" width="12.5703125" customWidth="1"/>
    <col min="5" max="5" width="5.85546875" customWidth="1"/>
    <col min="6" max="6" width="14.42578125" customWidth="1"/>
    <col min="7" max="7" width="5.7109375" customWidth="1"/>
    <col min="8" max="8" width="17" customWidth="1"/>
    <col min="9" max="9" width="6.28515625" customWidth="1"/>
    <col min="11" max="11" width="6.28515625" customWidth="1"/>
    <col min="12" max="12" width="15.28515625" customWidth="1"/>
    <col min="13" max="14" width="6.71093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18" customHeight="1" x14ac:dyDescent="0.25">
      <c r="A9" s="5"/>
      <c r="B9" s="6" t="s">
        <v>10</v>
      </c>
      <c r="C9" s="7"/>
      <c r="D9" s="6"/>
      <c r="E9" s="7"/>
      <c r="F9" s="6"/>
      <c r="G9" s="7"/>
      <c r="H9" s="6" t="s">
        <v>10</v>
      </c>
      <c r="I9" s="7"/>
      <c r="J9" s="6"/>
      <c r="K9" s="7"/>
      <c r="L9" s="7"/>
      <c r="M9" s="7"/>
      <c r="N9" s="7"/>
    </row>
    <row r="10" spans="1:14" x14ac:dyDescent="0.25">
      <c r="A10" s="8">
        <v>11.52</v>
      </c>
      <c r="B10" s="9" t="s">
        <v>79</v>
      </c>
      <c r="C10" s="9">
        <v>1.33</v>
      </c>
      <c r="D10" s="9"/>
      <c r="E10" s="9"/>
      <c r="F10" s="9"/>
      <c r="G10" s="9"/>
      <c r="H10" s="9" t="s">
        <v>79</v>
      </c>
      <c r="I10" s="9">
        <v>1.33</v>
      </c>
      <c r="J10" s="9"/>
      <c r="K10" s="9"/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5"/>
      <c r="B13" s="11"/>
      <c r="C13" s="22"/>
      <c r="D13" s="7"/>
      <c r="E13" s="60"/>
      <c r="F13" s="11" t="s">
        <v>38</v>
      </c>
      <c r="G13" s="7"/>
      <c r="H13" s="11"/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>
        <v>1.5</v>
      </c>
      <c r="H14" s="25"/>
      <c r="I14" s="9"/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30" customHeight="1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18" customHeight="1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1"/>
      <c r="C30" s="41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97.139999999999986</v>
      </c>
      <c r="B31" s="94" t="s">
        <v>9</v>
      </c>
      <c r="C31" s="90">
        <f>SUM(C3:C30)</f>
        <v>3.24</v>
      </c>
      <c r="D31" s="91"/>
      <c r="E31" s="90">
        <f>SUM(E3:E30)</f>
        <v>4.2700000000000005</v>
      </c>
      <c r="F31" s="93"/>
      <c r="G31" s="90">
        <f>SUM(G3:G30)</f>
        <v>6.38</v>
      </c>
      <c r="H31" s="94"/>
      <c r="I31" s="90">
        <f>SUM(I3:I30)</f>
        <v>3.83</v>
      </c>
      <c r="J31" s="94"/>
      <c r="K31" s="90">
        <f>SUM(K3:K30)</f>
        <v>3.12</v>
      </c>
      <c r="L31" s="91"/>
      <c r="M31" s="90">
        <f>SUM(M3:M30)</f>
        <v>1.6600000000000001</v>
      </c>
      <c r="N31" s="95">
        <f>SUM(N3:N30)</f>
        <v>22.5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96</v>
      </c>
      <c r="E33" s="48"/>
      <c r="F33" s="96"/>
      <c r="G33" s="48"/>
      <c r="I33" s="109">
        <f>N31</f>
        <v>22.5</v>
      </c>
      <c r="J33" s="107"/>
      <c r="K33" s="108">
        <f>I33*4.33</f>
        <v>97.424999999999997</v>
      </c>
      <c r="L33" s="108"/>
    </row>
  </sheetData>
  <pageMargins left="0" right="0" top="0" bottom="0" header="0" footer="0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6"/>
    </sheetView>
  </sheetViews>
  <sheetFormatPr baseColWidth="10" defaultRowHeight="15" x14ac:dyDescent="0.25"/>
  <cols>
    <col min="1" max="1" width="5.7109375" customWidth="1"/>
    <col min="2" max="2" width="15.85546875" customWidth="1"/>
    <col min="3" max="3" width="5.5703125" customWidth="1"/>
    <col min="5" max="5" width="5.28515625" customWidth="1"/>
    <col min="6" max="6" width="15.42578125" customWidth="1"/>
    <col min="7" max="7" width="5.7109375" customWidth="1"/>
    <col min="8" max="8" width="16.7109375" customWidth="1"/>
    <col min="9" max="9" width="5.7109375" customWidth="1"/>
    <col min="10" max="10" width="13.140625" customWidth="1"/>
    <col min="11" max="11" width="5.85546875" customWidth="1"/>
    <col min="12" max="12" width="16.28515625" customWidth="1"/>
    <col min="13" max="13" width="5.140625" customWidth="1"/>
    <col min="14" max="14" width="6.42578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16.5" customHeight="1" x14ac:dyDescent="0.25">
      <c r="A9" s="5"/>
      <c r="B9" s="6" t="s">
        <v>10</v>
      </c>
      <c r="C9" s="7"/>
      <c r="D9" s="6"/>
      <c r="E9" s="7"/>
      <c r="F9" s="6"/>
      <c r="G9" s="7"/>
      <c r="H9" s="6" t="s">
        <v>10</v>
      </c>
      <c r="I9" s="7"/>
      <c r="J9" s="6"/>
      <c r="K9" s="7"/>
      <c r="L9" s="7"/>
      <c r="M9" s="7"/>
      <c r="N9" s="7"/>
    </row>
    <row r="10" spans="1:14" x14ac:dyDescent="0.25">
      <c r="A10" s="8">
        <v>11.52</v>
      </c>
      <c r="B10" s="9" t="s">
        <v>79</v>
      </c>
      <c r="C10" s="9">
        <v>1.33</v>
      </c>
      <c r="D10" s="9"/>
      <c r="E10" s="9"/>
      <c r="F10" s="9"/>
      <c r="G10" s="9"/>
      <c r="H10" s="9" t="s">
        <v>79</v>
      </c>
      <c r="I10" s="9">
        <v>1.33</v>
      </c>
      <c r="J10" s="9"/>
      <c r="K10" s="9"/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3.5" customHeight="1" x14ac:dyDescent="0.25">
      <c r="A13" s="5"/>
      <c r="B13" s="11"/>
      <c r="C13" s="22"/>
      <c r="D13" s="7"/>
      <c r="E13" s="60"/>
      <c r="F13" s="11" t="s">
        <v>38</v>
      </c>
      <c r="G13" s="7"/>
      <c r="H13" s="11"/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>
        <v>1.5</v>
      </c>
      <c r="H14" s="25"/>
      <c r="I14" s="9"/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24" customHeight="1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12.75" customHeight="1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3"/>
      <c r="C30" s="38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30">
        <v>13</v>
      </c>
      <c r="B31" s="54"/>
      <c r="C31" s="66"/>
      <c r="D31" s="54"/>
      <c r="E31" s="32"/>
      <c r="F31" s="54"/>
      <c r="G31" s="32"/>
      <c r="H31" s="54"/>
      <c r="I31" s="32"/>
      <c r="J31" s="259" t="s">
        <v>36</v>
      </c>
      <c r="K31" s="32">
        <v>3.01</v>
      </c>
      <c r="L31" s="54"/>
      <c r="M31" s="32"/>
      <c r="N31" s="35">
        <f>C31+E31+G31+I31+K31+M31</f>
        <v>3.01</v>
      </c>
    </row>
    <row r="32" spans="1:14" x14ac:dyDescent="0.25">
      <c r="A32" s="62"/>
      <c r="B32" s="9"/>
      <c r="C32" s="43"/>
      <c r="D32" s="9"/>
      <c r="E32" s="9"/>
      <c r="F32" s="25"/>
      <c r="G32" s="9"/>
      <c r="H32" s="9"/>
      <c r="I32" s="9"/>
      <c r="J32" s="260"/>
      <c r="K32" s="9"/>
      <c r="L32" s="9"/>
      <c r="M32" s="9"/>
      <c r="N32" s="9"/>
    </row>
    <row r="33" spans="1:14" x14ac:dyDescent="0.25">
      <c r="A33" s="10">
        <f>SUM(A3:A32)</f>
        <v>110.13999999999999</v>
      </c>
      <c r="B33" s="8" t="s">
        <v>9</v>
      </c>
      <c r="C33" s="62">
        <f>SUM(C3:C32)</f>
        <v>3.24</v>
      </c>
      <c r="D33" s="91"/>
      <c r="E33" s="62">
        <f>SUM(E3:E32)</f>
        <v>4.2700000000000005</v>
      </c>
      <c r="F33" s="93"/>
      <c r="G33" s="62">
        <f>SUM(G3:G32)</f>
        <v>6.38</v>
      </c>
      <c r="H33" s="94"/>
      <c r="I33" s="62">
        <f>SUM(I3:I32)</f>
        <v>3.83</v>
      </c>
      <c r="J33" s="94"/>
      <c r="K33" s="62">
        <f>SUM(K3:K32)</f>
        <v>6.13</v>
      </c>
      <c r="L33" s="91"/>
      <c r="M33" s="62">
        <f>SUM(M3:M32)</f>
        <v>1.6600000000000001</v>
      </c>
      <c r="N33" s="62">
        <f>SUM(N3:N32)</f>
        <v>25.509999999999998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48"/>
      <c r="L34" s="48"/>
    </row>
    <row r="35" spans="1:14" x14ac:dyDescent="0.25">
      <c r="A35" s="48"/>
      <c r="B35" s="48" t="s">
        <v>16</v>
      </c>
      <c r="C35" s="48"/>
      <c r="D35" s="48" t="s">
        <v>94</v>
      </c>
      <c r="E35" s="48"/>
      <c r="F35" s="96"/>
      <c r="G35" s="48"/>
      <c r="I35" s="109">
        <f>N33</f>
        <v>25.509999999999998</v>
      </c>
      <c r="J35" s="107"/>
      <c r="K35" s="108">
        <f>I35*4.33</f>
        <v>110.45829999999999</v>
      </c>
      <c r="L35" s="108"/>
    </row>
  </sheetData>
  <mergeCells count="1">
    <mergeCell ref="J31:J32"/>
  </mergeCells>
  <pageMargins left="0" right="0" top="0" bottom="0" header="0" footer="0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0" workbookViewId="0">
      <selection sqref="A1:N34"/>
    </sheetView>
  </sheetViews>
  <sheetFormatPr baseColWidth="10" defaultRowHeight="15" x14ac:dyDescent="0.25"/>
  <cols>
    <col min="1" max="1" width="6.5703125" customWidth="1"/>
    <col min="3" max="3" width="6" customWidth="1"/>
    <col min="5" max="5" width="6.140625" customWidth="1"/>
    <col min="6" max="6" width="15.28515625" customWidth="1"/>
    <col min="7" max="7" width="6.85546875" customWidth="1"/>
    <col min="8" max="8" width="17.5703125" customWidth="1"/>
    <col min="9" max="9" width="6.7109375" customWidth="1"/>
    <col min="10" max="10" width="12.7109375" customWidth="1"/>
    <col min="11" max="11" width="5.85546875" customWidth="1"/>
    <col min="12" max="12" width="15.5703125" customWidth="1"/>
    <col min="13" max="13" width="4.7109375" customWidth="1"/>
    <col min="14" max="14" width="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/>
      <c r="C9" s="7"/>
      <c r="D9" s="6"/>
      <c r="E9" s="7"/>
      <c r="F9" s="6" t="s">
        <v>10</v>
      </c>
      <c r="G9" s="7"/>
      <c r="H9" s="6"/>
      <c r="I9" s="7"/>
      <c r="J9" s="6" t="s">
        <v>10</v>
      </c>
      <c r="K9" s="7"/>
      <c r="L9" s="7"/>
      <c r="M9" s="7"/>
      <c r="N9" s="7"/>
    </row>
    <row r="10" spans="1:14" x14ac:dyDescent="0.25">
      <c r="A10" s="8">
        <v>11.52</v>
      </c>
      <c r="B10" s="9"/>
      <c r="C10" s="9"/>
      <c r="D10" s="9"/>
      <c r="E10" s="9"/>
      <c r="F10" s="9" t="s">
        <v>79</v>
      </c>
      <c r="G10" s="9">
        <v>1.33</v>
      </c>
      <c r="H10" s="9"/>
      <c r="I10" s="9"/>
      <c r="J10" s="9" t="s">
        <v>79</v>
      </c>
      <c r="K10" s="9">
        <v>1.33</v>
      </c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4.25" customHeight="1" x14ac:dyDescent="0.25">
      <c r="A13" s="5"/>
      <c r="B13" s="11"/>
      <c r="C13" s="22"/>
      <c r="D13" s="7"/>
      <c r="E13" s="60"/>
      <c r="F13" s="11"/>
      <c r="G13" s="7"/>
      <c r="H13" s="11" t="s">
        <v>38</v>
      </c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/>
      <c r="H14" s="25"/>
      <c r="I14" s="9">
        <v>1.5</v>
      </c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26.25" customHeight="1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14.25" customHeight="1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3"/>
      <c r="C30" s="38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97.139999999999986</v>
      </c>
      <c r="B31" s="8" t="s">
        <v>9</v>
      </c>
      <c r="C31" s="62">
        <f>SUM(C3:C30)</f>
        <v>1.9100000000000001</v>
      </c>
      <c r="D31" s="91"/>
      <c r="E31" s="92">
        <f>SUM(E3:E30)</f>
        <v>4.2700000000000005</v>
      </c>
      <c r="F31" s="93"/>
      <c r="G31" s="92">
        <f>SUM(G3:G30)</f>
        <v>6.21</v>
      </c>
      <c r="H31" s="94"/>
      <c r="I31" s="92">
        <f>SUM(I3:I30)</f>
        <v>4</v>
      </c>
      <c r="J31" s="94"/>
      <c r="K31" s="92">
        <f>SUM(K3:K30)</f>
        <v>4.45</v>
      </c>
      <c r="L31" s="91"/>
      <c r="M31" s="92">
        <f>SUM(M3:M30)</f>
        <v>1.6600000000000001</v>
      </c>
      <c r="N31" s="95">
        <f>SUM(N3:N30)</f>
        <v>22.5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93</v>
      </c>
      <c r="E33" s="48"/>
      <c r="F33" s="96"/>
      <c r="G33" s="48"/>
      <c r="I33" s="109">
        <f>N31</f>
        <v>22.5</v>
      </c>
      <c r="J33" s="107"/>
      <c r="K33" s="108">
        <f>I33*4.33</f>
        <v>97.424999999999997</v>
      </c>
      <c r="L33" s="108"/>
    </row>
    <row r="34" spans="1:12" x14ac:dyDescent="0.25">
      <c r="F34" t="s">
        <v>95</v>
      </c>
    </row>
  </sheetData>
  <pageMargins left="0" right="0" top="0" bottom="0" header="0" footer="0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33"/>
    </sheetView>
  </sheetViews>
  <sheetFormatPr baseColWidth="10" defaultRowHeight="15" x14ac:dyDescent="0.25"/>
  <cols>
    <col min="1" max="1" width="7.140625" customWidth="1"/>
    <col min="3" max="3" width="6.85546875" customWidth="1"/>
    <col min="4" max="4" width="13.5703125" customWidth="1"/>
    <col min="5" max="5" width="6.85546875" customWidth="1"/>
    <col min="6" max="6" width="17.28515625" customWidth="1"/>
    <col min="7" max="7" width="7.28515625" customWidth="1"/>
    <col min="9" max="9" width="6.140625" customWidth="1"/>
    <col min="10" max="10" width="19.28515625" customWidth="1"/>
    <col min="11" max="11" width="4.85546875" bestFit="1" customWidth="1"/>
    <col min="13" max="13" width="6.5703125" customWidth="1"/>
    <col min="14" max="14" width="7.71093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x14ac:dyDescent="0.25">
      <c r="A9" s="5"/>
      <c r="B9" s="6"/>
      <c r="C9" s="22"/>
      <c r="D9" s="6"/>
      <c r="E9" s="7"/>
      <c r="F9" s="6" t="s">
        <v>10</v>
      </c>
      <c r="G9" s="7"/>
      <c r="H9" s="6"/>
      <c r="I9" s="7"/>
      <c r="J9" s="6" t="s">
        <v>10</v>
      </c>
      <c r="K9" s="7"/>
      <c r="L9" s="7"/>
      <c r="M9" s="7"/>
      <c r="N9" s="7"/>
    </row>
    <row r="10" spans="1:14" x14ac:dyDescent="0.25">
      <c r="A10" s="8">
        <v>11.52</v>
      </c>
      <c r="B10" s="9"/>
      <c r="C10" s="43"/>
      <c r="D10" s="9"/>
      <c r="E10" s="9"/>
      <c r="F10" s="9" t="s">
        <v>79</v>
      </c>
      <c r="G10" s="9">
        <v>1.33</v>
      </c>
      <c r="H10" s="9"/>
      <c r="I10" s="9"/>
      <c r="J10" s="9" t="s">
        <v>79</v>
      </c>
      <c r="K10" s="9">
        <v>1.33</v>
      </c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24.75" x14ac:dyDescent="0.25">
      <c r="A13" s="5"/>
      <c r="B13" s="11"/>
      <c r="C13" s="22"/>
      <c r="D13" s="7"/>
      <c r="E13" s="60"/>
      <c r="F13" s="11"/>
      <c r="G13" s="7"/>
      <c r="H13" s="11" t="s">
        <v>38</v>
      </c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/>
      <c r="H14" s="25"/>
      <c r="I14" s="9">
        <v>1.5</v>
      </c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45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23.25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3"/>
      <c r="C30" s="38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97.139999999999986</v>
      </c>
      <c r="B31" s="8" t="s">
        <v>9</v>
      </c>
      <c r="C31" s="62">
        <f>SUM(C3:C30)</f>
        <v>1.9100000000000001</v>
      </c>
      <c r="D31" s="91"/>
      <c r="E31" s="92">
        <f>SUM(E3:E30)</f>
        <v>4.2700000000000005</v>
      </c>
      <c r="F31" s="93"/>
      <c r="G31" s="92">
        <f>SUM(G3:G30)</f>
        <v>6.21</v>
      </c>
      <c r="H31" s="94"/>
      <c r="I31" s="92">
        <f>SUM(I3:I30)</f>
        <v>4</v>
      </c>
      <c r="J31" s="94"/>
      <c r="K31" s="92">
        <f>SUM(K3:K30)</f>
        <v>4.45</v>
      </c>
      <c r="L31" s="91"/>
      <c r="M31" s="92">
        <f>SUM(M3:M30)</f>
        <v>1.6600000000000001</v>
      </c>
      <c r="N31" s="95">
        <f>SUM(N3:N30)</f>
        <v>22.5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92</v>
      </c>
      <c r="E33" s="48"/>
      <c r="F33" s="96"/>
      <c r="G33" s="48"/>
      <c r="I33" s="109">
        <f>N31</f>
        <v>22.5</v>
      </c>
      <c r="J33" s="107"/>
      <c r="K33" s="108">
        <f>I33*4.33</f>
        <v>97.424999999999997</v>
      </c>
      <c r="L33" s="108"/>
    </row>
  </sheetData>
  <pageMargins left="0" right="0" top="0" bottom="0" header="0" footer="0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8" workbookViewId="0">
      <selection activeCell="D34" sqref="D34"/>
    </sheetView>
  </sheetViews>
  <sheetFormatPr baseColWidth="10" defaultRowHeight="15" x14ac:dyDescent="0.25"/>
  <cols>
    <col min="8" max="8" width="13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/>
      <c r="C9" s="22"/>
      <c r="D9" s="6"/>
      <c r="E9" s="7"/>
      <c r="F9" s="6" t="s">
        <v>10</v>
      </c>
      <c r="G9" s="7"/>
      <c r="H9" s="6"/>
      <c r="I9" s="7"/>
      <c r="J9" s="6" t="s">
        <v>10</v>
      </c>
      <c r="K9" s="7"/>
      <c r="L9" s="7"/>
      <c r="M9" s="7"/>
      <c r="N9" s="7"/>
    </row>
    <row r="10" spans="1:14" x14ac:dyDescent="0.25">
      <c r="A10" s="8">
        <v>11.52</v>
      </c>
      <c r="B10" s="9"/>
      <c r="C10" s="43"/>
      <c r="D10" s="9"/>
      <c r="E10" s="9"/>
      <c r="F10" s="9" t="s">
        <v>79</v>
      </c>
      <c r="G10" s="9">
        <v>1.33</v>
      </c>
      <c r="H10" s="9"/>
      <c r="I10" s="9"/>
      <c r="J10" s="9" t="s">
        <v>79</v>
      </c>
      <c r="K10" s="9"/>
      <c r="L10" s="9"/>
      <c r="M10" s="9"/>
      <c r="N10" s="9">
        <f>C10+E10+G10+I10+K10+M10</f>
        <v>1.33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5"/>
      <c r="B13" s="11"/>
      <c r="C13" s="22"/>
      <c r="D13" s="7"/>
      <c r="E13" s="60"/>
      <c r="F13" s="11"/>
      <c r="G13" s="7"/>
      <c r="H13" s="11" t="s">
        <v>38</v>
      </c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/>
      <c r="H14" s="25"/>
      <c r="I14" s="9">
        <v>1.5</v>
      </c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33.75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23.25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3"/>
      <c r="C30" s="38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97.139999999999986</v>
      </c>
      <c r="B31" s="8" t="s">
        <v>9</v>
      </c>
      <c r="C31" s="62">
        <f>SUM(C3:C30)</f>
        <v>1.9100000000000001</v>
      </c>
      <c r="D31" s="91"/>
      <c r="E31" s="92">
        <f>SUM(E3:E30)</f>
        <v>4.2700000000000005</v>
      </c>
      <c r="F31" s="93"/>
      <c r="G31" s="92">
        <f>SUM(G3:G30)</f>
        <v>6.21</v>
      </c>
      <c r="H31" s="94"/>
      <c r="I31" s="92">
        <f>SUM(I3:I30)</f>
        <v>4</v>
      </c>
      <c r="J31" s="94"/>
      <c r="K31" s="92">
        <f>SUM(K3:K30)</f>
        <v>3.12</v>
      </c>
      <c r="L31" s="91"/>
      <c r="M31" s="92">
        <f>SUM(M3:M30)</f>
        <v>1.6600000000000001</v>
      </c>
      <c r="N31" s="95">
        <f>SUM(N3:N30)</f>
        <v>21.17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91</v>
      </c>
      <c r="E33" s="48"/>
      <c r="F33" s="96"/>
      <c r="G33" s="48"/>
      <c r="I33" s="109">
        <f>N31</f>
        <v>21.17</v>
      </c>
      <c r="J33" s="107"/>
      <c r="K33" s="108">
        <f>I33*4.33</f>
        <v>91.666100000000014</v>
      </c>
      <c r="L33" s="108"/>
    </row>
    <row r="35" spans="1:12" x14ac:dyDescent="0.25">
      <c r="E35" t="s">
        <v>90</v>
      </c>
    </row>
    <row r="44" spans="1:12" x14ac:dyDescent="0.25">
      <c r="F44">
        <f>97.14-4.16</f>
        <v>92.98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C13" workbookViewId="0">
      <selection activeCell="H42" sqref="H42"/>
    </sheetView>
  </sheetViews>
  <sheetFormatPr baseColWidth="10" defaultRowHeight="15" x14ac:dyDescent="0.25"/>
  <cols>
    <col min="8" max="8" width="23.5703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/>
      <c r="C9" s="22"/>
      <c r="D9" s="6"/>
      <c r="E9" s="7"/>
      <c r="F9" s="6" t="s">
        <v>10</v>
      </c>
      <c r="G9" s="7"/>
      <c r="H9" s="6"/>
      <c r="I9" s="7"/>
      <c r="J9" s="6" t="s">
        <v>10</v>
      </c>
      <c r="K9" s="7"/>
      <c r="L9" s="7"/>
      <c r="M9" s="7"/>
      <c r="N9" s="7"/>
    </row>
    <row r="10" spans="1:14" x14ac:dyDescent="0.25">
      <c r="A10" s="8">
        <v>11.52</v>
      </c>
      <c r="B10" s="9"/>
      <c r="C10" s="43"/>
      <c r="D10" s="9"/>
      <c r="E10" s="9"/>
      <c r="F10" s="9" t="s">
        <v>79</v>
      </c>
      <c r="G10" s="9">
        <v>1.33</v>
      </c>
      <c r="H10" s="9"/>
      <c r="I10" s="9"/>
      <c r="J10" s="9" t="s">
        <v>79</v>
      </c>
      <c r="K10" s="9">
        <v>1.33</v>
      </c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5"/>
      <c r="B13" s="11"/>
      <c r="C13" s="22"/>
      <c r="D13" s="7"/>
      <c r="E13" s="60"/>
      <c r="F13" s="11"/>
      <c r="G13" s="7"/>
      <c r="H13" s="11" t="s">
        <v>38</v>
      </c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/>
      <c r="H14" s="25"/>
      <c r="I14" s="9">
        <v>1.5</v>
      </c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22.5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23.25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3"/>
      <c r="C30" s="38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97.139999999999986</v>
      </c>
      <c r="B31" s="8" t="s">
        <v>9</v>
      </c>
      <c r="C31" s="62">
        <f>SUM(C3:C30)</f>
        <v>1.9100000000000001</v>
      </c>
      <c r="D31" s="91"/>
      <c r="E31" s="92">
        <f>SUM(E3:E30)</f>
        <v>4.2700000000000005</v>
      </c>
      <c r="F31" s="93"/>
      <c r="G31" s="92">
        <f>SUM(G3:G30)</f>
        <v>6.21</v>
      </c>
      <c r="H31" s="94"/>
      <c r="I31" s="92">
        <f>SUM(I3:I30)</f>
        <v>4</v>
      </c>
      <c r="J31" s="94"/>
      <c r="K31" s="92">
        <f>SUM(K3:K30)</f>
        <v>4.45</v>
      </c>
      <c r="L31" s="91"/>
      <c r="M31" s="92">
        <f>SUM(M3:M30)</f>
        <v>1.6600000000000001</v>
      </c>
      <c r="N31" s="95">
        <f>SUM(N3:N30)</f>
        <v>22.5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86</v>
      </c>
      <c r="E33" s="48"/>
      <c r="F33" s="96"/>
      <c r="G33" s="48"/>
      <c r="I33" s="109">
        <f>N31</f>
        <v>22.5</v>
      </c>
      <c r="J33" s="107"/>
      <c r="K33" s="108">
        <f>I33*4.33</f>
        <v>97.424999999999997</v>
      </c>
      <c r="L33" s="108"/>
    </row>
    <row r="35" spans="1:12" x14ac:dyDescent="0.25">
      <c r="F35" t="s">
        <v>87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6" workbookViewId="0">
      <selection activeCell="I14" sqref="I14"/>
    </sheetView>
  </sheetViews>
  <sheetFormatPr baseColWidth="10" defaultRowHeight="15" x14ac:dyDescent="0.25"/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/>
      <c r="C9" s="22"/>
      <c r="D9" s="6"/>
      <c r="E9" s="7"/>
      <c r="F9" s="6" t="s">
        <v>10</v>
      </c>
      <c r="G9" s="7"/>
      <c r="H9" s="6"/>
      <c r="I9" s="7"/>
      <c r="J9" s="6" t="s">
        <v>10</v>
      </c>
      <c r="K9" s="7"/>
      <c r="L9" s="7"/>
      <c r="M9" s="7"/>
      <c r="N9" s="7"/>
    </row>
    <row r="10" spans="1:14" x14ac:dyDescent="0.25">
      <c r="A10" s="8">
        <v>11.52</v>
      </c>
      <c r="B10" s="9"/>
      <c r="C10" s="43"/>
      <c r="D10" s="9"/>
      <c r="E10" s="9"/>
      <c r="F10" s="9" t="s">
        <v>79</v>
      </c>
      <c r="G10" s="9">
        <v>1.33</v>
      </c>
      <c r="H10" s="9"/>
      <c r="I10" s="9"/>
      <c r="J10" s="9" t="s">
        <v>79</v>
      </c>
      <c r="K10" s="9">
        <v>1.33</v>
      </c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/>
      <c r="H11" s="54"/>
      <c r="I11" s="32"/>
      <c r="J11" s="54"/>
      <c r="K11" s="32"/>
      <c r="L11" s="54"/>
      <c r="M11" s="32"/>
      <c r="N11" s="41">
        <f>C11+E11+G11+I11+K11+M11</f>
        <v>0</v>
      </c>
    </row>
    <row r="12" spans="1:14" x14ac:dyDescent="0.25">
      <c r="A12" s="56"/>
      <c r="B12" s="12"/>
      <c r="C12" s="69"/>
      <c r="D12" s="12"/>
      <c r="E12" s="12"/>
      <c r="F12" s="12"/>
      <c r="G12" s="12">
        <v>3.7</v>
      </c>
      <c r="H12" s="12"/>
      <c r="I12" s="12"/>
      <c r="J12" s="12"/>
      <c r="K12" s="12"/>
      <c r="L12" s="12"/>
      <c r="M12" s="12"/>
      <c r="N12" s="12"/>
    </row>
    <row r="13" spans="1:14" ht="24.75" x14ac:dyDescent="0.25">
      <c r="A13" s="5"/>
      <c r="B13" s="11"/>
      <c r="C13" s="22"/>
      <c r="D13" s="7"/>
      <c r="E13" s="60"/>
      <c r="F13" s="11"/>
      <c r="G13" s="7"/>
      <c r="H13" s="11" t="s">
        <v>38</v>
      </c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/>
      <c r="H14" s="25"/>
      <c r="I14" s="9">
        <v>1.5</v>
      </c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45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23.25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3"/>
      <c r="C30" s="38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97.139999999999986</v>
      </c>
      <c r="B31" s="8" t="s">
        <v>9</v>
      </c>
      <c r="C31" s="62">
        <f>SUM(C3:C30)</f>
        <v>1.9100000000000001</v>
      </c>
      <c r="D31" s="91"/>
      <c r="E31" s="92">
        <f>SUM(E3:E30)</f>
        <v>4.2700000000000005</v>
      </c>
      <c r="F31" s="93"/>
      <c r="G31" s="92">
        <f>SUM(G3:G30)</f>
        <v>6.21</v>
      </c>
      <c r="H31" s="94"/>
      <c r="I31" s="92">
        <f>SUM(I3:I30)</f>
        <v>4</v>
      </c>
      <c r="J31" s="94"/>
      <c r="K31" s="92">
        <f>SUM(K3:K30)</f>
        <v>4.45</v>
      </c>
      <c r="L31" s="91"/>
      <c r="M31" s="92">
        <f>SUM(M3:M30)</f>
        <v>1.6600000000000001</v>
      </c>
      <c r="N31" s="95">
        <f>SUM(N3:N30)</f>
        <v>18.8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84</v>
      </c>
      <c r="E33" s="48"/>
      <c r="F33" s="96"/>
      <c r="G33" s="48"/>
      <c r="I33" s="109">
        <f>N31</f>
        <v>18.8</v>
      </c>
      <c r="J33" s="107"/>
      <c r="K33" s="108">
        <f>I33*4.33</f>
        <v>81.404000000000011</v>
      </c>
      <c r="L33" s="108"/>
    </row>
    <row r="35" spans="1:12" x14ac:dyDescent="0.25">
      <c r="F35" t="s">
        <v>85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4" workbookViewId="0">
      <selection activeCell="G11" sqref="G11"/>
    </sheetView>
  </sheetViews>
  <sheetFormatPr baseColWidth="10" defaultRowHeight="15" x14ac:dyDescent="0.25"/>
  <cols>
    <col min="1" max="1" width="8" customWidth="1"/>
    <col min="3" max="3" width="7" customWidth="1"/>
    <col min="4" max="4" width="14" customWidth="1"/>
    <col min="5" max="5" width="6.28515625" customWidth="1"/>
    <col min="6" max="6" width="13.5703125" customWidth="1"/>
    <col min="7" max="7" width="6.42578125" customWidth="1"/>
    <col min="8" max="8" width="18.28515625" customWidth="1"/>
    <col min="9" max="9" width="6.28515625" customWidth="1"/>
    <col min="10" max="10" width="13.140625" customWidth="1"/>
    <col min="11" max="11" width="7" customWidth="1"/>
    <col min="12" max="12" width="15.28515625" customWidth="1"/>
    <col min="13" max="14" width="6.855468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/>
      <c r="C9" s="22"/>
      <c r="D9" s="6"/>
      <c r="E9" s="7"/>
      <c r="F9" s="6" t="s">
        <v>10</v>
      </c>
      <c r="G9" s="7"/>
      <c r="H9" s="6"/>
      <c r="I9" s="7"/>
      <c r="J9" s="6" t="s">
        <v>10</v>
      </c>
      <c r="K9" s="7"/>
      <c r="L9" s="7"/>
      <c r="M9" s="7"/>
      <c r="N9" s="7"/>
    </row>
    <row r="10" spans="1:14" x14ac:dyDescent="0.25">
      <c r="A10" s="8">
        <v>11.52</v>
      </c>
      <c r="B10" s="9"/>
      <c r="C10" s="43"/>
      <c r="D10" s="9"/>
      <c r="E10" s="9"/>
      <c r="F10" s="9" t="s">
        <v>79</v>
      </c>
      <c r="G10" s="9">
        <v>1.33</v>
      </c>
      <c r="H10" s="9"/>
      <c r="I10" s="9"/>
      <c r="J10" s="9" t="s">
        <v>79</v>
      </c>
      <c r="K10" s="9">
        <v>1.33</v>
      </c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18.75" customHeight="1" x14ac:dyDescent="0.25">
      <c r="A13" s="5"/>
      <c r="B13" s="11"/>
      <c r="C13" s="22"/>
      <c r="D13" s="7"/>
      <c r="E13" s="60"/>
      <c r="F13" s="11"/>
      <c r="G13" s="7"/>
      <c r="H13" s="11" t="s">
        <v>38</v>
      </c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/>
      <c r="H14" s="25"/>
      <c r="I14" s="9">
        <v>1.5</v>
      </c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32.25" customHeight="1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18" customHeight="1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3"/>
      <c r="C30" s="38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97.139999999999986</v>
      </c>
      <c r="B31" s="8" t="s">
        <v>9</v>
      </c>
      <c r="C31" s="62">
        <f>SUM(C3:C30)</f>
        <v>1.9100000000000001</v>
      </c>
      <c r="D31" s="91"/>
      <c r="E31" s="92">
        <f>SUM(E3:E30)</f>
        <v>4.2700000000000005</v>
      </c>
      <c r="F31" s="93"/>
      <c r="G31" s="92">
        <f>SUM(G3:G30)</f>
        <v>6.21</v>
      </c>
      <c r="H31" s="94"/>
      <c r="I31" s="92">
        <f>SUM(I3:I30)</f>
        <v>4</v>
      </c>
      <c r="J31" s="94"/>
      <c r="K31" s="92">
        <f>SUM(K3:K30)</f>
        <v>4.45</v>
      </c>
      <c r="L31" s="91"/>
      <c r="M31" s="92">
        <f>SUM(M3:M30)</f>
        <v>1.6600000000000001</v>
      </c>
      <c r="N31" s="95">
        <f>SUM(N3:N30)</f>
        <v>22.5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89</v>
      </c>
      <c r="E33" s="48"/>
      <c r="F33" s="96"/>
      <c r="G33" s="48"/>
      <c r="I33" s="109">
        <f>N31</f>
        <v>22.5</v>
      </c>
      <c r="J33" s="107"/>
      <c r="K33" s="108">
        <f>I33*4.33</f>
        <v>97.424999999999997</v>
      </c>
      <c r="L33" s="108"/>
    </row>
    <row r="34" spans="1:12" x14ac:dyDescent="0.25">
      <c r="F34" t="s">
        <v>88</v>
      </c>
    </row>
  </sheetData>
  <pageMargins left="0" right="0" top="0" bottom="0" header="0" footer="0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0" workbookViewId="0">
      <selection sqref="A1:N29"/>
    </sheetView>
  </sheetViews>
  <sheetFormatPr baseColWidth="10" defaultRowHeight="15" x14ac:dyDescent="0.25"/>
  <cols>
    <col min="1" max="1" width="5.7109375" customWidth="1"/>
    <col min="2" max="2" width="14.42578125" customWidth="1"/>
    <col min="3" max="3" width="7.5703125" customWidth="1"/>
    <col min="4" max="4" width="14.28515625" customWidth="1"/>
    <col min="5" max="5" width="6.7109375" customWidth="1"/>
    <col min="7" max="7" width="8" customWidth="1"/>
    <col min="8" max="8" width="16.140625" customWidth="1"/>
    <col min="9" max="9" width="7.28515625" customWidth="1"/>
    <col min="10" max="10" width="14.42578125" customWidth="1"/>
    <col min="11" max="11" width="8" customWidth="1"/>
    <col min="12" max="12" width="4.5703125" customWidth="1"/>
    <col min="13" max="13" width="3.7109375" customWidth="1"/>
    <col min="14" max="14" width="7.8554687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197">
        <v>4.33</v>
      </c>
      <c r="B3" s="228"/>
      <c r="C3" s="197"/>
      <c r="D3" s="228"/>
      <c r="E3" s="197"/>
      <c r="F3" s="218" t="s">
        <v>160</v>
      </c>
      <c r="G3" s="197">
        <v>1</v>
      </c>
      <c r="H3" s="228"/>
      <c r="I3" s="197"/>
      <c r="J3" s="228"/>
      <c r="K3" s="197"/>
      <c r="L3" s="219"/>
      <c r="M3" s="219"/>
      <c r="N3" s="130">
        <f>C3+E3+G3+I3+K3+M3</f>
        <v>1</v>
      </c>
    </row>
    <row r="4" spans="1:14" ht="13.5" customHeight="1" x14ac:dyDescent="0.25">
      <c r="A4" s="197"/>
      <c r="B4" s="218" t="s">
        <v>116</v>
      </c>
      <c r="C4" s="197"/>
      <c r="D4" s="228"/>
      <c r="E4" s="197"/>
      <c r="F4" s="218"/>
      <c r="G4" s="197"/>
      <c r="H4" s="218" t="s">
        <v>116</v>
      </c>
      <c r="I4" s="197"/>
      <c r="J4" s="228"/>
      <c r="K4" s="197"/>
      <c r="L4" s="219"/>
      <c r="M4" s="197"/>
      <c r="N4" s="229"/>
    </row>
    <row r="5" spans="1:14" x14ac:dyDescent="0.25">
      <c r="A5" s="230">
        <v>7.92</v>
      </c>
      <c r="B5" s="231" t="s">
        <v>21</v>
      </c>
      <c r="C5" s="230">
        <v>1.32</v>
      </c>
      <c r="D5" s="231"/>
      <c r="E5" s="230"/>
      <c r="F5" s="232"/>
      <c r="G5" s="230"/>
      <c r="H5" s="231" t="s">
        <v>25</v>
      </c>
      <c r="I5" s="230">
        <v>0.5</v>
      </c>
      <c r="J5" s="231"/>
      <c r="K5" s="230"/>
      <c r="L5" s="233"/>
      <c r="M5" s="230"/>
      <c r="N5" s="130">
        <f>C5+E5+G5+I5+K5+M5</f>
        <v>1.82</v>
      </c>
    </row>
    <row r="6" spans="1:14" ht="12" customHeight="1" x14ac:dyDescent="0.25">
      <c r="A6" s="220"/>
      <c r="B6" s="107"/>
      <c r="C6" s="220"/>
      <c r="D6" s="107" t="s">
        <v>178</v>
      </c>
      <c r="E6" s="220"/>
      <c r="F6" s="221"/>
      <c r="G6" s="220"/>
      <c r="H6" s="107"/>
      <c r="I6" s="220"/>
      <c r="J6" s="107" t="s">
        <v>178</v>
      </c>
      <c r="K6" s="220"/>
      <c r="L6" s="234"/>
      <c r="M6" s="220"/>
      <c r="N6" s="235"/>
    </row>
    <row r="7" spans="1:14" ht="11.25" customHeight="1" x14ac:dyDescent="0.25">
      <c r="A7" s="220">
        <v>7.92</v>
      </c>
      <c r="B7" s="107"/>
      <c r="C7" s="220"/>
      <c r="D7" s="107" t="s">
        <v>21</v>
      </c>
      <c r="E7" s="220">
        <v>1</v>
      </c>
      <c r="F7" s="221"/>
      <c r="G7" s="220"/>
      <c r="H7" s="107"/>
      <c r="I7" s="220"/>
      <c r="J7" s="107" t="s">
        <v>20</v>
      </c>
      <c r="K7" s="220">
        <v>0.83</v>
      </c>
      <c r="L7" s="234"/>
      <c r="M7" s="220"/>
      <c r="N7" s="133">
        <f>C7+E7+G7+I7+K7+M7</f>
        <v>1.83</v>
      </c>
    </row>
    <row r="8" spans="1:14" x14ac:dyDescent="0.25">
      <c r="A8" s="197"/>
      <c r="B8" s="219"/>
      <c r="C8" s="197"/>
      <c r="D8" s="219"/>
      <c r="E8" s="197"/>
      <c r="F8" s="236"/>
      <c r="G8" s="197"/>
      <c r="H8" s="254" t="s">
        <v>181</v>
      </c>
      <c r="I8" s="197"/>
      <c r="J8" s="219"/>
      <c r="K8" s="197"/>
      <c r="L8" s="219"/>
      <c r="M8" s="197"/>
      <c r="N8" s="129"/>
    </row>
    <row r="9" spans="1:14" x14ac:dyDescent="0.25">
      <c r="A9" s="220">
        <v>0.75</v>
      </c>
      <c r="B9" s="234"/>
      <c r="C9" s="220"/>
      <c r="D9" s="234"/>
      <c r="E9" s="220"/>
      <c r="F9" s="237"/>
      <c r="G9" s="220"/>
      <c r="H9" s="255"/>
      <c r="I9" s="220">
        <v>0.17</v>
      </c>
      <c r="J9" s="234"/>
      <c r="K9" s="220"/>
      <c r="L9" s="234"/>
      <c r="M9" s="220"/>
      <c r="N9" s="133">
        <f>C9+E9+G9+I9+K9+M9</f>
        <v>0.17</v>
      </c>
    </row>
    <row r="10" spans="1:14" ht="22.5" x14ac:dyDescent="0.25">
      <c r="A10" s="197"/>
      <c r="B10" s="228"/>
      <c r="C10" s="197"/>
      <c r="D10" s="228"/>
      <c r="E10" s="197"/>
      <c r="F10" s="218"/>
      <c r="G10" s="197"/>
      <c r="H10" s="238" t="s">
        <v>184</v>
      </c>
      <c r="I10" s="197"/>
      <c r="J10" s="228"/>
      <c r="K10" s="197"/>
      <c r="L10" s="219"/>
      <c r="M10" s="197"/>
      <c r="N10" s="129"/>
    </row>
    <row r="11" spans="1:14" x14ac:dyDescent="0.25">
      <c r="A11" s="230">
        <v>1.32</v>
      </c>
      <c r="B11" s="231"/>
      <c r="C11" s="230"/>
      <c r="D11" s="231"/>
      <c r="E11" s="230"/>
      <c r="F11" s="232"/>
      <c r="G11" s="230"/>
      <c r="H11" s="239" t="s">
        <v>185</v>
      </c>
      <c r="I11" s="230">
        <v>0.3</v>
      </c>
      <c r="J11" s="231"/>
      <c r="K11" s="230"/>
      <c r="L11" s="233"/>
      <c r="M11" s="230"/>
      <c r="N11" s="130">
        <f>C11+E11+G11+I11+K11+M11</f>
        <v>0.3</v>
      </c>
    </row>
    <row r="12" spans="1:14" x14ac:dyDescent="0.25">
      <c r="A12" s="87"/>
      <c r="B12" s="32"/>
      <c r="C12" s="168"/>
      <c r="D12" s="32" t="s">
        <v>42</v>
      </c>
      <c r="E12" s="177"/>
      <c r="F12" s="32"/>
      <c r="G12" s="168"/>
      <c r="H12" s="32"/>
      <c r="I12" s="168"/>
      <c r="J12" s="32" t="s">
        <v>42</v>
      </c>
      <c r="K12" s="168"/>
      <c r="L12" s="32"/>
      <c r="M12" s="168"/>
      <c r="N12" s="129"/>
    </row>
    <row r="13" spans="1:14" x14ac:dyDescent="0.25">
      <c r="A13" s="88">
        <v>7.33</v>
      </c>
      <c r="B13" s="36"/>
      <c r="C13" s="173"/>
      <c r="D13" s="36" t="s">
        <v>21</v>
      </c>
      <c r="E13" s="178">
        <v>1.36</v>
      </c>
      <c r="F13" s="36"/>
      <c r="G13" s="173"/>
      <c r="H13" s="36"/>
      <c r="I13" s="173"/>
      <c r="J13" s="36" t="s">
        <v>25</v>
      </c>
      <c r="K13" s="173">
        <v>0.33</v>
      </c>
      <c r="L13" s="36"/>
      <c r="M13" s="173"/>
      <c r="N13" s="130">
        <f>C13+E13+G13+I13+K13+M13</f>
        <v>1.6900000000000002</v>
      </c>
    </row>
    <row r="14" spans="1:14" x14ac:dyDescent="0.25">
      <c r="A14" s="87"/>
      <c r="B14" s="48"/>
      <c r="C14" s="174"/>
      <c r="D14" s="35" t="s">
        <v>43</v>
      </c>
      <c r="E14" s="174"/>
      <c r="F14" s="48"/>
      <c r="G14" s="174"/>
      <c r="H14" s="48"/>
      <c r="I14" s="174"/>
      <c r="J14" s="48"/>
      <c r="K14" s="174"/>
      <c r="L14" s="48"/>
      <c r="M14" s="168"/>
      <c r="N14" s="129"/>
    </row>
    <row r="15" spans="1:14" x14ac:dyDescent="0.25">
      <c r="A15" s="88">
        <v>3</v>
      </c>
      <c r="B15" s="65"/>
      <c r="C15" s="173"/>
      <c r="D15" s="65" t="s">
        <v>21</v>
      </c>
      <c r="E15" s="173">
        <v>0.7</v>
      </c>
      <c r="F15" s="65"/>
      <c r="G15" s="173"/>
      <c r="H15" s="65"/>
      <c r="I15" s="173"/>
      <c r="J15" s="65"/>
      <c r="K15" s="173"/>
      <c r="L15" s="36"/>
      <c r="M15" s="173"/>
      <c r="N15" s="130">
        <f>C15+E15+G15+I15+K15+M15</f>
        <v>0.7</v>
      </c>
    </row>
    <row r="16" spans="1:14" x14ac:dyDescent="0.25">
      <c r="A16" s="87"/>
      <c r="B16" s="35" t="s">
        <v>59</v>
      </c>
      <c r="C16" s="87"/>
      <c r="D16" s="35" t="s">
        <v>59</v>
      </c>
      <c r="E16" s="179"/>
      <c r="F16" s="20" t="s">
        <v>59</v>
      </c>
      <c r="G16" s="179"/>
      <c r="H16" s="35" t="s">
        <v>59</v>
      </c>
      <c r="I16" s="87"/>
      <c r="J16" s="35" t="s">
        <v>59</v>
      </c>
      <c r="K16" s="87"/>
      <c r="L16" s="35"/>
      <c r="M16" s="87"/>
      <c r="N16" s="129"/>
    </row>
    <row r="17" spans="1:14" ht="23.25" x14ac:dyDescent="0.25">
      <c r="A17" s="88">
        <v>7.45</v>
      </c>
      <c r="B17" s="73" t="s">
        <v>60</v>
      </c>
      <c r="C17" s="88">
        <v>0.24</v>
      </c>
      <c r="D17" s="73" t="s">
        <v>25</v>
      </c>
      <c r="E17" s="180">
        <v>0.25</v>
      </c>
      <c r="F17" s="73" t="s">
        <v>60</v>
      </c>
      <c r="G17" s="88">
        <v>0.24</v>
      </c>
      <c r="H17" s="73" t="s">
        <v>25</v>
      </c>
      <c r="I17" s="88">
        <v>0.24</v>
      </c>
      <c r="J17" s="73" t="s">
        <v>21</v>
      </c>
      <c r="K17" s="88">
        <v>0.75</v>
      </c>
      <c r="L17" s="73"/>
      <c r="M17" s="88"/>
      <c r="N17" s="130">
        <f>C17+E17+G17+I17+K17+M17</f>
        <v>1.72</v>
      </c>
    </row>
    <row r="18" spans="1:14" x14ac:dyDescent="0.25">
      <c r="A18" s="87"/>
      <c r="B18" s="48" t="s">
        <v>62</v>
      </c>
      <c r="C18" s="174"/>
      <c r="D18" s="48"/>
      <c r="E18" s="174"/>
      <c r="F18" s="48"/>
      <c r="G18" s="174"/>
      <c r="H18" s="48" t="s">
        <v>62</v>
      </c>
      <c r="I18" s="174"/>
      <c r="J18" s="48"/>
      <c r="K18" s="174"/>
      <c r="L18" s="48"/>
      <c r="M18" s="174"/>
      <c r="N18" s="133"/>
    </row>
    <row r="19" spans="1:14" ht="36" customHeight="1" x14ac:dyDescent="0.25">
      <c r="A19" s="88">
        <v>4.75</v>
      </c>
      <c r="B19" s="36" t="s">
        <v>21</v>
      </c>
      <c r="C19" s="173">
        <v>0.75</v>
      </c>
      <c r="D19" s="36"/>
      <c r="E19" s="178"/>
      <c r="F19" s="36"/>
      <c r="G19" s="173"/>
      <c r="H19" s="36" t="s">
        <v>73</v>
      </c>
      <c r="I19" s="173">
        <v>0.34</v>
      </c>
      <c r="J19" s="36"/>
      <c r="K19" s="173"/>
      <c r="L19" s="36"/>
      <c r="M19" s="173"/>
      <c r="N19" s="130">
        <f>C19+E19+G19+I19+K19+M19</f>
        <v>1.0900000000000001</v>
      </c>
    </row>
    <row r="20" spans="1:14" x14ac:dyDescent="0.25">
      <c r="A20" s="87"/>
      <c r="B20" s="48"/>
      <c r="C20" s="168"/>
      <c r="D20" s="48" t="s">
        <v>63</v>
      </c>
      <c r="E20" s="168"/>
      <c r="F20" s="48"/>
      <c r="G20" s="168"/>
      <c r="H20" s="48"/>
      <c r="I20" s="168"/>
      <c r="J20" s="48" t="s">
        <v>63</v>
      </c>
      <c r="K20" s="168"/>
      <c r="L20" s="32"/>
      <c r="M20" s="168"/>
      <c r="N20" s="129"/>
    </row>
    <row r="21" spans="1:14" x14ac:dyDescent="0.25">
      <c r="A21" s="88">
        <v>4.5</v>
      </c>
      <c r="B21" s="36"/>
      <c r="C21" s="173"/>
      <c r="D21" s="36" t="s">
        <v>21</v>
      </c>
      <c r="E21" s="178">
        <v>0.71</v>
      </c>
      <c r="F21" s="36"/>
      <c r="G21" s="173"/>
      <c r="H21" s="36"/>
      <c r="I21" s="173"/>
      <c r="J21" s="36" t="s">
        <v>25</v>
      </c>
      <c r="K21" s="173">
        <v>0.33</v>
      </c>
      <c r="L21" s="36"/>
      <c r="M21" s="173"/>
      <c r="N21" s="130">
        <f>C21+E21+G21+I21+K21+M21</f>
        <v>1.04</v>
      </c>
    </row>
    <row r="22" spans="1:14" ht="10.5" customHeight="1" x14ac:dyDescent="0.25">
      <c r="A22" s="87"/>
      <c r="B22" s="20" t="s">
        <v>68</v>
      </c>
      <c r="C22" s="87"/>
      <c r="D22" s="35"/>
      <c r="E22" s="182"/>
      <c r="F22" s="20"/>
      <c r="G22" s="87"/>
      <c r="H22" s="35" t="s">
        <v>69</v>
      </c>
      <c r="I22" s="182"/>
      <c r="J22" s="32"/>
      <c r="K22" s="182"/>
      <c r="L22" s="20"/>
      <c r="M22" s="182"/>
      <c r="N22" s="129"/>
    </row>
    <row r="23" spans="1:14" ht="11.25" customHeight="1" x14ac:dyDescent="0.25">
      <c r="A23" s="88">
        <v>6.11</v>
      </c>
      <c r="B23" s="73" t="s">
        <v>25</v>
      </c>
      <c r="C23" s="88">
        <v>0.33</v>
      </c>
      <c r="D23" s="38"/>
      <c r="E23" s="181"/>
      <c r="F23" s="73"/>
      <c r="G23" s="88"/>
      <c r="H23" s="38" t="s">
        <v>21</v>
      </c>
      <c r="I23" s="181">
        <v>1.08</v>
      </c>
      <c r="J23" s="36"/>
      <c r="K23" s="181"/>
      <c r="L23" s="73"/>
      <c r="M23" s="181"/>
      <c r="N23" s="130">
        <f>C23+E23+G23+I23+K23+M23</f>
        <v>1.4100000000000001</v>
      </c>
    </row>
    <row r="24" spans="1:14" ht="12.75" customHeight="1" x14ac:dyDescent="0.25">
      <c r="A24" s="168"/>
      <c r="B24" s="34" t="s">
        <v>22</v>
      </c>
      <c r="C24" s="168"/>
      <c r="D24" s="34"/>
      <c r="E24" s="168"/>
      <c r="F24" s="34" t="s">
        <v>22</v>
      </c>
      <c r="G24" s="168"/>
      <c r="H24" s="34"/>
      <c r="I24" s="168"/>
      <c r="J24" s="34" t="s">
        <v>22</v>
      </c>
      <c r="K24" s="168"/>
      <c r="L24" s="34"/>
      <c r="M24" s="32"/>
      <c r="N24" s="66"/>
    </row>
    <row r="25" spans="1:14" ht="24" customHeight="1" x14ac:dyDescent="0.25">
      <c r="A25" s="173">
        <v>11.5</v>
      </c>
      <c r="B25" s="65" t="s">
        <v>23</v>
      </c>
      <c r="C25" s="173">
        <v>0.75</v>
      </c>
      <c r="D25" s="65"/>
      <c r="E25" s="173"/>
      <c r="F25" s="65" t="s">
        <v>24</v>
      </c>
      <c r="G25" s="173">
        <v>1.4</v>
      </c>
      <c r="H25" s="65"/>
      <c r="I25" s="173"/>
      <c r="J25" s="65" t="s">
        <v>25</v>
      </c>
      <c r="K25" s="173">
        <v>0.5</v>
      </c>
      <c r="L25" s="65"/>
      <c r="M25" s="36"/>
      <c r="N25" s="130">
        <f>C25+E25+G25+I25+K25+M25</f>
        <v>2.65</v>
      </c>
    </row>
    <row r="26" spans="1:14" ht="9.75" customHeight="1" x14ac:dyDescent="0.25">
      <c r="A26" s="168"/>
      <c r="B26" s="200" t="s">
        <v>27</v>
      </c>
      <c r="C26" s="168"/>
      <c r="D26" s="33"/>
      <c r="E26" s="168"/>
      <c r="F26" s="200" t="s">
        <v>27</v>
      </c>
      <c r="G26" s="168"/>
      <c r="H26" s="34"/>
      <c r="I26" s="168"/>
      <c r="J26" s="200" t="s">
        <v>27</v>
      </c>
      <c r="K26" s="168"/>
      <c r="L26" s="32"/>
      <c r="M26" s="32"/>
      <c r="N26" s="66"/>
    </row>
    <row r="27" spans="1:14" ht="12" customHeight="1" x14ac:dyDescent="0.25">
      <c r="A27" s="173">
        <v>7</v>
      </c>
      <c r="B27" s="36" t="s">
        <v>21</v>
      </c>
      <c r="C27" s="173">
        <v>0.95</v>
      </c>
      <c r="D27" s="36"/>
      <c r="E27" s="173"/>
      <c r="F27" s="37" t="s">
        <v>25</v>
      </c>
      <c r="G27" s="173">
        <v>0.33</v>
      </c>
      <c r="H27" s="36"/>
      <c r="I27" s="173"/>
      <c r="J27" s="37" t="s">
        <v>25</v>
      </c>
      <c r="K27" s="173">
        <v>0.33</v>
      </c>
      <c r="L27" s="36"/>
      <c r="M27" s="36"/>
      <c r="N27" s="130">
        <f>C27+E27+G27+I27+K27+M27</f>
        <v>1.61</v>
      </c>
    </row>
    <row r="28" spans="1:14" x14ac:dyDescent="0.25">
      <c r="A28" s="105">
        <f>SUM(A3:A27)</f>
        <v>73.88</v>
      </c>
      <c r="B28" s="102" t="s">
        <v>9</v>
      </c>
      <c r="C28" s="240">
        <f>SUM(C3:C27)</f>
        <v>4.34</v>
      </c>
      <c r="D28" s="103"/>
      <c r="E28" s="240">
        <f>SUM(E3:E27)</f>
        <v>4.0200000000000005</v>
      </c>
      <c r="F28" s="104"/>
      <c r="G28" s="240">
        <f>SUM(G3:G27)</f>
        <v>2.9699999999999998</v>
      </c>
      <c r="H28" s="102"/>
      <c r="I28" s="240">
        <f>SUM(I3:I27)</f>
        <v>2.63</v>
      </c>
      <c r="J28" s="102"/>
      <c r="K28" s="240">
        <f>SUM(K3:K27)</f>
        <v>3.07</v>
      </c>
      <c r="L28" s="103"/>
      <c r="M28" s="240">
        <f>SUM(M3:M27)</f>
        <v>0</v>
      </c>
      <c r="N28" s="240">
        <f>SUM(N3:N27)</f>
        <v>17.03</v>
      </c>
    </row>
    <row r="29" spans="1:14" x14ac:dyDescent="0.25">
      <c r="A29" s="48"/>
      <c r="B29" s="48" t="s">
        <v>13</v>
      </c>
      <c r="C29" s="48"/>
      <c r="D29" s="48"/>
      <c r="E29" s="106"/>
      <c r="F29" s="96"/>
      <c r="G29" s="48"/>
      <c r="H29" s="48" t="s">
        <v>12</v>
      </c>
      <c r="I29" s="48"/>
      <c r="J29" s="107"/>
      <c r="K29" s="109">
        <f>N28</f>
        <v>17.03</v>
      </c>
      <c r="L29" s="48"/>
      <c r="M29" s="48"/>
      <c r="N29" s="48"/>
    </row>
    <row r="30" spans="1:14" x14ac:dyDescent="0.25">
      <c r="A30" s="48"/>
      <c r="B30" s="48" t="s">
        <v>16</v>
      </c>
      <c r="C30" s="48"/>
      <c r="D30" s="186">
        <v>44830</v>
      </c>
      <c r="E30" s="48"/>
      <c r="F30" s="48"/>
      <c r="G30" s="48"/>
      <c r="H30" s="48"/>
      <c r="I30" s="48"/>
      <c r="J30" s="107"/>
      <c r="K30" s="108">
        <f>K29*4.33</f>
        <v>73.739900000000006</v>
      </c>
      <c r="L30" s="108"/>
      <c r="M30" s="48"/>
      <c r="N30" s="48"/>
    </row>
  </sheetData>
  <mergeCells count="1">
    <mergeCell ref="H8:H9"/>
  </mergeCells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B1" workbookViewId="0">
      <selection activeCell="C37" sqref="C37"/>
    </sheetView>
  </sheetViews>
  <sheetFormatPr baseColWidth="10" defaultRowHeight="15" x14ac:dyDescent="0.25"/>
  <cols>
    <col min="11" max="11" width="7.1406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/>
      <c r="C9" s="22"/>
      <c r="D9" s="6"/>
      <c r="E9" s="7"/>
      <c r="F9" s="6" t="s">
        <v>10</v>
      </c>
      <c r="G9" s="7"/>
      <c r="H9" s="6"/>
      <c r="I9" s="7"/>
      <c r="J9" s="6" t="s">
        <v>10</v>
      </c>
      <c r="K9" s="7"/>
      <c r="L9" s="7"/>
      <c r="M9" s="7"/>
      <c r="N9" s="7"/>
    </row>
    <row r="10" spans="1:14" x14ac:dyDescent="0.25">
      <c r="A10" s="8">
        <v>11.52</v>
      </c>
      <c r="B10" s="9"/>
      <c r="C10" s="43"/>
      <c r="D10" s="9"/>
      <c r="E10" s="9"/>
      <c r="F10" s="9" t="s">
        <v>79</v>
      </c>
      <c r="G10" s="9">
        <v>1.33</v>
      </c>
      <c r="H10" s="9"/>
      <c r="I10" s="9"/>
      <c r="J10" s="9" t="s">
        <v>79</v>
      </c>
      <c r="K10" s="9">
        <v>1.33</v>
      </c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ht="24.75" x14ac:dyDescent="0.25">
      <c r="A13" s="5"/>
      <c r="B13" s="11"/>
      <c r="C13" s="22"/>
      <c r="D13" s="7"/>
      <c r="E13" s="60"/>
      <c r="F13" s="11"/>
      <c r="G13" s="7"/>
      <c r="H13" s="11" t="s">
        <v>38</v>
      </c>
      <c r="I13" s="7"/>
      <c r="J13" s="11"/>
      <c r="K13" s="7"/>
      <c r="L13" s="58"/>
      <c r="M13" s="59"/>
      <c r="N13" s="59"/>
    </row>
    <row r="14" spans="1:14" x14ac:dyDescent="0.25">
      <c r="A14" s="8">
        <v>6.5</v>
      </c>
      <c r="B14" s="25"/>
      <c r="C14" s="43"/>
      <c r="D14" s="9"/>
      <c r="E14" s="26"/>
      <c r="F14" s="25"/>
      <c r="G14" s="9"/>
      <c r="H14" s="25"/>
      <c r="I14" s="9">
        <v>1.5</v>
      </c>
      <c r="J14" s="25"/>
      <c r="K14" s="9"/>
      <c r="L14" s="23"/>
      <c r="M14" s="23"/>
      <c r="N14" s="61">
        <f>K14+I14+G14+E14+C14</f>
        <v>1.5</v>
      </c>
    </row>
    <row r="15" spans="1:14" x14ac:dyDescent="0.25">
      <c r="A15" s="30"/>
      <c r="B15" s="32"/>
      <c r="C15" s="32"/>
      <c r="D15" s="32"/>
      <c r="E15" s="74"/>
      <c r="F15" s="32"/>
      <c r="G15" s="32"/>
      <c r="H15" s="32"/>
      <c r="I15" s="74"/>
      <c r="J15" s="32" t="s">
        <v>49</v>
      </c>
      <c r="K15" s="74"/>
      <c r="L15" s="32"/>
      <c r="M15" s="74"/>
      <c r="N15" s="35"/>
    </row>
    <row r="16" spans="1:14" x14ac:dyDescent="0.25">
      <c r="A16" s="24">
        <v>4.33</v>
      </c>
      <c r="B16" s="36"/>
      <c r="C16" s="36"/>
      <c r="D16" s="36"/>
      <c r="E16" s="63"/>
      <c r="F16" s="36"/>
      <c r="G16" s="36"/>
      <c r="H16" s="36"/>
      <c r="I16" s="63"/>
      <c r="J16" s="36" t="s">
        <v>21</v>
      </c>
      <c r="K16" s="63">
        <v>1</v>
      </c>
      <c r="L16" s="36"/>
      <c r="M16" s="63"/>
      <c r="N16" s="38">
        <f>C16+E16+G16+I16+K16+M16</f>
        <v>1</v>
      </c>
    </row>
    <row r="17" spans="1:14" x14ac:dyDescent="0.25">
      <c r="A17" s="30">
        <v>8.5</v>
      </c>
      <c r="B17" s="35" t="s">
        <v>59</v>
      </c>
      <c r="C17" s="35"/>
      <c r="D17" s="35" t="s">
        <v>59</v>
      </c>
      <c r="E17" s="20"/>
      <c r="F17" s="20" t="s">
        <v>59</v>
      </c>
      <c r="G17" s="20"/>
      <c r="H17" s="35" t="s">
        <v>59</v>
      </c>
      <c r="I17" s="35"/>
      <c r="J17" s="35" t="s">
        <v>59</v>
      </c>
      <c r="K17" s="35"/>
      <c r="L17" s="35" t="s">
        <v>59</v>
      </c>
      <c r="M17" s="35"/>
      <c r="N17" s="87"/>
    </row>
    <row r="18" spans="1:14" ht="23.25" x14ac:dyDescent="0.25">
      <c r="A18" s="24"/>
      <c r="B18" s="38" t="s">
        <v>25</v>
      </c>
      <c r="C18" s="38">
        <v>0.25</v>
      </c>
      <c r="D18" s="73" t="s">
        <v>60</v>
      </c>
      <c r="E18" s="73">
        <v>0.25</v>
      </c>
      <c r="F18" s="73" t="s">
        <v>25</v>
      </c>
      <c r="G18" s="38">
        <v>0.25</v>
      </c>
      <c r="H18" s="73" t="s">
        <v>60</v>
      </c>
      <c r="I18" s="38">
        <v>0.25</v>
      </c>
      <c r="J18" s="73" t="s">
        <v>61</v>
      </c>
      <c r="K18" s="38">
        <v>0.25</v>
      </c>
      <c r="L18" s="73" t="s">
        <v>21</v>
      </c>
      <c r="M18" s="38">
        <v>0.75</v>
      </c>
      <c r="N18" s="88">
        <f>C18+E18+G18+I18+K18+M18</f>
        <v>2</v>
      </c>
    </row>
    <row r="19" spans="1:14" x14ac:dyDescent="0.25">
      <c r="A19" s="30"/>
      <c r="B19" s="48" t="s">
        <v>62</v>
      </c>
      <c r="C19" s="40"/>
      <c r="D19" s="48"/>
      <c r="E19" s="40"/>
      <c r="F19" s="48"/>
      <c r="G19" s="40"/>
      <c r="H19" s="48" t="s">
        <v>62</v>
      </c>
      <c r="I19" s="40"/>
      <c r="J19" s="48"/>
      <c r="K19" s="40"/>
      <c r="L19" s="48"/>
      <c r="M19" s="40"/>
      <c r="N19" s="41"/>
    </row>
    <row r="20" spans="1:14" ht="45" x14ac:dyDescent="0.25">
      <c r="A20" s="24">
        <v>4.75</v>
      </c>
      <c r="B20" s="36" t="s">
        <v>21</v>
      </c>
      <c r="C20" s="36">
        <v>0.75</v>
      </c>
      <c r="D20" s="36"/>
      <c r="E20" s="63"/>
      <c r="F20" s="36"/>
      <c r="G20" s="36"/>
      <c r="H20" s="36" t="s">
        <v>73</v>
      </c>
      <c r="I20" s="36">
        <v>0.35</v>
      </c>
      <c r="J20" s="36"/>
      <c r="K20" s="36"/>
      <c r="L20" s="36"/>
      <c r="M20" s="36"/>
      <c r="N20" s="38">
        <f>C20+E20+G20+I20+K20+M20</f>
        <v>1.1000000000000001</v>
      </c>
    </row>
    <row r="21" spans="1:14" x14ac:dyDescent="0.25">
      <c r="A21" s="30"/>
      <c r="B21" s="48"/>
      <c r="C21" s="32"/>
      <c r="D21" s="48" t="s">
        <v>63</v>
      </c>
      <c r="E21" s="32"/>
      <c r="F21" s="48"/>
      <c r="G21" s="32"/>
      <c r="H21" s="48"/>
      <c r="I21" s="32"/>
      <c r="J21" s="48" t="s">
        <v>63</v>
      </c>
      <c r="K21" s="32"/>
      <c r="L21" s="32"/>
      <c r="M21" s="32"/>
      <c r="N21" s="35"/>
    </row>
    <row r="22" spans="1:14" x14ac:dyDescent="0.25">
      <c r="A22" s="24">
        <v>4.5</v>
      </c>
      <c r="B22" s="36"/>
      <c r="C22" s="36"/>
      <c r="D22" s="36" t="s">
        <v>21</v>
      </c>
      <c r="E22" s="63">
        <v>0.71</v>
      </c>
      <c r="F22" s="36"/>
      <c r="G22" s="36"/>
      <c r="H22" s="36"/>
      <c r="I22" s="36"/>
      <c r="J22" s="36" t="s">
        <v>25</v>
      </c>
      <c r="K22" s="36">
        <v>0.33</v>
      </c>
      <c r="L22" s="36"/>
      <c r="M22" s="36"/>
      <c r="N22" s="38">
        <f>C22+E22+G22+I22+K22+M22</f>
        <v>1.04</v>
      </c>
    </row>
    <row r="23" spans="1:14" x14ac:dyDescent="0.25">
      <c r="A23" s="30">
        <v>4.25</v>
      </c>
      <c r="B23" s="32"/>
      <c r="C23" s="32"/>
      <c r="D23" s="32" t="s">
        <v>64</v>
      </c>
      <c r="E23" s="32"/>
      <c r="F23" s="32"/>
      <c r="G23" s="32"/>
      <c r="H23" s="34"/>
      <c r="I23" s="32"/>
      <c r="J23" s="32"/>
      <c r="K23" s="32"/>
      <c r="L23" s="32"/>
      <c r="M23" s="32"/>
      <c r="N23" s="89"/>
    </row>
    <row r="24" spans="1:14" x14ac:dyDescent="0.25">
      <c r="A24" s="24"/>
      <c r="B24" s="36"/>
      <c r="C24" s="36"/>
      <c r="D24" s="63" t="s">
        <v>21</v>
      </c>
      <c r="E24" s="36">
        <v>0.99</v>
      </c>
      <c r="F24" s="36"/>
      <c r="G24" s="36"/>
      <c r="H24" s="37"/>
      <c r="I24" s="36"/>
      <c r="J24" s="63"/>
      <c r="K24" s="63"/>
      <c r="L24" s="36"/>
      <c r="M24" s="63"/>
      <c r="N24" s="38">
        <f>C24+E24+G24+I24+K24+M24</f>
        <v>0.99</v>
      </c>
    </row>
    <row r="25" spans="1:14" x14ac:dyDescent="0.25">
      <c r="A25" s="30">
        <v>9</v>
      </c>
      <c r="B25" s="96" t="s">
        <v>67</v>
      </c>
      <c r="C25" s="35"/>
      <c r="D25" s="48" t="s">
        <v>67</v>
      </c>
      <c r="E25" s="35"/>
      <c r="F25" s="96" t="s">
        <v>67</v>
      </c>
      <c r="G25" s="35"/>
      <c r="H25" s="96" t="s">
        <v>67</v>
      </c>
      <c r="I25" s="20"/>
      <c r="J25" s="96" t="s">
        <v>67</v>
      </c>
      <c r="K25" s="35"/>
      <c r="L25" s="96" t="s">
        <v>67</v>
      </c>
      <c r="M25" s="35"/>
      <c r="N25" s="87"/>
    </row>
    <row r="26" spans="1:14" x14ac:dyDescent="0.25">
      <c r="A26" s="24"/>
      <c r="B26" s="38" t="s">
        <v>25</v>
      </c>
      <c r="C26" s="38">
        <v>0.25</v>
      </c>
      <c r="D26" s="38" t="s">
        <v>25</v>
      </c>
      <c r="E26" s="99">
        <v>0.25</v>
      </c>
      <c r="F26" s="73" t="s">
        <v>25</v>
      </c>
      <c r="G26" s="38">
        <v>0.25</v>
      </c>
      <c r="H26" s="38" t="s">
        <v>21</v>
      </c>
      <c r="I26" s="38">
        <v>0.82</v>
      </c>
      <c r="J26" s="38" t="s">
        <v>25</v>
      </c>
      <c r="K26" s="38">
        <v>0.25</v>
      </c>
      <c r="L26" s="38" t="s">
        <v>25</v>
      </c>
      <c r="M26" s="38">
        <v>0.25</v>
      </c>
      <c r="N26" s="88">
        <f>C26+E26+G26+I26+K26+M26</f>
        <v>2.0699999999999998</v>
      </c>
    </row>
    <row r="27" spans="1:14" x14ac:dyDescent="0.25">
      <c r="A27" s="30">
        <v>6.1</v>
      </c>
      <c r="B27" s="20" t="s">
        <v>68</v>
      </c>
      <c r="C27" s="35"/>
      <c r="D27" s="35"/>
      <c r="E27" s="101"/>
      <c r="F27" s="20"/>
      <c r="G27" s="35"/>
      <c r="H27" s="35" t="s">
        <v>69</v>
      </c>
      <c r="I27" s="101"/>
      <c r="J27" s="32"/>
      <c r="K27" s="101"/>
      <c r="L27" s="20"/>
      <c r="M27" s="101"/>
      <c r="N27" s="35"/>
    </row>
    <row r="28" spans="1:14" x14ac:dyDescent="0.25">
      <c r="A28" s="24"/>
      <c r="B28" s="73" t="s">
        <v>25</v>
      </c>
      <c r="C28" s="38">
        <v>0.33</v>
      </c>
      <c r="D28" s="38"/>
      <c r="E28" s="99"/>
      <c r="F28" s="73"/>
      <c r="G28" s="38"/>
      <c r="H28" s="38" t="s">
        <v>21</v>
      </c>
      <c r="I28" s="99">
        <v>1.08</v>
      </c>
      <c r="J28" s="36"/>
      <c r="K28" s="99"/>
      <c r="L28" s="73"/>
      <c r="M28" s="99"/>
      <c r="N28" s="41">
        <f>C28+E28+G28+I28+K28+M28</f>
        <v>1.4100000000000001</v>
      </c>
    </row>
    <row r="29" spans="1:14" ht="23.25" x14ac:dyDescent="0.25">
      <c r="A29" s="39"/>
      <c r="B29" s="71"/>
      <c r="C29" s="41"/>
      <c r="D29" s="41"/>
      <c r="E29" s="100"/>
      <c r="F29" s="41" t="s">
        <v>70</v>
      </c>
      <c r="G29" s="100"/>
      <c r="H29" s="41"/>
      <c r="I29" s="100"/>
      <c r="J29" s="40"/>
      <c r="K29" s="100"/>
      <c r="L29" s="71" t="s">
        <v>70</v>
      </c>
      <c r="M29" s="100"/>
      <c r="N29" s="35"/>
    </row>
    <row r="30" spans="1:14" ht="23.25" x14ac:dyDescent="0.25">
      <c r="A30" s="24">
        <v>4.3600000000000003</v>
      </c>
      <c r="B30" s="73"/>
      <c r="C30" s="38"/>
      <c r="D30" s="41"/>
      <c r="E30" s="100"/>
      <c r="F30" s="41" t="s">
        <v>25</v>
      </c>
      <c r="G30" s="100">
        <v>0.35</v>
      </c>
      <c r="H30" s="41"/>
      <c r="I30" s="100"/>
      <c r="J30" s="40"/>
      <c r="K30" s="100"/>
      <c r="L30" s="71" t="s">
        <v>72</v>
      </c>
      <c r="M30" s="100">
        <v>0.66</v>
      </c>
      <c r="N30" s="41">
        <f>C30+E30+G30+I30+K30+M30</f>
        <v>1.01</v>
      </c>
    </row>
    <row r="31" spans="1:14" x14ac:dyDescent="0.25">
      <c r="A31" s="10">
        <f>SUM(A3:A30)</f>
        <v>97.139999999999986</v>
      </c>
      <c r="B31" s="8" t="s">
        <v>9</v>
      </c>
      <c r="C31" s="62">
        <f>SUM(C3:C30)</f>
        <v>1.9100000000000001</v>
      </c>
      <c r="D31" s="91"/>
      <c r="E31" s="92">
        <f>SUM(E3:E30)</f>
        <v>4.2700000000000005</v>
      </c>
      <c r="F31" s="93"/>
      <c r="G31" s="92">
        <f>SUM(G3:G30)</f>
        <v>6.21</v>
      </c>
      <c r="H31" s="94"/>
      <c r="I31" s="92">
        <f>SUM(I3:I30)</f>
        <v>4</v>
      </c>
      <c r="J31" s="94"/>
      <c r="K31" s="92">
        <f>SUM(K3:K30)</f>
        <v>4.45</v>
      </c>
      <c r="L31" s="91"/>
      <c r="M31" s="92">
        <f>SUM(M3:M30)</f>
        <v>1.6600000000000001</v>
      </c>
      <c r="N31" s="95">
        <f>SUM(N3:N30)</f>
        <v>22.5</v>
      </c>
    </row>
    <row r="32" spans="1:14" x14ac:dyDescent="0.25">
      <c r="A32" s="48"/>
      <c r="B32" s="48" t="s">
        <v>13</v>
      </c>
      <c r="C32" s="48"/>
      <c r="D32" s="48"/>
      <c r="E32" s="106"/>
      <c r="F32" s="96"/>
      <c r="G32" s="48"/>
      <c r="H32" s="48" t="s">
        <v>12</v>
      </c>
      <c r="I32" s="48"/>
      <c r="J32" s="107"/>
      <c r="K32" s="48"/>
      <c r="L32" s="48"/>
    </row>
    <row r="33" spans="1:12" x14ac:dyDescent="0.25">
      <c r="A33" s="48"/>
      <c r="B33" s="48" t="s">
        <v>16</v>
      </c>
      <c r="C33" s="48"/>
      <c r="D33" s="48" t="s">
        <v>83</v>
      </c>
      <c r="E33" s="48"/>
      <c r="F33" s="96"/>
      <c r="G33" s="48"/>
      <c r="I33" s="109">
        <f>N31</f>
        <v>22.5</v>
      </c>
      <c r="J33" s="107"/>
      <c r="K33" s="108">
        <f>I33*4.33</f>
        <v>97.424999999999997</v>
      </c>
      <c r="L33" s="108"/>
    </row>
    <row r="34" spans="1:12" x14ac:dyDescent="0.25">
      <c r="A34" s="48"/>
      <c r="B34" s="48" t="s">
        <v>14</v>
      </c>
      <c r="C34" s="48"/>
      <c r="D34" s="48"/>
      <c r="E34" s="48"/>
      <c r="F34" s="96"/>
      <c r="H34" s="48"/>
      <c r="J34" s="48"/>
      <c r="K34" s="48"/>
      <c r="L34" s="48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6" workbookViewId="0">
      <selection activeCell="A13" sqref="A13:N14"/>
    </sheetView>
  </sheetViews>
  <sheetFormatPr baseColWidth="10" defaultRowHeight="15" x14ac:dyDescent="0.25"/>
  <cols>
    <col min="1" max="1" width="7.7109375" customWidth="1"/>
    <col min="7" max="7" width="7.42578125" customWidth="1"/>
    <col min="8" max="8" width="16" customWidth="1"/>
    <col min="9" max="9" width="5.5703125" customWidth="1"/>
    <col min="13" max="13" width="5.7109375" customWidth="1"/>
    <col min="14" max="14" width="7.42578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/>
      <c r="C9" s="22"/>
      <c r="D9" s="6"/>
      <c r="E9" s="7"/>
      <c r="F9" s="6" t="s">
        <v>10</v>
      </c>
      <c r="G9" s="7"/>
      <c r="H9" s="6"/>
      <c r="I9" s="7"/>
      <c r="J9" s="6" t="s">
        <v>10</v>
      </c>
      <c r="K9" s="7"/>
      <c r="L9" s="7"/>
      <c r="M9" s="7"/>
      <c r="N9" s="7"/>
    </row>
    <row r="10" spans="1:14" x14ac:dyDescent="0.25">
      <c r="A10" s="8">
        <v>11.52</v>
      </c>
      <c r="B10" s="9"/>
      <c r="C10" s="43"/>
      <c r="D10" s="9"/>
      <c r="E10" s="9"/>
      <c r="F10" s="9" t="s">
        <v>79</v>
      </c>
      <c r="G10" s="9">
        <v>1.33</v>
      </c>
      <c r="H10" s="9"/>
      <c r="I10" s="9"/>
      <c r="J10" s="9" t="s">
        <v>79</v>
      </c>
      <c r="K10" s="9">
        <v>1.33</v>
      </c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30">
        <v>13</v>
      </c>
      <c r="B13" s="54"/>
      <c r="C13" s="66"/>
      <c r="D13" s="54"/>
      <c r="E13" s="32"/>
      <c r="F13" s="54"/>
      <c r="G13" s="32"/>
      <c r="H13" s="54"/>
      <c r="I13" s="32"/>
      <c r="J13" s="54" t="s">
        <v>36</v>
      </c>
      <c r="K13" s="32">
        <v>3.01</v>
      </c>
      <c r="L13" s="54"/>
      <c r="M13" s="32"/>
      <c r="N13" s="35">
        <f>C13+E13+G13+I13+K13+M13</f>
        <v>3.01</v>
      </c>
    </row>
    <row r="14" spans="1:14" x14ac:dyDescent="0.25">
      <c r="A14" s="62"/>
      <c r="B14" s="9"/>
      <c r="C14" s="43"/>
      <c r="D14" s="9"/>
      <c r="E14" s="9"/>
      <c r="F14" s="25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5"/>
      <c r="B15" s="11"/>
      <c r="C15" s="22"/>
      <c r="D15" s="7"/>
      <c r="E15" s="60"/>
      <c r="F15" s="11"/>
      <c r="G15" s="7"/>
      <c r="H15" s="11" t="s">
        <v>38</v>
      </c>
      <c r="I15" s="7"/>
      <c r="J15" s="11"/>
      <c r="K15" s="7"/>
      <c r="L15" s="58"/>
      <c r="M15" s="59"/>
      <c r="N15" s="59"/>
    </row>
    <row r="16" spans="1:14" x14ac:dyDescent="0.25">
      <c r="A16" s="8">
        <v>6.5</v>
      </c>
      <c r="B16" s="25"/>
      <c r="C16" s="43"/>
      <c r="D16" s="9"/>
      <c r="E16" s="26"/>
      <c r="F16" s="25"/>
      <c r="G16" s="9"/>
      <c r="H16" s="25"/>
      <c r="I16" s="9">
        <v>1.5</v>
      </c>
      <c r="J16" s="25"/>
      <c r="K16" s="9"/>
      <c r="L16" s="23"/>
      <c r="M16" s="23"/>
      <c r="N16" s="61">
        <f>K16+I16+G16+E16+C16</f>
        <v>1.5</v>
      </c>
    </row>
    <row r="17" spans="1:14" x14ac:dyDescent="0.25">
      <c r="A17" s="30"/>
      <c r="B17" s="32"/>
      <c r="C17" s="32"/>
      <c r="D17" s="32"/>
      <c r="E17" s="74"/>
      <c r="F17" s="32"/>
      <c r="G17" s="32"/>
      <c r="H17" s="32"/>
      <c r="I17" s="74"/>
      <c r="J17" s="32" t="s">
        <v>49</v>
      </c>
      <c r="K17" s="74"/>
      <c r="L17" s="32"/>
      <c r="M17" s="74"/>
      <c r="N17" s="35"/>
    </row>
    <row r="18" spans="1:14" x14ac:dyDescent="0.25">
      <c r="A18" s="24">
        <v>4.33</v>
      </c>
      <c r="B18" s="36"/>
      <c r="C18" s="36"/>
      <c r="D18" s="36"/>
      <c r="E18" s="63"/>
      <c r="F18" s="36"/>
      <c r="G18" s="36"/>
      <c r="H18" s="36"/>
      <c r="I18" s="63"/>
      <c r="J18" s="36" t="s">
        <v>21</v>
      </c>
      <c r="K18" s="63">
        <v>1</v>
      </c>
      <c r="L18" s="36"/>
      <c r="M18" s="63"/>
      <c r="N18" s="38">
        <f>C18+E18+G18+I18+K18+M18</f>
        <v>1</v>
      </c>
    </row>
    <row r="19" spans="1:14" x14ac:dyDescent="0.25">
      <c r="A19" s="30">
        <v>8.5</v>
      </c>
      <c r="B19" s="35" t="s">
        <v>59</v>
      </c>
      <c r="C19" s="35"/>
      <c r="D19" s="35" t="s">
        <v>59</v>
      </c>
      <c r="E19" s="20"/>
      <c r="F19" s="20" t="s">
        <v>59</v>
      </c>
      <c r="G19" s="20"/>
      <c r="H19" s="35" t="s">
        <v>59</v>
      </c>
      <c r="I19" s="35"/>
      <c r="J19" s="35" t="s">
        <v>59</v>
      </c>
      <c r="K19" s="35"/>
      <c r="L19" s="35" t="s">
        <v>59</v>
      </c>
      <c r="M19" s="35"/>
      <c r="N19" s="87"/>
    </row>
    <row r="20" spans="1:14" ht="23.25" x14ac:dyDescent="0.25">
      <c r="A20" s="24"/>
      <c r="B20" s="38" t="s">
        <v>25</v>
      </c>
      <c r="C20" s="38">
        <v>0.25</v>
      </c>
      <c r="D20" s="73" t="s">
        <v>60</v>
      </c>
      <c r="E20" s="73">
        <v>0.25</v>
      </c>
      <c r="F20" s="73" t="s">
        <v>25</v>
      </c>
      <c r="G20" s="38">
        <v>0.25</v>
      </c>
      <c r="H20" s="73" t="s">
        <v>60</v>
      </c>
      <c r="I20" s="38">
        <v>0.25</v>
      </c>
      <c r="J20" s="73" t="s">
        <v>61</v>
      </c>
      <c r="K20" s="38">
        <v>0.25</v>
      </c>
      <c r="L20" s="73" t="s">
        <v>21</v>
      </c>
      <c r="M20" s="38">
        <v>0.75</v>
      </c>
      <c r="N20" s="88">
        <f>C20+E20+G20+I20+K20+M20</f>
        <v>2</v>
      </c>
    </row>
    <row r="21" spans="1:14" x14ac:dyDescent="0.25">
      <c r="A21" s="30"/>
      <c r="B21" s="48" t="s">
        <v>62</v>
      </c>
      <c r="C21" s="40"/>
      <c r="D21" s="48"/>
      <c r="E21" s="40"/>
      <c r="F21" s="48"/>
      <c r="G21" s="40"/>
      <c r="H21" s="48" t="s">
        <v>62</v>
      </c>
      <c r="I21" s="40"/>
      <c r="J21" s="48"/>
      <c r="K21" s="40"/>
      <c r="L21" s="48"/>
      <c r="M21" s="40"/>
      <c r="N21" s="41"/>
    </row>
    <row r="22" spans="1:14" ht="24.75" customHeight="1" x14ac:dyDescent="0.25">
      <c r="A22" s="24">
        <v>4.75</v>
      </c>
      <c r="B22" s="36" t="s">
        <v>21</v>
      </c>
      <c r="C22" s="36">
        <v>0.75</v>
      </c>
      <c r="D22" s="36"/>
      <c r="E22" s="63"/>
      <c r="F22" s="36"/>
      <c r="G22" s="36"/>
      <c r="H22" s="36" t="s">
        <v>73</v>
      </c>
      <c r="I22" s="36">
        <v>0.35</v>
      </c>
      <c r="J22" s="36"/>
      <c r="K22" s="36"/>
      <c r="L22" s="36"/>
      <c r="M22" s="36"/>
      <c r="N22" s="38">
        <f>C22+E22+G22+I22+K22+M22</f>
        <v>1.1000000000000001</v>
      </c>
    </row>
    <row r="23" spans="1:14" x14ac:dyDescent="0.25">
      <c r="A23" s="30"/>
      <c r="B23" s="48"/>
      <c r="C23" s="32"/>
      <c r="D23" s="48" t="s">
        <v>63</v>
      </c>
      <c r="E23" s="32"/>
      <c r="F23" s="48"/>
      <c r="G23" s="32"/>
      <c r="H23" s="48"/>
      <c r="I23" s="32"/>
      <c r="J23" s="48" t="s">
        <v>63</v>
      </c>
      <c r="K23" s="32"/>
      <c r="L23" s="32"/>
      <c r="M23" s="32"/>
      <c r="N23" s="35"/>
    </row>
    <row r="24" spans="1:14" x14ac:dyDescent="0.25">
      <c r="A24" s="24">
        <v>4.5</v>
      </c>
      <c r="B24" s="36"/>
      <c r="C24" s="36"/>
      <c r="D24" s="36" t="s">
        <v>21</v>
      </c>
      <c r="E24" s="63">
        <v>0.71</v>
      </c>
      <c r="F24" s="36"/>
      <c r="G24" s="36"/>
      <c r="H24" s="36"/>
      <c r="I24" s="36"/>
      <c r="J24" s="36" t="s">
        <v>25</v>
      </c>
      <c r="K24" s="36">
        <v>0.33</v>
      </c>
      <c r="L24" s="36"/>
      <c r="M24" s="36"/>
      <c r="N24" s="38">
        <f>C24+E24+G24+I24+K24+M24</f>
        <v>1.04</v>
      </c>
    </row>
    <row r="25" spans="1:14" x14ac:dyDescent="0.25">
      <c r="A25" s="30">
        <v>4.25</v>
      </c>
      <c r="B25" s="32"/>
      <c r="C25" s="32"/>
      <c r="D25" s="32" t="s">
        <v>64</v>
      </c>
      <c r="E25" s="32"/>
      <c r="F25" s="32"/>
      <c r="G25" s="32"/>
      <c r="H25" s="34"/>
      <c r="I25" s="32"/>
      <c r="J25" s="32"/>
      <c r="K25" s="32"/>
      <c r="L25" s="32"/>
      <c r="M25" s="32"/>
      <c r="N25" s="89"/>
    </row>
    <row r="26" spans="1:14" x14ac:dyDescent="0.25">
      <c r="A26" s="24"/>
      <c r="B26" s="36"/>
      <c r="C26" s="36"/>
      <c r="D26" s="63" t="s">
        <v>21</v>
      </c>
      <c r="E26" s="36">
        <v>0.99</v>
      </c>
      <c r="F26" s="36"/>
      <c r="G26" s="36"/>
      <c r="H26" s="37"/>
      <c r="I26" s="36"/>
      <c r="J26" s="63"/>
      <c r="K26" s="63"/>
      <c r="L26" s="36"/>
      <c r="M26" s="63"/>
      <c r="N26" s="38">
        <f>C26+E26+G26+I26+K26+M26</f>
        <v>0.99</v>
      </c>
    </row>
    <row r="27" spans="1:14" x14ac:dyDescent="0.25">
      <c r="A27" s="30">
        <v>9</v>
      </c>
      <c r="B27" s="96" t="s">
        <v>67</v>
      </c>
      <c r="C27" s="35"/>
      <c r="D27" s="48" t="s">
        <v>67</v>
      </c>
      <c r="E27" s="35"/>
      <c r="F27" s="96" t="s">
        <v>67</v>
      </c>
      <c r="G27" s="35"/>
      <c r="H27" s="96" t="s">
        <v>67</v>
      </c>
      <c r="I27" s="20"/>
      <c r="J27" s="96" t="s">
        <v>67</v>
      </c>
      <c r="K27" s="35"/>
      <c r="L27" s="96" t="s">
        <v>67</v>
      </c>
      <c r="M27" s="35"/>
      <c r="N27" s="87"/>
    </row>
    <row r="28" spans="1:14" x14ac:dyDescent="0.25">
      <c r="A28" s="24"/>
      <c r="B28" s="38" t="s">
        <v>25</v>
      </c>
      <c r="C28" s="38">
        <v>0.25</v>
      </c>
      <c r="D28" s="38" t="s">
        <v>25</v>
      </c>
      <c r="E28" s="99">
        <v>0.25</v>
      </c>
      <c r="F28" s="73" t="s">
        <v>25</v>
      </c>
      <c r="G28" s="38">
        <v>0.25</v>
      </c>
      <c r="H28" s="38" t="s">
        <v>21</v>
      </c>
      <c r="I28" s="38">
        <v>0.82</v>
      </c>
      <c r="J28" s="38" t="s">
        <v>25</v>
      </c>
      <c r="K28" s="38">
        <v>0.25</v>
      </c>
      <c r="L28" s="38" t="s">
        <v>25</v>
      </c>
      <c r="M28" s="38">
        <v>0.25</v>
      </c>
      <c r="N28" s="88">
        <f>C28+E28+G28+I28+K28+M28</f>
        <v>2.0699999999999998</v>
      </c>
    </row>
    <row r="29" spans="1:14" x14ac:dyDescent="0.25">
      <c r="A29" s="30">
        <v>6.1</v>
      </c>
      <c r="B29" s="20" t="s">
        <v>68</v>
      </c>
      <c r="C29" s="35"/>
      <c r="D29" s="35"/>
      <c r="E29" s="101"/>
      <c r="F29" s="20"/>
      <c r="G29" s="35"/>
      <c r="H29" s="35" t="s">
        <v>69</v>
      </c>
      <c r="I29" s="101"/>
      <c r="J29" s="32"/>
      <c r="K29" s="101"/>
      <c r="L29" s="20"/>
      <c r="M29" s="101"/>
      <c r="N29" s="35"/>
    </row>
    <row r="30" spans="1:14" x14ac:dyDescent="0.25">
      <c r="A30" s="24"/>
      <c r="B30" s="73" t="s">
        <v>25</v>
      </c>
      <c r="C30" s="38">
        <v>0.33</v>
      </c>
      <c r="D30" s="38"/>
      <c r="E30" s="99"/>
      <c r="F30" s="73"/>
      <c r="G30" s="38"/>
      <c r="H30" s="38" t="s">
        <v>21</v>
      </c>
      <c r="I30" s="99">
        <v>1.08</v>
      </c>
      <c r="J30" s="36"/>
      <c r="K30" s="99"/>
      <c r="L30" s="73"/>
      <c r="M30" s="99"/>
      <c r="N30" s="41">
        <f>C30+E30+G30+I30+K30+M30</f>
        <v>1.4100000000000001</v>
      </c>
    </row>
    <row r="31" spans="1:14" ht="14.25" customHeight="1" x14ac:dyDescent="0.25">
      <c r="A31" s="39"/>
      <c r="B31" s="71"/>
      <c r="C31" s="41"/>
      <c r="D31" s="41"/>
      <c r="E31" s="100"/>
      <c r="F31" s="41" t="s">
        <v>70</v>
      </c>
      <c r="G31" s="100"/>
      <c r="H31" s="41"/>
      <c r="I31" s="100"/>
      <c r="J31" s="40"/>
      <c r="K31" s="100"/>
      <c r="L31" s="71" t="s">
        <v>70</v>
      </c>
      <c r="M31" s="100"/>
      <c r="N31" s="35"/>
    </row>
    <row r="32" spans="1:14" ht="23.25" x14ac:dyDescent="0.25">
      <c r="A32" s="24">
        <v>4.3600000000000003</v>
      </c>
      <c r="B32" s="73"/>
      <c r="C32" s="38"/>
      <c r="D32" s="41"/>
      <c r="E32" s="100"/>
      <c r="F32" s="41" t="s">
        <v>25</v>
      </c>
      <c r="G32" s="100">
        <v>0.35</v>
      </c>
      <c r="H32" s="41"/>
      <c r="I32" s="100"/>
      <c r="J32" s="40"/>
      <c r="K32" s="100"/>
      <c r="L32" s="71" t="s">
        <v>72</v>
      </c>
      <c r="M32" s="100">
        <v>0.66</v>
      </c>
      <c r="N32" s="41">
        <f>C32+E32+G32+I32+K32+M32</f>
        <v>1.01</v>
      </c>
    </row>
    <row r="33" spans="1:14" x14ac:dyDescent="0.25">
      <c r="A33" s="10">
        <f>SUM(A3:A32)</f>
        <v>110.13999999999999</v>
      </c>
      <c r="B33" s="8" t="s">
        <v>9</v>
      </c>
      <c r="C33" s="62">
        <f>SUM(C3:C32)</f>
        <v>1.9100000000000001</v>
      </c>
      <c r="D33" s="91"/>
      <c r="E33" s="92">
        <f>SUM(E3:E32)</f>
        <v>4.2700000000000005</v>
      </c>
      <c r="F33" s="93"/>
      <c r="G33" s="92">
        <f>SUM(G3:G32)</f>
        <v>6.21</v>
      </c>
      <c r="H33" s="94"/>
      <c r="I33" s="92">
        <f>SUM(I3:I32)</f>
        <v>4</v>
      </c>
      <c r="J33" s="94"/>
      <c r="K33" s="92">
        <f>SUM(K3:K32)</f>
        <v>7.46</v>
      </c>
      <c r="L33" s="91"/>
      <c r="M33" s="92">
        <f>SUM(M3:M32)</f>
        <v>1.6600000000000001</v>
      </c>
      <c r="N33" s="95">
        <f>SUM(N3:N32)</f>
        <v>25.51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48"/>
      <c r="L34" s="48"/>
    </row>
    <row r="35" spans="1:14" x14ac:dyDescent="0.25">
      <c r="A35" s="48"/>
      <c r="B35" s="48" t="s">
        <v>16</v>
      </c>
      <c r="C35" s="48"/>
      <c r="D35" s="48" t="s">
        <v>82</v>
      </c>
      <c r="E35" s="48"/>
      <c r="F35" s="96"/>
      <c r="G35" s="48"/>
      <c r="I35" s="109">
        <f>N33</f>
        <v>25.51</v>
      </c>
      <c r="J35" s="107"/>
      <c r="K35" s="108">
        <f>I35*4.33</f>
        <v>110.45830000000001</v>
      </c>
      <c r="L35" s="108"/>
    </row>
    <row r="36" spans="1:14" x14ac:dyDescent="0.25">
      <c r="A36" s="48"/>
      <c r="B36" s="48" t="s">
        <v>14</v>
      </c>
      <c r="C36" s="48"/>
      <c r="D36" s="48"/>
      <c r="E36" s="48"/>
      <c r="F36" s="96"/>
      <c r="G36" t="s">
        <v>81</v>
      </c>
      <c r="H36" s="48"/>
      <c r="J36" s="48"/>
      <c r="K36" s="48"/>
      <c r="L36" s="48"/>
    </row>
  </sheetData>
  <pageMargins left="0" right="0" top="0" bottom="0" header="0" footer="0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G11" sqref="G11"/>
    </sheetView>
  </sheetViews>
  <sheetFormatPr baseColWidth="10" defaultRowHeight="15" x14ac:dyDescent="0.25"/>
  <cols>
    <col min="1" max="1" width="6.7109375" customWidth="1"/>
    <col min="2" max="2" width="15" customWidth="1"/>
    <col min="3" max="3" width="6.140625" customWidth="1"/>
    <col min="4" max="4" width="12.28515625" customWidth="1"/>
    <col min="5" max="5" width="6.28515625" customWidth="1"/>
    <col min="6" max="6" width="15.42578125" customWidth="1"/>
    <col min="7" max="7" width="6" customWidth="1"/>
    <col min="8" max="8" width="16.7109375" customWidth="1"/>
    <col min="9" max="9" width="6.7109375" customWidth="1"/>
    <col min="10" max="10" width="15.5703125" customWidth="1"/>
    <col min="11" max="11" width="6.140625" customWidth="1"/>
    <col min="12" max="12" width="15.7109375" customWidth="1"/>
    <col min="13" max="14" width="7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/>
      <c r="C9" s="22"/>
      <c r="D9" s="6"/>
      <c r="E9" s="7"/>
      <c r="F9" s="6" t="s">
        <v>10</v>
      </c>
      <c r="G9" s="7"/>
      <c r="H9" s="6"/>
      <c r="I9" s="7"/>
      <c r="J9" s="6" t="s">
        <v>10</v>
      </c>
      <c r="K9" s="7"/>
      <c r="L9" s="7"/>
      <c r="M9" s="7"/>
      <c r="N9" s="7"/>
    </row>
    <row r="10" spans="1:14" x14ac:dyDescent="0.25">
      <c r="A10" s="8">
        <v>11.52</v>
      </c>
      <c r="B10" s="9"/>
      <c r="C10" s="43"/>
      <c r="D10" s="9"/>
      <c r="E10" s="9"/>
      <c r="F10" s="9" t="s">
        <v>79</v>
      </c>
      <c r="G10" s="9">
        <v>1.33</v>
      </c>
      <c r="H10" s="9"/>
      <c r="I10" s="9"/>
      <c r="J10" s="9" t="s">
        <v>79</v>
      </c>
      <c r="K10" s="9">
        <v>1.33</v>
      </c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30">
        <v>13</v>
      </c>
      <c r="B13" s="54"/>
      <c r="C13" s="66"/>
      <c r="D13" s="54"/>
      <c r="E13" s="32"/>
      <c r="F13" s="54"/>
      <c r="G13" s="32"/>
      <c r="H13" s="54"/>
      <c r="I13" s="32"/>
      <c r="J13" s="54" t="s">
        <v>36</v>
      </c>
      <c r="K13" s="32">
        <v>3.01</v>
      </c>
      <c r="L13" s="54"/>
      <c r="M13" s="32"/>
      <c r="N13" s="35">
        <f>C13+E13+G13+I13+K13+M13</f>
        <v>3.01</v>
      </c>
    </row>
    <row r="14" spans="1:14" x14ac:dyDescent="0.25">
      <c r="A14" s="62"/>
      <c r="B14" s="9"/>
      <c r="C14" s="43"/>
      <c r="D14" s="9"/>
      <c r="E14" s="9"/>
      <c r="F14" s="25"/>
      <c r="G14" s="9"/>
      <c r="H14" s="9"/>
      <c r="I14" s="9"/>
      <c r="J14" s="9"/>
      <c r="K14" s="9"/>
      <c r="L14" s="9"/>
      <c r="M14" s="9"/>
      <c r="N14" s="9"/>
    </row>
    <row r="15" spans="1:14" ht="18.75" customHeight="1" x14ac:dyDescent="0.25">
      <c r="A15" s="5"/>
      <c r="B15" s="11"/>
      <c r="C15" s="22"/>
      <c r="D15" s="7"/>
      <c r="E15" s="60"/>
      <c r="F15" s="11"/>
      <c r="G15" s="7"/>
      <c r="H15" s="11" t="s">
        <v>38</v>
      </c>
      <c r="I15" s="7"/>
      <c r="J15" s="11"/>
      <c r="K15" s="7"/>
      <c r="L15" s="58"/>
      <c r="M15" s="59"/>
      <c r="N15" s="59"/>
    </row>
    <row r="16" spans="1:14" x14ac:dyDescent="0.25">
      <c r="A16" s="8">
        <v>6.5</v>
      </c>
      <c r="B16" s="25"/>
      <c r="C16" s="43"/>
      <c r="D16" s="9"/>
      <c r="E16" s="26"/>
      <c r="F16" s="25"/>
      <c r="G16" s="9"/>
      <c r="H16" s="25"/>
      <c r="I16" s="9">
        <v>1.5</v>
      </c>
      <c r="J16" s="25"/>
      <c r="K16" s="9"/>
      <c r="L16" s="23"/>
      <c r="M16" s="23"/>
      <c r="N16" s="61">
        <f>K16+I16+G16+E16+C16</f>
        <v>1.5</v>
      </c>
    </row>
    <row r="17" spans="1:14" x14ac:dyDescent="0.25">
      <c r="A17" s="30"/>
      <c r="B17" s="32"/>
      <c r="C17" s="32"/>
      <c r="D17" s="32"/>
      <c r="E17" s="74"/>
      <c r="F17" s="32"/>
      <c r="G17" s="32"/>
      <c r="H17" s="32"/>
      <c r="I17" s="74"/>
      <c r="J17" s="32" t="s">
        <v>49</v>
      </c>
      <c r="K17" s="74"/>
      <c r="L17" s="32"/>
      <c r="M17" s="74"/>
      <c r="N17" s="35"/>
    </row>
    <row r="18" spans="1:14" x14ac:dyDescent="0.25">
      <c r="A18" s="24">
        <v>4.33</v>
      </c>
      <c r="B18" s="36"/>
      <c r="C18" s="36"/>
      <c r="D18" s="36"/>
      <c r="E18" s="63"/>
      <c r="F18" s="36"/>
      <c r="G18" s="36"/>
      <c r="H18" s="36"/>
      <c r="I18" s="63"/>
      <c r="J18" s="36" t="s">
        <v>21</v>
      </c>
      <c r="K18" s="63">
        <v>1</v>
      </c>
      <c r="L18" s="36"/>
      <c r="M18" s="63"/>
      <c r="N18" s="38">
        <f>C18+E18+G18+I18+K18+M18</f>
        <v>1</v>
      </c>
    </row>
    <row r="19" spans="1:14" x14ac:dyDescent="0.25">
      <c r="A19" s="30">
        <v>8.5</v>
      </c>
      <c r="B19" s="35" t="s">
        <v>59</v>
      </c>
      <c r="C19" s="35"/>
      <c r="D19" s="35" t="s">
        <v>59</v>
      </c>
      <c r="E19" s="20"/>
      <c r="F19" s="20" t="s">
        <v>59</v>
      </c>
      <c r="G19" s="20"/>
      <c r="H19" s="35" t="s">
        <v>59</v>
      </c>
      <c r="I19" s="35"/>
      <c r="J19" s="35" t="s">
        <v>59</v>
      </c>
      <c r="K19" s="35"/>
      <c r="L19" s="35" t="s">
        <v>59</v>
      </c>
      <c r="M19" s="35"/>
      <c r="N19" s="87"/>
    </row>
    <row r="20" spans="1:14" ht="23.25" x14ac:dyDescent="0.25">
      <c r="A20" s="24"/>
      <c r="B20" s="38" t="s">
        <v>25</v>
      </c>
      <c r="C20" s="38">
        <v>0.25</v>
      </c>
      <c r="D20" s="73" t="s">
        <v>60</v>
      </c>
      <c r="E20" s="73">
        <v>0.25</v>
      </c>
      <c r="F20" s="73" t="s">
        <v>25</v>
      </c>
      <c r="G20" s="38">
        <v>0.25</v>
      </c>
      <c r="H20" s="73" t="s">
        <v>60</v>
      </c>
      <c r="I20" s="38">
        <v>0.25</v>
      </c>
      <c r="J20" s="73" t="s">
        <v>61</v>
      </c>
      <c r="K20" s="38">
        <v>0.25</v>
      </c>
      <c r="L20" s="73" t="s">
        <v>21</v>
      </c>
      <c r="M20" s="38">
        <v>0.75</v>
      </c>
      <c r="N20" s="88">
        <f>C20+E20+G20+I20+K20+M20</f>
        <v>2</v>
      </c>
    </row>
    <row r="21" spans="1:14" x14ac:dyDescent="0.25">
      <c r="A21" s="30"/>
      <c r="B21" s="48" t="s">
        <v>62</v>
      </c>
      <c r="C21" s="40"/>
      <c r="D21" s="48"/>
      <c r="E21" s="40"/>
      <c r="F21" s="48"/>
      <c r="G21" s="40"/>
      <c r="H21" s="48" t="s">
        <v>62</v>
      </c>
      <c r="I21" s="40"/>
      <c r="J21" s="48"/>
      <c r="K21" s="40"/>
      <c r="L21" s="48"/>
      <c r="M21" s="40"/>
      <c r="N21" s="41"/>
    </row>
    <row r="22" spans="1:14" ht="31.5" customHeight="1" x14ac:dyDescent="0.25">
      <c r="A22" s="24">
        <v>4.75</v>
      </c>
      <c r="B22" s="36" t="s">
        <v>21</v>
      </c>
      <c r="C22" s="36">
        <v>0.75</v>
      </c>
      <c r="D22" s="36"/>
      <c r="E22" s="63"/>
      <c r="F22" s="36"/>
      <c r="G22" s="36"/>
      <c r="H22" s="36" t="s">
        <v>73</v>
      </c>
      <c r="I22" s="36">
        <v>0.35</v>
      </c>
      <c r="J22" s="36"/>
      <c r="K22" s="36"/>
      <c r="L22" s="36"/>
      <c r="M22" s="36"/>
      <c r="N22" s="38">
        <f>C22+E22+G22+I22+K22+M22</f>
        <v>1.1000000000000001</v>
      </c>
    </row>
    <row r="23" spans="1:14" x14ac:dyDescent="0.25">
      <c r="A23" s="30"/>
      <c r="B23" s="48"/>
      <c r="C23" s="32"/>
      <c r="D23" s="48" t="s">
        <v>63</v>
      </c>
      <c r="E23" s="32"/>
      <c r="F23" s="48"/>
      <c r="G23" s="32"/>
      <c r="H23" s="48"/>
      <c r="I23" s="32"/>
      <c r="J23" s="48" t="s">
        <v>63</v>
      </c>
      <c r="K23" s="32"/>
      <c r="L23" s="32"/>
      <c r="M23" s="32"/>
      <c r="N23" s="35"/>
    </row>
    <row r="24" spans="1:14" x14ac:dyDescent="0.25">
      <c r="A24" s="24">
        <v>4.5</v>
      </c>
      <c r="B24" s="36"/>
      <c r="C24" s="36"/>
      <c r="D24" s="36" t="s">
        <v>21</v>
      </c>
      <c r="E24" s="63">
        <v>0.71</v>
      </c>
      <c r="F24" s="36"/>
      <c r="G24" s="36"/>
      <c r="H24" s="36"/>
      <c r="I24" s="36"/>
      <c r="J24" s="36" t="s">
        <v>25</v>
      </c>
      <c r="K24" s="36">
        <v>0.33</v>
      </c>
      <c r="L24" s="36"/>
      <c r="M24" s="36"/>
      <c r="N24" s="38">
        <f>C24+E24+G24+I24+K24+M24</f>
        <v>1.04</v>
      </c>
    </row>
    <row r="25" spans="1:14" x14ac:dyDescent="0.25">
      <c r="A25" s="30">
        <v>4.25</v>
      </c>
      <c r="B25" s="32"/>
      <c r="C25" s="32"/>
      <c r="D25" s="32" t="s">
        <v>64</v>
      </c>
      <c r="E25" s="32"/>
      <c r="F25" s="32"/>
      <c r="G25" s="32"/>
      <c r="H25" s="34"/>
      <c r="I25" s="32"/>
      <c r="J25" s="32"/>
      <c r="K25" s="32"/>
      <c r="L25" s="32"/>
      <c r="M25" s="32"/>
      <c r="N25" s="89"/>
    </row>
    <row r="26" spans="1:14" x14ac:dyDescent="0.25">
      <c r="A26" s="24"/>
      <c r="B26" s="36"/>
      <c r="C26" s="36"/>
      <c r="D26" s="63" t="s">
        <v>21</v>
      </c>
      <c r="E26" s="36">
        <v>0.99</v>
      </c>
      <c r="F26" s="36"/>
      <c r="G26" s="36"/>
      <c r="H26" s="37"/>
      <c r="I26" s="36"/>
      <c r="J26" s="63"/>
      <c r="K26" s="63"/>
      <c r="L26" s="36"/>
      <c r="M26" s="63"/>
      <c r="N26" s="38">
        <f>C26+E26+G26+I26+K26+M26</f>
        <v>0.99</v>
      </c>
    </row>
    <row r="27" spans="1:14" x14ac:dyDescent="0.25">
      <c r="A27" s="30">
        <v>9</v>
      </c>
      <c r="B27" s="96" t="s">
        <v>67</v>
      </c>
      <c r="C27" s="35"/>
      <c r="D27" s="48" t="s">
        <v>67</v>
      </c>
      <c r="E27" s="35"/>
      <c r="F27" s="96" t="s">
        <v>67</v>
      </c>
      <c r="G27" s="35"/>
      <c r="H27" s="96" t="s">
        <v>67</v>
      </c>
      <c r="I27" s="20"/>
      <c r="J27" s="96" t="s">
        <v>67</v>
      </c>
      <c r="K27" s="35"/>
      <c r="L27" s="96" t="s">
        <v>67</v>
      </c>
      <c r="M27" s="35"/>
      <c r="N27" s="87"/>
    </row>
    <row r="28" spans="1:14" x14ac:dyDescent="0.25">
      <c r="A28" s="24"/>
      <c r="B28" s="38" t="s">
        <v>25</v>
      </c>
      <c r="C28" s="38">
        <v>0.25</v>
      </c>
      <c r="D28" s="38" t="s">
        <v>25</v>
      </c>
      <c r="E28" s="99">
        <v>0.25</v>
      </c>
      <c r="F28" s="73" t="s">
        <v>25</v>
      </c>
      <c r="G28" s="38">
        <v>0.25</v>
      </c>
      <c r="H28" s="38" t="s">
        <v>21</v>
      </c>
      <c r="I28" s="38">
        <v>0.82</v>
      </c>
      <c r="J28" s="38" t="s">
        <v>25</v>
      </c>
      <c r="K28" s="38">
        <v>0.25</v>
      </c>
      <c r="L28" s="38" t="s">
        <v>25</v>
      </c>
      <c r="M28" s="38">
        <v>0.25</v>
      </c>
      <c r="N28" s="88">
        <f>C28+E28+G28+I28+K28+M28</f>
        <v>2.0699999999999998</v>
      </c>
    </row>
    <row r="29" spans="1:14" x14ac:dyDescent="0.25">
      <c r="A29" s="30">
        <v>6.1</v>
      </c>
      <c r="B29" s="20" t="s">
        <v>68</v>
      </c>
      <c r="C29" s="35"/>
      <c r="D29" s="35"/>
      <c r="E29" s="101"/>
      <c r="F29" s="20"/>
      <c r="G29" s="35"/>
      <c r="H29" s="35" t="s">
        <v>69</v>
      </c>
      <c r="I29" s="101"/>
      <c r="J29" s="32"/>
      <c r="K29" s="101"/>
      <c r="L29" s="20"/>
      <c r="M29" s="101"/>
      <c r="N29" s="35"/>
    </row>
    <row r="30" spans="1:14" x14ac:dyDescent="0.25">
      <c r="A30" s="24"/>
      <c r="B30" s="73" t="s">
        <v>25</v>
      </c>
      <c r="C30" s="38">
        <v>0.33</v>
      </c>
      <c r="D30" s="38"/>
      <c r="E30" s="99"/>
      <c r="F30" s="73"/>
      <c r="G30" s="38"/>
      <c r="H30" s="38" t="s">
        <v>21</v>
      </c>
      <c r="I30" s="99">
        <v>1.08</v>
      </c>
      <c r="J30" s="36"/>
      <c r="K30" s="99"/>
      <c r="L30" s="73"/>
      <c r="M30" s="99"/>
      <c r="N30" s="41">
        <f>C30+E30+G30+I30+K30+M30</f>
        <v>1.4100000000000001</v>
      </c>
    </row>
    <row r="31" spans="1:14" ht="16.5" customHeight="1" x14ac:dyDescent="0.25">
      <c r="A31" s="39"/>
      <c r="B31" s="71"/>
      <c r="C31" s="41"/>
      <c r="D31" s="41"/>
      <c r="E31" s="100"/>
      <c r="F31" s="41" t="s">
        <v>70</v>
      </c>
      <c r="G31" s="100"/>
      <c r="H31" s="41"/>
      <c r="I31" s="100"/>
      <c r="J31" s="40"/>
      <c r="K31" s="100"/>
      <c r="L31" s="71" t="s">
        <v>70</v>
      </c>
      <c r="M31" s="100"/>
      <c r="N31" s="35"/>
    </row>
    <row r="32" spans="1:14" ht="23.25" x14ac:dyDescent="0.25">
      <c r="A32" s="24">
        <v>4.3600000000000003</v>
      </c>
      <c r="B32" s="73"/>
      <c r="C32" s="38"/>
      <c r="D32" s="41"/>
      <c r="E32" s="100"/>
      <c r="F32" s="41" t="s">
        <v>25</v>
      </c>
      <c r="G32" s="100">
        <v>0.35</v>
      </c>
      <c r="H32" s="41"/>
      <c r="I32" s="100"/>
      <c r="J32" s="40"/>
      <c r="K32" s="100"/>
      <c r="L32" s="71" t="s">
        <v>72</v>
      </c>
      <c r="M32" s="100">
        <v>0.66</v>
      </c>
      <c r="N32" s="41">
        <f>C32+E32+G32+I32+K32+M32</f>
        <v>1.01</v>
      </c>
    </row>
    <row r="33" spans="1:14" x14ac:dyDescent="0.25">
      <c r="A33" s="10">
        <f>SUM(A3:A32)</f>
        <v>110.13999999999999</v>
      </c>
      <c r="B33" s="8" t="s">
        <v>9</v>
      </c>
      <c r="C33" s="62">
        <f>SUM(C3:C32)</f>
        <v>1.9100000000000001</v>
      </c>
      <c r="D33" s="91"/>
      <c r="E33" s="92">
        <f>SUM(E3:E32)</f>
        <v>4.2700000000000005</v>
      </c>
      <c r="F33" s="93"/>
      <c r="G33" s="92">
        <f>SUM(G3:G32)</f>
        <v>6.21</v>
      </c>
      <c r="H33" s="94"/>
      <c r="I33" s="92">
        <f>SUM(I3:I32)</f>
        <v>4</v>
      </c>
      <c r="J33" s="94"/>
      <c r="K33" s="92">
        <f>SUM(K3:K32)</f>
        <v>7.46</v>
      </c>
      <c r="L33" s="91"/>
      <c r="M33" s="92">
        <f>SUM(M3:M32)</f>
        <v>1.6600000000000001</v>
      </c>
      <c r="N33" s="95">
        <f>SUM(N3:N32)</f>
        <v>25.51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48"/>
      <c r="L34" s="48"/>
    </row>
    <row r="35" spans="1:14" x14ac:dyDescent="0.25">
      <c r="A35" s="48"/>
      <c r="B35" s="48" t="s">
        <v>16</v>
      </c>
      <c r="C35" s="48"/>
      <c r="D35" s="48" t="s">
        <v>80</v>
      </c>
      <c r="E35" s="48"/>
      <c r="F35" s="96"/>
      <c r="G35" s="48"/>
      <c r="I35" s="109">
        <f>N33</f>
        <v>25.51</v>
      </c>
      <c r="J35" s="107"/>
      <c r="K35" s="108">
        <f>I35*4.33</f>
        <v>110.45830000000001</v>
      </c>
      <c r="L35" s="108"/>
    </row>
    <row r="36" spans="1:14" x14ac:dyDescent="0.25">
      <c r="A36" s="48"/>
      <c r="B36" s="48" t="s">
        <v>14</v>
      </c>
      <c r="C36" s="48"/>
      <c r="D36" s="48"/>
      <c r="E36" s="48"/>
      <c r="F36" s="96"/>
      <c r="H36" s="48"/>
      <c r="J36" s="48"/>
      <c r="K36" s="48"/>
      <c r="L36" s="48"/>
    </row>
  </sheetData>
  <pageMargins left="0" right="0" top="0" bottom="0" header="0" footer="0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7" workbookViewId="0">
      <selection activeCell="B1" sqref="B1"/>
    </sheetView>
  </sheetViews>
  <sheetFormatPr baseColWidth="10" defaultRowHeight="15" x14ac:dyDescent="0.25"/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24.75" x14ac:dyDescent="0.25">
      <c r="A9" s="5"/>
      <c r="B9" s="6" t="s">
        <v>10</v>
      </c>
      <c r="C9" s="22"/>
      <c r="D9" s="6"/>
      <c r="E9" s="7"/>
      <c r="F9" s="6"/>
      <c r="G9" s="7"/>
      <c r="H9" s="6" t="s">
        <v>10</v>
      </c>
      <c r="I9" s="7"/>
      <c r="J9" s="6"/>
      <c r="K9" s="7"/>
      <c r="L9" s="7"/>
      <c r="M9" s="7"/>
      <c r="N9" s="7"/>
    </row>
    <row r="10" spans="1:14" x14ac:dyDescent="0.25">
      <c r="A10" s="8">
        <v>11.52</v>
      </c>
      <c r="B10" s="9" t="s">
        <v>11</v>
      </c>
      <c r="C10" s="43">
        <v>1.33</v>
      </c>
      <c r="D10" s="9"/>
      <c r="E10" s="9"/>
      <c r="F10" s="9"/>
      <c r="G10" s="9"/>
      <c r="H10" s="9" t="s">
        <v>11</v>
      </c>
      <c r="I10" s="9">
        <v>1.33</v>
      </c>
      <c r="J10" s="9"/>
      <c r="K10" s="9"/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30">
        <v>13</v>
      </c>
      <c r="B13" s="54"/>
      <c r="C13" s="66"/>
      <c r="D13" s="54"/>
      <c r="E13" s="32"/>
      <c r="F13" s="54"/>
      <c r="G13" s="32"/>
      <c r="H13" s="54"/>
      <c r="I13" s="32"/>
      <c r="J13" s="54" t="s">
        <v>36</v>
      </c>
      <c r="K13" s="32">
        <v>3.01</v>
      </c>
      <c r="L13" s="54"/>
      <c r="M13" s="32"/>
      <c r="N13" s="35">
        <f>C13+E13+G13+I13+K13+M13</f>
        <v>3.01</v>
      </c>
    </row>
    <row r="14" spans="1:14" x14ac:dyDescent="0.25">
      <c r="A14" s="62"/>
      <c r="B14" s="9"/>
      <c r="C14" s="43"/>
      <c r="D14" s="9"/>
      <c r="E14" s="9"/>
      <c r="F14" s="25"/>
      <c r="G14" s="9"/>
      <c r="H14" s="9"/>
      <c r="I14" s="9"/>
      <c r="J14" s="9"/>
      <c r="K14" s="9"/>
      <c r="L14" s="9"/>
      <c r="M14" s="9"/>
      <c r="N14" s="9"/>
    </row>
    <row r="15" spans="1:14" ht="24.75" x14ac:dyDescent="0.25">
      <c r="A15" s="5"/>
      <c r="B15" s="11" t="s">
        <v>38</v>
      </c>
      <c r="C15" s="22"/>
      <c r="D15" s="7"/>
      <c r="E15" s="60"/>
      <c r="F15" s="11"/>
      <c r="G15" s="7"/>
      <c r="H15" s="11" t="s">
        <v>38</v>
      </c>
      <c r="I15" s="7"/>
      <c r="J15" s="11"/>
      <c r="K15" s="7"/>
      <c r="L15" s="58"/>
      <c r="M15" s="59"/>
      <c r="N15" s="59"/>
    </row>
    <row r="16" spans="1:14" x14ac:dyDescent="0.25">
      <c r="A16" s="8">
        <v>13</v>
      </c>
      <c r="B16" s="25"/>
      <c r="C16" s="43">
        <v>1.5</v>
      </c>
      <c r="D16" s="9"/>
      <c r="E16" s="26"/>
      <c r="F16" s="25"/>
      <c r="G16" s="9"/>
      <c r="H16" s="25"/>
      <c r="I16" s="9">
        <v>1.5</v>
      </c>
      <c r="J16" s="25"/>
      <c r="K16" s="9"/>
      <c r="L16" s="23"/>
      <c r="M16" s="23"/>
      <c r="N16" s="61">
        <f>K16+I16+G16+E16+C16</f>
        <v>3</v>
      </c>
    </row>
    <row r="17" spans="1:14" x14ac:dyDescent="0.25">
      <c r="A17" s="30"/>
      <c r="B17" s="32"/>
      <c r="C17" s="32"/>
      <c r="D17" s="32"/>
      <c r="E17" s="74"/>
      <c r="F17" s="32"/>
      <c r="G17" s="32"/>
      <c r="H17" s="32"/>
      <c r="I17" s="74"/>
      <c r="J17" s="32" t="s">
        <v>49</v>
      </c>
      <c r="K17" s="74"/>
      <c r="L17" s="32"/>
      <c r="M17" s="74"/>
      <c r="N17" s="35"/>
    </row>
    <row r="18" spans="1:14" x14ac:dyDescent="0.25">
      <c r="A18" s="24">
        <v>4.33</v>
      </c>
      <c r="B18" s="36"/>
      <c r="C18" s="36"/>
      <c r="D18" s="36"/>
      <c r="E18" s="63"/>
      <c r="F18" s="36"/>
      <c r="G18" s="36"/>
      <c r="H18" s="36"/>
      <c r="I18" s="63"/>
      <c r="J18" s="36" t="s">
        <v>21</v>
      </c>
      <c r="K18" s="63">
        <v>1</v>
      </c>
      <c r="L18" s="36"/>
      <c r="M18" s="63"/>
      <c r="N18" s="38">
        <f>C18+E18+G18+I18+K18+M18</f>
        <v>1</v>
      </c>
    </row>
    <row r="19" spans="1:14" x14ac:dyDescent="0.25">
      <c r="A19" s="30">
        <v>8.5</v>
      </c>
      <c r="B19" s="35" t="s">
        <v>59</v>
      </c>
      <c r="C19" s="35"/>
      <c r="D19" s="35" t="s">
        <v>59</v>
      </c>
      <c r="E19" s="20"/>
      <c r="F19" s="20" t="s">
        <v>59</v>
      </c>
      <c r="G19" s="20"/>
      <c r="H19" s="35" t="s">
        <v>59</v>
      </c>
      <c r="I19" s="35"/>
      <c r="J19" s="35" t="s">
        <v>59</v>
      </c>
      <c r="K19" s="35"/>
      <c r="L19" s="35" t="s">
        <v>59</v>
      </c>
      <c r="M19" s="35"/>
      <c r="N19" s="87"/>
    </row>
    <row r="20" spans="1:14" ht="23.25" x14ac:dyDescent="0.25">
      <c r="A20" s="24"/>
      <c r="B20" s="38" t="s">
        <v>25</v>
      </c>
      <c r="C20" s="38">
        <v>0.25</v>
      </c>
      <c r="D20" s="73" t="s">
        <v>60</v>
      </c>
      <c r="E20" s="73">
        <v>0.25</v>
      </c>
      <c r="F20" s="73" t="s">
        <v>25</v>
      </c>
      <c r="G20" s="38">
        <v>0.25</v>
      </c>
      <c r="H20" s="38" t="s">
        <v>21</v>
      </c>
      <c r="I20" s="38">
        <v>0.75</v>
      </c>
      <c r="J20" s="73" t="s">
        <v>61</v>
      </c>
      <c r="K20" s="38">
        <v>0.25</v>
      </c>
      <c r="L20" s="73" t="s">
        <v>60</v>
      </c>
      <c r="M20" s="38">
        <v>0.25</v>
      </c>
      <c r="N20" s="88">
        <f>C20+E20+G20+I20+K20+M20</f>
        <v>2</v>
      </c>
    </row>
    <row r="21" spans="1:14" x14ac:dyDescent="0.25">
      <c r="A21" s="30"/>
      <c r="B21" s="48" t="s">
        <v>62</v>
      </c>
      <c r="C21" s="40"/>
      <c r="D21" s="48"/>
      <c r="E21" s="40"/>
      <c r="F21" s="48"/>
      <c r="G21" s="40"/>
      <c r="H21" s="48" t="s">
        <v>62</v>
      </c>
      <c r="I21" s="40"/>
      <c r="J21" s="48"/>
      <c r="K21" s="40"/>
      <c r="L21" s="48"/>
      <c r="M21" s="40"/>
      <c r="N21" s="41"/>
    </row>
    <row r="22" spans="1:14" ht="45" x14ac:dyDescent="0.25">
      <c r="A22" s="24">
        <v>4.75</v>
      </c>
      <c r="B22" s="36" t="s">
        <v>21</v>
      </c>
      <c r="C22" s="36">
        <v>0.75</v>
      </c>
      <c r="D22" s="36"/>
      <c r="E22" s="63"/>
      <c r="F22" s="36"/>
      <c r="G22" s="36"/>
      <c r="H22" s="36" t="s">
        <v>73</v>
      </c>
      <c r="I22" s="36">
        <v>0.35</v>
      </c>
      <c r="J22" s="36"/>
      <c r="K22" s="36"/>
      <c r="L22" s="36"/>
      <c r="M22" s="36"/>
      <c r="N22" s="38">
        <f>C22+E22+G22+I22+K22+M22</f>
        <v>1.1000000000000001</v>
      </c>
    </row>
    <row r="23" spans="1:14" x14ac:dyDescent="0.25">
      <c r="A23" s="30"/>
      <c r="B23" s="48"/>
      <c r="C23" s="32"/>
      <c r="D23" s="48" t="s">
        <v>63</v>
      </c>
      <c r="E23" s="32"/>
      <c r="F23" s="48"/>
      <c r="G23" s="32"/>
      <c r="H23" s="48"/>
      <c r="I23" s="32"/>
      <c r="J23" s="48" t="s">
        <v>63</v>
      </c>
      <c r="K23" s="32"/>
      <c r="L23" s="32"/>
      <c r="M23" s="32"/>
      <c r="N23" s="35"/>
    </row>
    <row r="24" spans="1:14" x14ac:dyDescent="0.25">
      <c r="A24" s="24">
        <v>4.5</v>
      </c>
      <c r="B24" s="36"/>
      <c r="C24" s="36"/>
      <c r="D24" s="36" t="s">
        <v>21</v>
      </c>
      <c r="E24" s="63">
        <v>0.71</v>
      </c>
      <c r="F24" s="36"/>
      <c r="G24" s="36"/>
      <c r="H24" s="36"/>
      <c r="I24" s="36"/>
      <c r="J24" s="36" t="s">
        <v>25</v>
      </c>
      <c r="K24" s="36">
        <v>0.33</v>
      </c>
      <c r="L24" s="36"/>
      <c r="M24" s="36"/>
      <c r="N24" s="38">
        <f>C24+E24+G24+I24+K24+M24</f>
        <v>1.04</v>
      </c>
    </row>
    <row r="25" spans="1:14" x14ac:dyDescent="0.25">
      <c r="A25" s="30">
        <v>4.25</v>
      </c>
      <c r="B25" s="32"/>
      <c r="C25" s="32"/>
      <c r="D25" s="32" t="s">
        <v>64</v>
      </c>
      <c r="E25" s="32"/>
      <c r="F25" s="32"/>
      <c r="G25" s="32"/>
      <c r="H25" s="34"/>
      <c r="I25" s="32"/>
      <c r="J25" s="32"/>
      <c r="K25" s="32"/>
      <c r="L25" s="32"/>
      <c r="M25" s="32"/>
      <c r="N25" s="89"/>
    </row>
    <row r="26" spans="1:14" x14ac:dyDescent="0.25">
      <c r="A26" s="24"/>
      <c r="B26" s="36"/>
      <c r="C26" s="36"/>
      <c r="D26" s="63" t="s">
        <v>21</v>
      </c>
      <c r="E26" s="36">
        <v>0.99</v>
      </c>
      <c r="F26" s="36"/>
      <c r="G26" s="36"/>
      <c r="H26" s="37"/>
      <c r="I26" s="36"/>
      <c r="J26" s="63"/>
      <c r="K26" s="63"/>
      <c r="L26" s="36"/>
      <c r="M26" s="63"/>
      <c r="N26" s="38">
        <f>C26+E26+G26+I26+K26+M26</f>
        <v>0.99</v>
      </c>
    </row>
    <row r="27" spans="1:14" x14ac:dyDescent="0.25">
      <c r="A27" s="30">
        <v>9</v>
      </c>
      <c r="B27" s="96" t="s">
        <v>67</v>
      </c>
      <c r="C27" s="35"/>
      <c r="D27" s="48" t="s">
        <v>67</v>
      </c>
      <c r="E27" s="35"/>
      <c r="F27" s="96" t="s">
        <v>67</v>
      </c>
      <c r="G27" s="35"/>
      <c r="H27" s="96" t="s">
        <v>67</v>
      </c>
      <c r="I27" s="20"/>
      <c r="J27" s="96" t="s">
        <v>67</v>
      </c>
      <c r="K27" s="35"/>
      <c r="L27" s="96" t="s">
        <v>67</v>
      </c>
      <c r="M27" s="35"/>
      <c r="N27" s="87"/>
    </row>
    <row r="28" spans="1:14" x14ac:dyDescent="0.25">
      <c r="A28" s="24"/>
      <c r="B28" s="38" t="s">
        <v>25</v>
      </c>
      <c r="C28" s="38">
        <v>0.25</v>
      </c>
      <c r="D28" s="38" t="s">
        <v>25</v>
      </c>
      <c r="E28" s="99">
        <v>0.25</v>
      </c>
      <c r="F28" s="73" t="s">
        <v>25</v>
      </c>
      <c r="G28" s="38">
        <v>0.25</v>
      </c>
      <c r="H28" s="38" t="s">
        <v>21</v>
      </c>
      <c r="I28" s="38">
        <v>0.82</v>
      </c>
      <c r="J28" s="38" t="s">
        <v>25</v>
      </c>
      <c r="K28" s="38">
        <v>0.25</v>
      </c>
      <c r="L28" s="38" t="s">
        <v>25</v>
      </c>
      <c r="M28" s="38">
        <v>0.25</v>
      </c>
      <c r="N28" s="88">
        <f>C28+E28+G28+I28+K28+M28</f>
        <v>2.0699999999999998</v>
      </c>
    </row>
    <row r="29" spans="1:14" x14ac:dyDescent="0.25">
      <c r="A29" s="30">
        <v>6.1</v>
      </c>
      <c r="B29" s="20" t="s">
        <v>68</v>
      </c>
      <c r="C29" s="35"/>
      <c r="D29" s="35"/>
      <c r="E29" s="101"/>
      <c r="F29" s="20"/>
      <c r="G29" s="35"/>
      <c r="H29" s="35" t="s">
        <v>69</v>
      </c>
      <c r="I29" s="101"/>
      <c r="J29" s="32"/>
      <c r="K29" s="101"/>
      <c r="L29" s="20"/>
      <c r="M29" s="101"/>
      <c r="N29" s="35"/>
    </row>
    <row r="30" spans="1:14" x14ac:dyDescent="0.25">
      <c r="A30" s="24"/>
      <c r="B30" s="73" t="s">
        <v>25</v>
      </c>
      <c r="C30" s="38">
        <v>0.33</v>
      </c>
      <c r="D30" s="38"/>
      <c r="E30" s="99"/>
      <c r="F30" s="73"/>
      <c r="G30" s="38"/>
      <c r="H30" s="38" t="s">
        <v>21</v>
      </c>
      <c r="I30" s="99">
        <v>1.08</v>
      </c>
      <c r="J30" s="36"/>
      <c r="K30" s="99"/>
      <c r="L30" s="73"/>
      <c r="M30" s="99"/>
      <c r="N30" s="41">
        <f>C30+E30+G30+I30+K30+M30</f>
        <v>1.4100000000000001</v>
      </c>
    </row>
    <row r="31" spans="1:14" ht="23.25" x14ac:dyDescent="0.25">
      <c r="A31" s="39"/>
      <c r="B31" s="71"/>
      <c r="C31" s="41"/>
      <c r="D31" s="41"/>
      <c r="E31" s="100"/>
      <c r="F31" s="41" t="s">
        <v>70</v>
      </c>
      <c r="G31" s="100"/>
      <c r="H31" s="41"/>
      <c r="I31" s="100"/>
      <c r="J31" s="40"/>
      <c r="K31" s="100"/>
      <c r="L31" s="71" t="s">
        <v>70</v>
      </c>
      <c r="M31" s="100"/>
      <c r="N31" s="35"/>
    </row>
    <row r="32" spans="1:14" ht="23.25" x14ac:dyDescent="0.25">
      <c r="A32" s="24">
        <v>4.3600000000000003</v>
      </c>
      <c r="B32" s="73"/>
      <c r="C32" s="38"/>
      <c r="D32" s="41"/>
      <c r="E32" s="100"/>
      <c r="F32" s="41" t="s">
        <v>25</v>
      </c>
      <c r="G32" s="100">
        <v>0.35</v>
      </c>
      <c r="H32" s="41"/>
      <c r="I32" s="100"/>
      <c r="J32" s="40"/>
      <c r="K32" s="100"/>
      <c r="L32" s="71" t="s">
        <v>72</v>
      </c>
      <c r="M32" s="100">
        <v>0.66</v>
      </c>
      <c r="N32" s="41">
        <f>C32+E32+G32+I32+K32+M32</f>
        <v>1.01</v>
      </c>
    </row>
    <row r="33" spans="1:14" x14ac:dyDescent="0.25">
      <c r="A33" s="10">
        <f>SUM(A3:A32)</f>
        <v>116.63999999999999</v>
      </c>
      <c r="B33" s="8" t="s">
        <v>9</v>
      </c>
      <c r="C33" s="62">
        <f>SUM(C3:C32)</f>
        <v>4.74</v>
      </c>
      <c r="D33" s="91"/>
      <c r="E33" s="92">
        <f>SUM(E3:E32)</f>
        <v>4.2700000000000005</v>
      </c>
      <c r="F33" s="93"/>
      <c r="G33" s="92">
        <f>SUM(G3:G32)</f>
        <v>4.88</v>
      </c>
      <c r="H33" s="94"/>
      <c r="I33" s="92">
        <f>SUM(I3:I32)</f>
        <v>5.83</v>
      </c>
      <c r="J33" s="94"/>
      <c r="K33" s="92">
        <f>SUM(K3:K32)</f>
        <v>6.13</v>
      </c>
      <c r="L33" s="91"/>
      <c r="M33" s="92">
        <f>SUM(M3:M32)</f>
        <v>1.1600000000000001</v>
      </c>
      <c r="N33" s="95">
        <f>SUM(N3:N32)</f>
        <v>27.01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48"/>
      <c r="L34" s="48"/>
    </row>
    <row r="35" spans="1:14" x14ac:dyDescent="0.25">
      <c r="A35" s="48"/>
      <c r="B35" s="48" t="s">
        <v>16</v>
      </c>
      <c r="C35" s="48"/>
      <c r="D35" s="48" t="s">
        <v>77</v>
      </c>
      <c r="E35" s="48"/>
      <c r="F35" s="96"/>
      <c r="G35" s="48"/>
      <c r="I35" s="109">
        <f>N33</f>
        <v>27.01</v>
      </c>
      <c r="J35" s="107"/>
      <c r="K35" s="108">
        <f>I35*4.33</f>
        <v>116.95330000000001</v>
      </c>
      <c r="L35" s="108"/>
    </row>
    <row r="36" spans="1:14" x14ac:dyDescent="0.25">
      <c r="A36" s="48"/>
      <c r="B36" s="48" t="s">
        <v>14</v>
      </c>
      <c r="C36" s="48"/>
      <c r="D36" s="48"/>
      <c r="E36" s="48"/>
      <c r="F36" s="96"/>
      <c r="G36" t="s">
        <v>78</v>
      </c>
      <c r="H36" s="48"/>
      <c r="J36" s="48"/>
      <c r="K36" s="48"/>
      <c r="L36" s="48"/>
    </row>
  </sheetData>
  <pageMargins left="0.7" right="0.7" top="0.75" bottom="0.75" header="0.3" footer="0.3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sqref="A1:N36"/>
    </sheetView>
  </sheetViews>
  <sheetFormatPr baseColWidth="10" defaultRowHeight="15" x14ac:dyDescent="0.25"/>
  <cols>
    <col min="1" max="1" width="9" customWidth="1"/>
    <col min="2" max="2" width="16.85546875" customWidth="1"/>
    <col min="3" max="3" width="7.28515625" customWidth="1"/>
    <col min="5" max="5" width="6" customWidth="1"/>
    <col min="6" max="6" width="14.5703125" customWidth="1"/>
    <col min="7" max="7" width="7" customWidth="1"/>
    <col min="8" max="8" width="16" customWidth="1"/>
    <col min="9" max="9" width="6.42578125" customWidth="1"/>
    <col min="11" max="11" width="6.28515625" customWidth="1"/>
    <col min="12" max="12" width="14.85546875" customWidth="1"/>
    <col min="13" max="13" width="7.140625" customWidth="1"/>
    <col min="14" max="14" width="7.5703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x14ac:dyDescent="0.25">
      <c r="A3" s="30"/>
      <c r="B3" s="33" t="s">
        <v>40</v>
      </c>
      <c r="C3" s="66"/>
      <c r="D3" s="34"/>
      <c r="E3" s="32"/>
      <c r="F3" s="34" t="s">
        <v>40</v>
      </c>
      <c r="G3" s="32"/>
      <c r="H3" s="34"/>
      <c r="I3" s="32"/>
      <c r="J3" s="34" t="s">
        <v>40</v>
      </c>
      <c r="K3" s="32"/>
      <c r="L3" s="34"/>
      <c r="M3" s="32"/>
      <c r="N3" s="35"/>
    </row>
    <row r="4" spans="1:14" x14ac:dyDescent="0.25">
      <c r="A4" s="24">
        <v>7</v>
      </c>
      <c r="B4" s="36" t="s">
        <v>25</v>
      </c>
      <c r="C4" s="67">
        <v>0.33</v>
      </c>
      <c r="D4" s="36"/>
      <c r="E4" s="63"/>
      <c r="F4" s="36" t="s">
        <v>25</v>
      </c>
      <c r="G4" s="36">
        <v>0.33</v>
      </c>
      <c r="H4" s="36"/>
      <c r="I4" s="36"/>
      <c r="J4" s="36" t="s">
        <v>21</v>
      </c>
      <c r="K4" s="36">
        <v>0.96</v>
      </c>
      <c r="L4" s="36"/>
      <c r="M4" s="36"/>
      <c r="N4" s="38">
        <f>C4+E4+G4+I4+K4+M4</f>
        <v>1.62</v>
      </c>
    </row>
    <row r="5" spans="1:14" x14ac:dyDescent="0.25">
      <c r="A5" s="30"/>
      <c r="B5" s="40"/>
      <c r="C5" s="68"/>
      <c r="D5" s="40" t="s">
        <v>42</v>
      </c>
      <c r="E5" s="64"/>
      <c r="F5" s="40"/>
      <c r="G5" s="40"/>
      <c r="H5" s="40"/>
      <c r="I5" s="40"/>
      <c r="J5" s="40" t="s">
        <v>42</v>
      </c>
      <c r="K5" s="40"/>
      <c r="L5" s="40"/>
      <c r="M5" s="40"/>
      <c r="N5" s="41"/>
    </row>
    <row r="6" spans="1:14" x14ac:dyDescent="0.25">
      <c r="A6" s="24">
        <v>7.33</v>
      </c>
      <c r="B6" s="36"/>
      <c r="C6" s="67"/>
      <c r="D6" s="36" t="s">
        <v>21</v>
      </c>
      <c r="E6" s="63">
        <v>1.37</v>
      </c>
      <c r="F6" s="36"/>
      <c r="G6" s="36"/>
      <c r="H6" s="36"/>
      <c r="I6" s="36"/>
      <c r="J6" s="36" t="s">
        <v>25</v>
      </c>
      <c r="K6" s="36">
        <v>0.33</v>
      </c>
      <c r="L6" s="36"/>
      <c r="M6" s="36"/>
      <c r="N6" s="38">
        <f>C6+E6+G6+I6+K6+M6</f>
        <v>1.7000000000000002</v>
      </c>
    </row>
    <row r="7" spans="1:14" x14ac:dyDescent="0.25">
      <c r="A7" s="30"/>
      <c r="C7" s="68"/>
      <c r="D7" t="s">
        <v>43</v>
      </c>
      <c r="E7" s="40"/>
      <c r="G7" s="40"/>
      <c r="I7" s="40"/>
      <c r="K7" s="40"/>
      <c r="M7" s="32"/>
      <c r="N7" s="35"/>
    </row>
    <row r="8" spans="1:14" x14ac:dyDescent="0.25">
      <c r="A8" s="24">
        <v>3</v>
      </c>
      <c r="B8" s="65"/>
      <c r="C8" s="67"/>
      <c r="D8" s="65" t="s">
        <v>21</v>
      </c>
      <c r="E8" s="36">
        <v>0.7</v>
      </c>
      <c r="F8" s="65"/>
      <c r="G8" s="36"/>
      <c r="H8" s="65"/>
      <c r="I8" s="36"/>
      <c r="J8" s="65"/>
      <c r="K8" s="36"/>
      <c r="L8" s="36"/>
      <c r="M8" s="36"/>
      <c r="N8" s="38">
        <f>C8+E8+G8+I8+K8+M8</f>
        <v>0.7</v>
      </c>
    </row>
    <row r="9" spans="1:14" ht="18.75" customHeight="1" x14ac:dyDescent="0.25">
      <c r="A9" s="5"/>
      <c r="B9" s="6" t="s">
        <v>10</v>
      </c>
      <c r="C9" s="22"/>
      <c r="D9" s="6"/>
      <c r="E9" s="7"/>
      <c r="F9" s="6"/>
      <c r="G9" s="7"/>
      <c r="H9" s="6" t="s">
        <v>10</v>
      </c>
      <c r="I9" s="7"/>
      <c r="J9" s="6"/>
      <c r="K9" s="7"/>
      <c r="L9" s="7"/>
      <c r="M9" s="7"/>
      <c r="N9" s="7"/>
    </row>
    <row r="10" spans="1:14" x14ac:dyDescent="0.25">
      <c r="A10" s="8">
        <v>11.52</v>
      </c>
      <c r="B10" s="9" t="s">
        <v>11</v>
      </c>
      <c r="C10" s="43">
        <v>1.33</v>
      </c>
      <c r="D10" s="9"/>
      <c r="E10" s="9"/>
      <c r="F10" s="9"/>
      <c r="G10" s="9"/>
      <c r="H10" s="9" t="s">
        <v>11</v>
      </c>
      <c r="I10" s="9">
        <v>1.33</v>
      </c>
      <c r="J10" s="9"/>
      <c r="K10" s="9"/>
      <c r="L10" s="9"/>
      <c r="M10" s="9"/>
      <c r="N10" s="9">
        <f>C10+E10+G10+I10+K10+M10</f>
        <v>2.66</v>
      </c>
    </row>
    <row r="11" spans="1:14" x14ac:dyDescent="0.25">
      <c r="A11" s="30">
        <v>16</v>
      </c>
      <c r="B11" s="54"/>
      <c r="C11" s="66"/>
      <c r="D11" s="54"/>
      <c r="E11" s="32"/>
      <c r="F11" s="54" t="s">
        <v>33</v>
      </c>
      <c r="G11" s="32">
        <v>3.7</v>
      </c>
      <c r="H11" s="54"/>
      <c r="I11" s="32"/>
      <c r="J11" s="54"/>
      <c r="K11" s="32"/>
      <c r="L11" s="54"/>
      <c r="M11" s="32"/>
      <c r="N11" s="41">
        <f>C11+E11+G11+I11+K11+M11</f>
        <v>3.7</v>
      </c>
    </row>
    <row r="12" spans="1:14" x14ac:dyDescent="0.25">
      <c r="A12" s="56"/>
      <c r="B12" s="12"/>
      <c r="C12" s="6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30">
        <v>13</v>
      </c>
      <c r="B13" s="54"/>
      <c r="C13" s="66"/>
      <c r="D13" s="54"/>
      <c r="E13" s="32"/>
      <c r="F13" s="54"/>
      <c r="G13" s="32"/>
      <c r="H13" s="54"/>
      <c r="I13" s="32"/>
      <c r="J13" s="54" t="s">
        <v>36</v>
      </c>
      <c r="K13" s="32">
        <v>3.01</v>
      </c>
      <c r="L13" s="54"/>
      <c r="M13" s="32"/>
      <c r="N13" s="35">
        <f>C13+E13+G13+I13+K13+M13</f>
        <v>3.01</v>
      </c>
    </row>
    <row r="14" spans="1:14" x14ac:dyDescent="0.25">
      <c r="A14" s="62"/>
      <c r="B14" s="9"/>
      <c r="C14" s="43"/>
      <c r="D14" s="9"/>
      <c r="E14" s="9"/>
      <c r="F14" s="25"/>
      <c r="G14" s="9"/>
      <c r="H14" s="9"/>
      <c r="I14" s="9"/>
      <c r="J14" s="9"/>
      <c r="K14" s="9"/>
      <c r="L14" s="9"/>
      <c r="M14" s="9"/>
      <c r="N14" s="9"/>
    </row>
    <row r="15" spans="1:14" ht="17.25" customHeight="1" x14ac:dyDescent="0.25">
      <c r="A15" s="5"/>
      <c r="B15" s="11" t="s">
        <v>38</v>
      </c>
      <c r="C15" s="22"/>
      <c r="D15" s="7"/>
      <c r="E15" s="60"/>
      <c r="F15" s="11"/>
      <c r="G15" s="7"/>
      <c r="H15" s="11" t="s">
        <v>38</v>
      </c>
      <c r="I15" s="7"/>
      <c r="J15" s="11"/>
      <c r="K15" s="7"/>
      <c r="L15" s="58"/>
      <c r="M15" s="59"/>
      <c r="N15" s="59"/>
    </row>
    <row r="16" spans="1:14" x14ac:dyDescent="0.25">
      <c r="A16" s="8">
        <v>13</v>
      </c>
      <c r="B16" s="25"/>
      <c r="C16" s="43">
        <v>1.5</v>
      </c>
      <c r="D16" s="9"/>
      <c r="E16" s="26"/>
      <c r="F16" s="25"/>
      <c r="G16" s="9"/>
      <c r="H16" s="25"/>
      <c r="I16" s="9">
        <v>1.5</v>
      </c>
      <c r="J16" s="25"/>
      <c r="K16" s="9"/>
      <c r="L16" s="23"/>
      <c r="M16" s="23"/>
      <c r="N16" s="61">
        <f>K16+I16+G16+E16+C16</f>
        <v>3</v>
      </c>
    </row>
    <row r="17" spans="1:14" x14ac:dyDescent="0.25">
      <c r="A17" s="30"/>
      <c r="B17" s="32"/>
      <c r="C17" s="32"/>
      <c r="D17" s="32"/>
      <c r="E17" s="74"/>
      <c r="F17" s="32"/>
      <c r="G17" s="32"/>
      <c r="H17" s="32"/>
      <c r="I17" s="74"/>
      <c r="J17" s="32" t="s">
        <v>49</v>
      </c>
      <c r="K17" s="74"/>
      <c r="L17" s="32"/>
      <c r="M17" s="74"/>
      <c r="N17" s="35"/>
    </row>
    <row r="18" spans="1:14" x14ac:dyDescent="0.25">
      <c r="A18" s="24">
        <v>4.33</v>
      </c>
      <c r="B18" s="36"/>
      <c r="C18" s="36"/>
      <c r="D18" s="36"/>
      <c r="E18" s="63"/>
      <c r="F18" s="36"/>
      <c r="G18" s="36"/>
      <c r="H18" s="36"/>
      <c r="I18" s="63"/>
      <c r="J18" s="36" t="s">
        <v>21</v>
      </c>
      <c r="K18" s="63">
        <v>1</v>
      </c>
      <c r="L18" s="36"/>
      <c r="M18" s="63"/>
      <c r="N18" s="38">
        <f>C18+E18+G18+I18+K18+M18</f>
        <v>1</v>
      </c>
    </row>
    <row r="19" spans="1:14" x14ac:dyDescent="0.25">
      <c r="A19" s="30">
        <v>8.5</v>
      </c>
      <c r="B19" s="35" t="s">
        <v>59</v>
      </c>
      <c r="C19" s="35"/>
      <c r="D19" s="35" t="s">
        <v>59</v>
      </c>
      <c r="E19" s="20"/>
      <c r="F19" s="20" t="s">
        <v>59</v>
      </c>
      <c r="G19" s="20"/>
      <c r="H19" s="35" t="s">
        <v>59</v>
      </c>
      <c r="I19" s="35"/>
      <c r="J19" s="35" t="s">
        <v>59</v>
      </c>
      <c r="K19" s="35"/>
      <c r="L19" s="35" t="s">
        <v>59</v>
      </c>
      <c r="M19" s="35"/>
      <c r="N19" s="87"/>
    </row>
    <row r="20" spans="1:14" ht="23.25" x14ac:dyDescent="0.25">
      <c r="A20" s="24"/>
      <c r="B20" s="38" t="s">
        <v>25</v>
      </c>
      <c r="C20" s="38">
        <v>0.25</v>
      </c>
      <c r="D20" s="73" t="s">
        <v>60</v>
      </c>
      <c r="E20" s="73">
        <v>0.25</v>
      </c>
      <c r="F20" s="73" t="s">
        <v>25</v>
      </c>
      <c r="G20" s="38">
        <v>0.25</v>
      </c>
      <c r="H20" s="38" t="s">
        <v>21</v>
      </c>
      <c r="I20" s="38">
        <v>0.75</v>
      </c>
      <c r="J20" s="73" t="s">
        <v>61</v>
      </c>
      <c r="K20" s="38">
        <v>0.25</v>
      </c>
      <c r="L20" s="73" t="s">
        <v>60</v>
      </c>
      <c r="M20" s="38">
        <v>0.25</v>
      </c>
      <c r="N20" s="88">
        <f>C20+E20+G20+I20+K20+M20</f>
        <v>2</v>
      </c>
    </row>
    <row r="21" spans="1:14" x14ac:dyDescent="0.25">
      <c r="A21" s="30"/>
      <c r="B21" s="48" t="s">
        <v>62</v>
      </c>
      <c r="C21" s="40"/>
      <c r="D21" s="48"/>
      <c r="E21" s="40"/>
      <c r="F21" s="48"/>
      <c r="G21" s="40"/>
      <c r="H21" s="48" t="s">
        <v>62</v>
      </c>
      <c r="I21" s="40"/>
      <c r="J21" s="48"/>
      <c r="K21" s="40"/>
      <c r="L21" s="48"/>
      <c r="M21" s="40"/>
      <c r="N21" s="41"/>
    </row>
    <row r="22" spans="1:14" ht="30.75" customHeight="1" x14ac:dyDescent="0.25">
      <c r="A22" s="24">
        <v>4.75</v>
      </c>
      <c r="B22" s="36" t="s">
        <v>21</v>
      </c>
      <c r="C22" s="36">
        <v>0.75</v>
      </c>
      <c r="D22" s="36"/>
      <c r="E22" s="63"/>
      <c r="F22" s="36"/>
      <c r="G22" s="36"/>
      <c r="H22" s="36" t="s">
        <v>73</v>
      </c>
      <c r="I22" s="36">
        <v>0.35</v>
      </c>
      <c r="J22" s="36"/>
      <c r="K22" s="36"/>
      <c r="L22" s="36"/>
      <c r="M22" s="36"/>
      <c r="N22" s="38">
        <f>C22+E22+G22+I22+K22+M22</f>
        <v>1.1000000000000001</v>
      </c>
    </row>
    <row r="23" spans="1:14" x14ac:dyDescent="0.25">
      <c r="A23" s="30"/>
      <c r="B23" s="48"/>
      <c r="C23" s="32"/>
      <c r="D23" s="48" t="s">
        <v>63</v>
      </c>
      <c r="E23" s="32"/>
      <c r="F23" s="48"/>
      <c r="G23" s="32"/>
      <c r="H23" s="48"/>
      <c r="I23" s="32"/>
      <c r="J23" s="48" t="s">
        <v>63</v>
      </c>
      <c r="K23" s="32"/>
      <c r="L23" s="32"/>
      <c r="M23" s="32"/>
      <c r="N23" s="35"/>
    </row>
    <row r="24" spans="1:14" x14ac:dyDescent="0.25">
      <c r="A24" s="24">
        <v>4.5</v>
      </c>
      <c r="B24" s="36"/>
      <c r="C24" s="36"/>
      <c r="D24" s="36" t="s">
        <v>21</v>
      </c>
      <c r="E24" s="63">
        <v>0.71</v>
      </c>
      <c r="F24" s="36"/>
      <c r="G24" s="36"/>
      <c r="H24" s="36"/>
      <c r="I24" s="36"/>
      <c r="J24" s="36" t="s">
        <v>25</v>
      </c>
      <c r="K24" s="36">
        <v>0.33</v>
      </c>
      <c r="L24" s="36"/>
      <c r="M24" s="36"/>
      <c r="N24" s="38">
        <f>C24+E24+G24+I24+K24+M24</f>
        <v>1.04</v>
      </c>
    </row>
    <row r="25" spans="1:14" x14ac:dyDescent="0.25">
      <c r="A25" s="30">
        <v>4.25</v>
      </c>
      <c r="B25" s="32"/>
      <c r="C25" s="32"/>
      <c r="D25" s="32" t="s">
        <v>64</v>
      </c>
      <c r="E25" s="32"/>
      <c r="F25" s="32"/>
      <c r="G25" s="32"/>
      <c r="H25" s="34"/>
      <c r="I25" s="32"/>
      <c r="J25" s="32"/>
      <c r="K25" s="32"/>
      <c r="L25" s="32"/>
      <c r="M25" s="32"/>
      <c r="N25" s="89"/>
    </row>
    <row r="26" spans="1:14" x14ac:dyDescent="0.25">
      <c r="A26" s="24"/>
      <c r="B26" s="36"/>
      <c r="C26" s="36"/>
      <c r="D26" s="63" t="s">
        <v>21</v>
      </c>
      <c r="E26" s="36">
        <v>0.99</v>
      </c>
      <c r="F26" s="36"/>
      <c r="G26" s="36"/>
      <c r="H26" s="37"/>
      <c r="I26" s="36"/>
      <c r="J26" s="63"/>
      <c r="K26" s="63"/>
      <c r="L26" s="36"/>
      <c r="M26" s="63"/>
      <c r="N26" s="38">
        <f>C26+E26+G26+I26+K26+M26</f>
        <v>0.99</v>
      </c>
    </row>
    <row r="27" spans="1:14" x14ac:dyDescent="0.25">
      <c r="A27" s="30">
        <v>9</v>
      </c>
      <c r="B27" s="96" t="s">
        <v>67</v>
      </c>
      <c r="C27" s="35"/>
      <c r="D27" s="48" t="s">
        <v>67</v>
      </c>
      <c r="E27" s="35"/>
      <c r="F27" s="96" t="s">
        <v>67</v>
      </c>
      <c r="G27" s="35"/>
      <c r="H27" s="96" t="s">
        <v>67</v>
      </c>
      <c r="I27" s="20"/>
      <c r="J27" s="96" t="s">
        <v>67</v>
      </c>
      <c r="K27" s="35"/>
      <c r="L27" s="96" t="s">
        <v>67</v>
      </c>
      <c r="M27" s="35"/>
      <c r="N27" s="87"/>
    </row>
    <row r="28" spans="1:14" x14ac:dyDescent="0.25">
      <c r="A28" s="24"/>
      <c r="B28" s="38" t="s">
        <v>25</v>
      </c>
      <c r="C28" s="38">
        <v>0.25</v>
      </c>
      <c r="D28" s="38" t="s">
        <v>25</v>
      </c>
      <c r="E28" s="99">
        <v>0.25</v>
      </c>
      <c r="F28" s="73" t="s">
        <v>25</v>
      </c>
      <c r="G28" s="38">
        <v>0.25</v>
      </c>
      <c r="H28" s="38" t="s">
        <v>21</v>
      </c>
      <c r="I28" s="38">
        <v>0.82</v>
      </c>
      <c r="J28" s="38" t="s">
        <v>25</v>
      </c>
      <c r="K28" s="38">
        <v>0.25</v>
      </c>
      <c r="L28" s="38" t="s">
        <v>25</v>
      </c>
      <c r="M28" s="38">
        <v>0.25</v>
      </c>
      <c r="N28" s="88">
        <f>C28+E28+G28+I28+K28+M28</f>
        <v>2.0699999999999998</v>
      </c>
    </row>
    <row r="29" spans="1:14" x14ac:dyDescent="0.25">
      <c r="A29" s="30">
        <v>6.1</v>
      </c>
      <c r="B29" s="20" t="s">
        <v>68</v>
      </c>
      <c r="C29" s="35"/>
      <c r="D29" s="35"/>
      <c r="E29" s="101"/>
      <c r="F29" s="20"/>
      <c r="G29" s="35"/>
      <c r="H29" s="35" t="s">
        <v>69</v>
      </c>
      <c r="I29" s="101"/>
      <c r="J29" s="32"/>
      <c r="K29" s="101"/>
      <c r="L29" s="20"/>
      <c r="M29" s="101"/>
      <c r="N29" s="35"/>
    </row>
    <row r="30" spans="1:14" x14ac:dyDescent="0.25">
      <c r="A30" s="24"/>
      <c r="B30" s="73" t="s">
        <v>25</v>
      </c>
      <c r="C30" s="38">
        <v>0.33</v>
      </c>
      <c r="D30" s="38"/>
      <c r="E30" s="99"/>
      <c r="F30" s="73"/>
      <c r="G30" s="38"/>
      <c r="H30" s="38" t="s">
        <v>21</v>
      </c>
      <c r="I30" s="99">
        <v>1.08</v>
      </c>
      <c r="J30" s="36"/>
      <c r="K30" s="99"/>
      <c r="L30" s="73"/>
      <c r="M30" s="99"/>
      <c r="N30" s="41">
        <f>C30+E30+G30+I30+K30+M30</f>
        <v>1.4100000000000001</v>
      </c>
    </row>
    <row r="31" spans="1:14" ht="15" customHeight="1" x14ac:dyDescent="0.25">
      <c r="A31" s="39"/>
      <c r="B31" s="71"/>
      <c r="C31" s="41"/>
      <c r="D31" s="41"/>
      <c r="E31" s="100"/>
      <c r="F31" s="41" t="s">
        <v>70</v>
      </c>
      <c r="G31" s="100"/>
      <c r="H31" s="41"/>
      <c r="I31" s="100"/>
      <c r="J31" s="40"/>
      <c r="K31" s="100"/>
      <c r="L31" s="71" t="s">
        <v>70</v>
      </c>
      <c r="M31" s="100"/>
      <c r="N31" s="35"/>
    </row>
    <row r="32" spans="1:14" ht="23.25" x14ac:dyDescent="0.25">
      <c r="A32" s="24">
        <v>4.3600000000000003</v>
      </c>
      <c r="B32" s="73"/>
      <c r="C32" s="38"/>
      <c r="D32" s="41"/>
      <c r="E32" s="100"/>
      <c r="F32" s="41" t="s">
        <v>25</v>
      </c>
      <c r="G32" s="100">
        <v>0.35</v>
      </c>
      <c r="H32" s="41"/>
      <c r="I32" s="100"/>
      <c r="J32" s="40"/>
      <c r="K32" s="100"/>
      <c r="L32" s="71" t="s">
        <v>72</v>
      </c>
      <c r="M32" s="100">
        <v>0.66</v>
      </c>
      <c r="N32" s="41">
        <f>C32+E32+G32+I32+K32+M32</f>
        <v>1.01</v>
      </c>
    </row>
    <row r="33" spans="1:14" x14ac:dyDescent="0.25">
      <c r="A33" s="10">
        <f>SUM(A3:A32)</f>
        <v>116.63999999999999</v>
      </c>
      <c r="B33" s="8" t="s">
        <v>9</v>
      </c>
      <c r="C33" s="62">
        <f>SUM(C3:C32)</f>
        <v>4.74</v>
      </c>
      <c r="D33" s="91"/>
      <c r="E33" s="92">
        <f>SUM(E3:E32)</f>
        <v>4.2700000000000005</v>
      </c>
      <c r="F33" s="93"/>
      <c r="G33" s="92">
        <f>SUM(G3:G32)</f>
        <v>4.88</v>
      </c>
      <c r="H33" s="94"/>
      <c r="I33" s="92">
        <f>SUM(I3:I32)</f>
        <v>5.83</v>
      </c>
      <c r="J33" s="94"/>
      <c r="K33" s="92">
        <f>SUM(K3:K32)</f>
        <v>6.13</v>
      </c>
      <c r="L33" s="91"/>
      <c r="M33" s="92">
        <f>SUM(M3:M32)</f>
        <v>1.1600000000000001</v>
      </c>
      <c r="N33" s="95">
        <f>SUM(N3:N32)</f>
        <v>27.01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48"/>
      <c r="L34" s="48"/>
    </row>
    <row r="35" spans="1:14" x14ac:dyDescent="0.25">
      <c r="A35" s="48"/>
      <c r="B35" s="48" t="s">
        <v>16</v>
      </c>
      <c r="C35" s="48"/>
      <c r="D35" s="48" t="s">
        <v>77</v>
      </c>
      <c r="E35" s="48"/>
      <c r="F35" s="96"/>
      <c r="G35" s="48"/>
      <c r="I35" s="109">
        <f>N33</f>
        <v>27.01</v>
      </c>
      <c r="J35" s="107"/>
      <c r="K35" s="108">
        <f>I35*4.33</f>
        <v>116.95330000000001</v>
      </c>
      <c r="L35" s="108"/>
    </row>
    <row r="36" spans="1:14" x14ac:dyDescent="0.25">
      <c r="A36" s="48"/>
      <c r="B36" s="48" t="s">
        <v>14</v>
      </c>
      <c r="C36" s="48"/>
      <c r="D36" s="48"/>
      <c r="E36" s="48"/>
      <c r="F36" s="96"/>
      <c r="G36" t="s">
        <v>76</v>
      </c>
      <c r="H36" s="48"/>
      <c r="J36" s="48"/>
      <c r="K36" s="48"/>
      <c r="L36" s="48"/>
    </row>
  </sheetData>
  <pageMargins left="0" right="0" top="0" bottom="0" header="0" footer="0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9" sqref="A9:N14"/>
    </sheetView>
  </sheetViews>
  <sheetFormatPr baseColWidth="10" defaultRowHeight="15" x14ac:dyDescent="0.25"/>
  <cols>
    <col min="1" max="1" width="9.140625" customWidth="1"/>
    <col min="3" max="3" width="8.42578125" customWidth="1"/>
    <col min="5" max="5" width="4.85546875" customWidth="1"/>
    <col min="6" max="6" width="15.28515625" customWidth="1"/>
    <col min="7" max="7" width="6" customWidth="1"/>
    <col min="8" max="8" width="6.7109375" customWidth="1"/>
    <col min="9" max="9" width="4.42578125" customWidth="1"/>
    <col min="11" max="11" width="5.85546875" customWidth="1"/>
    <col min="13" max="13" width="5.5703125" customWidth="1"/>
    <col min="14" max="14" width="6.710937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30"/>
      <c r="B4" t="s">
        <v>41</v>
      </c>
      <c r="C4" s="66"/>
      <c r="E4" s="32"/>
      <c r="F4" t="s">
        <v>41</v>
      </c>
      <c r="G4" s="32"/>
      <c r="I4" s="32"/>
      <c r="J4" t="s">
        <v>41</v>
      </c>
      <c r="K4" s="32"/>
      <c r="L4" s="32"/>
      <c r="M4" s="32"/>
      <c r="N4" s="35"/>
    </row>
    <row r="5" spans="1:14" x14ac:dyDescent="0.25">
      <c r="A5" s="24">
        <v>8</v>
      </c>
      <c r="B5" s="36" t="s">
        <v>20</v>
      </c>
      <c r="C5" s="67">
        <v>0.33</v>
      </c>
      <c r="D5" s="36"/>
      <c r="E5" s="63"/>
      <c r="F5" s="36" t="s">
        <v>21</v>
      </c>
      <c r="G5" s="36">
        <v>1.19</v>
      </c>
      <c r="H5" s="36"/>
      <c r="I5" s="36"/>
      <c r="J5" s="36" t="s">
        <v>20</v>
      </c>
      <c r="K5" s="36">
        <v>0.33</v>
      </c>
      <c r="L5" s="36"/>
      <c r="M5" s="36"/>
      <c r="N5" s="38">
        <f>C5+E5+G5+I5+K5+M5</f>
        <v>1.85</v>
      </c>
    </row>
    <row r="6" spans="1:14" ht="23.25" x14ac:dyDescent="0.25">
      <c r="A6" s="39"/>
      <c r="B6" s="71"/>
      <c r="C6" s="41"/>
      <c r="D6" s="41"/>
      <c r="E6" s="100"/>
      <c r="F6" s="41" t="s">
        <v>70</v>
      </c>
      <c r="G6" s="100"/>
      <c r="H6" s="41"/>
      <c r="I6" s="100"/>
      <c r="J6" s="40"/>
      <c r="K6" s="100"/>
      <c r="L6" s="71" t="s">
        <v>70</v>
      </c>
      <c r="M6" s="100"/>
      <c r="N6" s="35"/>
    </row>
    <row r="7" spans="1:14" ht="23.25" x14ac:dyDescent="0.25">
      <c r="A7" s="39">
        <v>4.3600000000000003</v>
      </c>
      <c r="B7" s="71"/>
      <c r="C7" s="41"/>
      <c r="D7" s="41"/>
      <c r="E7" s="100"/>
      <c r="F7" s="41" t="s">
        <v>25</v>
      </c>
      <c r="G7" s="100">
        <v>0.35</v>
      </c>
      <c r="H7" s="41"/>
      <c r="I7" s="100"/>
      <c r="J7" s="40"/>
      <c r="K7" s="100"/>
      <c r="L7" s="71" t="s">
        <v>72</v>
      </c>
      <c r="M7" s="100">
        <v>0.66</v>
      </c>
      <c r="N7" s="41">
        <f>C7+E7+G7+I7+K7+M7</f>
        <v>1.01</v>
      </c>
    </row>
    <row r="8" spans="1:14" x14ac:dyDescent="0.25">
      <c r="A8" s="10">
        <f>SUM(A4:A5)</f>
        <v>8</v>
      </c>
      <c r="B8" s="94" t="s">
        <v>9</v>
      </c>
      <c r="C8" s="90">
        <f>SUM(C4:C5)</f>
        <v>0.33</v>
      </c>
      <c r="D8" s="91"/>
      <c r="E8" s="92">
        <f>SUM(E4:E5)</f>
        <v>0</v>
      </c>
      <c r="F8" s="93"/>
      <c r="G8" s="92">
        <f>SUM(G4:G5)</f>
        <v>1.19</v>
      </c>
      <c r="H8" s="94"/>
      <c r="I8" s="92">
        <f>SUM(I4:I5)</f>
        <v>0</v>
      </c>
      <c r="J8" s="94"/>
      <c r="K8" s="92">
        <f>SUM(K4:K5)</f>
        <v>0.33</v>
      </c>
      <c r="L8" s="91"/>
      <c r="M8" s="92">
        <f>SUM(M4:M5)</f>
        <v>0</v>
      </c>
      <c r="N8" s="95">
        <f>SUM(N4:N5)</f>
        <v>1.85</v>
      </c>
    </row>
    <row r="9" spans="1:14" x14ac:dyDescent="0.25">
      <c r="A9" s="48"/>
      <c r="B9" s="48" t="s">
        <v>13</v>
      </c>
      <c r="C9" s="48"/>
      <c r="D9" s="48"/>
      <c r="E9" s="106"/>
      <c r="F9" s="96"/>
      <c r="G9" s="48"/>
      <c r="H9" s="48"/>
      <c r="I9" s="48"/>
      <c r="J9" s="107"/>
      <c r="K9" s="48"/>
      <c r="L9" s="48"/>
    </row>
    <row r="10" spans="1:14" x14ac:dyDescent="0.25">
      <c r="A10" s="48"/>
      <c r="B10" s="48" t="s">
        <v>16</v>
      </c>
      <c r="C10" s="48"/>
      <c r="D10" s="48" t="s">
        <v>74</v>
      </c>
      <c r="E10" s="48"/>
      <c r="F10" s="96"/>
      <c r="G10" s="48"/>
      <c r="H10" s="48" t="s">
        <v>12</v>
      </c>
      <c r="I10" s="48"/>
      <c r="J10" s="107"/>
      <c r="K10" s="108">
        <f>I11*4.33</f>
        <v>8.0105000000000004</v>
      </c>
      <c r="L10" s="108"/>
    </row>
    <row r="11" spans="1:14" x14ac:dyDescent="0.25">
      <c r="A11" s="48"/>
      <c r="B11" s="48" t="s">
        <v>14</v>
      </c>
      <c r="C11" s="48"/>
      <c r="D11" s="48"/>
      <c r="E11" s="48"/>
      <c r="F11" s="96"/>
      <c r="G11" s="48"/>
      <c r="H11" s="48"/>
      <c r="I11" s="109">
        <f>N8</f>
        <v>1.85</v>
      </c>
      <c r="J11" s="48"/>
      <c r="K11" s="48"/>
      <c r="L11" s="48"/>
    </row>
    <row r="12" spans="1:14" x14ac:dyDescent="0.25">
      <c r="G12" t="s">
        <v>75</v>
      </c>
    </row>
  </sheetData>
  <pageMargins left="0.7" right="0.7" top="0.75" bottom="0.75" header="0.3" footer="0.3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A11" sqref="A11:L18"/>
    </sheetView>
  </sheetViews>
  <sheetFormatPr baseColWidth="10" defaultRowHeight="15" x14ac:dyDescent="0.25"/>
  <cols>
    <col min="1" max="1" width="7.85546875" bestFit="1" customWidth="1"/>
    <col min="2" max="2" width="13.140625" customWidth="1"/>
    <col min="3" max="3" width="5.42578125" bestFit="1" customWidth="1"/>
    <col min="4" max="4" width="17" customWidth="1"/>
    <col min="5" max="5" width="4.42578125" bestFit="1" customWidth="1"/>
    <col min="6" max="6" width="16.85546875" customWidth="1"/>
    <col min="7" max="7" width="5.7109375" customWidth="1"/>
    <col min="9" max="9" width="4.42578125" bestFit="1" customWidth="1"/>
    <col min="11" max="11" width="4.85546875" bestFit="1" customWidth="1"/>
    <col min="13" max="13" width="4.42578125" bestFit="1" customWidth="1"/>
    <col min="14" max="14" width="5" bestFit="1" customWidth="1"/>
  </cols>
  <sheetData>
    <row r="1" spans="1:14" x14ac:dyDescent="0.25">
      <c r="A1" s="48"/>
      <c r="B1" s="48" t="s">
        <v>15</v>
      </c>
      <c r="C1" s="48"/>
      <c r="D1" s="48"/>
      <c r="E1" s="48"/>
      <c r="F1" s="96"/>
      <c r="G1" s="48"/>
      <c r="H1" s="48"/>
      <c r="I1" s="48"/>
      <c r="J1" s="48"/>
      <c r="K1" s="48"/>
      <c r="L1" s="48"/>
      <c r="M1" s="48"/>
      <c r="N1" s="48"/>
    </row>
    <row r="2" spans="1:14" x14ac:dyDescent="0.25">
      <c r="A2" s="48"/>
      <c r="B2" s="48"/>
      <c r="C2" s="48"/>
      <c r="D2" s="48"/>
      <c r="E2" s="48"/>
      <c r="F2" s="96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97" t="s">
        <v>0</v>
      </c>
      <c r="B3" s="97" t="s">
        <v>1</v>
      </c>
      <c r="C3" s="97" t="s">
        <v>2</v>
      </c>
      <c r="D3" s="97" t="s">
        <v>3</v>
      </c>
      <c r="E3" s="97" t="s">
        <v>4</v>
      </c>
      <c r="F3" s="98" t="s">
        <v>5</v>
      </c>
      <c r="G3" s="97" t="s">
        <v>4</v>
      </c>
      <c r="H3" s="97" t="s">
        <v>6</v>
      </c>
      <c r="I3" s="97" t="s">
        <v>4</v>
      </c>
      <c r="J3" s="97" t="s">
        <v>7</v>
      </c>
      <c r="K3" s="97" t="s">
        <v>4</v>
      </c>
      <c r="L3" s="97" t="s">
        <v>8</v>
      </c>
      <c r="M3" s="97" t="s">
        <v>4</v>
      </c>
      <c r="N3" s="97" t="s">
        <v>9</v>
      </c>
    </row>
    <row r="4" spans="1:14" x14ac:dyDescent="0.25">
      <c r="A4" s="30">
        <v>9</v>
      </c>
      <c r="B4" s="96" t="s">
        <v>67</v>
      </c>
      <c r="C4" s="35"/>
      <c r="D4" s="48" t="s">
        <v>67</v>
      </c>
      <c r="E4" s="35"/>
      <c r="F4" s="96" t="s">
        <v>67</v>
      </c>
      <c r="G4" s="35"/>
      <c r="H4" s="96" t="s">
        <v>67</v>
      </c>
      <c r="I4" s="20"/>
      <c r="J4" s="96" t="s">
        <v>67</v>
      </c>
      <c r="K4" s="35"/>
      <c r="L4" s="96" t="s">
        <v>67</v>
      </c>
      <c r="M4" s="35"/>
      <c r="N4" s="87"/>
    </row>
    <row r="5" spans="1:14" x14ac:dyDescent="0.25">
      <c r="A5" s="24"/>
      <c r="B5" s="38" t="s">
        <v>25</v>
      </c>
      <c r="C5" s="38">
        <v>0.25</v>
      </c>
      <c r="D5" s="38" t="s">
        <v>25</v>
      </c>
      <c r="E5" s="99">
        <v>0.25</v>
      </c>
      <c r="F5" s="73" t="s">
        <v>25</v>
      </c>
      <c r="G5" s="38">
        <v>0.25</v>
      </c>
      <c r="H5" s="38" t="s">
        <v>21</v>
      </c>
      <c r="I5" s="38">
        <v>0.82</v>
      </c>
      <c r="J5" s="38" t="s">
        <v>25</v>
      </c>
      <c r="K5" s="38">
        <v>0.25</v>
      </c>
      <c r="L5" s="38" t="s">
        <v>25</v>
      </c>
      <c r="M5" s="38">
        <v>0.25</v>
      </c>
      <c r="N5" s="88">
        <f>C5+E5+G5+I5+K5+M5</f>
        <v>2.0699999999999998</v>
      </c>
    </row>
    <row r="6" spans="1:14" x14ac:dyDescent="0.25">
      <c r="A6" s="30">
        <v>6.1</v>
      </c>
      <c r="B6" s="20" t="s">
        <v>68</v>
      </c>
      <c r="C6" s="35"/>
      <c r="D6" s="35"/>
      <c r="E6" s="101"/>
      <c r="F6" s="20"/>
      <c r="G6" s="35"/>
      <c r="H6" s="35" t="s">
        <v>69</v>
      </c>
      <c r="I6" s="101"/>
      <c r="J6" s="32"/>
      <c r="K6" s="101"/>
      <c r="L6" s="20"/>
      <c r="M6" s="101"/>
      <c r="N6" s="35"/>
    </row>
    <row r="7" spans="1:14" x14ac:dyDescent="0.25">
      <c r="A7" s="24"/>
      <c r="B7" s="73" t="s">
        <v>25</v>
      </c>
      <c r="C7" s="38">
        <v>0.33</v>
      </c>
      <c r="D7" s="38"/>
      <c r="E7" s="99"/>
      <c r="F7" s="73"/>
      <c r="G7" s="38"/>
      <c r="H7" s="38" t="s">
        <v>21</v>
      </c>
      <c r="I7" s="99">
        <v>1.08</v>
      </c>
      <c r="J7" s="36"/>
      <c r="K7" s="99"/>
      <c r="L7" s="73"/>
      <c r="M7" s="99"/>
      <c r="N7" s="41">
        <f>C7+E7+G7+I7+K7+M7</f>
        <v>1.4100000000000001</v>
      </c>
    </row>
    <row r="8" spans="1:14" ht="23.25" x14ac:dyDescent="0.25">
      <c r="A8" s="39"/>
      <c r="B8" s="71"/>
      <c r="C8" s="41"/>
      <c r="D8" s="41"/>
      <c r="E8" s="100"/>
      <c r="F8" s="41" t="s">
        <v>70</v>
      </c>
      <c r="G8" s="100"/>
      <c r="H8" s="41"/>
      <c r="I8" s="100"/>
      <c r="J8" s="40"/>
      <c r="K8" s="100"/>
      <c r="L8" s="71" t="s">
        <v>70</v>
      </c>
      <c r="M8" s="100"/>
      <c r="N8" s="35"/>
    </row>
    <row r="9" spans="1:14" ht="23.25" x14ac:dyDescent="0.25">
      <c r="A9" s="39">
        <v>4.3600000000000003</v>
      </c>
      <c r="B9" s="71"/>
      <c r="C9" s="41"/>
      <c r="D9" s="41"/>
      <c r="E9" s="100"/>
      <c r="F9" s="41" t="s">
        <v>25</v>
      </c>
      <c r="G9" s="100">
        <v>0.35</v>
      </c>
      <c r="H9" s="41"/>
      <c r="I9" s="100"/>
      <c r="J9" s="40"/>
      <c r="K9" s="100"/>
      <c r="L9" s="71" t="s">
        <v>72</v>
      </c>
      <c r="M9" s="100">
        <v>0.66</v>
      </c>
      <c r="N9" s="41">
        <f>C9+E9+G9+I9+K9+M9</f>
        <v>1.01</v>
      </c>
    </row>
    <row r="10" spans="1:14" x14ac:dyDescent="0.25">
      <c r="A10" s="97">
        <f>SUM(A4:A9)</f>
        <v>19.46</v>
      </c>
      <c r="B10" s="102" t="s">
        <v>9</v>
      </c>
      <c r="C10" s="97">
        <f>SUM(C4:C9)</f>
        <v>0.58000000000000007</v>
      </c>
      <c r="D10" s="103"/>
      <c r="E10" s="97">
        <f>SUM(E4:E9)</f>
        <v>0.25</v>
      </c>
      <c r="F10" s="104"/>
      <c r="G10" s="97">
        <f>SUM(G4:G9)</f>
        <v>0.6</v>
      </c>
      <c r="H10" s="102"/>
      <c r="I10" s="97">
        <f>SUM(I4:I9)</f>
        <v>1.9</v>
      </c>
      <c r="J10" s="102"/>
      <c r="K10" s="97">
        <f>SUM(K4:K9)</f>
        <v>0.25</v>
      </c>
      <c r="L10" s="103"/>
      <c r="M10" s="97">
        <f>SUM(M4:M9)</f>
        <v>0.91</v>
      </c>
      <c r="N10" s="105">
        <f>SUM(N4:N9)</f>
        <v>4.49</v>
      </c>
    </row>
    <row r="11" spans="1:14" x14ac:dyDescent="0.25">
      <c r="A11" s="48"/>
      <c r="B11" s="48" t="s">
        <v>13</v>
      </c>
      <c r="C11" s="48"/>
      <c r="D11" s="48"/>
      <c r="E11" s="106"/>
      <c r="F11" s="96"/>
      <c r="G11" s="48"/>
      <c r="H11" s="48"/>
      <c r="I11" s="48"/>
      <c r="J11" s="107"/>
      <c r="K11" s="48"/>
      <c r="L11" s="48"/>
      <c r="M11" s="48"/>
      <c r="N11" s="48"/>
    </row>
    <row r="12" spans="1:14" x14ac:dyDescent="0.25">
      <c r="A12" s="48"/>
      <c r="B12" s="48" t="s">
        <v>16</v>
      </c>
      <c r="C12" s="48"/>
      <c r="D12" s="48" t="s">
        <v>65</v>
      </c>
      <c r="E12" s="48"/>
      <c r="F12" s="96"/>
      <c r="G12" s="48"/>
      <c r="H12" s="48" t="s">
        <v>12</v>
      </c>
      <c r="I12" s="48"/>
      <c r="J12" s="107"/>
      <c r="K12" s="108">
        <f>I13*4.33</f>
        <v>19.441700000000001</v>
      </c>
      <c r="L12" s="108"/>
      <c r="M12" s="108"/>
      <c r="N12" s="48"/>
    </row>
    <row r="13" spans="1:14" x14ac:dyDescent="0.25">
      <c r="A13" s="48"/>
      <c r="B13" s="48" t="s">
        <v>14</v>
      </c>
      <c r="C13" s="48"/>
      <c r="D13" s="48"/>
      <c r="E13" s="48"/>
      <c r="F13" s="96"/>
      <c r="G13" s="48"/>
      <c r="H13" s="48"/>
      <c r="I13" s="109">
        <f>N10</f>
        <v>4.49</v>
      </c>
      <c r="J13" s="48"/>
      <c r="K13" s="48"/>
      <c r="L13" s="48"/>
      <c r="M13" s="48"/>
      <c r="N13" s="48"/>
    </row>
    <row r="14" spans="1:14" x14ac:dyDescent="0.25">
      <c r="G14" t="s">
        <v>71</v>
      </c>
    </row>
  </sheetData>
  <pageMargins left="0.7" right="0.7" top="0.75" bottom="0.75" header="0.3" footer="0.3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4" sqref="A4:N9"/>
    </sheetView>
  </sheetViews>
  <sheetFormatPr baseColWidth="10" defaultRowHeight="15" x14ac:dyDescent="0.25"/>
  <cols>
    <col min="4" max="4" width="15.140625" customWidth="1"/>
    <col min="5" max="5" width="6.85546875" customWidth="1"/>
    <col min="7" max="7" width="4.5703125" customWidth="1"/>
    <col min="8" max="8" width="7.5703125" customWidth="1"/>
    <col min="9" max="9" width="4" customWidth="1"/>
    <col min="10" max="10" width="15.5703125" customWidth="1"/>
    <col min="11" max="11" width="5.7109375" customWidth="1"/>
    <col min="12" max="12" width="5" customWidth="1"/>
    <col min="13" max="13" width="4.42578125" customWidth="1"/>
    <col min="14" max="14" width="6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5"/>
      <c r="B4" s="81"/>
      <c r="C4" s="82"/>
      <c r="D4" s="81" t="s">
        <v>52</v>
      </c>
      <c r="E4" s="83"/>
      <c r="F4" s="81"/>
      <c r="G4" s="82"/>
      <c r="H4" s="81"/>
      <c r="I4" s="83"/>
      <c r="J4" s="81" t="s">
        <v>52</v>
      </c>
      <c r="K4" s="82"/>
      <c r="L4" s="82"/>
      <c r="M4" s="82"/>
      <c r="N4" s="7"/>
    </row>
    <row r="5" spans="1:14" x14ac:dyDescent="0.25">
      <c r="A5" s="8">
        <v>5</v>
      </c>
      <c r="B5" s="84"/>
      <c r="C5" s="85"/>
      <c r="D5" s="85" t="s">
        <v>25</v>
      </c>
      <c r="E5" s="85">
        <v>0.33</v>
      </c>
      <c r="F5" s="84"/>
      <c r="G5" s="85"/>
      <c r="H5" s="85"/>
      <c r="I5" s="85"/>
      <c r="J5" s="84" t="s">
        <v>21</v>
      </c>
      <c r="K5" s="85">
        <v>0.82</v>
      </c>
      <c r="L5" s="85"/>
      <c r="M5" s="85"/>
      <c r="N5" s="9">
        <f>C5+E5+G5+I5+K5+M5</f>
        <v>1.1499999999999999</v>
      </c>
    </row>
    <row r="6" spans="1:14" x14ac:dyDescent="0.25">
      <c r="A6" s="5"/>
      <c r="B6" s="86"/>
      <c r="C6" s="82"/>
      <c r="D6" s="86" t="s">
        <v>53</v>
      </c>
      <c r="E6" s="82"/>
      <c r="F6" s="86"/>
      <c r="G6" s="82"/>
      <c r="H6" s="86"/>
      <c r="I6" s="82"/>
      <c r="J6" s="86" t="s">
        <v>53</v>
      </c>
      <c r="K6" s="82"/>
      <c r="L6" s="82"/>
      <c r="M6" s="82"/>
      <c r="N6" s="7"/>
    </row>
    <row r="7" spans="1:14" x14ac:dyDescent="0.25">
      <c r="A7" s="8">
        <v>4</v>
      </c>
      <c r="B7" s="84"/>
      <c r="C7" s="85"/>
      <c r="D7" s="85" t="s">
        <v>25</v>
      </c>
      <c r="E7" s="85">
        <v>0.32</v>
      </c>
      <c r="F7" s="84"/>
      <c r="G7" s="85"/>
      <c r="H7" s="85"/>
      <c r="I7" s="85"/>
      <c r="J7" s="84" t="s">
        <v>21</v>
      </c>
      <c r="K7" s="85">
        <v>0.6</v>
      </c>
      <c r="L7" s="84"/>
      <c r="M7" s="85"/>
      <c r="N7" s="9">
        <f>C7+E7+G7+I7+K7+M7</f>
        <v>0.91999999999999993</v>
      </c>
    </row>
    <row r="8" spans="1:14" x14ac:dyDescent="0.25">
      <c r="A8" s="76"/>
      <c r="B8" s="28"/>
      <c r="C8" s="12"/>
      <c r="D8" s="28" t="s">
        <v>54</v>
      </c>
      <c r="E8" s="12"/>
      <c r="F8" s="28"/>
      <c r="G8" s="12"/>
      <c r="H8" s="12"/>
      <c r="I8" s="12"/>
      <c r="J8" s="28"/>
      <c r="K8" s="12"/>
      <c r="L8" s="28"/>
      <c r="M8" s="12"/>
      <c r="N8" s="12"/>
    </row>
    <row r="9" spans="1:14" ht="24.75" x14ac:dyDescent="0.25">
      <c r="A9" s="76">
        <v>0.66</v>
      </c>
      <c r="B9" s="28"/>
      <c r="C9" s="12"/>
      <c r="D9" s="28" t="s">
        <v>55</v>
      </c>
      <c r="E9" s="12">
        <v>0.15</v>
      </c>
      <c r="F9" s="28"/>
      <c r="G9" s="12"/>
      <c r="H9" s="12"/>
      <c r="I9" s="12"/>
      <c r="J9" s="28"/>
      <c r="K9" s="12"/>
      <c r="L9" s="28"/>
      <c r="M9" s="12"/>
      <c r="N9" s="12">
        <f>C9+E9+G9+I9+K9+M9</f>
        <v>0.15</v>
      </c>
    </row>
    <row r="10" spans="1:14" x14ac:dyDescent="0.25">
      <c r="A10" s="78"/>
      <c r="B10" s="7"/>
      <c r="C10" s="7"/>
      <c r="D10" s="7"/>
      <c r="E10" s="7"/>
      <c r="F10" s="11"/>
      <c r="G10" s="7"/>
      <c r="H10" s="7"/>
      <c r="I10" s="7"/>
      <c r="J10" s="7"/>
      <c r="K10" s="7"/>
      <c r="L10" s="7"/>
      <c r="M10" s="7"/>
      <c r="N10" s="7"/>
    </row>
    <row r="11" spans="1:14" x14ac:dyDescent="0.25">
      <c r="A11" s="42">
        <f>SUM(A4:A10)</f>
        <v>9.66</v>
      </c>
      <c r="B11" s="8" t="s">
        <v>9</v>
      </c>
      <c r="C11" s="8">
        <f>SUM(C4:C10)</f>
        <v>0</v>
      </c>
      <c r="D11" s="13"/>
      <c r="E11" s="13">
        <f>SUM(E4:E10)</f>
        <v>0.8</v>
      </c>
      <c r="F11" s="14"/>
      <c r="G11" s="8">
        <f>SUM(G4:G10)</f>
        <v>0</v>
      </c>
      <c r="H11" s="8"/>
      <c r="I11" s="8">
        <f>SUM(I4:I10)</f>
        <v>0</v>
      </c>
      <c r="J11" s="8"/>
      <c r="K11" s="13">
        <f>SUM(K4:K10)</f>
        <v>1.42</v>
      </c>
      <c r="L11" s="13"/>
      <c r="M11" s="13">
        <f>SUM(M4:M10)</f>
        <v>0</v>
      </c>
      <c r="N11" s="15">
        <f>SUM(N4:N10)</f>
        <v>2.2199999999999998</v>
      </c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16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 t="s">
        <v>12</v>
      </c>
      <c r="I13" s="1"/>
      <c r="J13" s="16"/>
      <c r="K13" s="17">
        <f>N11*4.33</f>
        <v>9.6125999999999987</v>
      </c>
      <c r="L13" s="17"/>
      <c r="M13" s="17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18">
        <f>N11</f>
        <v>2.2199999999999998</v>
      </c>
      <c r="J14" s="1"/>
      <c r="K14" s="1"/>
      <c r="L14" s="1"/>
      <c r="M14" s="1"/>
      <c r="N14" s="1"/>
    </row>
    <row r="15" spans="1:14" x14ac:dyDescent="0.25">
      <c r="A15" s="1"/>
      <c r="B15" s="1" t="s">
        <v>13</v>
      </c>
      <c r="C15" s="1"/>
      <c r="D15" s="1"/>
      <c r="E15" s="79" t="s">
        <v>65</v>
      </c>
      <c r="F15" s="80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16</v>
      </c>
      <c r="C16" s="1"/>
      <c r="D16" s="1" t="str">
        <f>B1</f>
        <v>EVELYN ANDREA  ROCHA DIAZ</v>
      </c>
      <c r="E16" s="1"/>
      <c r="F16" s="2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 t="s">
        <v>14</v>
      </c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</row>
  </sheetData>
  <pageMargins left="0.25" right="0.25" top="0.75" bottom="0.75" header="0.3" footer="0.3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C35" sqref="C35"/>
    </sheetView>
  </sheetViews>
  <sheetFormatPr baseColWidth="10" defaultRowHeight="15" x14ac:dyDescent="0.25"/>
  <cols>
    <col min="1" max="1" width="16.140625" customWidth="1"/>
    <col min="2" max="2" width="21" customWidth="1"/>
    <col min="3" max="3" width="15.42578125" customWidth="1"/>
    <col min="4" max="4" width="29.42578125" customWidth="1"/>
    <col min="5" max="5" width="25" customWidth="1"/>
    <col min="6" max="6" width="23.7109375" customWidth="1"/>
  </cols>
  <sheetData>
    <row r="1" spans="1:6" x14ac:dyDescent="0.25">
      <c r="A1" s="3" t="s">
        <v>1</v>
      </c>
      <c r="B1" s="3" t="s">
        <v>3</v>
      </c>
      <c r="C1" s="4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 s="111" t="s">
        <v>40</v>
      </c>
      <c r="B2" s="112"/>
      <c r="C2" s="112" t="s">
        <v>40</v>
      </c>
      <c r="D2" s="112"/>
      <c r="E2" s="112" t="s">
        <v>40</v>
      </c>
      <c r="F2" s="112"/>
    </row>
    <row r="3" spans="1:6" x14ac:dyDescent="0.25">
      <c r="A3" s="110" t="s">
        <v>25</v>
      </c>
      <c r="B3" s="110"/>
      <c r="C3" s="110" t="s">
        <v>25</v>
      </c>
      <c r="D3" s="110"/>
      <c r="E3" s="110" t="s">
        <v>21</v>
      </c>
      <c r="F3" s="110"/>
    </row>
    <row r="4" spans="1:6" x14ac:dyDescent="0.25">
      <c r="A4" s="113" t="s">
        <v>41</v>
      </c>
      <c r="B4" s="113"/>
      <c r="C4" s="113" t="s">
        <v>41</v>
      </c>
      <c r="D4" s="113"/>
      <c r="E4" s="113" t="s">
        <v>41</v>
      </c>
      <c r="F4" s="114"/>
    </row>
    <row r="5" spans="1:6" x14ac:dyDescent="0.25">
      <c r="A5" s="110" t="s">
        <v>20</v>
      </c>
      <c r="B5" s="110"/>
      <c r="C5" s="110" t="s">
        <v>21</v>
      </c>
      <c r="D5" s="110"/>
      <c r="E5" s="110" t="s">
        <v>20</v>
      </c>
      <c r="F5" s="110"/>
    </row>
    <row r="6" spans="1:6" x14ac:dyDescent="0.25">
      <c r="A6" s="115"/>
      <c r="B6" s="115" t="s">
        <v>42</v>
      </c>
      <c r="C6" s="115"/>
      <c r="D6" s="115"/>
      <c r="E6" s="115" t="s">
        <v>42</v>
      </c>
      <c r="F6" s="115"/>
    </row>
    <row r="7" spans="1:6" x14ac:dyDescent="0.25">
      <c r="A7" s="110"/>
      <c r="B7" s="110" t="s">
        <v>21</v>
      </c>
      <c r="C7" s="110"/>
      <c r="D7" s="110"/>
      <c r="E7" s="110" t="s">
        <v>25</v>
      </c>
      <c r="F7" s="110"/>
    </row>
    <row r="8" spans="1:6" x14ac:dyDescent="0.25">
      <c r="A8" s="113"/>
      <c r="B8" s="113" t="s">
        <v>43</v>
      </c>
      <c r="C8" s="113"/>
      <c r="D8" s="113"/>
      <c r="E8" s="113"/>
      <c r="F8" s="113"/>
    </row>
    <row r="9" spans="1:6" x14ac:dyDescent="0.25">
      <c r="A9" s="116"/>
      <c r="B9" s="116" t="s">
        <v>21</v>
      </c>
      <c r="C9" s="116"/>
      <c r="D9" s="116"/>
      <c r="E9" s="116"/>
      <c r="F9" s="110"/>
    </row>
    <row r="10" spans="1:6" ht="17.25" customHeight="1" x14ac:dyDescent="0.25">
      <c r="A10" s="117" t="s">
        <v>10</v>
      </c>
      <c r="B10" s="117"/>
      <c r="C10" s="117"/>
      <c r="D10" s="117" t="s">
        <v>10</v>
      </c>
      <c r="E10" s="117"/>
      <c r="F10" s="118"/>
    </row>
    <row r="11" spans="1:6" x14ac:dyDescent="0.25">
      <c r="A11" s="119"/>
      <c r="B11" s="119"/>
      <c r="C11" s="119" t="s">
        <v>33</v>
      </c>
      <c r="D11" s="119"/>
      <c r="E11" s="119"/>
      <c r="F11" s="119"/>
    </row>
    <row r="12" spans="1:6" x14ac:dyDescent="0.25">
      <c r="A12" s="119"/>
      <c r="B12" s="119"/>
      <c r="C12" s="119"/>
      <c r="D12" s="119"/>
      <c r="E12" s="119" t="s">
        <v>36</v>
      </c>
      <c r="F12" s="119"/>
    </row>
    <row r="13" spans="1:6" ht="14.25" customHeight="1" x14ac:dyDescent="0.25">
      <c r="A13" s="120" t="s">
        <v>38</v>
      </c>
      <c r="B13" s="118"/>
      <c r="C13" s="120"/>
      <c r="D13" s="120" t="s">
        <v>38</v>
      </c>
      <c r="E13" s="120"/>
      <c r="F13" s="121"/>
    </row>
    <row r="14" spans="1:6" x14ac:dyDescent="0.25">
      <c r="A14" s="114"/>
      <c r="B14" s="114"/>
      <c r="C14" s="114"/>
      <c r="D14" s="114"/>
      <c r="E14" s="114" t="s">
        <v>49</v>
      </c>
      <c r="F14" s="114"/>
    </row>
    <row r="15" spans="1:6" x14ac:dyDescent="0.25">
      <c r="A15" s="110"/>
      <c r="B15" s="110"/>
      <c r="C15" s="110"/>
      <c r="D15" s="110"/>
      <c r="E15" s="110" t="s">
        <v>21</v>
      </c>
      <c r="F15" s="110"/>
    </row>
    <row r="16" spans="1:6" ht="9.75" customHeight="1" x14ac:dyDescent="0.25">
      <c r="A16" s="118" t="s">
        <v>59</v>
      </c>
      <c r="B16" s="118" t="s">
        <v>59</v>
      </c>
      <c r="C16" s="120" t="s">
        <v>59</v>
      </c>
      <c r="D16" s="118" t="s">
        <v>59</v>
      </c>
      <c r="E16" s="118" t="s">
        <v>59</v>
      </c>
      <c r="F16" s="118" t="s">
        <v>59</v>
      </c>
    </row>
    <row r="17" spans="1:6" ht="13.5" customHeight="1" x14ac:dyDescent="0.25">
      <c r="A17" s="122" t="s">
        <v>25</v>
      </c>
      <c r="B17" s="123" t="s">
        <v>60</v>
      </c>
      <c r="C17" s="123" t="s">
        <v>25</v>
      </c>
      <c r="D17" s="122" t="s">
        <v>21</v>
      </c>
      <c r="E17" s="123" t="s">
        <v>61</v>
      </c>
      <c r="F17" s="123" t="s">
        <v>60</v>
      </c>
    </row>
    <row r="18" spans="1:6" x14ac:dyDescent="0.25">
      <c r="A18" s="113" t="s">
        <v>62</v>
      </c>
      <c r="B18" s="113"/>
      <c r="C18" s="113"/>
      <c r="D18" s="113" t="s">
        <v>62</v>
      </c>
      <c r="E18" s="113"/>
      <c r="F18" s="113"/>
    </row>
    <row r="19" spans="1:6" ht="15.75" customHeight="1" x14ac:dyDescent="0.25">
      <c r="A19" s="110" t="s">
        <v>21</v>
      </c>
      <c r="B19" s="110"/>
      <c r="C19" s="110"/>
      <c r="D19" s="110" t="s">
        <v>73</v>
      </c>
      <c r="E19" s="110"/>
      <c r="F19" s="110"/>
    </row>
    <row r="20" spans="1:6" ht="10.5" customHeight="1" x14ac:dyDescent="0.25">
      <c r="A20" s="113"/>
      <c r="B20" s="113" t="s">
        <v>63</v>
      </c>
      <c r="C20" s="113"/>
      <c r="D20" s="113"/>
      <c r="E20" s="113" t="s">
        <v>63</v>
      </c>
      <c r="F20" s="114"/>
    </row>
    <row r="21" spans="1:6" x14ac:dyDescent="0.25">
      <c r="A21" s="110"/>
      <c r="B21" s="110" t="s">
        <v>21</v>
      </c>
      <c r="C21" s="110"/>
      <c r="D21" s="110"/>
      <c r="E21" s="110" t="s">
        <v>25</v>
      </c>
      <c r="F21" s="110"/>
    </row>
    <row r="22" spans="1:6" ht="12.75" customHeight="1" x14ac:dyDescent="0.25">
      <c r="A22" s="114"/>
      <c r="B22" s="114" t="s">
        <v>64</v>
      </c>
      <c r="C22" s="114"/>
      <c r="D22" s="112"/>
      <c r="E22" s="114"/>
      <c r="F22" s="114"/>
    </row>
    <row r="23" spans="1:6" ht="12.75" customHeight="1" x14ac:dyDescent="0.25">
      <c r="A23" s="110"/>
      <c r="B23" s="110" t="s">
        <v>21</v>
      </c>
      <c r="C23" s="110"/>
      <c r="D23" s="124"/>
      <c r="E23" s="110"/>
      <c r="F23" s="110"/>
    </row>
    <row r="24" spans="1:6" x14ac:dyDescent="0.25">
      <c r="A24" s="125" t="s">
        <v>67</v>
      </c>
      <c r="B24" s="119" t="s">
        <v>67</v>
      </c>
      <c r="C24" s="126" t="s">
        <v>67</v>
      </c>
      <c r="D24" s="126" t="s">
        <v>67</v>
      </c>
      <c r="E24" s="126" t="s">
        <v>67</v>
      </c>
      <c r="F24" s="127" t="s">
        <v>67</v>
      </c>
    </row>
    <row r="25" spans="1:6" x14ac:dyDescent="0.25">
      <c r="A25" s="122" t="s">
        <v>25</v>
      </c>
      <c r="B25" s="122" t="s">
        <v>25</v>
      </c>
      <c r="C25" s="123" t="s">
        <v>25</v>
      </c>
      <c r="D25" s="122" t="s">
        <v>21</v>
      </c>
      <c r="E25" s="122" t="s">
        <v>25</v>
      </c>
      <c r="F25" s="122" t="s">
        <v>25</v>
      </c>
    </row>
    <row r="26" spans="1:6" ht="13.5" customHeight="1" x14ac:dyDescent="0.25">
      <c r="A26" s="120" t="s">
        <v>68</v>
      </c>
      <c r="B26" s="118"/>
      <c r="C26" s="120"/>
      <c r="D26" s="118" t="s">
        <v>69</v>
      </c>
      <c r="E26" s="114"/>
      <c r="F26" s="120"/>
    </row>
    <row r="27" spans="1:6" x14ac:dyDescent="0.25">
      <c r="A27" s="123" t="s">
        <v>25</v>
      </c>
      <c r="B27" s="122"/>
      <c r="C27" s="123"/>
      <c r="D27" s="122" t="s">
        <v>21</v>
      </c>
      <c r="E27" s="110"/>
      <c r="F27" s="123"/>
    </row>
    <row r="28" spans="1:6" x14ac:dyDescent="0.25">
      <c r="A28" s="120"/>
      <c r="B28" s="118"/>
      <c r="C28" s="118" t="s">
        <v>70</v>
      </c>
      <c r="D28" s="118"/>
      <c r="E28" s="114"/>
      <c r="F28" s="120" t="s">
        <v>70</v>
      </c>
    </row>
    <row r="29" spans="1:6" ht="12.75" customHeight="1" x14ac:dyDescent="0.25">
      <c r="A29" s="123"/>
      <c r="B29" s="122"/>
      <c r="C29" s="122" t="s">
        <v>25</v>
      </c>
      <c r="D29" s="122"/>
      <c r="E29" s="110"/>
      <c r="F29" s="123" t="s">
        <v>72</v>
      </c>
    </row>
  </sheetData>
  <pageMargins left="0" right="0" top="0" bottom="0" header="0" footer="0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M24" sqref="M24"/>
    </sheetView>
  </sheetViews>
  <sheetFormatPr baseColWidth="10" defaultRowHeight="15" x14ac:dyDescent="0.25"/>
  <cols>
    <col min="1" max="1" width="7.7109375" customWidth="1"/>
    <col min="2" max="2" width="9.5703125" customWidth="1"/>
    <col min="3" max="3" width="9.7109375" customWidth="1"/>
    <col min="4" max="4" width="10.85546875" customWidth="1"/>
    <col min="5" max="5" width="7.85546875" customWidth="1"/>
    <col min="6" max="6" width="9.42578125" customWidth="1"/>
    <col min="7" max="7" width="7.28515625" customWidth="1"/>
    <col min="8" max="8" width="12.85546875" customWidth="1"/>
    <col min="9" max="9" width="7" customWidth="1"/>
    <col min="10" max="10" width="12.85546875" customWidth="1"/>
    <col min="11" max="11" width="7.85546875" customWidth="1"/>
    <col min="12" max="13" width="7.28515625" customWidth="1"/>
    <col min="14" max="14" width="6.8554687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5"/>
      <c r="B4" s="77"/>
      <c r="C4" s="12"/>
      <c r="D4" s="77" t="s">
        <v>51</v>
      </c>
      <c r="E4" s="28"/>
      <c r="F4" s="77"/>
      <c r="G4" s="28"/>
      <c r="H4" s="77"/>
      <c r="I4" s="28"/>
      <c r="J4" s="77" t="s">
        <v>51</v>
      </c>
      <c r="K4" s="28"/>
      <c r="L4" s="28"/>
      <c r="M4" s="12"/>
      <c r="N4" s="12"/>
    </row>
    <row r="5" spans="1:14" x14ac:dyDescent="0.25">
      <c r="A5" s="8">
        <v>11.52</v>
      </c>
      <c r="B5" s="29"/>
      <c r="C5" s="9"/>
      <c r="D5" s="29"/>
      <c r="E5" s="25">
        <v>1.33</v>
      </c>
      <c r="F5" s="29"/>
      <c r="G5" s="25"/>
      <c r="H5" s="29"/>
      <c r="I5" s="25"/>
      <c r="J5" s="29"/>
      <c r="K5" s="25">
        <v>1.33</v>
      </c>
      <c r="L5" s="25"/>
      <c r="M5" s="9"/>
      <c r="N5" s="9">
        <f>C5+E5+G5+I5+K5+M5</f>
        <v>2.66</v>
      </c>
    </row>
    <row r="6" spans="1:14" x14ac:dyDescent="0.25">
      <c r="A6" s="5"/>
      <c r="B6" s="81"/>
      <c r="C6" s="82"/>
      <c r="D6" s="81" t="s">
        <v>52</v>
      </c>
      <c r="E6" s="83"/>
      <c r="F6" s="81"/>
      <c r="G6" s="82"/>
      <c r="H6" s="81"/>
      <c r="I6" s="83"/>
      <c r="J6" s="81" t="s">
        <v>52</v>
      </c>
      <c r="K6" s="82"/>
      <c r="L6" s="82"/>
      <c r="M6" s="82"/>
      <c r="N6" s="7"/>
    </row>
    <row r="7" spans="1:14" x14ac:dyDescent="0.25">
      <c r="A7" s="8">
        <v>5</v>
      </c>
      <c r="B7" s="84"/>
      <c r="C7" s="85"/>
      <c r="D7" s="85" t="s">
        <v>25</v>
      </c>
      <c r="E7" s="85">
        <v>0.33</v>
      </c>
      <c r="F7" s="84"/>
      <c r="G7" s="85"/>
      <c r="H7" s="85"/>
      <c r="I7" s="85"/>
      <c r="J7" s="84" t="s">
        <v>21</v>
      </c>
      <c r="K7" s="85">
        <v>0.82</v>
      </c>
      <c r="L7" s="85"/>
      <c r="M7" s="85"/>
      <c r="N7" s="9">
        <f>C7+E7+G7+I7+K7+M7</f>
        <v>1.1499999999999999</v>
      </c>
    </row>
    <row r="8" spans="1:14" x14ac:dyDescent="0.25">
      <c r="A8" s="5"/>
      <c r="B8" s="86"/>
      <c r="C8" s="82"/>
      <c r="D8" s="86" t="s">
        <v>53</v>
      </c>
      <c r="E8" s="82"/>
      <c r="F8" s="86"/>
      <c r="G8" s="82"/>
      <c r="H8" s="86"/>
      <c r="I8" s="82"/>
      <c r="J8" s="86" t="s">
        <v>53</v>
      </c>
      <c r="K8" s="82"/>
      <c r="L8" s="82"/>
      <c r="M8" s="82"/>
      <c r="N8" s="7"/>
    </row>
    <row r="9" spans="1:14" x14ac:dyDescent="0.25">
      <c r="A9" s="8">
        <v>4</v>
      </c>
      <c r="B9" s="84"/>
      <c r="C9" s="85"/>
      <c r="D9" s="85" t="s">
        <v>25</v>
      </c>
      <c r="E9" s="85">
        <v>0.32</v>
      </c>
      <c r="F9" s="84"/>
      <c r="G9" s="85"/>
      <c r="H9" s="85"/>
      <c r="I9" s="85"/>
      <c r="J9" s="84" t="s">
        <v>21</v>
      </c>
      <c r="K9" s="85">
        <v>0.6</v>
      </c>
      <c r="L9" s="84"/>
      <c r="M9" s="85"/>
      <c r="N9" s="9">
        <f>C9+E9+G9+I9+K9+M9</f>
        <v>0.91999999999999993</v>
      </c>
    </row>
    <row r="10" spans="1:14" x14ac:dyDescent="0.25">
      <c r="A10" s="76"/>
      <c r="B10" s="28"/>
      <c r="C10" s="12"/>
      <c r="D10" s="28" t="s">
        <v>54</v>
      </c>
      <c r="E10" s="12"/>
      <c r="F10" s="28"/>
      <c r="G10" s="12"/>
      <c r="H10" s="12"/>
      <c r="I10" s="12"/>
      <c r="J10" s="28"/>
      <c r="K10" s="12"/>
      <c r="L10" s="28"/>
      <c r="M10" s="12"/>
      <c r="N10" s="12"/>
    </row>
    <row r="11" spans="1:14" ht="36.75" x14ac:dyDescent="0.25">
      <c r="A11" s="76">
        <v>0.66</v>
      </c>
      <c r="B11" s="28"/>
      <c r="C11" s="12"/>
      <c r="D11" s="28" t="s">
        <v>55</v>
      </c>
      <c r="E11" s="12">
        <v>0.15</v>
      </c>
      <c r="F11" s="28"/>
      <c r="G11" s="12"/>
      <c r="H11" s="12"/>
      <c r="I11" s="12"/>
      <c r="J11" s="28"/>
      <c r="K11" s="12"/>
      <c r="L11" s="28"/>
      <c r="M11" s="12"/>
      <c r="N11" s="12">
        <f>C11+E11+G11+I11+K11+M11</f>
        <v>0.15</v>
      </c>
    </row>
    <row r="12" spans="1:14" x14ac:dyDescent="0.25">
      <c r="A12" s="5"/>
      <c r="B12" s="7" t="s">
        <v>56</v>
      </c>
      <c r="C12" s="7"/>
      <c r="D12" s="11"/>
      <c r="E12" s="7"/>
      <c r="F12" s="11"/>
      <c r="G12" s="7"/>
      <c r="H12" s="7" t="s">
        <v>56</v>
      </c>
      <c r="I12" s="7"/>
      <c r="J12" s="11"/>
      <c r="K12" s="7"/>
      <c r="L12" s="11"/>
      <c r="M12" s="7"/>
      <c r="N12" s="7"/>
    </row>
    <row r="13" spans="1:14" x14ac:dyDescent="0.25">
      <c r="A13" s="8">
        <v>17.32</v>
      </c>
      <c r="B13" s="9" t="s">
        <v>57</v>
      </c>
      <c r="C13" s="9">
        <v>2</v>
      </c>
      <c r="D13" s="25"/>
      <c r="E13" s="9"/>
      <c r="F13" s="25"/>
      <c r="G13" s="9"/>
      <c r="H13" s="9" t="s">
        <v>57</v>
      </c>
      <c r="I13" s="9">
        <v>2</v>
      </c>
      <c r="J13" s="25"/>
      <c r="K13" s="9"/>
      <c r="L13" s="25"/>
      <c r="M13" s="9"/>
      <c r="N13" s="9">
        <f>C13+I13</f>
        <v>4</v>
      </c>
    </row>
    <row r="14" spans="1:14" x14ac:dyDescent="0.25">
      <c r="A14" s="78"/>
      <c r="B14" s="7"/>
      <c r="C14" s="7"/>
      <c r="D14" s="7"/>
      <c r="E14" s="7"/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42">
        <f>SUM(A4:A14)</f>
        <v>38.5</v>
      </c>
      <c r="B15" s="8" t="s">
        <v>9</v>
      </c>
      <c r="C15" s="8">
        <f>SUM(C4:C14)</f>
        <v>2</v>
      </c>
      <c r="D15" s="13"/>
      <c r="E15" s="13">
        <f>SUM(E4:E14)</f>
        <v>2.1300000000000003</v>
      </c>
      <c r="F15" s="14"/>
      <c r="G15" s="8">
        <f>SUM(G4:G14)</f>
        <v>0</v>
      </c>
      <c r="H15" s="8"/>
      <c r="I15" s="8">
        <f>SUM(I4:I14)</f>
        <v>2</v>
      </c>
      <c r="J15" s="8"/>
      <c r="K15" s="13">
        <f>SUM(K4:K14)</f>
        <v>2.75</v>
      </c>
      <c r="L15" s="13"/>
      <c r="M15" s="13">
        <f>SUM(M4:M14)</f>
        <v>0</v>
      </c>
      <c r="N15" s="15">
        <f>SUM(N4:N14)</f>
        <v>8.8800000000000008</v>
      </c>
    </row>
    <row r="16" spans="1:14" x14ac:dyDescent="0.25">
      <c r="A16" s="1"/>
      <c r="B16" s="1"/>
      <c r="C16" s="1"/>
      <c r="D16" s="1"/>
      <c r="E16" s="1"/>
      <c r="F16" s="2"/>
      <c r="G16" s="1"/>
      <c r="H16" s="1"/>
      <c r="I16" s="1"/>
      <c r="J16" s="16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 t="s">
        <v>12</v>
      </c>
      <c r="I17" s="1"/>
      <c r="J17" s="16"/>
      <c r="K17" s="17">
        <f>N15*4.33</f>
        <v>38.450400000000002</v>
      </c>
      <c r="L17" s="17"/>
      <c r="M17" s="17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8">
        <f>N15</f>
        <v>8.8800000000000008</v>
      </c>
      <c r="J18" s="1"/>
      <c r="K18" s="1"/>
      <c r="L18" s="1"/>
      <c r="M18" s="1"/>
      <c r="N18" s="1"/>
    </row>
    <row r="19" spans="1:14" x14ac:dyDescent="0.25">
      <c r="A19" s="1"/>
      <c r="B19" s="1" t="s">
        <v>13</v>
      </c>
      <c r="C19" s="1"/>
      <c r="D19" s="1"/>
      <c r="E19" s="79" t="s">
        <v>58</v>
      </c>
      <c r="F19" s="80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 t="s">
        <v>16</v>
      </c>
      <c r="C20" s="1"/>
      <c r="D20" s="1" t="str">
        <f>B1</f>
        <v>EVELYN ANDREA  ROCHA DIAZ</v>
      </c>
      <c r="E20" s="1"/>
      <c r="F20" s="2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 t="s">
        <v>14</v>
      </c>
      <c r="C21" s="1"/>
      <c r="D21" s="1"/>
      <c r="E21" s="1"/>
      <c r="F21" s="2"/>
      <c r="G21" s="1"/>
      <c r="H21" s="1"/>
      <c r="I21" s="1"/>
      <c r="J21" s="1"/>
      <c r="K21" s="1"/>
      <c r="L21" s="1"/>
      <c r="M21" s="1"/>
      <c r="N21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6" workbookViewId="0">
      <selection sqref="A1:N36"/>
    </sheetView>
  </sheetViews>
  <sheetFormatPr baseColWidth="10" defaultRowHeight="15" x14ac:dyDescent="0.25"/>
  <cols>
    <col min="1" max="1" width="7.28515625" customWidth="1"/>
    <col min="3" max="3" width="6.7109375" customWidth="1"/>
    <col min="4" max="4" width="14.85546875" customWidth="1"/>
    <col min="5" max="5" width="6.7109375" customWidth="1"/>
    <col min="7" max="7" width="6.28515625" customWidth="1"/>
    <col min="9" max="9" width="7.7109375" customWidth="1"/>
    <col min="11" max="11" width="7.5703125" customWidth="1"/>
    <col min="12" max="12" width="7.42578125" customWidth="1"/>
    <col min="13" max="13" width="5.7109375" customWidth="1"/>
    <col min="14" max="14" width="6.5703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40">
        <v>4.33</v>
      </c>
      <c r="B3" s="141"/>
      <c r="C3" s="169"/>
      <c r="D3" s="141"/>
      <c r="E3" s="169"/>
      <c r="F3" s="142" t="s">
        <v>160</v>
      </c>
      <c r="G3" s="169">
        <v>1</v>
      </c>
      <c r="H3" s="141"/>
      <c r="I3" s="169"/>
      <c r="J3" s="141"/>
      <c r="K3" s="169"/>
      <c r="L3" s="140"/>
      <c r="M3" s="140"/>
      <c r="N3" s="130">
        <f>C3+E3+G3+I3+K3+M3</f>
        <v>1</v>
      </c>
    </row>
    <row r="4" spans="1:14" ht="24.75" x14ac:dyDescent="0.25">
      <c r="A4" s="169"/>
      <c r="B4" s="142" t="s">
        <v>116</v>
      </c>
      <c r="C4" s="169"/>
      <c r="D4" s="141"/>
      <c r="E4" s="169"/>
      <c r="F4" s="142"/>
      <c r="G4" s="169"/>
      <c r="H4" s="142" t="s">
        <v>116</v>
      </c>
      <c r="I4" s="169"/>
      <c r="J4" s="141"/>
      <c r="K4" s="169"/>
      <c r="L4" s="140"/>
      <c r="M4" s="169"/>
      <c r="N4" s="204"/>
    </row>
    <row r="5" spans="1:14" x14ac:dyDescent="0.25">
      <c r="A5" s="170">
        <v>7.92</v>
      </c>
      <c r="B5" s="143" t="s">
        <v>21</v>
      </c>
      <c r="C5" s="170">
        <v>1.32</v>
      </c>
      <c r="D5" s="143"/>
      <c r="E5" s="170"/>
      <c r="F5" s="144"/>
      <c r="G5" s="170"/>
      <c r="H5" s="143" t="s">
        <v>25</v>
      </c>
      <c r="I5" s="170">
        <v>0.5</v>
      </c>
      <c r="J5" s="143"/>
      <c r="K5" s="170"/>
      <c r="L5" s="145"/>
      <c r="M5" s="170"/>
      <c r="N5" s="130">
        <f>C5+E5+G5+I5+K5+M5</f>
        <v>1.82</v>
      </c>
    </row>
    <row r="6" spans="1:14" x14ac:dyDescent="0.25">
      <c r="A6" s="211"/>
      <c r="B6" s="16"/>
      <c r="C6" s="211"/>
      <c r="D6" s="16" t="s">
        <v>178</v>
      </c>
      <c r="E6" s="211"/>
      <c r="F6" s="212"/>
      <c r="G6" s="211"/>
      <c r="H6" s="16"/>
      <c r="I6" s="211"/>
      <c r="J6" s="16" t="s">
        <v>178</v>
      </c>
      <c r="K6" s="211"/>
      <c r="L6" s="196"/>
      <c r="M6" s="211"/>
      <c r="N6" s="213"/>
    </row>
    <row r="7" spans="1:14" x14ac:dyDescent="0.25">
      <c r="A7" s="211">
        <v>7.92</v>
      </c>
      <c r="B7" s="16"/>
      <c r="C7" s="211"/>
      <c r="D7" s="16" t="s">
        <v>21</v>
      </c>
      <c r="E7" s="211">
        <v>1</v>
      </c>
      <c r="F7" s="212"/>
      <c r="G7" s="211"/>
      <c r="H7" s="16"/>
      <c r="I7" s="211"/>
      <c r="J7" s="16" t="s">
        <v>20</v>
      </c>
      <c r="K7" s="211">
        <v>0.83</v>
      </c>
      <c r="L7" s="196"/>
      <c r="M7" s="211"/>
      <c r="N7" s="133">
        <f>C7+E7+G7+I7+K7+M7</f>
        <v>1.83</v>
      </c>
    </row>
    <row r="8" spans="1:14" x14ac:dyDescent="0.25">
      <c r="A8" s="169"/>
      <c r="B8" s="140"/>
      <c r="C8" s="169"/>
      <c r="D8" s="140"/>
      <c r="E8" s="169"/>
      <c r="F8" s="214"/>
      <c r="G8" s="169"/>
      <c r="H8" s="256" t="s">
        <v>181</v>
      </c>
      <c r="I8" s="169"/>
      <c r="J8" s="140"/>
      <c r="K8" s="169"/>
      <c r="L8" s="140"/>
      <c r="M8" s="169"/>
      <c r="N8" s="129"/>
    </row>
    <row r="9" spans="1:14" x14ac:dyDescent="0.25">
      <c r="A9" s="211">
        <v>0.75</v>
      </c>
      <c r="B9" s="196"/>
      <c r="C9" s="211"/>
      <c r="D9" s="196"/>
      <c r="E9" s="211"/>
      <c r="F9" s="216"/>
      <c r="G9" s="211"/>
      <c r="H9" s="257"/>
      <c r="I9" s="211">
        <v>0.17</v>
      </c>
      <c r="J9" s="196"/>
      <c r="K9" s="211"/>
      <c r="L9" s="196"/>
      <c r="M9" s="211"/>
      <c r="N9" s="133">
        <f>C9+E9+G9+I9+K9+M9</f>
        <v>0.17</v>
      </c>
    </row>
    <row r="10" spans="1:14" ht="36" x14ac:dyDescent="0.25">
      <c r="A10" s="169"/>
      <c r="B10" s="141"/>
      <c r="C10" s="169"/>
      <c r="D10" s="141"/>
      <c r="E10" s="169"/>
      <c r="F10" s="142"/>
      <c r="G10" s="169"/>
      <c r="H10" s="149" t="s">
        <v>184</v>
      </c>
      <c r="I10" s="169"/>
      <c r="J10" s="141"/>
      <c r="K10" s="169"/>
      <c r="L10" s="140"/>
      <c r="M10" s="169"/>
      <c r="N10" s="129"/>
    </row>
    <row r="11" spans="1:14" x14ac:dyDescent="0.25">
      <c r="A11" s="170">
        <v>1.32</v>
      </c>
      <c r="B11" s="143"/>
      <c r="C11" s="170"/>
      <c r="D11" s="143"/>
      <c r="E11" s="170"/>
      <c r="F11" s="144"/>
      <c r="G11" s="170"/>
      <c r="H11" s="217" t="s">
        <v>185</v>
      </c>
      <c r="I11" s="170">
        <v>0.3</v>
      </c>
      <c r="J11" s="143"/>
      <c r="K11" s="170"/>
      <c r="L11" s="145"/>
      <c r="M11" s="170"/>
      <c r="N11" s="130">
        <f>C11+E11+G11+I11+K11+M11</f>
        <v>0.3</v>
      </c>
    </row>
    <row r="12" spans="1:14" x14ac:dyDescent="0.25">
      <c r="A12" s="169"/>
      <c r="B12" s="141"/>
      <c r="C12" s="169"/>
      <c r="D12" s="141" t="s">
        <v>112</v>
      </c>
      <c r="E12" s="169"/>
      <c r="F12" s="141"/>
      <c r="G12" s="169"/>
      <c r="H12" s="141" t="s">
        <v>112</v>
      </c>
      <c r="I12" s="169"/>
      <c r="J12" s="141" t="s">
        <v>112</v>
      </c>
      <c r="K12" s="169"/>
      <c r="L12" s="140"/>
      <c r="M12" s="169"/>
      <c r="N12" s="204"/>
    </row>
    <row r="13" spans="1:14" ht="24.75" x14ac:dyDescent="0.25">
      <c r="A13" s="170">
        <v>10.130000000000001</v>
      </c>
      <c r="B13" s="143"/>
      <c r="C13" s="170"/>
      <c r="D13" s="199" t="s">
        <v>113</v>
      </c>
      <c r="E13" s="170">
        <v>0.6</v>
      </c>
      <c r="F13" s="144"/>
      <c r="G13" s="170"/>
      <c r="H13" s="199" t="s">
        <v>114</v>
      </c>
      <c r="I13" s="170">
        <v>1.24</v>
      </c>
      <c r="J13" s="144" t="s">
        <v>25</v>
      </c>
      <c r="K13" s="170">
        <v>0.5</v>
      </c>
      <c r="L13" s="146"/>
      <c r="M13" s="170"/>
      <c r="N13" s="130">
        <f>C13+E13+G13+I13+K13+M13</f>
        <v>2.34</v>
      </c>
    </row>
    <row r="14" spans="1:14" x14ac:dyDescent="0.25">
      <c r="A14" s="87"/>
      <c r="B14" s="32"/>
      <c r="C14" s="168"/>
      <c r="D14" s="32" t="s">
        <v>42</v>
      </c>
      <c r="E14" s="177"/>
      <c r="F14" s="32"/>
      <c r="G14" s="168"/>
      <c r="H14" s="32"/>
      <c r="I14" s="168"/>
      <c r="J14" s="32" t="s">
        <v>42</v>
      </c>
      <c r="K14" s="168"/>
      <c r="L14" s="32"/>
      <c r="M14" s="168"/>
      <c r="N14" s="129"/>
    </row>
    <row r="15" spans="1:14" x14ac:dyDescent="0.25">
      <c r="A15" s="88">
        <v>7.33</v>
      </c>
      <c r="B15" s="36"/>
      <c r="C15" s="173"/>
      <c r="D15" s="36" t="s">
        <v>21</v>
      </c>
      <c r="E15" s="178">
        <v>1.36</v>
      </c>
      <c r="F15" s="36"/>
      <c r="G15" s="173"/>
      <c r="H15" s="36"/>
      <c r="I15" s="173"/>
      <c r="J15" s="36" t="s">
        <v>25</v>
      </c>
      <c r="K15" s="173">
        <v>0.33</v>
      </c>
      <c r="L15" s="36"/>
      <c r="M15" s="173"/>
      <c r="N15" s="130">
        <f>C15+E15+G15+I15+K15+M15</f>
        <v>1.6900000000000002</v>
      </c>
    </row>
    <row r="16" spans="1:14" x14ac:dyDescent="0.25">
      <c r="A16" s="87"/>
      <c r="C16" s="174"/>
      <c r="D16" s="35" t="s">
        <v>43</v>
      </c>
      <c r="E16" s="174"/>
      <c r="G16" s="174"/>
      <c r="I16" s="174"/>
      <c r="K16" s="174"/>
      <c r="M16" s="168"/>
      <c r="N16" s="129"/>
    </row>
    <row r="17" spans="1:14" x14ac:dyDescent="0.25">
      <c r="A17" s="88">
        <v>3</v>
      </c>
      <c r="B17" s="65"/>
      <c r="C17" s="173"/>
      <c r="D17" s="65" t="s">
        <v>21</v>
      </c>
      <c r="E17" s="173">
        <v>0.7</v>
      </c>
      <c r="F17" s="65"/>
      <c r="G17" s="173"/>
      <c r="H17" s="65"/>
      <c r="I17" s="173"/>
      <c r="J17" s="65"/>
      <c r="K17" s="173"/>
      <c r="L17" s="36"/>
      <c r="M17" s="173"/>
      <c r="N17" s="130">
        <f>C17+E17+G17+I17+K17+M17</f>
        <v>0.7</v>
      </c>
    </row>
    <row r="18" spans="1:14" x14ac:dyDescent="0.25">
      <c r="A18" s="87"/>
      <c r="B18" s="35" t="s">
        <v>59</v>
      </c>
      <c r="C18" s="87"/>
      <c r="D18" s="35" t="s">
        <v>59</v>
      </c>
      <c r="E18" s="179"/>
      <c r="F18" s="20" t="s">
        <v>59</v>
      </c>
      <c r="G18" s="179"/>
      <c r="H18" s="35" t="s">
        <v>59</v>
      </c>
      <c r="I18" s="87"/>
      <c r="J18" s="35" t="s">
        <v>59</v>
      </c>
      <c r="K18" s="87"/>
      <c r="L18" s="35"/>
      <c r="M18" s="87"/>
      <c r="N18" s="129"/>
    </row>
    <row r="19" spans="1:14" ht="23.25" x14ac:dyDescent="0.25">
      <c r="A19" s="88">
        <v>7.45</v>
      </c>
      <c r="B19" s="73" t="s">
        <v>60</v>
      </c>
      <c r="C19" s="88">
        <v>0.24</v>
      </c>
      <c r="D19" s="73" t="s">
        <v>25</v>
      </c>
      <c r="E19" s="180">
        <v>0.25</v>
      </c>
      <c r="F19" s="73" t="s">
        <v>60</v>
      </c>
      <c r="G19" s="88">
        <v>0.24</v>
      </c>
      <c r="H19" s="73" t="s">
        <v>25</v>
      </c>
      <c r="I19" s="88">
        <v>0.24</v>
      </c>
      <c r="J19" s="73" t="s">
        <v>21</v>
      </c>
      <c r="K19" s="88">
        <v>0.75</v>
      </c>
      <c r="L19" s="73"/>
      <c r="M19" s="88"/>
      <c r="N19" s="130">
        <f>C19+E19+G19+I19+K19+M19</f>
        <v>1.72</v>
      </c>
    </row>
    <row r="20" spans="1:14" x14ac:dyDescent="0.25">
      <c r="A20" s="87"/>
      <c r="B20" s="48" t="s">
        <v>62</v>
      </c>
      <c r="C20" s="174"/>
      <c r="D20" s="48"/>
      <c r="E20" s="174"/>
      <c r="F20" s="48"/>
      <c r="G20" s="174"/>
      <c r="H20" s="48" t="s">
        <v>62</v>
      </c>
      <c r="I20" s="174"/>
      <c r="J20" s="48"/>
      <c r="K20" s="174"/>
      <c r="L20" s="48"/>
      <c r="M20" s="174"/>
      <c r="N20" s="133"/>
    </row>
    <row r="21" spans="1:14" ht="45" x14ac:dyDescent="0.25">
      <c r="A21" s="88">
        <v>4.75</v>
      </c>
      <c r="B21" s="36" t="s">
        <v>21</v>
      </c>
      <c r="C21" s="173">
        <v>0.75</v>
      </c>
      <c r="D21" s="36"/>
      <c r="E21" s="178"/>
      <c r="F21" s="36"/>
      <c r="G21" s="173"/>
      <c r="H21" s="36" t="s">
        <v>73</v>
      </c>
      <c r="I21" s="173">
        <v>0.34</v>
      </c>
      <c r="J21" s="36"/>
      <c r="K21" s="173"/>
      <c r="L21" s="36"/>
      <c r="M21" s="173"/>
      <c r="N21" s="130">
        <f>C21+E21+G21+I21+K21+M21</f>
        <v>1.0900000000000001</v>
      </c>
    </row>
    <row r="22" spans="1:14" x14ac:dyDescent="0.25">
      <c r="A22" s="87"/>
      <c r="B22" s="48"/>
      <c r="C22" s="168"/>
      <c r="D22" s="48" t="s">
        <v>63</v>
      </c>
      <c r="E22" s="168"/>
      <c r="F22" s="48"/>
      <c r="G22" s="168"/>
      <c r="H22" s="48"/>
      <c r="I22" s="168"/>
      <c r="J22" s="48" t="s">
        <v>63</v>
      </c>
      <c r="K22" s="168"/>
      <c r="L22" s="32"/>
      <c r="M22" s="168"/>
      <c r="N22" s="129"/>
    </row>
    <row r="23" spans="1:14" x14ac:dyDescent="0.25">
      <c r="A23" s="88">
        <v>4.5</v>
      </c>
      <c r="B23" s="36"/>
      <c r="C23" s="173"/>
      <c r="D23" s="36" t="s">
        <v>21</v>
      </c>
      <c r="E23" s="178">
        <v>0.71</v>
      </c>
      <c r="F23" s="36"/>
      <c r="G23" s="173"/>
      <c r="H23" s="36"/>
      <c r="I23" s="173"/>
      <c r="J23" s="36" t="s">
        <v>25</v>
      </c>
      <c r="K23" s="173">
        <v>0.33</v>
      </c>
      <c r="L23" s="36"/>
      <c r="M23" s="173"/>
      <c r="N23" s="130">
        <f>C23+E23+G23+I23+K23+M23</f>
        <v>1.04</v>
      </c>
    </row>
    <row r="24" spans="1:14" x14ac:dyDescent="0.25">
      <c r="A24" s="87"/>
      <c r="B24" s="96" t="s">
        <v>67</v>
      </c>
      <c r="C24" s="87"/>
      <c r="D24" s="48" t="s">
        <v>67</v>
      </c>
      <c r="E24" s="87"/>
      <c r="F24" s="96" t="s">
        <v>67</v>
      </c>
      <c r="G24" s="87"/>
      <c r="H24" s="96" t="s">
        <v>67</v>
      </c>
      <c r="I24" s="179"/>
      <c r="J24" s="96" t="s">
        <v>67</v>
      </c>
      <c r="K24" s="87"/>
      <c r="L24" s="96"/>
      <c r="M24" s="87"/>
      <c r="N24" s="129"/>
    </row>
    <row r="25" spans="1:14" x14ac:dyDescent="0.25">
      <c r="A25" s="88">
        <v>7.88</v>
      </c>
      <c r="B25" s="38" t="s">
        <v>25</v>
      </c>
      <c r="C25" s="88">
        <v>0.25</v>
      </c>
      <c r="D25" s="38" t="s">
        <v>25</v>
      </c>
      <c r="E25" s="181">
        <v>0.25</v>
      </c>
      <c r="F25" s="73" t="s">
        <v>25</v>
      </c>
      <c r="G25" s="88">
        <v>0.25</v>
      </c>
      <c r="H25" s="38" t="s">
        <v>21</v>
      </c>
      <c r="I25" s="88">
        <v>0.82</v>
      </c>
      <c r="J25" s="38" t="s">
        <v>25</v>
      </c>
      <c r="K25" s="88">
        <v>0.25</v>
      </c>
      <c r="L25" s="38"/>
      <c r="M25" s="88"/>
      <c r="N25" s="130">
        <f>C25+E25+G25+I25+K25+M25</f>
        <v>1.8199999999999998</v>
      </c>
    </row>
    <row r="26" spans="1:14" x14ac:dyDescent="0.25">
      <c r="A26" s="87"/>
      <c r="B26" s="20" t="s">
        <v>68</v>
      </c>
      <c r="C26" s="87"/>
      <c r="D26" s="35"/>
      <c r="E26" s="182"/>
      <c r="F26" s="20"/>
      <c r="G26" s="87"/>
      <c r="H26" s="35" t="s">
        <v>69</v>
      </c>
      <c r="I26" s="182"/>
      <c r="J26" s="32"/>
      <c r="K26" s="182"/>
      <c r="L26" s="20"/>
      <c r="M26" s="182"/>
      <c r="N26" s="129"/>
    </row>
    <row r="27" spans="1:14" x14ac:dyDescent="0.25">
      <c r="A27" s="88">
        <v>6.11</v>
      </c>
      <c r="B27" s="73" t="s">
        <v>25</v>
      </c>
      <c r="C27" s="88">
        <v>0.33</v>
      </c>
      <c r="D27" s="38"/>
      <c r="E27" s="181"/>
      <c r="F27" s="73"/>
      <c r="G27" s="88"/>
      <c r="H27" s="38" t="s">
        <v>21</v>
      </c>
      <c r="I27" s="181">
        <v>1.08</v>
      </c>
      <c r="J27" s="36"/>
      <c r="K27" s="181"/>
      <c r="L27" s="73"/>
      <c r="M27" s="181"/>
      <c r="N27" s="130">
        <f>C27+E27+G27+I27+K27+M27</f>
        <v>1.4100000000000001</v>
      </c>
    </row>
    <row r="28" spans="1:14" x14ac:dyDescent="0.25">
      <c r="A28" s="153"/>
      <c r="B28" s="198" t="s">
        <v>22</v>
      </c>
      <c r="C28" s="201"/>
      <c r="D28" s="198"/>
      <c r="E28" s="201"/>
      <c r="F28" s="198" t="s">
        <v>22</v>
      </c>
      <c r="G28" s="201"/>
      <c r="H28" s="198"/>
      <c r="I28" s="201"/>
      <c r="J28" s="198" t="s">
        <v>22</v>
      </c>
      <c r="K28" s="201"/>
      <c r="L28" s="198"/>
      <c r="M28" s="153"/>
      <c r="N28" s="207"/>
    </row>
    <row r="29" spans="1:14" ht="16.5" x14ac:dyDescent="0.25">
      <c r="A29" s="156">
        <v>11.5</v>
      </c>
      <c r="B29" s="75" t="s">
        <v>23</v>
      </c>
      <c r="C29" s="202">
        <v>0.75</v>
      </c>
      <c r="D29" s="157"/>
      <c r="E29" s="202"/>
      <c r="F29" s="75" t="s">
        <v>24</v>
      </c>
      <c r="G29" s="202">
        <v>1.4</v>
      </c>
      <c r="H29" s="157"/>
      <c r="I29" s="202"/>
      <c r="J29" s="157" t="s">
        <v>25</v>
      </c>
      <c r="K29" s="202">
        <v>0.5</v>
      </c>
      <c r="L29" s="157"/>
      <c r="M29" s="156"/>
      <c r="N29" s="130">
        <f>C29+E29+G29+I29+K29+M29</f>
        <v>2.65</v>
      </c>
    </row>
    <row r="30" spans="1:14" x14ac:dyDescent="0.25">
      <c r="A30" s="153"/>
      <c r="B30" s="154" t="s">
        <v>46</v>
      </c>
      <c r="C30" s="203"/>
      <c r="D30" s="154" t="s">
        <v>46</v>
      </c>
      <c r="E30" s="203"/>
      <c r="F30" s="154" t="s">
        <v>46</v>
      </c>
      <c r="G30" s="203"/>
      <c r="H30" s="154" t="s">
        <v>46</v>
      </c>
      <c r="I30" s="203"/>
      <c r="J30" s="154" t="s">
        <v>46</v>
      </c>
      <c r="K30" s="203"/>
      <c r="L30" s="154"/>
      <c r="M30" s="155"/>
      <c r="N30" s="207"/>
    </row>
    <row r="31" spans="1:14" ht="24.75" x14ac:dyDescent="0.25">
      <c r="A31" s="156">
        <v>10</v>
      </c>
      <c r="B31" s="157" t="s">
        <v>21</v>
      </c>
      <c r="C31" s="202">
        <v>0.87</v>
      </c>
      <c r="D31" s="75" t="s">
        <v>48</v>
      </c>
      <c r="E31" s="202">
        <v>0.5</v>
      </c>
      <c r="F31" s="157" t="s">
        <v>47</v>
      </c>
      <c r="G31" s="202">
        <v>0.44</v>
      </c>
      <c r="H31" s="157" t="s">
        <v>25</v>
      </c>
      <c r="I31" s="202">
        <v>0.25</v>
      </c>
      <c r="J31" s="157" t="s">
        <v>25</v>
      </c>
      <c r="K31" s="202">
        <v>0.25</v>
      </c>
      <c r="L31" s="157"/>
      <c r="M31" s="156"/>
      <c r="N31" s="130">
        <f>C31+E31+G31+I31+K31+M31</f>
        <v>2.31</v>
      </c>
    </row>
    <row r="32" spans="1:14" x14ac:dyDescent="0.25">
      <c r="A32" s="32"/>
      <c r="B32" s="200" t="s">
        <v>27</v>
      </c>
      <c r="C32" s="168"/>
      <c r="D32" s="33"/>
      <c r="E32" s="168"/>
      <c r="F32" s="200" t="s">
        <v>27</v>
      </c>
      <c r="G32" s="168"/>
      <c r="H32" s="34"/>
      <c r="I32" s="168"/>
      <c r="J32" s="200" t="s">
        <v>27</v>
      </c>
      <c r="K32" s="168"/>
      <c r="L32" s="32"/>
      <c r="M32" s="32"/>
      <c r="N32" s="66"/>
    </row>
    <row r="33" spans="1:14" x14ac:dyDescent="0.25">
      <c r="A33" s="36">
        <v>7</v>
      </c>
      <c r="B33" s="36" t="s">
        <v>21</v>
      </c>
      <c r="C33" s="173">
        <v>0.95</v>
      </c>
      <c r="D33" s="36"/>
      <c r="E33" s="173"/>
      <c r="F33" s="37" t="s">
        <v>25</v>
      </c>
      <c r="G33" s="173">
        <v>0.33</v>
      </c>
      <c r="H33" s="36"/>
      <c r="I33" s="173"/>
      <c r="J33" s="37" t="s">
        <v>25</v>
      </c>
      <c r="K33" s="173">
        <v>0.33</v>
      </c>
      <c r="L33" s="36"/>
      <c r="M33" s="36"/>
      <c r="N33" s="130">
        <f>C33+E33+G33+I33+K33+M33</f>
        <v>1.61</v>
      </c>
    </row>
    <row r="34" spans="1:14" x14ac:dyDescent="0.25">
      <c r="A34" s="172">
        <f>SUM(A3:A33)</f>
        <v>101.89</v>
      </c>
      <c r="B34" s="94" t="s">
        <v>9</v>
      </c>
      <c r="C34" s="175">
        <f>SUM(C3:C33)</f>
        <v>5.46</v>
      </c>
      <c r="D34" s="91"/>
      <c r="E34" s="175">
        <f>SUM(E3:E33)</f>
        <v>5.37</v>
      </c>
      <c r="F34" s="93"/>
      <c r="G34" s="175">
        <f>SUM(G3:G33)</f>
        <v>3.6599999999999997</v>
      </c>
      <c r="H34" s="94"/>
      <c r="I34" s="175">
        <f>SUM(I3:I33)</f>
        <v>4.9399999999999995</v>
      </c>
      <c r="J34" s="94"/>
      <c r="K34" s="175">
        <f>SUM(K3:K33)</f>
        <v>4.07</v>
      </c>
      <c r="L34" s="91"/>
      <c r="M34" s="175">
        <f>SUM(M3:M33)</f>
        <v>0</v>
      </c>
      <c r="N34" s="175">
        <f>SUM(N3:N33)</f>
        <v>23.499999999999996</v>
      </c>
    </row>
    <row r="35" spans="1:14" x14ac:dyDescent="0.25">
      <c r="A35" s="48"/>
      <c r="B35" s="48" t="s">
        <v>13</v>
      </c>
      <c r="C35" s="48"/>
      <c r="D35" s="48"/>
      <c r="E35" s="106"/>
      <c r="F35" s="96"/>
      <c r="G35" s="48"/>
      <c r="H35" s="48" t="s">
        <v>12</v>
      </c>
      <c r="I35" s="48"/>
      <c r="J35" s="107"/>
      <c r="K35" s="109">
        <f>N34</f>
        <v>23.499999999999996</v>
      </c>
      <c r="L35" s="48"/>
    </row>
    <row r="36" spans="1:14" x14ac:dyDescent="0.25">
      <c r="A36" s="48"/>
      <c r="B36" s="48" t="s">
        <v>16</v>
      </c>
      <c r="C36" s="48"/>
      <c r="D36" s="186" t="s">
        <v>191</v>
      </c>
      <c r="E36" s="48"/>
      <c r="G36" s="48"/>
      <c r="J36" s="107"/>
      <c r="K36" s="108">
        <f>K35*4.33</f>
        <v>101.75499999999998</v>
      </c>
      <c r="L36" s="108"/>
    </row>
    <row r="38" spans="1:14" x14ac:dyDescent="0.25">
      <c r="F38" t="s">
        <v>192</v>
      </c>
    </row>
  </sheetData>
  <mergeCells count="1">
    <mergeCell ref="H8:H9"/>
  </mergeCells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6" workbookViewId="0">
      <selection activeCell="O29" sqref="O29"/>
    </sheetView>
  </sheetViews>
  <sheetFormatPr baseColWidth="10" defaultRowHeight="15" x14ac:dyDescent="0.25"/>
  <cols>
    <col min="1" max="1" width="7" customWidth="1"/>
    <col min="3" max="3" width="5.5703125" customWidth="1"/>
    <col min="4" max="4" width="14.85546875" customWidth="1"/>
    <col min="5" max="5" width="6.140625" customWidth="1"/>
    <col min="6" max="6" width="15.28515625" customWidth="1"/>
    <col min="7" max="7" width="5" customWidth="1"/>
    <col min="8" max="8" width="15.140625" customWidth="1"/>
    <col min="9" max="9" width="5.7109375" customWidth="1"/>
    <col min="10" max="10" width="20" customWidth="1"/>
    <col min="11" max="11" width="6" customWidth="1"/>
    <col min="13" max="13" width="6.140625" customWidth="1"/>
    <col min="14" max="14" width="6.570312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30"/>
      <c r="B4" s="33" t="s">
        <v>40</v>
      </c>
      <c r="C4" s="66"/>
      <c r="D4" s="34"/>
      <c r="E4" s="32"/>
      <c r="F4" s="34" t="s">
        <v>40</v>
      </c>
      <c r="G4" s="32"/>
      <c r="H4" s="34"/>
      <c r="I4" s="32"/>
      <c r="J4" s="34" t="s">
        <v>40</v>
      </c>
      <c r="K4" s="32"/>
      <c r="L4" s="34"/>
      <c r="M4" s="32"/>
      <c r="N4" s="35"/>
    </row>
    <row r="5" spans="1:14" x14ac:dyDescent="0.25">
      <c r="A5" s="24">
        <v>7</v>
      </c>
      <c r="B5" s="36" t="s">
        <v>25</v>
      </c>
      <c r="C5" s="67">
        <v>0.33</v>
      </c>
      <c r="D5" s="36"/>
      <c r="E5" s="63"/>
      <c r="F5" s="36" t="s">
        <v>25</v>
      </c>
      <c r="G5" s="36">
        <v>0.33</v>
      </c>
      <c r="H5" s="36"/>
      <c r="I5" s="36"/>
      <c r="J5" s="36" t="s">
        <v>21</v>
      </c>
      <c r="K5" s="36">
        <v>0.96</v>
      </c>
      <c r="L5" s="36"/>
      <c r="M5" s="36"/>
      <c r="N5" s="38">
        <f>C5+E5+G5+I5+K5+M5</f>
        <v>1.62</v>
      </c>
    </row>
    <row r="6" spans="1:14" x14ac:dyDescent="0.25">
      <c r="A6" s="30"/>
      <c r="B6" t="s">
        <v>41</v>
      </c>
      <c r="C6" s="66"/>
      <c r="E6" s="32"/>
      <c r="F6" t="s">
        <v>41</v>
      </c>
      <c r="G6" s="32"/>
      <c r="I6" s="32"/>
      <c r="J6" t="s">
        <v>41</v>
      </c>
      <c r="K6" s="32"/>
      <c r="L6" s="32"/>
      <c r="M6" s="32"/>
      <c r="N6" s="35"/>
    </row>
    <row r="7" spans="1:14" x14ac:dyDescent="0.25">
      <c r="A7" s="24">
        <v>8</v>
      </c>
      <c r="B7" s="36" t="s">
        <v>20</v>
      </c>
      <c r="C7" s="67">
        <v>0.33</v>
      </c>
      <c r="D7" s="36"/>
      <c r="E7" s="63"/>
      <c r="F7" s="36" t="s">
        <v>21</v>
      </c>
      <c r="G7" s="36">
        <v>1.19</v>
      </c>
      <c r="H7" s="36"/>
      <c r="I7" s="36"/>
      <c r="J7" s="36" t="s">
        <v>20</v>
      </c>
      <c r="K7" s="36">
        <v>0.33</v>
      </c>
      <c r="L7" s="36"/>
      <c r="M7" s="36"/>
      <c r="N7" s="38">
        <f>C7+E7+G7+I7+K7+M7</f>
        <v>1.85</v>
      </c>
    </row>
    <row r="8" spans="1:14" x14ac:dyDescent="0.25">
      <c r="A8" s="30"/>
      <c r="B8" s="40"/>
      <c r="C8" s="68"/>
      <c r="D8" s="40" t="s">
        <v>42</v>
      </c>
      <c r="E8" s="64"/>
      <c r="F8" s="40"/>
      <c r="G8" s="40"/>
      <c r="H8" s="40"/>
      <c r="I8" s="40"/>
      <c r="J8" s="40" t="s">
        <v>42</v>
      </c>
      <c r="K8" s="40"/>
      <c r="L8" s="40"/>
      <c r="M8" s="40"/>
      <c r="N8" s="41"/>
    </row>
    <row r="9" spans="1:14" x14ac:dyDescent="0.25">
      <c r="A9" s="24">
        <v>7.33</v>
      </c>
      <c r="B9" s="36"/>
      <c r="C9" s="67"/>
      <c r="D9" s="36" t="s">
        <v>21</v>
      </c>
      <c r="E9" s="63">
        <v>1.37</v>
      </c>
      <c r="F9" s="36"/>
      <c r="G9" s="36"/>
      <c r="H9" s="36"/>
      <c r="I9" s="36"/>
      <c r="J9" s="36" t="s">
        <v>25</v>
      </c>
      <c r="K9" s="36">
        <v>0.33</v>
      </c>
      <c r="L9" s="36"/>
      <c r="M9" s="36"/>
      <c r="N9" s="38">
        <f>C9+E9+G9+I9+K9+M9</f>
        <v>1.7000000000000002</v>
      </c>
    </row>
    <row r="10" spans="1:14" x14ac:dyDescent="0.25">
      <c r="A10" s="30"/>
      <c r="C10" s="68"/>
      <c r="D10" t="s">
        <v>43</v>
      </c>
      <c r="E10" s="40"/>
      <c r="G10" s="40"/>
      <c r="I10" s="40"/>
      <c r="K10" s="40"/>
      <c r="M10" s="32"/>
      <c r="N10" s="35"/>
    </row>
    <row r="11" spans="1:14" x14ac:dyDescent="0.25">
      <c r="A11" s="24">
        <v>3</v>
      </c>
      <c r="B11" s="65"/>
      <c r="C11" s="67"/>
      <c r="D11" s="65" t="s">
        <v>21</v>
      </c>
      <c r="E11" s="36">
        <v>0.7</v>
      </c>
      <c r="F11" s="65"/>
      <c r="G11" s="36"/>
      <c r="H11" s="65"/>
      <c r="I11" s="36"/>
      <c r="J11" s="65"/>
      <c r="K11" s="36"/>
      <c r="L11" s="36"/>
      <c r="M11" s="36"/>
      <c r="N11" s="38">
        <f>C11+E11+G11+I11+K11+M11</f>
        <v>0.7</v>
      </c>
    </row>
    <row r="12" spans="1:14" ht="24.75" x14ac:dyDescent="0.25">
      <c r="A12" s="5"/>
      <c r="B12" s="6" t="s">
        <v>10</v>
      </c>
      <c r="C12" s="22"/>
      <c r="D12" s="6"/>
      <c r="E12" s="7"/>
      <c r="F12" s="6"/>
      <c r="G12" s="7"/>
      <c r="H12" s="6" t="s">
        <v>10</v>
      </c>
      <c r="I12" s="7"/>
      <c r="J12" s="6"/>
      <c r="K12" s="7"/>
      <c r="L12" s="7"/>
      <c r="M12" s="7"/>
      <c r="N12" s="7"/>
    </row>
    <row r="13" spans="1:14" x14ac:dyDescent="0.25">
      <c r="A13" s="8">
        <v>11.52</v>
      </c>
      <c r="B13" s="9" t="s">
        <v>11</v>
      </c>
      <c r="C13" s="43">
        <v>1.33</v>
      </c>
      <c r="D13" s="9"/>
      <c r="E13" s="9"/>
      <c r="F13" s="9"/>
      <c r="G13" s="9"/>
      <c r="H13" s="9" t="s">
        <v>11</v>
      </c>
      <c r="I13" s="9">
        <v>1.33</v>
      </c>
      <c r="J13" s="9"/>
      <c r="K13" s="9"/>
      <c r="L13" s="9"/>
      <c r="M13" s="9"/>
      <c r="N13" s="9">
        <f>C13+E13+G13+I13+K13+M13</f>
        <v>2.66</v>
      </c>
    </row>
    <row r="14" spans="1:14" x14ac:dyDescent="0.25">
      <c r="A14" s="30">
        <v>16</v>
      </c>
      <c r="B14" s="54"/>
      <c r="C14" s="66"/>
      <c r="D14" s="54"/>
      <c r="E14" s="32"/>
      <c r="F14" s="54" t="s">
        <v>33</v>
      </c>
      <c r="G14" s="32">
        <v>3.7</v>
      </c>
      <c r="H14" s="54"/>
      <c r="I14" s="32"/>
      <c r="J14" s="54"/>
      <c r="K14" s="32"/>
      <c r="L14" s="54"/>
      <c r="M14" s="32"/>
      <c r="N14" s="41">
        <f>C14+E14+G14+I14+K14+M14</f>
        <v>3.7</v>
      </c>
    </row>
    <row r="15" spans="1:14" x14ac:dyDescent="0.25">
      <c r="A15" s="56"/>
      <c r="B15" s="12"/>
      <c r="C15" s="6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30">
        <v>13</v>
      </c>
      <c r="B16" s="54"/>
      <c r="C16" s="66"/>
      <c r="D16" s="54"/>
      <c r="E16" s="32"/>
      <c r="F16" s="54"/>
      <c r="G16" s="32"/>
      <c r="H16" s="54"/>
      <c r="I16" s="32"/>
      <c r="J16" s="54" t="s">
        <v>36</v>
      </c>
      <c r="K16" s="32">
        <v>3.01</v>
      </c>
      <c r="L16" s="54"/>
      <c r="M16" s="32"/>
      <c r="N16" s="35">
        <f>C16+E16+G16+I16+K16+M16</f>
        <v>3.01</v>
      </c>
    </row>
    <row r="17" spans="1:14" x14ac:dyDescent="0.25">
      <c r="A17" s="62"/>
      <c r="B17" s="9"/>
      <c r="C17" s="43"/>
      <c r="D17" s="9"/>
      <c r="E17" s="9"/>
      <c r="F17" s="25"/>
      <c r="G17" s="9"/>
      <c r="H17" s="9"/>
      <c r="I17" s="9"/>
      <c r="J17" s="9"/>
      <c r="K17" s="9"/>
      <c r="L17" s="9"/>
      <c r="M17" s="9"/>
      <c r="N17" s="9"/>
    </row>
    <row r="18" spans="1:14" ht="24.75" x14ac:dyDescent="0.25">
      <c r="A18" s="5"/>
      <c r="B18" s="11" t="s">
        <v>38</v>
      </c>
      <c r="C18" s="22"/>
      <c r="D18" s="7"/>
      <c r="E18" s="60"/>
      <c r="F18" s="11"/>
      <c r="G18" s="7"/>
      <c r="H18" s="11" t="s">
        <v>38</v>
      </c>
      <c r="I18" s="7"/>
      <c r="J18" s="11"/>
      <c r="K18" s="7"/>
      <c r="L18" s="58"/>
      <c r="M18" s="59"/>
      <c r="N18" s="59"/>
    </row>
    <row r="19" spans="1:14" x14ac:dyDescent="0.25">
      <c r="A19" s="8">
        <v>13</v>
      </c>
      <c r="B19" s="25"/>
      <c r="C19" s="43">
        <v>1.5</v>
      </c>
      <c r="D19" s="9"/>
      <c r="E19" s="26"/>
      <c r="F19" s="25"/>
      <c r="G19" s="9"/>
      <c r="H19" s="25"/>
      <c r="I19" s="9">
        <v>1.5</v>
      </c>
      <c r="J19" s="25"/>
      <c r="K19" s="9"/>
      <c r="L19" s="23"/>
      <c r="M19" s="23"/>
      <c r="N19" s="61">
        <f>K19+I19+G19+E19+C19</f>
        <v>3</v>
      </c>
    </row>
    <row r="20" spans="1:14" x14ac:dyDescent="0.25">
      <c r="A20" s="30"/>
      <c r="B20" s="32"/>
      <c r="C20" s="32"/>
      <c r="D20" s="32"/>
      <c r="E20" s="74"/>
      <c r="F20" s="32"/>
      <c r="G20" s="32"/>
      <c r="H20" s="32"/>
      <c r="I20" s="74"/>
      <c r="J20" s="32" t="s">
        <v>49</v>
      </c>
      <c r="K20" s="74"/>
      <c r="L20" s="32"/>
      <c r="M20" s="74"/>
      <c r="N20" s="35"/>
    </row>
    <row r="21" spans="1:14" x14ac:dyDescent="0.25">
      <c r="A21" s="24">
        <v>4.33</v>
      </c>
      <c r="B21" s="36"/>
      <c r="C21" s="36"/>
      <c r="D21" s="36"/>
      <c r="E21" s="63"/>
      <c r="F21" s="36"/>
      <c r="G21" s="36"/>
      <c r="H21" s="36"/>
      <c r="I21" s="63"/>
      <c r="J21" s="36" t="s">
        <v>21</v>
      </c>
      <c r="K21" s="63">
        <v>1</v>
      </c>
      <c r="L21" s="36"/>
      <c r="M21" s="63"/>
      <c r="N21" s="38">
        <f>C21+E21+G21+I21+K21+M21</f>
        <v>1</v>
      </c>
    </row>
    <row r="22" spans="1:14" x14ac:dyDescent="0.25">
      <c r="A22" s="30">
        <v>8.5</v>
      </c>
      <c r="B22" s="35" t="s">
        <v>59</v>
      </c>
      <c r="C22" s="35"/>
      <c r="D22" s="35" t="s">
        <v>59</v>
      </c>
      <c r="E22" s="20"/>
      <c r="F22" s="20" t="s">
        <v>59</v>
      </c>
      <c r="G22" s="20"/>
      <c r="H22" s="35" t="s">
        <v>59</v>
      </c>
      <c r="I22" s="35"/>
      <c r="J22" s="35" t="s">
        <v>59</v>
      </c>
      <c r="K22" s="35"/>
      <c r="L22" s="35" t="s">
        <v>59</v>
      </c>
      <c r="M22" s="35"/>
      <c r="N22" s="87"/>
    </row>
    <row r="23" spans="1:14" ht="23.25" x14ac:dyDescent="0.25">
      <c r="A23" s="24"/>
      <c r="B23" s="38" t="s">
        <v>25</v>
      </c>
      <c r="C23" s="38">
        <v>0.25</v>
      </c>
      <c r="D23" s="73" t="s">
        <v>60</v>
      </c>
      <c r="E23" s="73">
        <v>0.25</v>
      </c>
      <c r="F23" s="73" t="s">
        <v>25</v>
      </c>
      <c r="G23" s="38">
        <v>0.25</v>
      </c>
      <c r="H23" s="38" t="s">
        <v>21</v>
      </c>
      <c r="I23" s="38">
        <v>0.75</v>
      </c>
      <c r="J23" s="73" t="s">
        <v>61</v>
      </c>
      <c r="K23" s="38">
        <v>0.25</v>
      </c>
      <c r="L23" s="73" t="s">
        <v>60</v>
      </c>
      <c r="M23" s="38">
        <v>0.25</v>
      </c>
      <c r="N23" s="88">
        <f>C23+E23+G23+I23+K23+M23</f>
        <v>2</v>
      </c>
    </row>
    <row r="24" spans="1:14" x14ac:dyDescent="0.25">
      <c r="A24" s="30"/>
      <c r="B24" s="48" t="s">
        <v>62</v>
      </c>
      <c r="C24" s="40"/>
      <c r="D24" s="48"/>
      <c r="E24" s="40"/>
      <c r="F24" s="48"/>
      <c r="G24" s="40"/>
      <c r="H24" s="48" t="s">
        <v>62</v>
      </c>
      <c r="I24" s="40"/>
      <c r="J24" s="48"/>
      <c r="K24" s="40"/>
      <c r="L24" s="48"/>
      <c r="M24" s="40"/>
      <c r="N24" s="41"/>
    </row>
    <row r="25" spans="1:14" ht="33.75" x14ac:dyDescent="0.25">
      <c r="A25" s="24">
        <v>4.75</v>
      </c>
      <c r="B25" s="36" t="s">
        <v>21</v>
      </c>
      <c r="C25" s="36">
        <v>0.75</v>
      </c>
      <c r="D25" s="36"/>
      <c r="E25" s="63"/>
      <c r="F25" s="36"/>
      <c r="G25" s="36"/>
      <c r="H25" s="36" t="s">
        <v>73</v>
      </c>
      <c r="I25" s="36">
        <v>0.35</v>
      </c>
      <c r="J25" s="36"/>
      <c r="K25" s="36"/>
      <c r="L25" s="36"/>
      <c r="M25" s="36"/>
      <c r="N25" s="38">
        <f>C25+E25+G25+I25+K25+M25</f>
        <v>1.1000000000000001</v>
      </c>
    </row>
    <row r="26" spans="1:14" x14ac:dyDescent="0.25">
      <c r="A26" s="30"/>
      <c r="B26" s="48"/>
      <c r="C26" s="32"/>
      <c r="D26" s="48" t="s">
        <v>63</v>
      </c>
      <c r="E26" s="32"/>
      <c r="F26" s="48"/>
      <c r="G26" s="32"/>
      <c r="H26" s="48"/>
      <c r="I26" s="32"/>
      <c r="J26" s="48" t="s">
        <v>63</v>
      </c>
      <c r="K26" s="32"/>
      <c r="L26" s="32"/>
      <c r="M26" s="32"/>
      <c r="N26" s="35"/>
    </row>
    <row r="27" spans="1:14" x14ac:dyDescent="0.25">
      <c r="A27" s="24">
        <v>4.5</v>
      </c>
      <c r="B27" s="36"/>
      <c r="C27" s="36"/>
      <c r="D27" s="36" t="s">
        <v>21</v>
      </c>
      <c r="E27" s="63">
        <v>0.71</v>
      </c>
      <c r="F27" s="36"/>
      <c r="G27" s="36"/>
      <c r="H27" s="36"/>
      <c r="I27" s="36"/>
      <c r="J27" s="36" t="s">
        <v>25</v>
      </c>
      <c r="K27" s="36">
        <v>0.33</v>
      </c>
      <c r="L27" s="36"/>
      <c r="M27" s="36"/>
      <c r="N27" s="38">
        <f>C27+E27+G27+I27+K27+M27</f>
        <v>1.04</v>
      </c>
    </row>
    <row r="28" spans="1:14" x14ac:dyDescent="0.25">
      <c r="A28" s="30">
        <v>4.25</v>
      </c>
      <c r="B28" s="32"/>
      <c r="C28" s="32"/>
      <c r="D28" s="32" t="s">
        <v>64</v>
      </c>
      <c r="E28" s="32"/>
      <c r="F28" s="32"/>
      <c r="G28" s="32"/>
      <c r="H28" s="34"/>
      <c r="I28" s="32"/>
      <c r="J28" s="32"/>
      <c r="K28" s="32"/>
      <c r="L28" s="32"/>
      <c r="M28" s="32"/>
      <c r="N28" s="89"/>
    </row>
    <row r="29" spans="1:14" x14ac:dyDescent="0.25">
      <c r="A29" s="24"/>
      <c r="B29" s="36"/>
      <c r="C29" s="36"/>
      <c r="D29" s="63" t="s">
        <v>21</v>
      </c>
      <c r="E29" s="36">
        <v>0.99</v>
      </c>
      <c r="F29" s="36"/>
      <c r="G29" s="36"/>
      <c r="H29" s="37"/>
      <c r="I29" s="36"/>
      <c r="J29" s="63"/>
      <c r="K29" s="63"/>
      <c r="L29" s="36"/>
      <c r="M29" s="63"/>
      <c r="N29" s="38">
        <f>C29+E29+G29+I29+K29+M29</f>
        <v>0.99</v>
      </c>
    </row>
    <row r="30" spans="1:14" x14ac:dyDescent="0.25">
      <c r="A30" s="10">
        <f>SUM(A4:A29)</f>
        <v>105.17999999999999</v>
      </c>
      <c r="B30" s="8" t="s">
        <v>9</v>
      </c>
      <c r="C30" s="90">
        <f>SUM(C4:C29)</f>
        <v>4.49</v>
      </c>
      <c r="D30" s="91"/>
      <c r="E30" s="92">
        <f>SUM(E4:E29)</f>
        <v>4.0200000000000005</v>
      </c>
      <c r="F30" s="93"/>
      <c r="G30" s="92">
        <f>SUM(G4:G29)</f>
        <v>5.4700000000000006</v>
      </c>
      <c r="H30" s="94"/>
      <c r="I30" s="92">
        <f>SUM(I4:I29)</f>
        <v>3.93</v>
      </c>
      <c r="J30" s="94"/>
      <c r="K30" s="92">
        <f>SUM(K4:K29)</f>
        <v>6.21</v>
      </c>
      <c r="L30" s="91"/>
      <c r="M30" s="92">
        <f>SUM(M4:M29)</f>
        <v>0.25</v>
      </c>
      <c r="N30" s="95">
        <f>SUM(N4:N29)</f>
        <v>24.37</v>
      </c>
    </row>
    <row r="31" spans="1:14" x14ac:dyDescent="0.25">
      <c r="A31" s="1"/>
      <c r="B31" s="1"/>
      <c r="C31" s="1"/>
      <c r="D31" s="1"/>
      <c r="E31" s="1"/>
      <c r="F31" s="2"/>
      <c r="G31" s="1"/>
      <c r="H31" s="1"/>
      <c r="I31" s="1"/>
      <c r="J31" s="16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2"/>
      <c r="G32" s="1"/>
      <c r="H32" s="1" t="s">
        <v>12</v>
      </c>
      <c r="I32" s="1"/>
      <c r="J32" s="16"/>
      <c r="K32" s="17">
        <f>N30*4.33</f>
        <v>105.52210000000001</v>
      </c>
      <c r="L32" s="17"/>
      <c r="M32" s="17"/>
      <c r="N32" s="1"/>
    </row>
    <row r="33" spans="1:14" x14ac:dyDescent="0.25">
      <c r="A33" s="1"/>
      <c r="B33" s="1"/>
      <c r="C33" s="1"/>
      <c r="D33" s="1"/>
      <c r="E33" s="1"/>
      <c r="F33" s="2"/>
      <c r="G33" s="1"/>
      <c r="H33" s="1"/>
      <c r="I33" s="18">
        <f>N30</f>
        <v>24.37</v>
      </c>
      <c r="J33" s="1"/>
      <c r="K33" s="1"/>
      <c r="L33" s="1"/>
      <c r="M33" s="1"/>
      <c r="N33" s="1"/>
    </row>
    <row r="34" spans="1:14" x14ac:dyDescent="0.25">
      <c r="A34" s="1"/>
      <c r="B34" s="1" t="s">
        <v>13</v>
      </c>
      <c r="C34" s="1"/>
      <c r="D34" s="1"/>
      <c r="E34" s="1"/>
      <c r="F34" s="19" t="s">
        <v>65</v>
      </c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 t="s">
        <v>16</v>
      </c>
      <c r="C35" s="1"/>
      <c r="D35" s="1" t="str">
        <f>B1</f>
        <v>EVELYN ANDREA  ROCHA DIAZ</v>
      </c>
      <c r="E35" s="1"/>
      <c r="F35" s="2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 t="s">
        <v>14</v>
      </c>
      <c r="C36" s="1"/>
      <c r="D36" s="1"/>
      <c r="E36" s="1"/>
      <c r="F36" s="2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C37" s="1"/>
      <c r="D37" s="1"/>
      <c r="E37" s="1"/>
      <c r="F37" s="2"/>
      <c r="G37" s="1"/>
      <c r="H37" s="1"/>
      <c r="I37" s="1"/>
      <c r="J37" s="1"/>
      <c r="K37" s="1"/>
      <c r="L37" s="1"/>
      <c r="M37" s="1"/>
      <c r="N37" s="1"/>
    </row>
  </sheetData>
  <pageMargins left="0" right="0" top="0" bottom="0" header="0" footer="0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A3" sqref="A3:N3"/>
    </sheetView>
  </sheetViews>
  <sheetFormatPr baseColWidth="10" defaultRowHeight="15" x14ac:dyDescent="0.25"/>
  <cols>
    <col min="1" max="1" width="7.5703125" customWidth="1"/>
    <col min="2" max="2" width="16.7109375" customWidth="1"/>
    <col min="3" max="3" width="6" customWidth="1"/>
    <col min="5" max="5" width="6.7109375" customWidth="1"/>
    <col min="6" max="6" width="15.7109375" customWidth="1"/>
    <col min="7" max="7" width="6.28515625" customWidth="1"/>
    <col min="8" max="8" width="16.28515625" customWidth="1"/>
    <col min="9" max="9" width="6.140625" customWidth="1"/>
    <col min="10" max="10" width="18.140625" customWidth="1"/>
    <col min="11" max="12" width="6.140625" customWidth="1"/>
    <col min="13" max="13" width="5.85546875" customWidth="1"/>
    <col min="14" max="14" width="7.14062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30"/>
      <c r="B4" s="33" t="s">
        <v>40</v>
      </c>
      <c r="C4" s="66"/>
      <c r="D4" s="34"/>
      <c r="E4" s="32"/>
      <c r="F4" s="34" t="s">
        <v>40</v>
      </c>
      <c r="G4" s="32"/>
      <c r="H4" s="34"/>
      <c r="I4" s="32"/>
      <c r="J4" s="34" t="s">
        <v>40</v>
      </c>
      <c r="K4" s="32"/>
      <c r="L4" s="34"/>
      <c r="M4" s="32"/>
      <c r="N4" s="35"/>
    </row>
    <row r="5" spans="1:14" x14ac:dyDescent="0.25">
      <c r="A5" s="24">
        <v>7</v>
      </c>
      <c r="B5" s="36" t="s">
        <v>25</v>
      </c>
      <c r="C5" s="67">
        <v>0.33</v>
      </c>
      <c r="D5" s="36"/>
      <c r="E5" s="63"/>
      <c r="F5" s="36" t="s">
        <v>25</v>
      </c>
      <c r="G5" s="36">
        <v>0.33</v>
      </c>
      <c r="H5" s="36"/>
      <c r="I5" s="36"/>
      <c r="J5" s="36" t="s">
        <v>21</v>
      </c>
      <c r="K5" s="36">
        <v>0.96</v>
      </c>
      <c r="L5" s="36"/>
      <c r="M5" s="36"/>
      <c r="N5" s="38">
        <f>C5+E5+G5+I5+K5+M5</f>
        <v>1.62</v>
      </c>
    </row>
    <row r="6" spans="1:14" x14ac:dyDescent="0.25">
      <c r="A6" s="30"/>
      <c r="B6" t="s">
        <v>41</v>
      </c>
      <c r="C6" s="66"/>
      <c r="E6" s="32"/>
      <c r="F6" t="s">
        <v>41</v>
      </c>
      <c r="G6" s="32"/>
      <c r="I6" s="32"/>
      <c r="J6" t="s">
        <v>41</v>
      </c>
      <c r="K6" s="32"/>
      <c r="L6" s="32"/>
      <c r="M6" s="32"/>
      <c r="N6" s="35"/>
    </row>
    <row r="7" spans="1:14" x14ac:dyDescent="0.25">
      <c r="A7" s="24">
        <v>8</v>
      </c>
      <c r="B7" s="36" t="s">
        <v>20</v>
      </c>
      <c r="C7" s="67">
        <v>0.33</v>
      </c>
      <c r="D7" s="36"/>
      <c r="E7" s="63"/>
      <c r="F7" s="36" t="s">
        <v>21</v>
      </c>
      <c r="G7" s="36">
        <v>1.19</v>
      </c>
      <c r="H7" s="36"/>
      <c r="I7" s="36"/>
      <c r="J7" s="36" t="s">
        <v>20</v>
      </c>
      <c r="K7" s="36">
        <v>0.33</v>
      </c>
      <c r="L7" s="36"/>
      <c r="M7" s="36"/>
      <c r="N7" s="38">
        <f>C7+E7+G7+I7+K7+M7</f>
        <v>1.85</v>
      </c>
    </row>
    <row r="8" spans="1:14" x14ac:dyDescent="0.25">
      <c r="A8" s="30"/>
      <c r="B8" s="40"/>
      <c r="C8" s="68"/>
      <c r="D8" s="40" t="s">
        <v>42</v>
      </c>
      <c r="E8" s="64"/>
      <c r="F8" s="40"/>
      <c r="G8" s="40"/>
      <c r="H8" s="40"/>
      <c r="I8" s="40"/>
      <c r="J8" s="40" t="s">
        <v>42</v>
      </c>
      <c r="K8" s="40"/>
      <c r="L8" s="40"/>
      <c r="M8" s="40"/>
      <c r="N8" s="41"/>
    </row>
    <row r="9" spans="1:14" x14ac:dyDescent="0.25">
      <c r="A9" s="24">
        <v>7.33</v>
      </c>
      <c r="B9" s="36"/>
      <c r="C9" s="67"/>
      <c r="D9" s="36" t="s">
        <v>21</v>
      </c>
      <c r="E9" s="63">
        <v>1.37</v>
      </c>
      <c r="F9" s="36"/>
      <c r="G9" s="36"/>
      <c r="H9" s="36"/>
      <c r="I9" s="36"/>
      <c r="J9" s="36" t="s">
        <v>25</v>
      </c>
      <c r="K9" s="36">
        <v>0.33</v>
      </c>
      <c r="L9" s="36"/>
      <c r="M9" s="36"/>
      <c r="N9" s="38">
        <f>C9+E9+G9+I9+K9+M9</f>
        <v>1.7000000000000002</v>
      </c>
    </row>
    <row r="10" spans="1:14" x14ac:dyDescent="0.25">
      <c r="A10" s="30"/>
      <c r="C10" s="68"/>
      <c r="D10" t="s">
        <v>43</v>
      </c>
      <c r="E10" s="40"/>
      <c r="G10" s="40"/>
      <c r="I10" s="40"/>
      <c r="K10" s="40"/>
      <c r="M10" s="32"/>
      <c r="N10" s="35"/>
    </row>
    <row r="11" spans="1:14" x14ac:dyDescent="0.25">
      <c r="A11" s="24">
        <v>3</v>
      </c>
      <c r="B11" s="65"/>
      <c r="C11" s="67"/>
      <c r="D11" s="65" t="s">
        <v>21</v>
      </c>
      <c r="E11" s="36">
        <v>0.7</v>
      </c>
      <c r="F11" s="65"/>
      <c r="G11" s="36"/>
      <c r="H11" s="65"/>
      <c r="I11" s="36"/>
      <c r="J11" s="65"/>
      <c r="K11" s="36"/>
      <c r="L11" s="36"/>
      <c r="M11" s="36"/>
      <c r="N11" s="38">
        <f>C11+E11+G11+I11+K11+M11</f>
        <v>0.7</v>
      </c>
    </row>
    <row r="12" spans="1:14" x14ac:dyDescent="0.25">
      <c r="A12" s="5"/>
      <c r="B12" s="6" t="s">
        <v>10</v>
      </c>
      <c r="C12" s="22"/>
      <c r="D12" s="6"/>
      <c r="E12" s="7"/>
      <c r="F12" s="6"/>
      <c r="G12" s="7"/>
      <c r="H12" s="6" t="s">
        <v>10</v>
      </c>
      <c r="I12" s="7"/>
      <c r="J12" s="6"/>
      <c r="K12" s="7"/>
      <c r="L12" s="7"/>
      <c r="M12" s="7"/>
      <c r="N12" s="7"/>
    </row>
    <row r="13" spans="1:14" x14ac:dyDescent="0.25">
      <c r="A13" s="8">
        <v>11.52</v>
      </c>
      <c r="B13" s="9" t="s">
        <v>11</v>
      </c>
      <c r="C13" s="43">
        <v>1.33</v>
      </c>
      <c r="D13" s="9"/>
      <c r="E13" s="9"/>
      <c r="F13" s="9"/>
      <c r="G13" s="9"/>
      <c r="H13" s="9" t="s">
        <v>11</v>
      </c>
      <c r="I13" s="9">
        <v>1.33</v>
      </c>
      <c r="J13" s="9"/>
      <c r="K13" s="9"/>
      <c r="L13" s="9"/>
      <c r="M13" s="9"/>
      <c r="N13" s="9">
        <f>C13+E13+G13+I13+K13+M13</f>
        <v>2.66</v>
      </c>
    </row>
    <row r="14" spans="1:14" x14ac:dyDescent="0.25">
      <c r="A14" s="30">
        <v>16</v>
      </c>
      <c r="B14" s="54"/>
      <c r="C14" s="66"/>
      <c r="D14" s="54"/>
      <c r="E14" s="32"/>
      <c r="F14" s="54" t="s">
        <v>33</v>
      </c>
      <c r="G14" s="32">
        <v>3.7</v>
      </c>
      <c r="H14" s="54"/>
      <c r="I14" s="32"/>
      <c r="J14" s="54"/>
      <c r="K14" s="32"/>
      <c r="L14" s="54"/>
      <c r="M14" s="32"/>
      <c r="N14" s="41">
        <f>C14+E14+G14+I14+K14+M14</f>
        <v>3.7</v>
      </c>
    </row>
    <row r="15" spans="1:14" x14ac:dyDescent="0.25">
      <c r="A15" s="56"/>
      <c r="B15" s="12"/>
      <c r="C15" s="6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30">
        <v>13</v>
      </c>
      <c r="B16" s="54"/>
      <c r="C16" s="66"/>
      <c r="D16" s="54"/>
      <c r="E16" s="32"/>
      <c r="F16" s="54"/>
      <c r="G16" s="32"/>
      <c r="H16" s="54"/>
      <c r="I16" s="32"/>
      <c r="J16" s="54" t="s">
        <v>36</v>
      </c>
      <c r="K16" s="32">
        <v>3.01</v>
      </c>
      <c r="L16" s="54"/>
      <c r="M16" s="32"/>
      <c r="N16" s="35">
        <f>C16+E16+G16+I16+K16+M16</f>
        <v>3.01</v>
      </c>
    </row>
    <row r="17" spans="1:14" x14ac:dyDescent="0.25">
      <c r="A17" s="62"/>
      <c r="B17" s="9"/>
      <c r="C17" s="43"/>
      <c r="D17" s="9"/>
      <c r="E17" s="9"/>
      <c r="F17" s="25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5"/>
      <c r="B18" s="11" t="s">
        <v>38</v>
      </c>
      <c r="C18" s="22"/>
      <c r="D18" s="7"/>
      <c r="E18" s="60"/>
      <c r="F18" s="11"/>
      <c r="G18" s="7"/>
      <c r="H18" s="11" t="s">
        <v>38</v>
      </c>
      <c r="I18" s="7"/>
      <c r="J18" s="11"/>
      <c r="K18" s="7"/>
      <c r="L18" s="58"/>
      <c r="M18" s="59"/>
      <c r="N18" s="59"/>
    </row>
    <row r="19" spans="1:14" x14ac:dyDescent="0.25">
      <c r="A19" s="8">
        <v>13</v>
      </c>
      <c r="B19" s="25"/>
      <c r="C19" s="43">
        <v>1.5</v>
      </c>
      <c r="D19" s="9"/>
      <c r="E19" s="26"/>
      <c r="F19" s="25"/>
      <c r="G19" s="9"/>
      <c r="H19" s="25"/>
      <c r="I19" s="9">
        <v>1.5</v>
      </c>
      <c r="J19" s="25"/>
      <c r="K19" s="9"/>
      <c r="L19" s="23"/>
      <c r="M19" s="23"/>
      <c r="N19" s="61">
        <f>K19+I19+G19+E19+C19</f>
        <v>3</v>
      </c>
    </row>
    <row r="20" spans="1:14" x14ac:dyDescent="0.25">
      <c r="A20" s="30"/>
      <c r="B20" s="32"/>
      <c r="C20" s="32"/>
      <c r="D20" s="32"/>
      <c r="E20" s="74"/>
      <c r="F20" s="32"/>
      <c r="G20" s="32"/>
      <c r="H20" s="32"/>
      <c r="I20" s="74"/>
      <c r="J20" s="32" t="s">
        <v>49</v>
      </c>
      <c r="K20" s="74"/>
      <c r="L20" s="32"/>
      <c r="M20" s="74"/>
      <c r="N20" s="35"/>
    </row>
    <row r="21" spans="1:14" x14ac:dyDescent="0.25">
      <c r="A21" s="24">
        <v>4.33</v>
      </c>
      <c r="B21" s="36"/>
      <c r="C21" s="36"/>
      <c r="D21" s="36"/>
      <c r="E21" s="63"/>
      <c r="F21" s="36"/>
      <c r="G21" s="36"/>
      <c r="H21" s="36"/>
      <c r="I21" s="63"/>
      <c r="J21" s="36" t="s">
        <v>21</v>
      </c>
      <c r="K21" s="63">
        <v>1</v>
      </c>
      <c r="L21" s="36"/>
      <c r="M21" s="63"/>
      <c r="N21" s="38">
        <f>C21+E21+G21+I21+K21+M21</f>
        <v>1</v>
      </c>
    </row>
    <row r="22" spans="1:14" x14ac:dyDescent="0.25">
      <c r="A22" s="10">
        <f>SUM(A4:A21)</f>
        <v>83.179999999999993</v>
      </c>
      <c r="B22" s="8" t="s">
        <v>9</v>
      </c>
      <c r="C22" s="43">
        <f>SUM(C4:C21)</f>
        <v>3.49</v>
      </c>
      <c r="D22" s="13"/>
      <c r="E22" s="13">
        <f>SUM(E4:E21)</f>
        <v>2.0700000000000003</v>
      </c>
      <c r="F22" s="14"/>
      <c r="G22" s="8">
        <f>SUM(G4:G21)</f>
        <v>5.2200000000000006</v>
      </c>
      <c r="H22" s="8"/>
      <c r="I22" s="8">
        <f>SUM(I4:I21)</f>
        <v>2.83</v>
      </c>
      <c r="J22" s="8"/>
      <c r="K22" s="13">
        <f>SUM(K4:K21)</f>
        <v>5.63</v>
      </c>
      <c r="L22" s="13"/>
      <c r="M22" s="13">
        <f>SUM(M12:M17)</f>
        <v>0</v>
      </c>
      <c r="N22" s="15">
        <f>SUM(N4:N21)</f>
        <v>19.240000000000002</v>
      </c>
    </row>
    <row r="23" spans="1:14" x14ac:dyDescent="0.25">
      <c r="A23" s="1"/>
      <c r="B23" s="1"/>
      <c r="C23" s="1"/>
      <c r="D23" s="1"/>
      <c r="E23" s="1"/>
      <c r="F23" s="2"/>
      <c r="G23" s="1"/>
      <c r="H23" s="1"/>
      <c r="I23" s="1"/>
      <c r="J23" s="16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 t="s">
        <v>12</v>
      </c>
      <c r="I24" s="1"/>
      <c r="J24" s="16"/>
      <c r="K24" s="17">
        <f>N22*4.33</f>
        <v>83.309200000000004</v>
      </c>
      <c r="L24" s="17"/>
      <c r="M24" s="17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/>
      <c r="I25" s="18">
        <f>N22</f>
        <v>19.240000000000002</v>
      </c>
      <c r="J25" s="1"/>
      <c r="K25" s="1"/>
      <c r="L25" s="1"/>
      <c r="M25" s="1"/>
      <c r="N25" s="1"/>
    </row>
    <row r="26" spans="1:14" x14ac:dyDescent="0.25">
      <c r="A26" s="1"/>
      <c r="B26" s="1" t="s">
        <v>13</v>
      </c>
      <c r="C26" s="1"/>
      <c r="D26" s="1"/>
      <c r="E26" s="1"/>
      <c r="F26" s="19" t="s">
        <v>66</v>
      </c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16</v>
      </c>
      <c r="C27" s="1"/>
      <c r="D27" s="1" t="str">
        <f>B1</f>
        <v>EVELYN ANDREA  ROCHA DIAZ</v>
      </c>
      <c r="E27" s="1"/>
      <c r="F27" s="2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14</v>
      </c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</row>
  </sheetData>
  <pageMargins left="0" right="0" top="0" bottom="0" header="0" footer="0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7" workbookViewId="0">
      <selection sqref="A1:N31"/>
    </sheetView>
  </sheetViews>
  <sheetFormatPr baseColWidth="10" defaultRowHeight="15" x14ac:dyDescent="0.25"/>
  <cols>
    <col min="1" max="1" width="6.7109375" customWidth="1"/>
    <col min="2" max="2" width="13.7109375" customWidth="1"/>
    <col min="3" max="3" width="5.7109375" customWidth="1"/>
    <col min="4" max="4" width="22.7109375" customWidth="1"/>
    <col min="5" max="5" width="5.28515625" customWidth="1"/>
    <col min="6" max="6" width="16.140625" customWidth="1"/>
    <col min="7" max="7" width="5.5703125" customWidth="1"/>
    <col min="8" max="8" width="16.140625" customWidth="1"/>
    <col min="9" max="9" width="5.85546875" customWidth="1"/>
    <col min="10" max="10" width="18.42578125" customWidth="1"/>
    <col min="11" max="11" width="6.42578125" customWidth="1"/>
    <col min="12" max="12" width="7" customWidth="1"/>
    <col min="13" max="13" width="8.140625" customWidth="1"/>
    <col min="14" max="14" width="6.14062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30"/>
      <c r="B4" s="33" t="s">
        <v>40</v>
      </c>
      <c r="C4" s="66"/>
      <c r="D4" s="34"/>
      <c r="E4" s="32"/>
      <c r="F4" s="34" t="s">
        <v>40</v>
      </c>
      <c r="G4" s="32"/>
      <c r="H4" s="34"/>
      <c r="I4" s="32"/>
      <c r="J4" s="34" t="s">
        <v>40</v>
      </c>
      <c r="K4" s="32"/>
      <c r="L4" s="34"/>
      <c r="M4" s="32"/>
      <c r="N4" s="35"/>
    </row>
    <row r="5" spans="1:14" x14ac:dyDescent="0.25">
      <c r="A5" s="24">
        <v>7</v>
      </c>
      <c r="B5" s="36" t="s">
        <v>25</v>
      </c>
      <c r="C5" s="67">
        <v>0.33</v>
      </c>
      <c r="D5" s="36"/>
      <c r="E5" s="63"/>
      <c r="F5" s="36" t="s">
        <v>25</v>
      </c>
      <c r="G5" s="36">
        <v>0.33</v>
      </c>
      <c r="H5" s="36"/>
      <c r="I5" s="36"/>
      <c r="J5" s="36" t="s">
        <v>21</v>
      </c>
      <c r="K5" s="36">
        <v>0.96</v>
      </c>
      <c r="L5" s="36"/>
      <c r="M5" s="36"/>
      <c r="N5" s="38">
        <f>C5+E5+G5+I5+K5+M5</f>
        <v>1.62</v>
      </c>
    </row>
    <row r="6" spans="1:14" x14ac:dyDescent="0.25">
      <c r="A6" s="30"/>
      <c r="B6" t="s">
        <v>41</v>
      </c>
      <c r="C6" s="66"/>
      <c r="E6" s="32"/>
      <c r="F6" t="s">
        <v>41</v>
      </c>
      <c r="G6" s="32"/>
      <c r="I6" s="32"/>
      <c r="J6" t="s">
        <v>41</v>
      </c>
      <c r="K6" s="32"/>
      <c r="L6" s="32"/>
      <c r="M6" s="32"/>
      <c r="N6" s="35"/>
    </row>
    <row r="7" spans="1:14" x14ac:dyDescent="0.25">
      <c r="A7" s="24">
        <v>8</v>
      </c>
      <c r="B7" s="36" t="s">
        <v>20</v>
      </c>
      <c r="C7" s="67">
        <v>0.33</v>
      </c>
      <c r="D7" s="36"/>
      <c r="E7" s="63"/>
      <c r="F7" s="36" t="s">
        <v>21</v>
      </c>
      <c r="G7" s="36">
        <v>1.19</v>
      </c>
      <c r="H7" s="36"/>
      <c r="I7" s="36"/>
      <c r="J7" s="36" t="s">
        <v>20</v>
      </c>
      <c r="K7" s="36">
        <v>0.33</v>
      </c>
      <c r="L7" s="36"/>
      <c r="M7" s="36"/>
      <c r="N7" s="38">
        <f>C7+E7+G7+I7+K7+M7</f>
        <v>1.85</v>
      </c>
    </row>
    <row r="8" spans="1:14" x14ac:dyDescent="0.25">
      <c r="A8" s="30"/>
      <c r="B8" s="40"/>
      <c r="C8" s="68"/>
      <c r="D8" s="40" t="s">
        <v>42</v>
      </c>
      <c r="E8" s="64"/>
      <c r="F8" s="40"/>
      <c r="G8" s="40"/>
      <c r="H8" s="40"/>
      <c r="I8" s="40"/>
      <c r="J8" s="40" t="s">
        <v>42</v>
      </c>
      <c r="K8" s="40"/>
      <c r="L8" s="40"/>
      <c r="M8" s="40"/>
      <c r="N8" s="41"/>
    </row>
    <row r="9" spans="1:14" x14ac:dyDescent="0.25">
      <c r="A9" s="24">
        <v>7.33</v>
      </c>
      <c r="B9" s="36"/>
      <c r="C9" s="67"/>
      <c r="D9" s="36" t="s">
        <v>21</v>
      </c>
      <c r="E9" s="63">
        <v>1.37</v>
      </c>
      <c r="F9" s="36"/>
      <c r="G9" s="36"/>
      <c r="H9" s="36"/>
      <c r="I9" s="36"/>
      <c r="J9" s="36" t="s">
        <v>25</v>
      </c>
      <c r="K9" s="36">
        <v>0.33</v>
      </c>
      <c r="L9" s="36"/>
      <c r="M9" s="36"/>
      <c r="N9" s="38">
        <f>C9+E9+G9+I9+K9+M9</f>
        <v>1.7000000000000002</v>
      </c>
    </row>
    <row r="10" spans="1:14" x14ac:dyDescent="0.25">
      <c r="A10" s="30"/>
      <c r="C10" s="68"/>
      <c r="D10" t="s">
        <v>43</v>
      </c>
      <c r="E10" s="40"/>
      <c r="G10" s="40"/>
      <c r="I10" s="40"/>
      <c r="K10" s="40"/>
      <c r="M10" s="32"/>
      <c r="N10" s="35"/>
    </row>
    <row r="11" spans="1:14" x14ac:dyDescent="0.25">
      <c r="A11" s="24">
        <v>3</v>
      </c>
      <c r="B11" s="65"/>
      <c r="C11" s="67"/>
      <c r="D11" s="65" t="s">
        <v>21</v>
      </c>
      <c r="E11" s="36">
        <v>0.7</v>
      </c>
      <c r="F11" s="65"/>
      <c r="G11" s="36"/>
      <c r="H11" s="65"/>
      <c r="I11" s="36"/>
      <c r="J11" s="65"/>
      <c r="K11" s="36"/>
      <c r="L11" s="36"/>
      <c r="M11" s="36"/>
      <c r="N11" s="38">
        <f>C11+E11+G11+I11+K11+M11</f>
        <v>0.7</v>
      </c>
    </row>
    <row r="12" spans="1:14" ht="24.75" x14ac:dyDescent="0.25">
      <c r="A12" s="5"/>
      <c r="B12" s="6" t="s">
        <v>10</v>
      </c>
      <c r="C12" s="22"/>
      <c r="D12" s="6"/>
      <c r="E12" s="7"/>
      <c r="F12" s="6"/>
      <c r="G12" s="7"/>
      <c r="H12" s="6" t="s">
        <v>10</v>
      </c>
      <c r="I12" s="7"/>
      <c r="J12" s="6"/>
      <c r="K12" s="7"/>
      <c r="L12" s="7"/>
      <c r="M12" s="7"/>
      <c r="N12" s="7"/>
    </row>
    <row r="13" spans="1:14" x14ac:dyDescent="0.25">
      <c r="A13" s="8">
        <v>11.52</v>
      </c>
      <c r="B13" s="9" t="s">
        <v>11</v>
      </c>
      <c r="C13" s="43">
        <v>1.33</v>
      </c>
      <c r="D13" s="9"/>
      <c r="E13" s="9"/>
      <c r="F13" s="9"/>
      <c r="G13" s="9"/>
      <c r="H13" s="9" t="s">
        <v>11</v>
      </c>
      <c r="I13" s="9">
        <v>1.33</v>
      </c>
      <c r="J13" s="9"/>
      <c r="K13" s="9"/>
      <c r="L13" s="9"/>
      <c r="M13" s="9"/>
      <c r="N13" s="9">
        <f>C13+E13+G13+I13+K13+M13</f>
        <v>2.66</v>
      </c>
    </row>
    <row r="14" spans="1:14" x14ac:dyDescent="0.25">
      <c r="A14" s="30">
        <v>16</v>
      </c>
      <c r="B14" s="54"/>
      <c r="C14" s="66"/>
      <c r="D14" s="54"/>
      <c r="E14" s="32"/>
      <c r="F14" s="54" t="s">
        <v>33</v>
      </c>
      <c r="G14" s="32">
        <v>3.7</v>
      </c>
      <c r="H14" s="54"/>
      <c r="I14" s="32"/>
      <c r="J14" s="54"/>
      <c r="K14" s="32"/>
      <c r="L14" s="54"/>
      <c r="M14" s="32"/>
      <c r="N14" s="41">
        <f>C14+E14+G14+I14+K14+M14</f>
        <v>3.7</v>
      </c>
    </row>
    <row r="15" spans="1:14" x14ac:dyDescent="0.25">
      <c r="A15" s="56"/>
      <c r="B15" s="12"/>
      <c r="C15" s="6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30">
        <v>13</v>
      </c>
      <c r="B16" s="54"/>
      <c r="C16" s="66"/>
      <c r="D16" s="54"/>
      <c r="E16" s="32"/>
      <c r="F16" s="54"/>
      <c r="G16" s="32"/>
      <c r="H16" s="54"/>
      <c r="I16" s="32"/>
      <c r="J16" s="54" t="s">
        <v>36</v>
      </c>
      <c r="K16" s="32">
        <v>3.01</v>
      </c>
      <c r="L16" s="54"/>
      <c r="M16" s="32"/>
      <c r="N16" s="35">
        <f>C16+E16+G16+I16+K16+M16</f>
        <v>3.01</v>
      </c>
    </row>
    <row r="17" spans="1:14" x14ac:dyDescent="0.25">
      <c r="A17" s="62"/>
      <c r="B17" s="9"/>
      <c r="C17" s="43"/>
      <c r="D17" s="9"/>
      <c r="E17" s="9"/>
      <c r="F17" s="25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5"/>
      <c r="B18" s="11" t="s">
        <v>38</v>
      </c>
      <c r="C18" s="22"/>
      <c r="D18" s="7"/>
      <c r="E18" s="60"/>
      <c r="F18" s="11"/>
      <c r="G18" s="7"/>
      <c r="H18" s="11" t="s">
        <v>38</v>
      </c>
      <c r="I18" s="7"/>
      <c r="J18" s="11"/>
      <c r="K18" s="7"/>
      <c r="L18" s="58"/>
      <c r="M18" s="59"/>
      <c r="N18" s="59"/>
    </row>
    <row r="19" spans="1:14" x14ac:dyDescent="0.25">
      <c r="A19" s="8">
        <v>13</v>
      </c>
      <c r="B19" s="25"/>
      <c r="C19" s="43">
        <v>1.5</v>
      </c>
      <c r="D19" s="9"/>
      <c r="E19" s="26"/>
      <c r="F19" s="25"/>
      <c r="G19" s="9"/>
      <c r="H19" s="25"/>
      <c r="I19" s="9">
        <v>1.5</v>
      </c>
      <c r="J19" s="25"/>
      <c r="K19" s="9"/>
      <c r="L19" s="23"/>
      <c r="M19" s="23"/>
      <c r="N19" s="61">
        <f>K19+I19+G19+E19+C19</f>
        <v>3</v>
      </c>
    </row>
    <row r="20" spans="1:14" x14ac:dyDescent="0.25">
      <c r="A20" s="30"/>
      <c r="B20" s="70" t="s">
        <v>46</v>
      </c>
      <c r="C20" s="41"/>
      <c r="D20" s="70" t="s">
        <v>46</v>
      </c>
      <c r="E20" s="71"/>
      <c r="F20" s="70" t="s">
        <v>46</v>
      </c>
      <c r="G20" s="41"/>
      <c r="H20" s="70" t="s">
        <v>46</v>
      </c>
      <c r="I20" s="71"/>
      <c r="J20" s="70" t="s">
        <v>46</v>
      </c>
      <c r="K20" s="41"/>
      <c r="L20" s="70"/>
      <c r="M20" s="71"/>
      <c r="N20" s="35"/>
    </row>
    <row r="21" spans="1:14" ht="39.75" customHeight="1" x14ac:dyDescent="0.25">
      <c r="A21" s="24">
        <v>10</v>
      </c>
      <c r="B21" s="72" t="s">
        <v>47</v>
      </c>
      <c r="C21" s="38">
        <v>0.44</v>
      </c>
      <c r="D21" s="65" t="s">
        <v>48</v>
      </c>
      <c r="E21" s="73">
        <v>0.5</v>
      </c>
      <c r="F21" s="72" t="s">
        <v>21</v>
      </c>
      <c r="G21" s="73">
        <v>0.87</v>
      </c>
      <c r="H21" s="72" t="s">
        <v>25</v>
      </c>
      <c r="I21" s="73">
        <v>0.25</v>
      </c>
      <c r="J21" s="72" t="s">
        <v>25</v>
      </c>
      <c r="K21" s="73">
        <v>0.25</v>
      </c>
      <c r="L21" s="72"/>
      <c r="M21" s="73"/>
      <c r="N21" s="38">
        <f>C21+E21+G21+I21+K21+M21</f>
        <v>2.31</v>
      </c>
    </row>
    <row r="22" spans="1:14" x14ac:dyDescent="0.25">
      <c r="A22" s="30"/>
      <c r="B22" s="32"/>
      <c r="C22" s="32"/>
      <c r="D22" s="32"/>
      <c r="E22" s="74"/>
      <c r="F22" s="32"/>
      <c r="G22" s="32"/>
      <c r="H22" s="32"/>
      <c r="I22" s="74"/>
      <c r="J22" s="32" t="s">
        <v>49</v>
      </c>
      <c r="K22" s="74"/>
      <c r="L22" s="32"/>
      <c r="M22" s="74"/>
      <c r="N22" s="35"/>
    </row>
    <row r="23" spans="1:14" x14ac:dyDescent="0.25">
      <c r="A23" s="24">
        <v>4.33</v>
      </c>
      <c r="B23" s="36"/>
      <c r="C23" s="36"/>
      <c r="D23" s="36"/>
      <c r="E23" s="63"/>
      <c r="F23" s="36"/>
      <c r="G23" s="36"/>
      <c r="H23" s="36"/>
      <c r="I23" s="63"/>
      <c r="J23" s="36" t="s">
        <v>21</v>
      </c>
      <c r="K23" s="63">
        <v>1</v>
      </c>
      <c r="L23" s="36"/>
      <c r="M23" s="63"/>
      <c r="N23" s="38">
        <f>C23+E23+G23+I23+K23+M23</f>
        <v>1</v>
      </c>
    </row>
    <row r="24" spans="1:14" x14ac:dyDescent="0.25">
      <c r="A24" s="10">
        <f>SUM(A4:A23)</f>
        <v>93.179999999999993</v>
      </c>
      <c r="B24" s="8" t="s">
        <v>9</v>
      </c>
      <c r="C24" s="43">
        <f>SUM(C4:C23)</f>
        <v>3.93</v>
      </c>
      <c r="D24" s="13"/>
      <c r="E24" s="13">
        <f>SUM(E4:E23)</f>
        <v>2.5700000000000003</v>
      </c>
      <c r="F24" s="14"/>
      <c r="G24" s="8">
        <f>SUM(G4:G23)</f>
        <v>6.0900000000000007</v>
      </c>
      <c r="H24" s="8"/>
      <c r="I24" s="8">
        <f>SUM(I4:I23)</f>
        <v>3.08</v>
      </c>
      <c r="J24" s="8"/>
      <c r="K24" s="13">
        <f>SUM(K4:K23)</f>
        <v>5.88</v>
      </c>
      <c r="L24" s="13"/>
      <c r="M24" s="13">
        <f>SUM(M12:M17)</f>
        <v>0</v>
      </c>
      <c r="N24" s="15">
        <f>SUM(N4:N23)</f>
        <v>21.55</v>
      </c>
    </row>
    <row r="25" spans="1:14" x14ac:dyDescent="0.25">
      <c r="A25" s="1"/>
      <c r="B25" s="1"/>
      <c r="C25" s="1"/>
      <c r="D25" s="1"/>
      <c r="E25" s="1"/>
      <c r="F25" s="2"/>
      <c r="G25" s="1"/>
      <c r="H25" s="1"/>
      <c r="I25" s="1"/>
      <c r="J25" s="16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 t="s">
        <v>12</v>
      </c>
      <c r="I26" s="1"/>
      <c r="J26" s="16"/>
      <c r="K26" s="17">
        <f>N24*4.33</f>
        <v>93.311500000000009</v>
      </c>
      <c r="L26" s="17"/>
      <c r="M26" s="17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/>
      <c r="I27" s="18">
        <f>N24</f>
        <v>21.55</v>
      </c>
      <c r="J27" s="1"/>
      <c r="K27" s="1"/>
      <c r="L27" s="1"/>
      <c r="M27" s="1"/>
      <c r="N27" s="1"/>
    </row>
    <row r="28" spans="1:14" x14ac:dyDescent="0.25">
      <c r="A28" s="1"/>
      <c r="B28" s="1" t="s">
        <v>13</v>
      </c>
      <c r="C28" s="1"/>
      <c r="D28" s="1"/>
      <c r="E28" s="1"/>
      <c r="F28" s="19" t="s">
        <v>50</v>
      </c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 t="s">
        <v>16</v>
      </c>
      <c r="C29" s="1"/>
      <c r="D29" s="1" t="str">
        <f>B1</f>
        <v>EVELYN ANDREA  ROCHA DIAZ</v>
      </c>
      <c r="E29" s="1"/>
      <c r="F29" s="2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 t="s">
        <v>14</v>
      </c>
      <c r="C31" s="1"/>
      <c r="D31" s="1"/>
      <c r="E31" s="1"/>
      <c r="F31" s="2"/>
      <c r="G31" s="1"/>
      <c r="H31" s="1"/>
      <c r="I31" s="1"/>
      <c r="J31" s="1"/>
      <c r="K31" s="1"/>
      <c r="L31" s="1"/>
      <c r="M31" s="1"/>
      <c r="N31" s="1"/>
    </row>
  </sheetData>
  <pageMargins left="0" right="0" top="0" bottom="0" header="0" footer="0"/>
  <pageSetup paperSize="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sqref="A1:N27"/>
    </sheetView>
  </sheetViews>
  <sheetFormatPr baseColWidth="10" defaultRowHeight="15" x14ac:dyDescent="0.25"/>
  <cols>
    <col min="1" max="1" width="6.85546875" customWidth="1"/>
    <col min="3" max="3" width="7.7109375" customWidth="1"/>
    <col min="5" max="5" width="8.5703125" customWidth="1"/>
    <col min="9" max="9" width="7.85546875" customWidth="1"/>
    <col min="11" max="11" width="8" customWidth="1"/>
    <col min="12" max="12" width="7.28515625" customWidth="1"/>
    <col min="13" max="13" width="5.42578125" customWidth="1"/>
    <col min="14" max="14" width="9.14062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30"/>
      <c r="B4" s="33" t="s">
        <v>40</v>
      </c>
      <c r="C4" s="66"/>
      <c r="D4" s="34"/>
      <c r="E4" s="32"/>
      <c r="F4" s="34" t="s">
        <v>40</v>
      </c>
      <c r="G4" s="32"/>
      <c r="H4" s="34"/>
      <c r="I4" s="32"/>
      <c r="J4" s="34" t="s">
        <v>40</v>
      </c>
      <c r="K4" s="32"/>
      <c r="L4" s="34"/>
      <c r="M4" s="32"/>
      <c r="N4" s="35"/>
    </row>
    <row r="5" spans="1:14" x14ac:dyDescent="0.25">
      <c r="A5" s="24">
        <v>7</v>
      </c>
      <c r="B5" s="36" t="s">
        <v>25</v>
      </c>
      <c r="C5" s="67">
        <v>0.33</v>
      </c>
      <c r="D5" s="36"/>
      <c r="E5" s="63"/>
      <c r="F5" s="36" t="s">
        <v>25</v>
      </c>
      <c r="G5" s="36">
        <v>0.33</v>
      </c>
      <c r="H5" s="36"/>
      <c r="I5" s="36"/>
      <c r="J5" s="36" t="s">
        <v>21</v>
      </c>
      <c r="K5" s="36">
        <v>0.96</v>
      </c>
      <c r="L5" s="36"/>
      <c r="M5" s="36"/>
      <c r="N5" s="38">
        <f>C5+E5+G5+I5+K5+M5</f>
        <v>1.62</v>
      </c>
    </row>
    <row r="6" spans="1:14" x14ac:dyDescent="0.25">
      <c r="A6" s="30"/>
      <c r="B6" t="s">
        <v>41</v>
      </c>
      <c r="C6" s="66"/>
      <c r="E6" s="32"/>
      <c r="F6" t="s">
        <v>41</v>
      </c>
      <c r="G6" s="32"/>
      <c r="I6" s="32"/>
      <c r="J6" t="s">
        <v>41</v>
      </c>
      <c r="K6" s="32"/>
      <c r="L6" s="32"/>
      <c r="M6" s="32"/>
      <c r="N6" s="35"/>
    </row>
    <row r="7" spans="1:14" x14ac:dyDescent="0.25">
      <c r="A7" s="24">
        <v>8</v>
      </c>
      <c r="B7" s="36" t="s">
        <v>20</v>
      </c>
      <c r="C7" s="67">
        <v>0.33</v>
      </c>
      <c r="D7" s="36"/>
      <c r="E7" s="63"/>
      <c r="F7" s="36" t="s">
        <v>21</v>
      </c>
      <c r="G7" s="36">
        <v>1.19</v>
      </c>
      <c r="H7" s="36"/>
      <c r="I7" s="36"/>
      <c r="J7" s="36" t="s">
        <v>20</v>
      </c>
      <c r="K7" s="36">
        <v>0.33</v>
      </c>
      <c r="L7" s="36"/>
      <c r="M7" s="36"/>
      <c r="N7" s="38">
        <f>C7+E7+G7+I7+K7+M7</f>
        <v>1.85</v>
      </c>
    </row>
    <row r="8" spans="1:14" x14ac:dyDescent="0.25">
      <c r="A8" s="30"/>
      <c r="B8" s="40"/>
      <c r="C8" s="68"/>
      <c r="D8" s="40" t="s">
        <v>42</v>
      </c>
      <c r="E8" s="64"/>
      <c r="F8" s="40"/>
      <c r="G8" s="40"/>
      <c r="H8" s="40"/>
      <c r="I8" s="40"/>
      <c r="J8" s="40" t="s">
        <v>42</v>
      </c>
      <c r="K8" s="40"/>
      <c r="L8" s="40"/>
      <c r="M8" s="40"/>
      <c r="N8" s="41"/>
    </row>
    <row r="9" spans="1:14" x14ac:dyDescent="0.25">
      <c r="A9" s="24">
        <v>7.33</v>
      </c>
      <c r="B9" s="36"/>
      <c r="C9" s="67"/>
      <c r="D9" s="36" t="s">
        <v>21</v>
      </c>
      <c r="E9" s="63">
        <v>1.37</v>
      </c>
      <c r="F9" s="36"/>
      <c r="G9" s="36"/>
      <c r="H9" s="36"/>
      <c r="I9" s="36"/>
      <c r="J9" s="36" t="s">
        <v>25</v>
      </c>
      <c r="K9" s="36">
        <v>0.33</v>
      </c>
      <c r="L9" s="36"/>
      <c r="M9" s="36"/>
      <c r="N9" s="38">
        <f>C9+E9+G9+I9+K9+M9</f>
        <v>1.7000000000000002</v>
      </c>
    </row>
    <row r="10" spans="1:14" x14ac:dyDescent="0.25">
      <c r="A10" s="30"/>
      <c r="C10" s="68"/>
      <c r="D10" t="s">
        <v>43</v>
      </c>
      <c r="E10" s="40"/>
      <c r="G10" s="40"/>
      <c r="I10" s="40"/>
      <c r="K10" s="40"/>
      <c r="M10" s="32"/>
      <c r="N10" s="35"/>
    </row>
    <row r="11" spans="1:14" x14ac:dyDescent="0.25">
      <c r="A11" s="24">
        <v>3</v>
      </c>
      <c r="B11" s="65"/>
      <c r="C11" s="67"/>
      <c r="D11" s="65" t="s">
        <v>21</v>
      </c>
      <c r="E11" s="36">
        <v>0.7</v>
      </c>
      <c r="F11" s="65"/>
      <c r="G11" s="36"/>
      <c r="H11" s="65"/>
      <c r="I11" s="36"/>
      <c r="J11" s="65"/>
      <c r="K11" s="36"/>
      <c r="L11" s="36"/>
      <c r="M11" s="36"/>
      <c r="N11" s="38">
        <f>C11+E11+G11+I11+K11+M11</f>
        <v>0.7</v>
      </c>
    </row>
    <row r="12" spans="1:14" ht="24.75" x14ac:dyDescent="0.25">
      <c r="A12" s="5"/>
      <c r="B12" s="6" t="s">
        <v>10</v>
      </c>
      <c r="C12" s="22"/>
      <c r="D12" s="6"/>
      <c r="E12" s="7"/>
      <c r="F12" s="6"/>
      <c r="G12" s="7"/>
      <c r="H12" s="6" t="s">
        <v>10</v>
      </c>
      <c r="I12" s="7"/>
      <c r="J12" s="6"/>
      <c r="K12" s="7"/>
      <c r="L12" s="7"/>
      <c r="M12" s="7"/>
      <c r="N12" s="7"/>
    </row>
    <row r="13" spans="1:14" x14ac:dyDescent="0.25">
      <c r="A13" s="8">
        <v>11.52</v>
      </c>
      <c r="B13" s="9" t="s">
        <v>11</v>
      </c>
      <c r="C13" s="43">
        <v>1.33</v>
      </c>
      <c r="D13" s="9"/>
      <c r="E13" s="9"/>
      <c r="F13" s="9"/>
      <c r="G13" s="9"/>
      <c r="H13" s="9" t="s">
        <v>11</v>
      </c>
      <c r="I13" s="9">
        <v>1.33</v>
      </c>
      <c r="J13" s="9"/>
      <c r="K13" s="9"/>
      <c r="L13" s="9"/>
      <c r="M13" s="9"/>
      <c r="N13" s="9">
        <f>C13+E13+G13+I13+K13+M13</f>
        <v>2.66</v>
      </c>
    </row>
    <row r="14" spans="1:14" x14ac:dyDescent="0.25">
      <c r="A14" s="30">
        <v>16</v>
      </c>
      <c r="B14" s="54"/>
      <c r="C14" s="66"/>
      <c r="D14" s="54"/>
      <c r="E14" s="32"/>
      <c r="F14" s="54" t="s">
        <v>33</v>
      </c>
      <c r="G14" s="32">
        <v>3.7</v>
      </c>
      <c r="H14" s="54"/>
      <c r="I14" s="32"/>
      <c r="J14" s="54"/>
      <c r="K14" s="32"/>
      <c r="L14" s="54"/>
      <c r="M14" s="32"/>
      <c r="N14" s="41">
        <f>C14+E14+G14+I14+K14+M14</f>
        <v>3.7</v>
      </c>
    </row>
    <row r="15" spans="1:14" x14ac:dyDescent="0.25">
      <c r="A15" s="56"/>
      <c r="B15" s="12"/>
      <c r="C15" s="6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30">
        <v>13</v>
      </c>
      <c r="B16" s="54"/>
      <c r="C16" s="66"/>
      <c r="D16" s="54"/>
      <c r="E16" s="32"/>
      <c r="F16" s="54"/>
      <c r="G16" s="32"/>
      <c r="H16" s="54"/>
      <c r="I16" s="32"/>
      <c r="J16" s="54" t="s">
        <v>36</v>
      </c>
      <c r="K16" s="32">
        <v>3.01</v>
      </c>
      <c r="L16" s="54"/>
      <c r="M16" s="32"/>
      <c r="N16" s="35">
        <f>C16+E16+G16+I16+K16+M16</f>
        <v>3.01</v>
      </c>
    </row>
    <row r="17" spans="1:14" x14ac:dyDescent="0.25">
      <c r="A17" s="62"/>
      <c r="B17" s="9"/>
      <c r="C17" s="43"/>
      <c r="D17" s="9"/>
      <c r="E17" s="9"/>
      <c r="F17" s="25"/>
      <c r="G17" s="9"/>
      <c r="H17" s="9"/>
      <c r="I17" s="9"/>
      <c r="J17" s="9"/>
      <c r="K17" s="9"/>
      <c r="L17" s="9"/>
      <c r="M17" s="9"/>
      <c r="N17" s="9"/>
    </row>
    <row r="18" spans="1:14" ht="24.75" x14ac:dyDescent="0.25">
      <c r="A18" s="5"/>
      <c r="B18" s="11" t="s">
        <v>38</v>
      </c>
      <c r="C18" s="22"/>
      <c r="D18" s="7"/>
      <c r="E18" s="60"/>
      <c r="F18" s="11"/>
      <c r="G18" s="7"/>
      <c r="H18" s="11" t="s">
        <v>38</v>
      </c>
      <c r="I18" s="7"/>
      <c r="J18" s="11"/>
      <c r="K18" s="7"/>
      <c r="L18" s="58"/>
      <c r="M18" s="59"/>
      <c r="N18" s="59"/>
    </row>
    <row r="19" spans="1:14" x14ac:dyDescent="0.25">
      <c r="A19" s="8">
        <v>13</v>
      </c>
      <c r="B19" s="25"/>
      <c r="C19" s="43">
        <v>1.5</v>
      </c>
      <c r="D19" s="9"/>
      <c r="E19" s="26"/>
      <c r="F19" s="25"/>
      <c r="G19" s="9"/>
      <c r="H19" s="25"/>
      <c r="I19" s="9">
        <v>1.5</v>
      </c>
      <c r="J19" s="25"/>
      <c r="K19" s="9"/>
      <c r="L19" s="23"/>
      <c r="M19" s="23"/>
      <c r="N19" s="61">
        <f>K19+I19+G19+E19+C19</f>
        <v>3</v>
      </c>
    </row>
    <row r="20" spans="1:14" x14ac:dyDescent="0.25">
      <c r="A20" s="10">
        <f>SUM(A4:A19)</f>
        <v>78.849999999999994</v>
      </c>
      <c r="B20" s="8" t="s">
        <v>9</v>
      </c>
      <c r="C20" s="43">
        <f>SUM(C12:C19)</f>
        <v>2.83</v>
      </c>
      <c r="D20" s="13"/>
      <c r="E20" s="13">
        <f>SUM(E4:E19)</f>
        <v>2.0700000000000003</v>
      </c>
      <c r="F20" s="14"/>
      <c r="G20" s="8">
        <f>SUM(G4:G19)</f>
        <v>5.2200000000000006</v>
      </c>
      <c r="H20" s="8"/>
      <c r="I20" s="8">
        <f>SUM(I4:I19)</f>
        <v>2.83</v>
      </c>
      <c r="J20" s="8"/>
      <c r="K20" s="13">
        <f>SUM(K12:K19)</f>
        <v>3.01</v>
      </c>
      <c r="L20" s="13"/>
      <c r="M20" s="13">
        <f>SUM(M12:M17)</f>
        <v>0</v>
      </c>
      <c r="N20" s="15">
        <f>SUM(N12:N19)</f>
        <v>12.370000000000001</v>
      </c>
    </row>
    <row r="21" spans="1:14" x14ac:dyDescent="0.25">
      <c r="A21" s="1"/>
      <c r="B21" s="1"/>
      <c r="C21" s="1"/>
      <c r="D21" s="1"/>
      <c r="E21" s="1"/>
      <c r="F21" s="2"/>
      <c r="G21" s="1"/>
      <c r="H21" s="1"/>
      <c r="I21" s="1"/>
      <c r="J21" s="16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2"/>
      <c r="G22" s="1"/>
      <c r="H22" s="1" t="s">
        <v>12</v>
      </c>
      <c r="I22" s="1"/>
      <c r="J22" s="16"/>
      <c r="K22" s="17">
        <f>N20*4.33</f>
        <v>53.562100000000008</v>
      </c>
      <c r="L22" s="17"/>
      <c r="M22" s="17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/>
      <c r="I23" s="18">
        <f>N20</f>
        <v>12.370000000000001</v>
      </c>
      <c r="J23" s="1"/>
      <c r="K23" s="1"/>
      <c r="L23" s="1"/>
      <c r="M23" s="1"/>
      <c r="N23" s="1"/>
    </row>
    <row r="24" spans="1:14" x14ac:dyDescent="0.25">
      <c r="A24" s="1"/>
      <c r="B24" s="1" t="s">
        <v>13</v>
      </c>
      <c r="C24" s="1"/>
      <c r="D24" s="1"/>
      <c r="E24" s="1"/>
      <c r="F24" s="19">
        <v>43581</v>
      </c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16</v>
      </c>
      <c r="C25" s="1"/>
      <c r="D25" s="1" t="str">
        <f>B1</f>
        <v>EVELYN ANDREA  ROCHA DIAZ</v>
      </c>
      <c r="E25" s="1"/>
      <c r="F25" s="2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14</v>
      </c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</sheetData>
  <pageMargins left="0.7" right="0.7" top="0.75" bottom="0.75" header="0.3" footer="0.3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P11" sqref="P11"/>
    </sheetView>
  </sheetViews>
  <sheetFormatPr baseColWidth="10" defaultRowHeight="15" x14ac:dyDescent="0.25"/>
  <cols>
    <col min="1" max="1" width="5.28515625" customWidth="1"/>
    <col min="3" max="3" width="7.42578125" customWidth="1"/>
    <col min="5" max="5" width="7.5703125" customWidth="1"/>
    <col min="7" max="7" width="6.5703125" customWidth="1"/>
    <col min="9" max="9" width="7.5703125" customWidth="1"/>
    <col min="11" max="11" width="9" customWidth="1"/>
    <col min="12" max="12" width="7.28515625" customWidth="1"/>
    <col min="13" max="13" width="6.4257812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30"/>
      <c r="B4" s="33" t="s">
        <v>40</v>
      </c>
      <c r="C4" s="32"/>
      <c r="D4" s="34"/>
      <c r="E4" s="32"/>
      <c r="F4" s="34" t="s">
        <v>40</v>
      </c>
      <c r="G4" s="32"/>
      <c r="H4" s="34"/>
      <c r="I4" s="32"/>
      <c r="J4" s="34" t="s">
        <v>40</v>
      </c>
      <c r="K4" s="32"/>
      <c r="L4" s="34"/>
      <c r="M4" s="32"/>
      <c r="N4" s="35"/>
    </row>
    <row r="5" spans="1:14" x14ac:dyDescent="0.25">
      <c r="A5" s="24">
        <v>7</v>
      </c>
      <c r="B5" s="36" t="s">
        <v>25</v>
      </c>
      <c r="C5" s="36">
        <v>0.33</v>
      </c>
      <c r="D5" s="36"/>
      <c r="E5" s="63"/>
      <c r="F5" s="36" t="s">
        <v>25</v>
      </c>
      <c r="G5" s="36">
        <v>0.33</v>
      </c>
      <c r="H5" s="36"/>
      <c r="I5" s="36"/>
      <c r="J5" s="36" t="s">
        <v>21</v>
      </c>
      <c r="K5" s="36">
        <v>0.96</v>
      </c>
      <c r="L5" s="36"/>
      <c r="M5" s="36"/>
      <c r="N5" s="38">
        <f>C5+E5+G5+I5+K5+M5</f>
        <v>1.62</v>
      </c>
    </row>
    <row r="6" spans="1:14" x14ac:dyDescent="0.25">
      <c r="A6" s="30"/>
      <c r="B6" t="s">
        <v>41</v>
      </c>
      <c r="C6" s="32"/>
      <c r="E6" s="32"/>
      <c r="F6" t="s">
        <v>41</v>
      </c>
      <c r="G6" s="32"/>
      <c r="I6" s="32"/>
      <c r="J6" t="s">
        <v>41</v>
      </c>
      <c r="K6" s="32"/>
      <c r="L6" s="32"/>
      <c r="M6" s="32"/>
      <c r="N6" s="35"/>
    </row>
    <row r="7" spans="1:14" x14ac:dyDescent="0.25">
      <c r="A7" s="24">
        <v>8</v>
      </c>
      <c r="B7" s="36" t="s">
        <v>20</v>
      </c>
      <c r="C7" s="36">
        <v>0.33</v>
      </c>
      <c r="D7" s="36"/>
      <c r="E7" s="63"/>
      <c r="F7" s="36" t="s">
        <v>21</v>
      </c>
      <c r="G7" s="36">
        <v>1.19</v>
      </c>
      <c r="H7" s="36"/>
      <c r="I7" s="36"/>
      <c r="J7" s="36" t="s">
        <v>20</v>
      </c>
      <c r="K7" s="36">
        <v>0.33</v>
      </c>
      <c r="L7" s="36"/>
      <c r="M7" s="36"/>
      <c r="N7" s="38">
        <f>C7+E7+G7+I7+K7+M7</f>
        <v>1.85</v>
      </c>
    </row>
    <row r="8" spans="1:14" x14ac:dyDescent="0.25">
      <c r="A8" s="30"/>
      <c r="B8" s="40"/>
      <c r="C8" s="40"/>
      <c r="D8" s="40" t="s">
        <v>42</v>
      </c>
      <c r="E8" s="64"/>
      <c r="F8" s="40"/>
      <c r="G8" s="40"/>
      <c r="H8" s="40"/>
      <c r="I8" s="40"/>
      <c r="J8" s="40" t="s">
        <v>42</v>
      </c>
      <c r="K8" s="40"/>
      <c r="L8" s="40"/>
      <c r="M8" s="40"/>
      <c r="N8" s="41"/>
    </row>
    <row r="9" spans="1:14" x14ac:dyDescent="0.25">
      <c r="A9" s="24">
        <v>7.33</v>
      </c>
      <c r="B9" s="36"/>
      <c r="C9" s="36"/>
      <c r="D9" s="36" t="s">
        <v>21</v>
      </c>
      <c r="E9" s="63">
        <v>1.37</v>
      </c>
      <c r="F9" s="36"/>
      <c r="G9" s="36"/>
      <c r="H9" s="36"/>
      <c r="I9" s="36"/>
      <c r="J9" s="36" t="s">
        <v>25</v>
      </c>
      <c r="K9" s="36">
        <v>0.33</v>
      </c>
      <c r="L9" s="36"/>
      <c r="M9" s="36"/>
      <c r="N9" s="38">
        <f>C9+E9+G9+I9+K9+M9</f>
        <v>1.7000000000000002</v>
      </c>
    </row>
    <row r="10" spans="1:14" x14ac:dyDescent="0.25">
      <c r="A10" s="30"/>
      <c r="C10" s="40"/>
      <c r="D10" t="s">
        <v>43</v>
      </c>
      <c r="E10" s="40"/>
      <c r="G10" s="40"/>
      <c r="I10" s="40"/>
      <c r="K10" s="40"/>
      <c r="M10" s="32"/>
      <c r="N10" s="35"/>
    </row>
    <row r="11" spans="1:14" x14ac:dyDescent="0.25">
      <c r="A11" s="24">
        <v>3</v>
      </c>
      <c r="B11" s="65"/>
      <c r="C11" s="36"/>
      <c r="D11" s="65" t="s">
        <v>21</v>
      </c>
      <c r="E11" s="36">
        <v>0.7</v>
      </c>
      <c r="F11" s="65"/>
      <c r="G11" s="36"/>
      <c r="H11" s="65"/>
      <c r="I11" s="36"/>
      <c r="J11" s="65"/>
      <c r="K11" s="36"/>
      <c r="L11" s="36"/>
      <c r="M11" s="36"/>
      <c r="N11" s="38">
        <f>C11+E11+G11+I11+K11+M11</f>
        <v>0.7</v>
      </c>
    </row>
    <row r="12" spans="1:14" ht="24.75" x14ac:dyDescent="0.25">
      <c r="A12" s="5"/>
      <c r="B12" s="6" t="s">
        <v>10</v>
      </c>
      <c r="C12" s="7"/>
      <c r="D12" s="6"/>
      <c r="E12" s="7"/>
      <c r="F12" s="6"/>
      <c r="G12" s="7"/>
      <c r="H12" s="6" t="s">
        <v>10</v>
      </c>
      <c r="I12" s="7"/>
      <c r="J12" s="6"/>
      <c r="K12" s="7"/>
      <c r="L12" s="7"/>
      <c r="M12" s="7"/>
      <c r="N12" s="7"/>
    </row>
    <row r="13" spans="1:14" x14ac:dyDescent="0.25">
      <c r="A13" s="8">
        <v>11.52</v>
      </c>
      <c r="B13" s="9" t="s">
        <v>11</v>
      </c>
      <c r="C13" s="9">
        <v>1.33</v>
      </c>
      <c r="D13" s="9"/>
      <c r="E13" s="9"/>
      <c r="F13" s="9"/>
      <c r="G13" s="9"/>
      <c r="H13" s="9" t="s">
        <v>11</v>
      </c>
      <c r="I13" s="9">
        <v>1.33</v>
      </c>
      <c r="J13" s="9"/>
      <c r="K13" s="9"/>
      <c r="L13" s="9"/>
      <c r="M13" s="9"/>
      <c r="N13" s="9">
        <f>C13+E13+G13+I13+K13+M13</f>
        <v>2.66</v>
      </c>
    </row>
    <row r="14" spans="1:14" x14ac:dyDescent="0.25">
      <c r="A14" s="30">
        <v>16</v>
      </c>
      <c r="B14" s="54"/>
      <c r="C14" s="32"/>
      <c r="D14" s="54"/>
      <c r="E14" s="32"/>
      <c r="F14" s="54" t="s">
        <v>33</v>
      </c>
      <c r="G14" s="32">
        <v>3.7</v>
      </c>
      <c r="H14" s="54"/>
      <c r="I14" s="32"/>
      <c r="J14" s="54"/>
      <c r="K14" s="32"/>
      <c r="L14" s="54"/>
      <c r="M14" s="32"/>
      <c r="N14" s="41">
        <f>C14+E14+G14+I14+K14+M14</f>
        <v>3.7</v>
      </c>
    </row>
    <row r="15" spans="1:14" x14ac:dyDescent="0.25">
      <c r="A15" s="5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24.75" x14ac:dyDescent="0.25">
      <c r="A16" s="5"/>
      <c r="B16" s="11" t="s">
        <v>38</v>
      </c>
      <c r="C16" s="7"/>
      <c r="D16" s="7"/>
      <c r="E16" s="60"/>
      <c r="F16" s="11"/>
      <c r="G16" s="7"/>
      <c r="H16" s="11" t="s">
        <v>38</v>
      </c>
      <c r="I16" s="7"/>
      <c r="J16" s="11"/>
      <c r="K16" s="7"/>
      <c r="L16" s="58"/>
      <c r="M16" s="59"/>
      <c r="N16" s="59"/>
    </row>
    <row r="17" spans="1:14" x14ac:dyDescent="0.25">
      <c r="A17" s="8">
        <v>13</v>
      </c>
      <c r="B17" s="25"/>
      <c r="C17" s="9">
        <v>1.5</v>
      </c>
      <c r="D17" s="9"/>
      <c r="E17" s="26"/>
      <c r="F17" s="25"/>
      <c r="G17" s="9"/>
      <c r="H17" s="25"/>
      <c r="I17" s="9">
        <v>1.5</v>
      </c>
      <c r="J17" s="25"/>
      <c r="K17" s="9"/>
      <c r="L17" s="23"/>
      <c r="M17" s="23"/>
      <c r="N17" s="61">
        <f>K17+I17+G17+E17+C17</f>
        <v>3</v>
      </c>
    </row>
    <row r="18" spans="1:14" x14ac:dyDescent="0.25">
      <c r="A18" s="10">
        <f>SUM(A4:A17)</f>
        <v>65.849999999999994</v>
      </c>
      <c r="B18" s="8" t="s">
        <v>9</v>
      </c>
      <c r="C18" s="8">
        <f>SUM(C12:C17)</f>
        <v>2.83</v>
      </c>
      <c r="D18" s="13"/>
      <c r="E18" s="13">
        <f>SUM(E4:E17)</f>
        <v>2.0700000000000003</v>
      </c>
      <c r="F18" s="14"/>
      <c r="G18" s="8">
        <f>SUM(G4:G17)</f>
        <v>5.2200000000000006</v>
      </c>
      <c r="H18" s="8"/>
      <c r="I18" s="8">
        <f>SUM(I4:I17)</f>
        <v>2.83</v>
      </c>
      <c r="J18" s="8"/>
      <c r="K18" s="13">
        <f>SUM(K12:K17)</f>
        <v>0</v>
      </c>
      <c r="L18" s="13"/>
      <c r="M18" s="13">
        <f>SUM(M12:M15)</f>
        <v>0</v>
      </c>
      <c r="N18" s="15">
        <f>SUM(N12:N17)</f>
        <v>9.36</v>
      </c>
    </row>
    <row r="19" spans="1:14" x14ac:dyDescent="0.25">
      <c r="A19" s="1"/>
      <c r="B19" s="1"/>
      <c r="C19" s="1"/>
      <c r="D19" s="1"/>
      <c r="E19" s="1"/>
      <c r="F19" s="2"/>
      <c r="G19" s="1"/>
      <c r="H19" s="1"/>
      <c r="I19" s="1"/>
      <c r="J19" s="16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2"/>
      <c r="G20" s="1"/>
      <c r="H20" s="1" t="s">
        <v>12</v>
      </c>
      <c r="I20" s="1"/>
      <c r="J20" s="16"/>
      <c r="K20" s="17">
        <f>N18*4.33</f>
        <v>40.528799999999997</v>
      </c>
      <c r="L20" s="17"/>
      <c r="M20" s="17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/>
      <c r="I21" s="18">
        <f>N18</f>
        <v>9.36</v>
      </c>
      <c r="J21" s="1"/>
      <c r="K21" s="1"/>
      <c r="L21" s="1"/>
      <c r="M21" s="1"/>
      <c r="N21" s="1"/>
    </row>
    <row r="22" spans="1:14" x14ac:dyDescent="0.25">
      <c r="A22" s="1"/>
      <c r="B22" s="1" t="s">
        <v>13</v>
      </c>
      <c r="C22" s="1"/>
      <c r="D22" s="1"/>
      <c r="E22" s="1"/>
      <c r="F22" s="19" t="s">
        <v>45</v>
      </c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 t="s">
        <v>16</v>
      </c>
      <c r="C23" s="1"/>
      <c r="D23" s="1" t="str">
        <f>B1</f>
        <v>EVELYN ANDREA  ROCHA DIAZ</v>
      </c>
      <c r="E23" s="1"/>
      <c r="F23" s="2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14</v>
      </c>
      <c r="C25" s="1"/>
      <c r="D25" s="1"/>
      <c r="E25" s="1"/>
      <c r="F25" s="2"/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7" workbookViewId="0">
      <selection sqref="A1:N24"/>
    </sheetView>
  </sheetViews>
  <sheetFormatPr baseColWidth="10" defaultRowHeight="15" x14ac:dyDescent="0.25"/>
  <cols>
    <col min="1" max="1" width="8.7109375" customWidth="1"/>
    <col min="2" max="2" width="15.85546875" customWidth="1"/>
    <col min="3" max="3" width="6.7109375" customWidth="1"/>
    <col min="4" max="4" width="15.85546875" customWidth="1"/>
    <col min="5" max="5" width="6.5703125" customWidth="1"/>
    <col min="6" max="6" width="15.7109375" customWidth="1"/>
    <col min="7" max="7" width="6.28515625" customWidth="1"/>
    <col min="8" max="8" width="13.5703125" customWidth="1"/>
    <col min="9" max="9" width="5.42578125" customWidth="1"/>
    <col min="10" max="10" width="16.42578125" customWidth="1"/>
    <col min="11" max="11" width="6.28515625" customWidth="1"/>
    <col min="12" max="12" width="7.42578125" customWidth="1"/>
    <col min="13" max="13" width="5.140625" customWidth="1"/>
    <col min="14" max="14" width="6.85546875" customWidth="1"/>
  </cols>
  <sheetData>
    <row r="1" spans="1:14" x14ac:dyDescent="0.25">
      <c r="A1" s="1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5"/>
      <c r="B3" s="20"/>
      <c r="C3" s="7"/>
      <c r="D3" s="11" t="s">
        <v>19</v>
      </c>
      <c r="E3" s="21"/>
      <c r="F3" s="11"/>
      <c r="G3" s="22"/>
      <c r="H3" s="7"/>
      <c r="I3" s="7"/>
      <c r="J3" s="11" t="s">
        <v>19</v>
      </c>
      <c r="K3" s="7"/>
      <c r="L3" s="7"/>
      <c r="M3" s="7"/>
      <c r="N3" s="7"/>
    </row>
    <row r="4" spans="1:14" x14ac:dyDescent="0.25">
      <c r="A4" s="23">
        <v>4.5</v>
      </c>
      <c r="B4" s="24"/>
      <c r="C4" s="25"/>
      <c r="D4" s="9" t="s">
        <v>20</v>
      </c>
      <c r="E4" s="9">
        <v>0.25</v>
      </c>
      <c r="F4" s="26"/>
      <c r="G4" s="14"/>
      <c r="H4" s="9"/>
      <c r="I4" s="9"/>
      <c r="J4" s="9" t="s">
        <v>21</v>
      </c>
      <c r="K4" s="9">
        <v>0.79</v>
      </c>
      <c r="L4" s="9"/>
      <c r="M4" s="9"/>
      <c r="N4" s="9">
        <f>E4+K4</f>
        <v>1.04</v>
      </c>
    </row>
    <row r="5" spans="1:14" x14ac:dyDescent="0.25">
      <c r="A5" s="5"/>
      <c r="B5" s="27" t="s">
        <v>22</v>
      </c>
      <c r="C5" s="12"/>
      <c r="D5" s="27"/>
      <c r="E5" s="28"/>
      <c r="F5" s="27" t="s">
        <v>22</v>
      </c>
      <c r="G5" s="28"/>
      <c r="H5" s="27"/>
      <c r="I5" s="28"/>
      <c r="J5" s="27" t="s">
        <v>22</v>
      </c>
      <c r="K5" s="28"/>
      <c r="L5" s="27"/>
      <c r="M5" s="28"/>
      <c r="N5" s="7"/>
    </row>
    <row r="6" spans="1:14" ht="31.5" customHeight="1" x14ac:dyDescent="0.25">
      <c r="A6" s="8">
        <v>10</v>
      </c>
      <c r="B6" s="29" t="s">
        <v>23</v>
      </c>
      <c r="C6" s="9">
        <v>0.75</v>
      </c>
      <c r="D6" s="29"/>
      <c r="E6" s="25"/>
      <c r="F6" s="29" t="s">
        <v>24</v>
      </c>
      <c r="G6" s="25">
        <v>1.22</v>
      </c>
      <c r="H6" s="29"/>
      <c r="I6" s="25"/>
      <c r="J6" s="29" t="s">
        <v>25</v>
      </c>
      <c r="K6" s="25">
        <v>0.33</v>
      </c>
      <c r="L6" s="29"/>
      <c r="M6" s="25"/>
      <c r="N6" s="9">
        <f>C6+E6+G6+I6+K6+M6</f>
        <v>2.2999999999999998</v>
      </c>
    </row>
    <row r="7" spans="1:14" x14ac:dyDescent="0.25">
      <c r="A7" s="5"/>
      <c r="B7" s="27" t="s">
        <v>26</v>
      </c>
      <c r="C7" s="12"/>
      <c r="D7" s="27"/>
      <c r="E7" s="28"/>
      <c r="F7" s="27" t="s">
        <v>26</v>
      </c>
      <c r="G7" s="28"/>
      <c r="H7" s="27"/>
      <c r="I7" s="28"/>
      <c r="J7" s="27" t="s">
        <v>26</v>
      </c>
      <c r="K7" s="28"/>
      <c r="L7" s="27"/>
      <c r="M7" s="28"/>
      <c r="N7" s="7"/>
    </row>
    <row r="8" spans="1:14" x14ac:dyDescent="0.25">
      <c r="A8" s="8">
        <v>7</v>
      </c>
      <c r="B8" s="29" t="s">
        <v>25</v>
      </c>
      <c r="C8" s="9">
        <v>0.33</v>
      </c>
      <c r="D8" s="29"/>
      <c r="E8" s="25"/>
      <c r="F8" s="29" t="s">
        <v>21</v>
      </c>
      <c r="G8" s="9">
        <v>0.95</v>
      </c>
      <c r="H8" s="29"/>
      <c r="I8" s="25"/>
      <c r="J8" s="29" t="s">
        <v>25</v>
      </c>
      <c r="K8" s="9">
        <v>0.33</v>
      </c>
      <c r="L8" s="29"/>
      <c r="M8" s="25"/>
      <c r="N8" s="9">
        <f>C8+E8+G8+I8+K8+M8</f>
        <v>1.61</v>
      </c>
    </row>
    <row r="9" spans="1:14" x14ac:dyDescent="0.25">
      <c r="A9" s="30"/>
      <c r="B9" s="31" t="s">
        <v>27</v>
      </c>
      <c r="C9" s="32"/>
      <c r="D9" s="33"/>
      <c r="E9" s="32"/>
      <c r="F9" s="31" t="s">
        <v>27</v>
      </c>
      <c r="G9" s="32"/>
      <c r="H9" s="34"/>
      <c r="I9" s="32"/>
      <c r="J9" s="31" t="s">
        <v>27</v>
      </c>
      <c r="K9" s="32"/>
      <c r="L9" s="32"/>
      <c r="M9" s="32"/>
      <c r="N9" s="35"/>
    </row>
    <row r="10" spans="1:14" x14ac:dyDescent="0.25">
      <c r="A10" s="24">
        <v>7</v>
      </c>
      <c r="B10" s="36" t="s">
        <v>21</v>
      </c>
      <c r="C10" s="36">
        <v>0.95</v>
      </c>
      <c r="D10" s="36"/>
      <c r="E10" s="36"/>
      <c r="F10" s="37" t="s">
        <v>25</v>
      </c>
      <c r="G10" s="36">
        <v>0.33</v>
      </c>
      <c r="H10" s="36"/>
      <c r="I10" s="36"/>
      <c r="J10" s="37" t="s">
        <v>25</v>
      </c>
      <c r="K10" s="36">
        <v>0.33</v>
      </c>
      <c r="L10" s="36"/>
      <c r="M10" s="36"/>
      <c r="N10" s="38">
        <f>C10+E10+G10+I10+K10+M10</f>
        <v>1.61</v>
      </c>
    </row>
    <row r="11" spans="1:14" ht="22.5" x14ac:dyDescent="0.25">
      <c r="A11" s="39"/>
      <c r="B11" s="40"/>
      <c r="C11" s="40"/>
      <c r="D11" s="40" t="s">
        <v>28</v>
      </c>
      <c r="E11" s="32"/>
      <c r="F11" s="32"/>
      <c r="G11" s="40"/>
      <c r="H11" s="40"/>
      <c r="I11" s="32"/>
      <c r="J11" s="31"/>
      <c r="K11" s="40"/>
      <c r="L11" s="40"/>
      <c r="M11" s="40"/>
      <c r="N11" s="41"/>
    </row>
    <row r="12" spans="1:14" x14ac:dyDescent="0.25">
      <c r="A12" s="39">
        <v>2.17</v>
      </c>
      <c r="B12" s="40"/>
      <c r="C12" s="40"/>
      <c r="D12" s="40" t="s">
        <v>21</v>
      </c>
      <c r="E12" s="40">
        <v>0.5</v>
      </c>
      <c r="F12" s="40"/>
      <c r="G12" s="40"/>
      <c r="H12" s="40"/>
      <c r="I12" s="40"/>
      <c r="J12" s="31"/>
      <c r="K12" s="40"/>
      <c r="L12" s="40"/>
      <c r="M12" s="40"/>
      <c r="N12" s="41">
        <f>C12+E12+G12+I12+K12+M12</f>
        <v>0.5</v>
      </c>
    </row>
    <row r="13" spans="1:14" ht="22.5" x14ac:dyDescent="0.25">
      <c r="A13" s="30"/>
      <c r="B13" s="32"/>
      <c r="C13" s="32"/>
      <c r="D13" s="32" t="s">
        <v>29</v>
      </c>
      <c r="E13" s="32"/>
      <c r="F13" s="32"/>
      <c r="G13" s="32"/>
      <c r="H13" s="32"/>
      <c r="I13" s="32"/>
      <c r="J13" s="32" t="s">
        <v>29</v>
      </c>
      <c r="K13" s="32"/>
      <c r="L13" s="32"/>
      <c r="M13" s="32"/>
      <c r="N13" s="35"/>
    </row>
    <row r="14" spans="1:14" x14ac:dyDescent="0.25">
      <c r="A14" s="24">
        <v>4.66</v>
      </c>
      <c r="B14" s="36"/>
      <c r="C14" s="36"/>
      <c r="D14" s="36" t="s">
        <v>21</v>
      </c>
      <c r="E14" s="36">
        <v>0.83</v>
      </c>
      <c r="F14" s="36"/>
      <c r="G14" s="36"/>
      <c r="H14" s="36"/>
      <c r="I14" s="36"/>
      <c r="J14" s="36" t="s">
        <v>25</v>
      </c>
      <c r="K14" s="36">
        <v>0.25</v>
      </c>
      <c r="L14" s="36"/>
      <c r="M14" s="36"/>
      <c r="N14" s="38">
        <f>C14+E14+G14+I14+K14+M14</f>
        <v>1.08</v>
      </c>
    </row>
    <row r="15" spans="1:14" ht="24.75" x14ac:dyDescent="0.25">
      <c r="A15" s="5"/>
      <c r="B15" s="6" t="s">
        <v>10</v>
      </c>
      <c r="C15" s="7"/>
      <c r="D15" s="6"/>
      <c r="E15" s="7"/>
      <c r="F15" s="6"/>
      <c r="G15" s="7"/>
      <c r="H15" s="6" t="s">
        <v>10</v>
      </c>
      <c r="I15" s="7"/>
      <c r="J15" s="6"/>
      <c r="K15" s="7"/>
      <c r="L15" s="7"/>
      <c r="M15" s="7"/>
      <c r="N15" s="7"/>
    </row>
    <row r="16" spans="1:14" x14ac:dyDescent="0.25">
      <c r="A16" s="8">
        <v>11.52</v>
      </c>
      <c r="B16" s="9" t="s">
        <v>11</v>
      </c>
      <c r="C16" s="9">
        <v>1.33</v>
      </c>
      <c r="D16" s="9"/>
      <c r="E16" s="9"/>
      <c r="F16" s="9"/>
      <c r="G16" s="9"/>
      <c r="H16" s="9" t="s">
        <v>11</v>
      </c>
      <c r="I16" s="9">
        <v>1.33</v>
      </c>
      <c r="J16" s="9"/>
      <c r="K16" s="9"/>
      <c r="L16" s="9"/>
      <c r="M16" s="9"/>
      <c r="N16" s="9">
        <f>C16+E16+G16+I16+K16+M16</f>
        <v>2.66</v>
      </c>
    </row>
    <row r="17" spans="1:14" x14ac:dyDescent="0.25">
      <c r="A17" s="30">
        <v>16</v>
      </c>
      <c r="B17" s="54"/>
      <c r="C17" s="32"/>
      <c r="D17" s="54"/>
      <c r="E17" s="32"/>
      <c r="F17" s="54" t="s">
        <v>33</v>
      </c>
      <c r="G17" s="32">
        <v>3.7</v>
      </c>
      <c r="H17" s="54"/>
      <c r="I17" s="32"/>
      <c r="J17" s="54"/>
      <c r="K17" s="32"/>
      <c r="L17" s="54"/>
      <c r="M17" s="32"/>
      <c r="N17" s="41">
        <f>C17+E17+G17+I17+K17+M17</f>
        <v>3.7</v>
      </c>
    </row>
    <row r="18" spans="1:14" x14ac:dyDescent="0.25">
      <c r="A18" s="56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30">
        <v>13</v>
      </c>
      <c r="B19" s="54"/>
      <c r="C19" s="32"/>
      <c r="D19" s="54"/>
      <c r="E19" s="32"/>
      <c r="F19" s="54"/>
      <c r="G19" s="32"/>
      <c r="H19" s="54"/>
      <c r="I19" s="32"/>
      <c r="J19" s="54" t="s">
        <v>36</v>
      </c>
      <c r="K19" s="32">
        <v>3.01</v>
      </c>
      <c r="L19" s="54"/>
      <c r="M19" s="32"/>
      <c r="N19" s="35">
        <f>C19+E19+G19+I19+K19+M19</f>
        <v>3.01</v>
      </c>
    </row>
    <row r="20" spans="1:14" x14ac:dyDescent="0.25">
      <c r="A20" s="62"/>
      <c r="B20" s="9"/>
      <c r="C20" s="9"/>
      <c r="D20" s="9"/>
      <c r="E20" s="9"/>
      <c r="F20" s="25"/>
      <c r="G20" s="9"/>
      <c r="H20" s="9"/>
      <c r="I20" s="9"/>
      <c r="J20" s="9"/>
      <c r="K20" s="9"/>
      <c r="L20" s="9"/>
      <c r="M20" s="9"/>
      <c r="N20" s="9"/>
    </row>
    <row r="21" spans="1:14" ht="15.75" customHeight="1" x14ac:dyDescent="0.25">
      <c r="A21" s="5">
        <v>13</v>
      </c>
      <c r="B21" s="11" t="s">
        <v>38</v>
      </c>
      <c r="C21" s="7"/>
      <c r="D21" s="7"/>
      <c r="E21" s="60"/>
      <c r="F21" s="11"/>
      <c r="G21" s="7"/>
      <c r="H21" s="11" t="s">
        <v>38</v>
      </c>
      <c r="I21" s="7"/>
      <c r="J21" s="11"/>
      <c r="K21" s="7"/>
      <c r="L21" s="58"/>
      <c r="M21" s="59"/>
      <c r="N21" s="59"/>
    </row>
    <row r="22" spans="1:14" x14ac:dyDescent="0.25">
      <c r="A22" s="8"/>
      <c r="B22" s="25"/>
      <c r="C22" s="9">
        <v>1.5</v>
      </c>
      <c r="D22" s="9"/>
      <c r="E22" s="26"/>
      <c r="F22" s="25"/>
      <c r="G22" s="9"/>
      <c r="H22" s="25"/>
      <c r="I22" s="9">
        <v>1.5</v>
      </c>
      <c r="J22" s="25"/>
      <c r="K22" s="9"/>
      <c r="L22" s="23"/>
      <c r="M22" s="23"/>
      <c r="N22" s="61">
        <f>K22+I22+G22+E22+C22</f>
        <v>3</v>
      </c>
    </row>
    <row r="23" spans="1:14" x14ac:dyDescent="0.25">
      <c r="A23" s="42">
        <f>SUM(A3:A22)</f>
        <v>88.85</v>
      </c>
      <c r="B23" s="24" t="s">
        <v>9</v>
      </c>
      <c r="C23" s="8">
        <f>SUM(C3:C22)</f>
        <v>4.8600000000000003</v>
      </c>
      <c r="D23" s="13"/>
      <c r="E23" s="13">
        <f>SUM(E3:E22)</f>
        <v>1.58</v>
      </c>
      <c r="F23" s="14"/>
      <c r="G23" s="43">
        <f>SUM(G3:G22)</f>
        <v>6.2</v>
      </c>
      <c r="H23" s="8"/>
      <c r="I23" s="8">
        <f>SUM(I3:I22)</f>
        <v>2.83</v>
      </c>
      <c r="J23" s="8"/>
      <c r="K23" s="13">
        <f>SUM(K3:K22)</f>
        <v>5.04</v>
      </c>
      <c r="L23" s="13"/>
      <c r="M23" s="13"/>
      <c r="N23" s="44">
        <f>SUM(N3:N22)</f>
        <v>20.509999999999998</v>
      </c>
    </row>
    <row r="24" spans="1:14" x14ac:dyDescent="0.25">
      <c r="A24" s="45"/>
      <c r="B24" s="46"/>
      <c r="C24" s="47"/>
      <c r="D24" s="48"/>
      <c r="E24" s="49"/>
      <c r="F24" s="50"/>
      <c r="G24" s="51"/>
      <c r="H24" s="47"/>
      <c r="I24" s="47"/>
      <c r="J24" s="47"/>
      <c r="K24" s="49"/>
      <c r="L24" s="49"/>
      <c r="M24" s="49"/>
      <c r="N24" s="52"/>
    </row>
    <row r="25" spans="1:14" x14ac:dyDescent="0.25">
      <c r="D25" s="1"/>
      <c r="F25" s="53"/>
      <c r="H25" s="1"/>
    </row>
    <row r="26" spans="1:14" x14ac:dyDescent="0.25">
      <c r="B26" s="48"/>
      <c r="I26" s="18"/>
    </row>
  </sheetData>
  <pageMargins left="0" right="0" top="0" bottom="0" header="0" footer="0.31496062992125984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6" workbookViewId="0">
      <selection activeCell="A30" sqref="A30:XFD31"/>
    </sheetView>
  </sheetViews>
  <sheetFormatPr baseColWidth="10" defaultRowHeight="15" x14ac:dyDescent="0.25"/>
  <cols>
    <col min="1" max="1" width="6.28515625" customWidth="1"/>
    <col min="2" max="2" width="16.85546875" customWidth="1"/>
    <col min="3" max="3" width="7" customWidth="1"/>
    <col min="4" max="4" width="15.85546875" customWidth="1"/>
    <col min="5" max="5" width="6.7109375" customWidth="1"/>
    <col min="6" max="6" width="15.28515625" customWidth="1"/>
    <col min="7" max="7" width="7.140625" customWidth="1"/>
    <col min="8" max="8" width="14" customWidth="1"/>
    <col min="9" max="9" width="6.28515625" customWidth="1"/>
    <col min="10" max="10" width="21.140625" customWidth="1"/>
    <col min="11" max="11" width="6" customWidth="1"/>
    <col min="12" max="12" width="6.42578125" customWidth="1"/>
    <col min="13" max="13" width="6.5703125" customWidth="1"/>
    <col min="14" max="14" width="7.7109375" customWidth="1"/>
  </cols>
  <sheetData>
    <row r="1" spans="1:14" x14ac:dyDescent="0.25">
      <c r="A1" s="1"/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5"/>
      <c r="B3" s="20"/>
      <c r="C3" s="7"/>
      <c r="D3" s="11" t="s">
        <v>19</v>
      </c>
      <c r="E3" s="21"/>
      <c r="F3" s="11"/>
      <c r="G3" s="22"/>
      <c r="H3" s="7"/>
      <c r="I3" s="7"/>
      <c r="J3" s="11" t="s">
        <v>19</v>
      </c>
      <c r="K3" s="7"/>
      <c r="L3" s="7"/>
      <c r="M3" s="7"/>
      <c r="N3" s="7"/>
    </row>
    <row r="4" spans="1:14" x14ac:dyDescent="0.25">
      <c r="A4" s="23">
        <v>4.5</v>
      </c>
      <c r="B4" s="24"/>
      <c r="C4" s="25"/>
      <c r="D4" s="9" t="s">
        <v>20</v>
      </c>
      <c r="E4" s="9">
        <v>0.25</v>
      </c>
      <c r="F4" s="26"/>
      <c r="G4" s="14"/>
      <c r="H4" s="9"/>
      <c r="I4" s="9"/>
      <c r="J4" s="9" t="s">
        <v>21</v>
      </c>
      <c r="K4" s="9">
        <v>0.79</v>
      </c>
      <c r="L4" s="9"/>
      <c r="M4" s="9"/>
      <c r="N4" s="9">
        <f>E4+K4</f>
        <v>1.04</v>
      </c>
    </row>
    <row r="5" spans="1:14" x14ac:dyDescent="0.25">
      <c r="A5" s="5"/>
      <c r="B5" s="27" t="s">
        <v>22</v>
      </c>
      <c r="C5" s="12"/>
      <c r="D5" s="27"/>
      <c r="E5" s="28"/>
      <c r="F5" s="27" t="s">
        <v>22</v>
      </c>
      <c r="G5" s="28"/>
      <c r="H5" s="27"/>
      <c r="I5" s="28"/>
      <c r="J5" s="27" t="s">
        <v>22</v>
      </c>
      <c r="K5" s="28"/>
      <c r="L5" s="27"/>
      <c r="M5" s="28"/>
      <c r="N5" s="7"/>
    </row>
    <row r="6" spans="1:14" ht="25.5" customHeight="1" x14ac:dyDescent="0.25">
      <c r="A6" s="8">
        <v>10</v>
      </c>
      <c r="B6" s="29" t="s">
        <v>23</v>
      </c>
      <c r="C6" s="9">
        <v>0.75</v>
      </c>
      <c r="D6" s="29"/>
      <c r="E6" s="25"/>
      <c r="F6" s="29" t="s">
        <v>24</v>
      </c>
      <c r="G6" s="25">
        <v>1.22</v>
      </c>
      <c r="H6" s="29"/>
      <c r="I6" s="25"/>
      <c r="J6" s="29" t="s">
        <v>25</v>
      </c>
      <c r="K6" s="25">
        <v>0.33</v>
      </c>
      <c r="L6" s="29"/>
      <c r="M6" s="25"/>
      <c r="N6" s="9">
        <f>C6+E6+G6+I6+K6+M6</f>
        <v>2.2999999999999998</v>
      </c>
    </row>
    <row r="7" spans="1:14" x14ac:dyDescent="0.25">
      <c r="A7" s="5"/>
      <c r="B7" s="27" t="s">
        <v>26</v>
      </c>
      <c r="C7" s="12"/>
      <c r="D7" s="27"/>
      <c r="E7" s="28"/>
      <c r="F7" s="27" t="s">
        <v>26</v>
      </c>
      <c r="G7" s="28"/>
      <c r="H7" s="27"/>
      <c r="I7" s="28"/>
      <c r="J7" s="27" t="s">
        <v>26</v>
      </c>
      <c r="K7" s="28"/>
      <c r="L7" s="27"/>
      <c r="M7" s="28"/>
      <c r="N7" s="7"/>
    </row>
    <row r="8" spans="1:14" x14ac:dyDescent="0.25">
      <c r="A8" s="8">
        <v>7</v>
      </c>
      <c r="B8" s="29" t="s">
        <v>25</v>
      </c>
      <c r="C8" s="9">
        <v>0.33</v>
      </c>
      <c r="D8" s="29"/>
      <c r="E8" s="25"/>
      <c r="F8" s="29" t="s">
        <v>21</v>
      </c>
      <c r="G8" s="9">
        <v>0.95</v>
      </c>
      <c r="H8" s="29"/>
      <c r="I8" s="25"/>
      <c r="J8" s="29" t="s">
        <v>25</v>
      </c>
      <c r="K8" s="9">
        <v>0.33</v>
      </c>
      <c r="L8" s="29"/>
      <c r="M8" s="25"/>
      <c r="N8" s="9">
        <f>C8+E8+G8+I8+K8+M8</f>
        <v>1.61</v>
      </c>
    </row>
    <row r="9" spans="1:14" x14ac:dyDescent="0.25">
      <c r="A9" s="30"/>
      <c r="B9" s="31" t="s">
        <v>27</v>
      </c>
      <c r="C9" s="32"/>
      <c r="D9" s="33"/>
      <c r="E9" s="32"/>
      <c r="F9" s="31" t="s">
        <v>27</v>
      </c>
      <c r="G9" s="32"/>
      <c r="H9" s="34"/>
      <c r="I9" s="32"/>
      <c r="J9" s="31" t="s">
        <v>27</v>
      </c>
      <c r="K9" s="32"/>
      <c r="L9" s="32"/>
      <c r="M9" s="32"/>
      <c r="N9" s="35"/>
    </row>
    <row r="10" spans="1:14" x14ac:dyDescent="0.25">
      <c r="A10" s="24">
        <v>7</v>
      </c>
      <c r="B10" s="36" t="s">
        <v>21</v>
      </c>
      <c r="C10" s="36">
        <v>0.95</v>
      </c>
      <c r="D10" s="36"/>
      <c r="E10" s="36"/>
      <c r="F10" s="37" t="s">
        <v>25</v>
      </c>
      <c r="G10" s="36">
        <v>0.33</v>
      </c>
      <c r="H10" s="36"/>
      <c r="I10" s="36"/>
      <c r="J10" s="37" t="s">
        <v>25</v>
      </c>
      <c r="K10" s="36">
        <v>0.33</v>
      </c>
      <c r="L10" s="36"/>
      <c r="M10" s="36"/>
      <c r="N10" s="38">
        <f>C10+E10+G10+I10+K10+M10</f>
        <v>1.61</v>
      </c>
    </row>
    <row r="11" spans="1:14" ht="22.5" x14ac:dyDescent="0.25">
      <c r="A11" s="39"/>
      <c r="B11" s="40"/>
      <c r="C11" s="40"/>
      <c r="D11" s="40" t="s">
        <v>28</v>
      </c>
      <c r="E11" s="32"/>
      <c r="F11" s="32"/>
      <c r="G11" s="40"/>
      <c r="H11" s="40"/>
      <c r="I11" s="32"/>
      <c r="J11" s="31"/>
      <c r="K11" s="40"/>
      <c r="L11" s="40"/>
      <c r="M11" s="40"/>
      <c r="N11" s="41"/>
    </row>
    <row r="12" spans="1:14" x14ac:dyDescent="0.25">
      <c r="A12" s="39">
        <v>2.17</v>
      </c>
      <c r="B12" s="40"/>
      <c r="C12" s="40"/>
      <c r="D12" s="40" t="s">
        <v>21</v>
      </c>
      <c r="E12" s="40">
        <v>0.5</v>
      </c>
      <c r="F12" s="40"/>
      <c r="G12" s="40"/>
      <c r="H12" s="40"/>
      <c r="I12" s="40"/>
      <c r="J12" s="31"/>
      <c r="K12" s="40"/>
      <c r="L12" s="40"/>
      <c r="M12" s="40"/>
      <c r="N12" s="41">
        <f>C12+E12+G12+I12+K12+M12</f>
        <v>0.5</v>
      </c>
    </row>
    <row r="13" spans="1:14" ht="22.5" x14ac:dyDescent="0.25">
      <c r="A13" s="30"/>
      <c r="B13" s="32"/>
      <c r="C13" s="32"/>
      <c r="D13" s="32" t="s">
        <v>29</v>
      </c>
      <c r="E13" s="32"/>
      <c r="F13" s="32"/>
      <c r="G13" s="32"/>
      <c r="H13" s="32"/>
      <c r="I13" s="32"/>
      <c r="J13" s="32" t="s">
        <v>29</v>
      </c>
      <c r="K13" s="32"/>
      <c r="L13" s="32"/>
      <c r="M13" s="32"/>
      <c r="N13" s="35"/>
    </row>
    <row r="14" spans="1:14" x14ac:dyDescent="0.25">
      <c r="A14" s="24">
        <v>4.66</v>
      </c>
      <c r="B14" s="36"/>
      <c r="C14" s="36"/>
      <c r="D14" s="36" t="s">
        <v>21</v>
      </c>
      <c r="E14" s="36">
        <v>0.83</v>
      </c>
      <c r="F14" s="36"/>
      <c r="G14" s="36"/>
      <c r="H14" s="36"/>
      <c r="I14" s="36"/>
      <c r="J14" s="36" t="s">
        <v>25</v>
      </c>
      <c r="K14" s="36">
        <v>0.25</v>
      </c>
      <c r="L14" s="36"/>
      <c r="M14" s="36"/>
      <c r="N14" s="38">
        <f>C14+E14+G14+I14+K14+M14</f>
        <v>1.08</v>
      </c>
    </row>
    <row r="15" spans="1:14" x14ac:dyDescent="0.25">
      <c r="A15" s="30"/>
      <c r="B15" s="33" t="s">
        <v>40</v>
      </c>
      <c r="C15" s="32"/>
      <c r="D15" s="34"/>
      <c r="E15" s="32"/>
      <c r="F15" s="34" t="s">
        <v>40</v>
      </c>
      <c r="G15" s="32"/>
      <c r="H15" s="34"/>
      <c r="I15" s="32"/>
      <c r="J15" s="34" t="s">
        <v>40</v>
      </c>
      <c r="K15" s="32"/>
      <c r="L15" s="34"/>
      <c r="M15" s="32"/>
      <c r="N15" s="35"/>
    </row>
    <row r="16" spans="1:14" x14ac:dyDescent="0.25">
      <c r="A16" s="24">
        <v>7</v>
      </c>
      <c r="B16" s="36" t="s">
        <v>25</v>
      </c>
      <c r="C16" s="36">
        <v>0.33</v>
      </c>
      <c r="D16" s="36"/>
      <c r="E16" s="63"/>
      <c r="F16" s="36" t="s">
        <v>25</v>
      </c>
      <c r="G16" s="36">
        <v>0.33</v>
      </c>
      <c r="H16" s="36"/>
      <c r="I16" s="36"/>
      <c r="J16" s="36" t="s">
        <v>21</v>
      </c>
      <c r="K16" s="36">
        <v>0.96</v>
      </c>
      <c r="L16" s="36"/>
      <c r="M16" s="36"/>
      <c r="N16" s="38">
        <f>C16+E16+G16+I16+K16+M16</f>
        <v>1.62</v>
      </c>
    </row>
    <row r="17" spans="1:14" x14ac:dyDescent="0.25">
      <c r="A17" s="30"/>
      <c r="B17" t="s">
        <v>41</v>
      </c>
      <c r="C17" s="32"/>
      <c r="E17" s="32"/>
      <c r="F17" t="s">
        <v>41</v>
      </c>
      <c r="G17" s="32"/>
      <c r="I17" s="32"/>
      <c r="J17" t="s">
        <v>41</v>
      </c>
      <c r="K17" s="32"/>
      <c r="L17" s="32"/>
      <c r="M17" s="32"/>
      <c r="N17" s="35"/>
    </row>
    <row r="18" spans="1:14" x14ac:dyDescent="0.25">
      <c r="A18" s="24">
        <v>8</v>
      </c>
      <c r="B18" s="36" t="s">
        <v>20</v>
      </c>
      <c r="C18" s="36">
        <v>0.33</v>
      </c>
      <c r="D18" s="36"/>
      <c r="E18" s="63"/>
      <c r="F18" s="36" t="s">
        <v>25</v>
      </c>
      <c r="G18" s="36">
        <v>0.33</v>
      </c>
      <c r="H18" s="36"/>
      <c r="I18" s="36"/>
      <c r="J18" s="36" t="s">
        <v>21</v>
      </c>
      <c r="K18" s="36">
        <v>1.19</v>
      </c>
      <c r="L18" s="36"/>
      <c r="M18" s="36"/>
      <c r="N18" s="38">
        <f>C18+E18+G18+I18+K18+M18</f>
        <v>1.85</v>
      </c>
    </row>
    <row r="19" spans="1:14" x14ac:dyDescent="0.25">
      <c r="A19" s="30"/>
      <c r="B19" s="40"/>
      <c r="C19" s="40"/>
      <c r="D19" s="40" t="s">
        <v>42</v>
      </c>
      <c r="E19" s="64"/>
      <c r="F19" s="40"/>
      <c r="G19" s="40"/>
      <c r="H19" s="40"/>
      <c r="I19" s="40"/>
      <c r="J19" s="40" t="s">
        <v>42</v>
      </c>
      <c r="K19" s="40"/>
      <c r="L19" s="40"/>
      <c r="M19" s="40"/>
      <c r="N19" s="41"/>
    </row>
    <row r="20" spans="1:14" x14ac:dyDescent="0.25">
      <c r="A20" s="24">
        <v>7.33</v>
      </c>
      <c r="B20" s="36"/>
      <c r="C20" s="36"/>
      <c r="D20" s="36" t="s">
        <v>21</v>
      </c>
      <c r="E20" s="63">
        <v>1.37</v>
      </c>
      <c r="F20" s="36"/>
      <c r="G20" s="36"/>
      <c r="H20" s="36"/>
      <c r="I20" s="36"/>
      <c r="J20" s="36" t="s">
        <v>25</v>
      </c>
      <c r="K20" s="36">
        <v>0.33</v>
      </c>
      <c r="L20" s="36"/>
      <c r="M20" s="36"/>
      <c r="N20" s="38">
        <f>C20+E20+G20+I20+K20+M20</f>
        <v>1.7000000000000002</v>
      </c>
    </row>
    <row r="21" spans="1:14" x14ac:dyDescent="0.25">
      <c r="A21" s="30"/>
      <c r="C21" s="40"/>
      <c r="D21" t="s">
        <v>43</v>
      </c>
      <c r="E21" s="40"/>
      <c r="G21" s="40"/>
      <c r="I21" s="40"/>
      <c r="K21" s="40"/>
      <c r="M21" s="32"/>
      <c r="N21" s="35"/>
    </row>
    <row r="22" spans="1:14" x14ac:dyDescent="0.25">
      <c r="A22" s="24">
        <v>3</v>
      </c>
      <c r="B22" s="65"/>
      <c r="C22" s="36"/>
      <c r="D22" s="65" t="s">
        <v>21</v>
      </c>
      <c r="E22" s="36">
        <v>0.7</v>
      </c>
      <c r="F22" s="65"/>
      <c r="G22" s="36"/>
      <c r="H22" s="65"/>
      <c r="I22" s="36"/>
      <c r="J22" s="65"/>
      <c r="K22" s="36"/>
      <c r="L22" s="36"/>
      <c r="M22" s="36"/>
      <c r="N22" s="38">
        <f>C22+E22+G22+I22+K22+M22</f>
        <v>0.7</v>
      </c>
    </row>
    <row r="23" spans="1:14" ht="24.75" x14ac:dyDescent="0.25">
      <c r="A23" s="5"/>
      <c r="B23" s="6" t="s">
        <v>10</v>
      </c>
      <c r="C23" s="7"/>
      <c r="D23" s="6"/>
      <c r="E23" s="7"/>
      <c r="F23" s="6"/>
      <c r="G23" s="7"/>
      <c r="H23" s="6" t="s">
        <v>10</v>
      </c>
      <c r="I23" s="7"/>
      <c r="J23" s="6"/>
      <c r="K23" s="7"/>
      <c r="L23" s="7"/>
      <c r="M23" s="7"/>
      <c r="N23" s="7"/>
    </row>
    <row r="24" spans="1:14" x14ac:dyDescent="0.25">
      <c r="A24" s="8">
        <v>11.52</v>
      </c>
      <c r="B24" s="9" t="s">
        <v>11</v>
      </c>
      <c r="C24" s="9">
        <v>1.33</v>
      </c>
      <c r="D24" s="9"/>
      <c r="E24" s="9"/>
      <c r="F24" s="9"/>
      <c r="G24" s="9"/>
      <c r="H24" s="9" t="s">
        <v>11</v>
      </c>
      <c r="I24" s="9">
        <v>1.33</v>
      </c>
      <c r="J24" s="9"/>
      <c r="K24" s="9"/>
      <c r="L24" s="9"/>
      <c r="M24" s="9"/>
      <c r="N24" s="9">
        <f>C24+E24+G24+I24+K24+M24</f>
        <v>2.66</v>
      </c>
    </row>
    <row r="25" spans="1:14" x14ac:dyDescent="0.25">
      <c r="A25" s="30">
        <v>16</v>
      </c>
      <c r="B25" s="54"/>
      <c r="C25" s="32"/>
      <c r="D25" s="54"/>
      <c r="E25" s="32"/>
      <c r="F25" s="54" t="s">
        <v>33</v>
      </c>
      <c r="G25" s="32">
        <v>3.7</v>
      </c>
      <c r="H25" s="54"/>
      <c r="I25" s="32"/>
      <c r="J25" s="54"/>
      <c r="K25" s="32"/>
      <c r="L25" s="54"/>
      <c r="M25" s="32"/>
      <c r="N25" s="41">
        <f>C25+E25+G25+I25+K25+M25</f>
        <v>3.7</v>
      </c>
    </row>
    <row r="26" spans="1:14" x14ac:dyDescent="0.25">
      <c r="A26" s="30">
        <v>13</v>
      </c>
      <c r="B26" s="54"/>
      <c r="C26" s="32"/>
      <c r="D26" s="54"/>
      <c r="E26" s="32"/>
      <c r="F26" s="54"/>
      <c r="G26" s="32"/>
      <c r="H26" s="54"/>
      <c r="I26" s="32"/>
      <c r="J26" s="54" t="s">
        <v>36</v>
      </c>
      <c r="K26" s="32">
        <v>3.01</v>
      </c>
      <c r="L26" s="54"/>
      <c r="M26" s="32"/>
      <c r="N26" s="35">
        <f>C26+E26+G26+I26+K26+M26</f>
        <v>3.01</v>
      </c>
    </row>
    <row r="27" spans="1:14" x14ac:dyDescent="0.25">
      <c r="A27" s="62"/>
      <c r="B27" s="9"/>
      <c r="C27" s="9"/>
      <c r="D27" s="9"/>
      <c r="E27" s="9"/>
      <c r="F27" s="25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5">
        <v>13</v>
      </c>
      <c r="B28" s="11" t="s">
        <v>38</v>
      </c>
      <c r="C28" s="7"/>
      <c r="D28" s="7"/>
      <c r="E28" s="60"/>
      <c r="F28" s="11"/>
      <c r="G28" s="7"/>
      <c r="H28" s="11" t="s">
        <v>38</v>
      </c>
      <c r="I28" s="7"/>
      <c r="J28" s="11"/>
      <c r="K28" s="7"/>
      <c r="L28" s="58"/>
      <c r="M28" s="59"/>
      <c r="N28" s="59"/>
    </row>
    <row r="29" spans="1:14" x14ac:dyDescent="0.25">
      <c r="A29" s="8"/>
      <c r="B29" s="25"/>
      <c r="C29" s="9">
        <v>1.5</v>
      </c>
      <c r="D29" s="9"/>
      <c r="E29" s="26"/>
      <c r="F29" s="25"/>
      <c r="G29" s="9"/>
      <c r="H29" s="25"/>
      <c r="I29" s="9">
        <v>1.5</v>
      </c>
      <c r="J29" s="25"/>
      <c r="K29" s="9"/>
      <c r="L29" s="23"/>
      <c r="M29" s="23"/>
      <c r="N29" s="61">
        <f>K29+I29+G29+E29+C29</f>
        <v>3</v>
      </c>
    </row>
    <row r="30" spans="1:14" x14ac:dyDescent="0.25">
      <c r="A30" s="30"/>
      <c r="B30" s="70" t="s">
        <v>46</v>
      </c>
      <c r="C30" s="41"/>
      <c r="D30" s="70" t="s">
        <v>46</v>
      </c>
      <c r="E30" s="71"/>
      <c r="F30" s="70" t="s">
        <v>46</v>
      </c>
      <c r="G30" s="41"/>
      <c r="H30" s="70" t="s">
        <v>46</v>
      </c>
      <c r="I30" s="71"/>
      <c r="J30" s="70" t="s">
        <v>46</v>
      </c>
      <c r="K30" s="41"/>
      <c r="L30" s="70"/>
      <c r="M30" s="71"/>
      <c r="N30" s="35"/>
    </row>
    <row r="31" spans="1:14" ht="24.75" x14ac:dyDescent="0.25">
      <c r="A31" s="24">
        <v>10</v>
      </c>
      <c r="B31" s="72" t="s">
        <v>47</v>
      </c>
      <c r="C31" s="38">
        <v>0.44</v>
      </c>
      <c r="D31" s="75" t="s">
        <v>48</v>
      </c>
      <c r="E31" s="73">
        <v>0.5</v>
      </c>
      <c r="F31" s="72" t="s">
        <v>21</v>
      </c>
      <c r="G31" s="73">
        <v>0.87</v>
      </c>
      <c r="H31" s="72" t="s">
        <v>25</v>
      </c>
      <c r="I31" s="73">
        <v>0.25</v>
      </c>
      <c r="J31" s="72" t="s">
        <v>25</v>
      </c>
      <c r="K31" s="73">
        <v>0.25</v>
      </c>
      <c r="L31" s="72"/>
      <c r="M31" s="73"/>
      <c r="N31" s="38">
        <f>C31+E31+G31+I31+K31+M31</f>
        <v>2.31</v>
      </c>
    </row>
    <row r="32" spans="1:14" x14ac:dyDescent="0.25">
      <c r="A32" s="30"/>
      <c r="B32" s="32"/>
      <c r="C32" s="32"/>
      <c r="D32" s="32"/>
      <c r="E32" s="74"/>
      <c r="F32" s="32"/>
      <c r="G32" s="32"/>
      <c r="H32" s="32"/>
      <c r="I32" s="74"/>
      <c r="J32" s="32" t="s">
        <v>49</v>
      </c>
      <c r="K32" s="74"/>
      <c r="L32" s="32"/>
      <c r="M32" s="74"/>
      <c r="N32" s="35"/>
    </row>
    <row r="33" spans="1:14" x14ac:dyDescent="0.25">
      <c r="A33" s="24">
        <v>4.33</v>
      </c>
      <c r="B33" s="36"/>
      <c r="C33" s="36"/>
      <c r="D33" s="36"/>
      <c r="E33" s="63"/>
      <c r="F33" s="36"/>
      <c r="G33" s="36"/>
      <c r="H33" s="36"/>
      <c r="I33" s="63"/>
      <c r="J33" s="36" t="s">
        <v>21</v>
      </c>
      <c r="K33" s="63">
        <v>1</v>
      </c>
      <c r="L33" s="36"/>
      <c r="M33" s="63"/>
      <c r="N33" s="38">
        <f>C33+E33+G33+I33+K33+M33</f>
        <v>1</v>
      </c>
    </row>
    <row r="34" spans="1:14" x14ac:dyDescent="0.25">
      <c r="A34" s="42">
        <f>SUM(A3:A33)</f>
        <v>128.51</v>
      </c>
      <c r="B34" s="24" t="s">
        <v>9</v>
      </c>
      <c r="C34" s="42">
        <f>SUM(C3:C33)</f>
        <v>5.9600000000000009</v>
      </c>
      <c r="D34" s="13"/>
      <c r="E34" s="42">
        <f>SUM(E3:E33)</f>
        <v>4.1500000000000004</v>
      </c>
      <c r="F34" s="14"/>
      <c r="G34" s="42">
        <f>SUM(G3:G33)</f>
        <v>7.73</v>
      </c>
      <c r="H34" s="8"/>
      <c r="I34" s="42">
        <f>SUM(I3:I33)</f>
        <v>3.08</v>
      </c>
      <c r="J34" s="8"/>
      <c r="K34" s="42">
        <f>SUM(K3:K33)</f>
        <v>8.77</v>
      </c>
      <c r="L34" s="13"/>
      <c r="M34" s="13"/>
      <c r="N34" s="44">
        <f>SUM(N3:N29)</f>
        <v>26.380000000000003</v>
      </c>
    </row>
    <row r="35" spans="1:14" x14ac:dyDescent="0.25">
      <c r="A35" s="45"/>
      <c r="B35" s="46"/>
      <c r="C35" s="47"/>
      <c r="D35" s="48"/>
      <c r="E35" s="49"/>
      <c r="F35" s="50"/>
      <c r="G35" s="51"/>
      <c r="H35" s="47"/>
      <c r="I35" s="47"/>
      <c r="J35" s="47"/>
      <c r="K35" s="49"/>
      <c r="L35" s="49"/>
      <c r="M35" s="49"/>
      <c r="N35" s="52"/>
    </row>
  </sheetData>
  <pageMargins left="0" right="0" top="0" bottom="0" header="0" footer="0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2" workbookViewId="0">
      <selection sqref="A1:O27"/>
    </sheetView>
  </sheetViews>
  <sheetFormatPr baseColWidth="10" defaultRowHeight="15" x14ac:dyDescent="0.25"/>
  <cols>
    <col min="1" max="1" width="8.7109375" customWidth="1"/>
    <col min="2" max="2" width="13.85546875" customWidth="1"/>
    <col min="3" max="3" width="7.85546875" customWidth="1"/>
    <col min="5" max="5" width="6.42578125" customWidth="1"/>
    <col min="6" max="6" width="16.140625" customWidth="1"/>
    <col min="7" max="7" width="6.28515625" customWidth="1"/>
    <col min="8" max="8" width="14.42578125" customWidth="1"/>
    <col min="9" max="9" width="6.5703125" customWidth="1"/>
    <col min="10" max="10" width="21.140625" customWidth="1"/>
    <col min="11" max="11" width="6.28515625" customWidth="1"/>
    <col min="12" max="12" width="3.85546875" bestFit="1" customWidth="1"/>
    <col min="13" max="13" width="2.5703125" bestFit="1" customWidth="1"/>
    <col min="14" max="14" width="5.5703125" bestFit="1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30"/>
      <c r="B4" s="33" t="s">
        <v>40</v>
      </c>
      <c r="C4" s="32"/>
      <c r="D4" s="34"/>
      <c r="E4" s="32"/>
      <c r="F4" s="34" t="s">
        <v>40</v>
      </c>
      <c r="G4" s="32"/>
      <c r="H4" s="34"/>
      <c r="I4" s="32"/>
      <c r="J4" s="34" t="s">
        <v>40</v>
      </c>
      <c r="K4" s="32"/>
      <c r="L4" s="34"/>
      <c r="M4" s="32"/>
      <c r="N4" s="35"/>
    </row>
    <row r="5" spans="1:14" x14ac:dyDescent="0.25">
      <c r="A5" s="24">
        <v>7</v>
      </c>
      <c r="B5" s="36" t="s">
        <v>25</v>
      </c>
      <c r="C5" s="36">
        <v>0.33</v>
      </c>
      <c r="D5" s="36"/>
      <c r="E5" s="63"/>
      <c r="F5" s="36" t="s">
        <v>25</v>
      </c>
      <c r="G5" s="36">
        <v>0.33</v>
      </c>
      <c r="H5" s="36"/>
      <c r="I5" s="36"/>
      <c r="J5" s="36" t="s">
        <v>21</v>
      </c>
      <c r="K5" s="36">
        <v>0.96</v>
      </c>
      <c r="L5" s="36"/>
      <c r="M5" s="36"/>
      <c r="N5" s="38">
        <f>C5+E5+G5+I5+K5+M5</f>
        <v>1.62</v>
      </c>
    </row>
    <row r="6" spans="1:14" x14ac:dyDescent="0.25">
      <c r="A6" s="30"/>
      <c r="B6" t="s">
        <v>41</v>
      </c>
      <c r="C6" s="32"/>
      <c r="E6" s="32"/>
      <c r="F6" t="s">
        <v>41</v>
      </c>
      <c r="G6" s="32"/>
      <c r="I6" s="32"/>
      <c r="J6" t="s">
        <v>41</v>
      </c>
      <c r="K6" s="32"/>
      <c r="L6" s="32"/>
      <c r="M6" s="32"/>
      <c r="N6" s="35"/>
    </row>
    <row r="7" spans="1:14" x14ac:dyDescent="0.25">
      <c r="A7" s="24">
        <v>8</v>
      </c>
      <c r="B7" s="36" t="s">
        <v>20</v>
      </c>
      <c r="C7" s="36">
        <v>0.33</v>
      </c>
      <c r="D7" s="36"/>
      <c r="E7" s="63"/>
      <c r="F7" s="36" t="s">
        <v>21</v>
      </c>
      <c r="G7" s="36">
        <v>1.19</v>
      </c>
      <c r="H7" s="36"/>
      <c r="I7" s="36"/>
      <c r="J7" s="36" t="s">
        <v>20</v>
      </c>
      <c r="K7" s="36">
        <v>0.33</v>
      </c>
      <c r="L7" s="36"/>
      <c r="M7" s="36"/>
      <c r="N7" s="38">
        <f>C7+E7+G7+I7+K7+M7</f>
        <v>1.85</v>
      </c>
    </row>
    <row r="8" spans="1:14" x14ac:dyDescent="0.25">
      <c r="A8" s="30"/>
      <c r="B8" s="40"/>
      <c r="C8" s="40"/>
      <c r="D8" s="40" t="s">
        <v>42</v>
      </c>
      <c r="E8" s="64"/>
      <c r="F8" s="40"/>
      <c r="G8" s="40"/>
      <c r="H8" s="40"/>
      <c r="I8" s="40"/>
      <c r="J8" s="40" t="s">
        <v>42</v>
      </c>
      <c r="K8" s="40"/>
      <c r="L8" s="40"/>
      <c r="M8" s="40"/>
      <c r="N8" s="41"/>
    </row>
    <row r="9" spans="1:14" x14ac:dyDescent="0.25">
      <c r="A9" s="24">
        <v>7.33</v>
      </c>
      <c r="B9" s="36"/>
      <c r="C9" s="36"/>
      <c r="D9" s="36" t="s">
        <v>21</v>
      </c>
      <c r="E9" s="63">
        <v>1.37</v>
      </c>
      <c r="F9" s="36"/>
      <c r="G9" s="36"/>
      <c r="H9" s="36"/>
      <c r="I9" s="36"/>
      <c r="J9" s="36" t="s">
        <v>25</v>
      </c>
      <c r="K9" s="36">
        <v>0.33</v>
      </c>
      <c r="L9" s="36"/>
      <c r="M9" s="36"/>
      <c r="N9" s="38">
        <f>C9+E9+G9+I9+K9+M9</f>
        <v>1.7000000000000002</v>
      </c>
    </row>
    <row r="10" spans="1:14" x14ac:dyDescent="0.25">
      <c r="A10" s="30"/>
      <c r="C10" s="40"/>
      <c r="D10" t="s">
        <v>43</v>
      </c>
      <c r="E10" s="40"/>
      <c r="G10" s="40"/>
      <c r="I10" s="40"/>
      <c r="K10" s="40"/>
      <c r="M10" s="32"/>
      <c r="N10" s="35"/>
    </row>
    <row r="11" spans="1:14" x14ac:dyDescent="0.25">
      <c r="A11" s="24">
        <v>3</v>
      </c>
      <c r="B11" s="65"/>
      <c r="C11" s="36"/>
      <c r="D11" s="65" t="s">
        <v>21</v>
      </c>
      <c r="E11" s="36">
        <v>0.7</v>
      </c>
      <c r="F11" s="65"/>
      <c r="G11" s="36"/>
      <c r="H11" s="65"/>
      <c r="I11" s="36"/>
      <c r="J11" s="65"/>
      <c r="K11" s="36"/>
      <c r="L11" s="36"/>
      <c r="M11" s="36"/>
      <c r="N11" s="38">
        <f>C11+E11+G11+I11+K11+M11</f>
        <v>0.7</v>
      </c>
    </row>
    <row r="12" spans="1:14" ht="24.75" x14ac:dyDescent="0.25">
      <c r="A12" s="5"/>
      <c r="B12" s="6" t="s">
        <v>10</v>
      </c>
      <c r="C12" s="7"/>
      <c r="D12" s="6"/>
      <c r="E12" s="7"/>
      <c r="F12" s="6"/>
      <c r="G12" s="7"/>
      <c r="H12" s="6" t="s">
        <v>10</v>
      </c>
      <c r="I12" s="7"/>
      <c r="J12" s="6"/>
      <c r="K12" s="7"/>
      <c r="L12" s="7"/>
      <c r="M12" s="7"/>
      <c r="N12" s="7"/>
    </row>
    <row r="13" spans="1:14" x14ac:dyDescent="0.25">
      <c r="A13" s="8">
        <v>11.52</v>
      </c>
      <c r="B13" s="9" t="s">
        <v>11</v>
      </c>
      <c r="C13" s="9">
        <v>1.33</v>
      </c>
      <c r="D13" s="9"/>
      <c r="E13" s="9"/>
      <c r="F13" s="9"/>
      <c r="G13" s="9"/>
      <c r="H13" s="9" t="s">
        <v>11</v>
      </c>
      <c r="I13" s="9">
        <v>1.33</v>
      </c>
      <c r="J13" s="9"/>
      <c r="K13" s="9"/>
      <c r="L13" s="9"/>
      <c r="M13" s="9"/>
      <c r="N13" s="9">
        <f>C13+E13+G13+I13+K13+M13</f>
        <v>2.66</v>
      </c>
    </row>
    <row r="14" spans="1:14" x14ac:dyDescent="0.25">
      <c r="A14" s="30">
        <v>16</v>
      </c>
      <c r="B14" s="54"/>
      <c r="C14" s="32"/>
      <c r="D14" s="54"/>
      <c r="E14" s="32"/>
      <c r="F14" s="54" t="s">
        <v>33</v>
      </c>
      <c r="G14" s="32">
        <v>3.7</v>
      </c>
      <c r="H14" s="54"/>
      <c r="I14" s="32"/>
      <c r="J14" s="54"/>
      <c r="K14" s="32"/>
      <c r="L14" s="54"/>
      <c r="M14" s="32"/>
      <c r="N14" s="41">
        <f>C14+E14+G14+I14+K14+M14</f>
        <v>3.7</v>
      </c>
    </row>
    <row r="15" spans="1:14" x14ac:dyDescent="0.25">
      <c r="A15" s="5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30">
        <v>13</v>
      </c>
      <c r="B16" s="54"/>
      <c r="C16" s="32"/>
      <c r="D16" s="54"/>
      <c r="E16" s="32"/>
      <c r="F16" s="54"/>
      <c r="G16" s="32"/>
      <c r="H16" s="54"/>
      <c r="I16" s="32"/>
      <c r="J16" s="54" t="s">
        <v>36</v>
      </c>
      <c r="K16" s="32">
        <v>3.01</v>
      </c>
      <c r="L16" s="54"/>
      <c r="M16" s="32"/>
      <c r="N16" s="35">
        <f>C16+E16+G16+I16+K16+M16</f>
        <v>3.01</v>
      </c>
    </row>
    <row r="17" spans="1:14" x14ac:dyDescent="0.25">
      <c r="A17" s="62"/>
      <c r="B17" s="9"/>
      <c r="C17" s="9"/>
      <c r="D17" s="9"/>
      <c r="E17" s="9"/>
      <c r="F17" s="25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5"/>
      <c r="B18" s="11" t="s">
        <v>38</v>
      </c>
      <c r="C18" s="7"/>
      <c r="D18" s="7"/>
      <c r="E18" s="60"/>
      <c r="F18" s="11"/>
      <c r="G18" s="7"/>
      <c r="H18" s="11" t="s">
        <v>38</v>
      </c>
      <c r="I18" s="7"/>
      <c r="J18" s="11"/>
      <c r="K18" s="7"/>
      <c r="L18" s="58"/>
      <c r="M18" s="59"/>
      <c r="N18" s="59"/>
    </row>
    <row r="19" spans="1:14" x14ac:dyDescent="0.25">
      <c r="A19" s="8">
        <v>13</v>
      </c>
      <c r="B19" s="25"/>
      <c r="C19" s="9">
        <v>1.5</v>
      </c>
      <c r="D19" s="9"/>
      <c r="E19" s="26"/>
      <c r="F19" s="25"/>
      <c r="G19" s="9"/>
      <c r="H19" s="25"/>
      <c r="I19" s="9">
        <v>1.5</v>
      </c>
      <c r="J19" s="25"/>
      <c r="K19" s="9"/>
      <c r="L19" s="23"/>
      <c r="M19" s="23"/>
      <c r="N19" s="61">
        <f>K19+I19+G19+E19+C19</f>
        <v>3</v>
      </c>
    </row>
    <row r="20" spans="1:14" x14ac:dyDescent="0.25">
      <c r="A20" s="10">
        <f>SUM(A4:A19)</f>
        <v>78.849999999999994</v>
      </c>
      <c r="B20" s="8" t="s">
        <v>9</v>
      </c>
      <c r="C20" s="8">
        <f>SUM(C12:C19)</f>
        <v>2.83</v>
      </c>
      <c r="D20" s="13"/>
      <c r="E20" s="13">
        <f>SUM(E4:E19)</f>
        <v>2.0700000000000003</v>
      </c>
      <c r="F20" s="14"/>
      <c r="G20" s="8">
        <f>SUM(G4:G19)</f>
        <v>5.2200000000000006</v>
      </c>
      <c r="H20" s="8"/>
      <c r="I20" s="8">
        <f>SUM(I4:I19)</f>
        <v>2.83</v>
      </c>
      <c r="J20" s="8"/>
      <c r="K20" s="13">
        <f>SUM(K12:K19)</f>
        <v>3.01</v>
      </c>
      <c r="L20" s="13"/>
      <c r="M20" s="13">
        <f>SUM(M12:M17)</f>
        <v>0</v>
      </c>
      <c r="N20" s="15">
        <f>SUM(N12:N19)</f>
        <v>12.370000000000001</v>
      </c>
    </row>
    <row r="21" spans="1:14" x14ac:dyDescent="0.25">
      <c r="A21" s="1"/>
      <c r="B21" s="1"/>
      <c r="C21" s="1"/>
      <c r="D21" s="1"/>
      <c r="E21" s="1"/>
      <c r="F21" s="2"/>
      <c r="G21" s="1"/>
      <c r="H21" s="1"/>
      <c r="I21" s="1"/>
      <c r="J21" s="16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2"/>
      <c r="G22" s="1"/>
      <c r="H22" s="1" t="s">
        <v>12</v>
      </c>
      <c r="I22" s="1"/>
      <c r="J22" s="16"/>
      <c r="K22" s="17">
        <f>N20*4.33</f>
        <v>53.562100000000008</v>
      </c>
      <c r="L22" s="17"/>
      <c r="M22" s="17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/>
      <c r="I23" s="18">
        <f>N20</f>
        <v>12.370000000000001</v>
      </c>
      <c r="J23" s="1"/>
      <c r="K23" s="1"/>
      <c r="L23" s="1"/>
      <c r="M23" s="1"/>
      <c r="N23" s="1"/>
    </row>
    <row r="24" spans="1:14" x14ac:dyDescent="0.25">
      <c r="A24" s="1"/>
      <c r="B24" s="1" t="s">
        <v>13</v>
      </c>
      <c r="C24" s="1"/>
      <c r="D24" s="1"/>
      <c r="E24" s="1"/>
      <c r="F24" s="19" t="s">
        <v>44</v>
      </c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 t="s">
        <v>16</v>
      </c>
      <c r="C25" s="1"/>
      <c r="D25" s="1" t="str">
        <f>B1</f>
        <v>EVELYN ANDREA  ROCHA DIAZ</v>
      </c>
      <c r="E25" s="1"/>
      <c r="F25" s="2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 t="s">
        <v>14</v>
      </c>
      <c r="C27" s="1"/>
      <c r="D27" s="1"/>
      <c r="E27" s="1"/>
      <c r="F27" s="2"/>
      <c r="G27" s="1"/>
      <c r="H27" s="1"/>
      <c r="I27" s="1"/>
      <c r="J27" s="1"/>
      <c r="K27" s="1"/>
      <c r="L27" s="1"/>
      <c r="M27" s="1"/>
      <c r="N27" s="1"/>
    </row>
  </sheetData>
  <pageMargins left="0.25" right="0.25" top="0.75" bottom="0.75" header="0.3" footer="0.3"/>
  <pageSetup paperSize="9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N20"/>
    </sheetView>
  </sheetViews>
  <sheetFormatPr baseColWidth="10" defaultRowHeight="15" x14ac:dyDescent="0.25"/>
  <cols>
    <col min="2" max="2" width="14.140625" customWidth="1"/>
    <col min="4" max="4" width="7" customWidth="1"/>
    <col min="5" max="5" width="6.5703125" customWidth="1"/>
    <col min="7" max="7" width="5.7109375" customWidth="1"/>
    <col min="8" max="8" width="14.42578125" customWidth="1"/>
    <col min="9" max="9" width="7.42578125" customWidth="1"/>
    <col min="10" max="10" width="23.140625" customWidth="1"/>
    <col min="11" max="11" width="8" customWidth="1"/>
    <col min="12" max="12" width="7.140625" customWidth="1"/>
    <col min="13" max="13" width="7.42578125" customWidth="1"/>
    <col min="14" max="14" width="7.710937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5"/>
      <c r="B4" s="6" t="s">
        <v>10</v>
      </c>
      <c r="C4" s="7"/>
      <c r="D4" s="6"/>
      <c r="E4" s="7"/>
      <c r="F4" s="6"/>
      <c r="G4" s="7"/>
      <c r="H4" s="6" t="s">
        <v>10</v>
      </c>
      <c r="I4" s="7"/>
      <c r="J4" s="6"/>
      <c r="K4" s="7"/>
      <c r="L4" s="7"/>
      <c r="M4" s="7"/>
      <c r="N4" s="7"/>
    </row>
    <row r="5" spans="1:14" x14ac:dyDescent="0.25">
      <c r="A5" s="8">
        <v>11.52</v>
      </c>
      <c r="B5" s="9" t="s">
        <v>11</v>
      </c>
      <c r="C5" s="9">
        <v>1.33</v>
      </c>
      <c r="D5" s="9"/>
      <c r="E5" s="9"/>
      <c r="F5" s="9"/>
      <c r="G5" s="9"/>
      <c r="H5" s="9" t="s">
        <v>11</v>
      </c>
      <c r="I5" s="9">
        <v>1.33</v>
      </c>
      <c r="J5" s="9"/>
      <c r="K5" s="9"/>
      <c r="L5" s="9"/>
      <c r="M5" s="9"/>
      <c r="N5" s="9">
        <f>C5+E5+G5+I5+K5+M5</f>
        <v>2.66</v>
      </c>
    </row>
    <row r="6" spans="1:14" x14ac:dyDescent="0.25">
      <c r="A6" s="30">
        <v>16</v>
      </c>
      <c r="B6" s="54"/>
      <c r="C6" s="32"/>
      <c r="D6" s="54"/>
      <c r="E6" s="32"/>
      <c r="F6" s="54" t="s">
        <v>33</v>
      </c>
      <c r="G6" s="32">
        <v>3.7</v>
      </c>
      <c r="H6" s="54"/>
      <c r="I6" s="32"/>
      <c r="J6" s="54"/>
      <c r="K6" s="32"/>
      <c r="L6" s="54"/>
      <c r="M6" s="32"/>
      <c r="N6" s="41">
        <f>C6+E6+G6+I6+K6+M6</f>
        <v>3.7</v>
      </c>
    </row>
    <row r="7" spans="1:14" x14ac:dyDescent="0.25">
      <c r="A7" s="56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A8" s="30">
        <v>13</v>
      </c>
      <c r="B8" s="54"/>
      <c r="C8" s="32"/>
      <c r="D8" s="54"/>
      <c r="E8" s="32"/>
      <c r="F8" s="54"/>
      <c r="G8" s="32"/>
      <c r="H8" s="54"/>
      <c r="I8" s="32"/>
      <c r="J8" s="54" t="s">
        <v>36</v>
      </c>
      <c r="K8" s="32">
        <v>3.01</v>
      </c>
      <c r="L8" s="54"/>
      <c r="M8" s="32"/>
      <c r="N8" s="35">
        <f>C8+E8+G8+I8+K8+M8</f>
        <v>3.01</v>
      </c>
    </row>
    <row r="9" spans="1:14" x14ac:dyDescent="0.25">
      <c r="A9" s="62"/>
      <c r="B9" s="9"/>
      <c r="C9" s="9"/>
      <c r="D9" s="9"/>
      <c r="E9" s="9"/>
      <c r="F9" s="25"/>
      <c r="G9" s="9"/>
      <c r="H9" s="9"/>
      <c r="I9" s="9"/>
      <c r="J9" s="9"/>
      <c r="K9" s="9"/>
      <c r="L9" s="9"/>
      <c r="M9" s="9"/>
      <c r="N9" s="9"/>
    </row>
    <row r="10" spans="1:14" ht="19.5" customHeight="1" x14ac:dyDescent="0.25">
      <c r="A10" s="5"/>
      <c r="B10" s="11" t="s">
        <v>38</v>
      </c>
      <c r="C10" s="7"/>
      <c r="D10" s="7"/>
      <c r="E10" s="60"/>
      <c r="F10" s="11"/>
      <c r="G10" s="7"/>
      <c r="H10" s="11" t="s">
        <v>38</v>
      </c>
      <c r="I10" s="7"/>
      <c r="J10" s="11"/>
      <c r="K10" s="7"/>
      <c r="L10" s="58"/>
      <c r="M10" s="59"/>
      <c r="N10" s="59"/>
    </row>
    <row r="11" spans="1:14" x14ac:dyDescent="0.25">
      <c r="A11" s="8">
        <v>13</v>
      </c>
      <c r="B11" s="25"/>
      <c r="C11" s="9">
        <v>1.5</v>
      </c>
      <c r="D11" s="9"/>
      <c r="E11" s="26"/>
      <c r="F11" s="25"/>
      <c r="G11" s="9"/>
      <c r="H11" s="25"/>
      <c r="I11" s="9">
        <v>1.5</v>
      </c>
      <c r="J11" s="25"/>
      <c r="K11" s="9"/>
      <c r="L11" s="23"/>
      <c r="M11" s="23"/>
      <c r="N11" s="61">
        <f>K11+I11+G11+E11+C11</f>
        <v>3</v>
      </c>
    </row>
    <row r="12" spans="1:14" x14ac:dyDescent="0.25">
      <c r="A12" s="10">
        <f>SUM(A4:A11)</f>
        <v>53.519999999999996</v>
      </c>
      <c r="B12" s="8" t="s">
        <v>9</v>
      </c>
      <c r="C12" s="8">
        <f>SUM(C4:C11)</f>
        <v>2.83</v>
      </c>
      <c r="D12" s="13"/>
      <c r="E12" s="13">
        <f>SUM(E4:E9)</f>
        <v>0</v>
      </c>
      <c r="F12" s="14"/>
      <c r="G12" s="8">
        <f>SUM(G4:G11)</f>
        <v>3.7</v>
      </c>
      <c r="H12" s="8"/>
      <c r="I12" s="8">
        <f>SUM(I4:I11)</f>
        <v>2.83</v>
      </c>
      <c r="J12" s="8"/>
      <c r="K12" s="13">
        <f>SUM(K4:K11)</f>
        <v>3.01</v>
      </c>
      <c r="L12" s="13"/>
      <c r="M12" s="13">
        <f>SUM(M4:M9)</f>
        <v>0</v>
      </c>
      <c r="N12" s="15">
        <f>SUM(N4:N11)</f>
        <v>12.370000000000001</v>
      </c>
    </row>
    <row r="13" spans="1:14" x14ac:dyDescent="0.25">
      <c r="A13" s="1"/>
      <c r="B13" s="1"/>
      <c r="C13" s="1"/>
      <c r="D13" s="1"/>
      <c r="E13" s="1"/>
      <c r="F13" s="2"/>
      <c r="G13" s="1"/>
      <c r="H13" s="1"/>
      <c r="I13" s="1"/>
      <c r="J13" s="16"/>
      <c r="K13" s="1"/>
      <c r="L13" s="1"/>
      <c r="M13" s="1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 t="s">
        <v>12</v>
      </c>
      <c r="I14" s="1"/>
      <c r="J14" s="16"/>
      <c r="K14" s="17">
        <f>N12*4.33</f>
        <v>53.562100000000008</v>
      </c>
      <c r="L14" s="17"/>
      <c r="M14" s="17"/>
      <c r="N14" s="1"/>
    </row>
    <row r="15" spans="1:14" x14ac:dyDescent="0.25">
      <c r="A15" s="1"/>
      <c r="B15" s="1"/>
      <c r="C15" s="1"/>
      <c r="D15" s="1"/>
      <c r="E15" s="1"/>
      <c r="F15" s="2"/>
      <c r="G15" s="1"/>
      <c r="H15" s="1"/>
      <c r="I15" s="18">
        <f>N12</f>
        <v>12.370000000000001</v>
      </c>
      <c r="J15" s="1"/>
      <c r="K15" s="1"/>
      <c r="L15" s="1"/>
      <c r="M15" s="1"/>
      <c r="N15" s="1"/>
    </row>
    <row r="16" spans="1:14" x14ac:dyDescent="0.25">
      <c r="A16" s="1"/>
      <c r="B16" s="1" t="s">
        <v>13</v>
      </c>
      <c r="C16" s="1"/>
      <c r="D16" s="1"/>
      <c r="E16" s="1"/>
      <c r="F16" s="19" t="s">
        <v>39</v>
      </c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 t="s">
        <v>16</v>
      </c>
      <c r="C17" s="1"/>
      <c r="D17" s="1" t="str">
        <f>B1</f>
        <v>EVELYN ANDREA  ROCHA DIAZ</v>
      </c>
      <c r="E17" s="1"/>
      <c r="F17" s="2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 t="s">
        <v>14</v>
      </c>
      <c r="C19" s="1"/>
      <c r="D19" s="1"/>
      <c r="E19" s="1"/>
      <c r="F19" s="2"/>
      <c r="G19" s="1"/>
      <c r="H19" s="1"/>
      <c r="I19" s="1"/>
      <c r="J19" s="1"/>
      <c r="K19" s="1"/>
      <c r="L19" s="1"/>
      <c r="M19" s="1"/>
      <c r="N19" s="1"/>
    </row>
  </sheetData>
  <pageMargins left="0" right="0" top="0" bottom="0" header="0" footer="0.31496062992125984"/>
  <pageSetup paperSize="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9"/>
    </sheetView>
  </sheetViews>
  <sheetFormatPr baseColWidth="10" defaultRowHeight="15" x14ac:dyDescent="0.25"/>
  <cols>
    <col min="3" max="3" width="7" customWidth="1"/>
    <col min="5" max="5" width="5.5703125" customWidth="1"/>
    <col min="6" max="6" width="15.140625" customWidth="1"/>
    <col min="7" max="7" width="7" customWidth="1"/>
    <col min="8" max="8" width="14.140625" customWidth="1"/>
    <col min="9" max="9" width="5.5703125" customWidth="1"/>
    <col min="10" max="10" width="21.7109375" customWidth="1"/>
    <col min="11" max="11" width="6" customWidth="1"/>
    <col min="12" max="12" width="5" customWidth="1"/>
    <col min="13" max="13" width="5.7109375" customWidth="1"/>
    <col min="14" max="14" width="6.710937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5"/>
      <c r="B4" s="6" t="s">
        <v>10</v>
      </c>
      <c r="C4" s="7"/>
      <c r="D4" s="6"/>
      <c r="E4" s="7"/>
      <c r="F4" s="6"/>
      <c r="G4" s="7"/>
      <c r="H4" s="6" t="s">
        <v>10</v>
      </c>
      <c r="I4" s="7"/>
      <c r="J4" s="6"/>
      <c r="K4" s="7"/>
      <c r="L4" s="7"/>
      <c r="M4" s="7"/>
      <c r="N4" s="7"/>
    </row>
    <row r="5" spans="1:14" x14ac:dyDescent="0.25">
      <c r="A5" s="8">
        <v>11.52</v>
      </c>
      <c r="B5" s="9" t="s">
        <v>11</v>
      </c>
      <c r="C5" s="9">
        <v>1.33</v>
      </c>
      <c r="D5" s="9"/>
      <c r="E5" s="9"/>
      <c r="F5" s="9"/>
      <c r="G5" s="9"/>
      <c r="H5" s="9" t="s">
        <v>11</v>
      </c>
      <c r="I5" s="9">
        <v>1.33</v>
      </c>
      <c r="J5" s="9"/>
      <c r="K5" s="9"/>
      <c r="L5" s="9"/>
      <c r="M5" s="9"/>
      <c r="N5" s="9">
        <f>C5+E5+G5+I5+K5+M5</f>
        <v>2.66</v>
      </c>
    </row>
    <row r="6" spans="1:14" x14ac:dyDescent="0.25">
      <c r="A6" s="30">
        <v>16</v>
      </c>
      <c r="B6" s="54"/>
      <c r="C6" s="32"/>
      <c r="D6" s="54"/>
      <c r="E6" s="32"/>
      <c r="F6" s="54" t="s">
        <v>33</v>
      </c>
      <c r="G6" s="32">
        <v>3.7</v>
      </c>
      <c r="H6" s="54"/>
      <c r="I6" s="32"/>
      <c r="J6" s="54"/>
      <c r="K6" s="32"/>
      <c r="L6" s="54"/>
      <c r="M6" s="32"/>
      <c r="N6" s="41">
        <f>C6+E6+G6+I6+K6+M6</f>
        <v>3.7</v>
      </c>
    </row>
    <row r="7" spans="1:14" x14ac:dyDescent="0.25">
      <c r="A7" s="56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A8" s="30">
        <v>13</v>
      </c>
      <c r="B8" s="54"/>
      <c r="C8" s="32"/>
      <c r="D8" s="54"/>
      <c r="E8" s="32"/>
      <c r="F8" s="54"/>
      <c r="G8" s="32"/>
      <c r="H8" s="54"/>
      <c r="I8" s="32"/>
      <c r="J8" s="54" t="s">
        <v>36</v>
      </c>
      <c r="K8" s="32">
        <v>3.01</v>
      </c>
      <c r="L8" s="54"/>
      <c r="M8" s="32"/>
      <c r="N8" s="35">
        <f>C8+E8+G8+I8+K8+M8</f>
        <v>3.01</v>
      </c>
    </row>
    <row r="9" spans="1:14" x14ac:dyDescent="0.25">
      <c r="A9" s="57"/>
      <c r="B9" s="9"/>
      <c r="C9" s="9"/>
      <c r="D9" s="9"/>
      <c r="E9" s="9"/>
      <c r="F9" s="25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10">
        <f>SUM(A4:A9)</f>
        <v>40.519999999999996</v>
      </c>
      <c r="B10" s="8" t="s">
        <v>9</v>
      </c>
      <c r="C10" s="8">
        <f>SUM(C4:C9)</f>
        <v>1.33</v>
      </c>
      <c r="D10" s="13"/>
      <c r="E10" s="13">
        <f>SUM(E4:E9)</f>
        <v>0</v>
      </c>
      <c r="F10" s="14"/>
      <c r="G10" s="8">
        <f>SUM(G4:G9)</f>
        <v>3.7</v>
      </c>
      <c r="H10" s="8"/>
      <c r="I10" s="8">
        <f>SUM(I4:I9)</f>
        <v>1.33</v>
      </c>
      <c r="J10" s="8"/>
      <c r="K10" s="13">
        <f>SUM(K4:K9)</f>
        <v>3.01</v>
      </c>
      <c r="L10" s="13"/>
      <c r="M10" s="13">
        <f>SUM(M4:M9)</f>
        <v>0</v>
      </c>
      <c r="N10" s="15">
        <f>SUM(N4:N9)</f>
        <v>9.370000000000001</v>
      </c>
    </row>
    <row r="11" spans="1:14" x14ac:dyDescent="0.25">
      <c r="A11" s="1"/>
      <c r="B11" s="1"/>
      <c r="C11" s="1"/>
      <c r="D11" s="1"/>
      <c r="E11" s="1"/>
      <c r="F11" s="2"/>
      <c r="G11" s="1"/>
      <c r="H11" s="1"/>
      <c r="I11" s="1"/>
      <c r="J11" s="16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 t="s">
        <v>12</v>
      </c>
      <c r="I12" s="1"/>
      <c r="J12" s="16"/>
      <c r="K12" s="17">
        <f>N10*4.33</f>
        <v>40.572100000000006</v>
      </c>
      <c r="L12" s="17"/>
      <c r="M12" s="17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/>
      <c r="I13" s="18">
        <f>N10</f>
        <v>9.370000000000001</v>
      </c>
      <c r="J13" s="1"/>
      <c r="K13" s="1"/>
      <c r="L13" s="1"/>
      <c r="M13" s="1"/>
      <c r="N13" s="1"/>
    </row>
    <row r="14" spans="1:14" x14ac:dyDescent="0.25">
      <c r="A14" s="1"/>
      <c r="B14" s="1" t="s">
        <v>13</v>
      </c>
      <c r="C14" s="1"/>
      <c r="D14" s="1"/>
      <c r="E14" s="1"/>
      <c r="F14" s="19" t="s">
        <v>37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 t="s">
        <v>16</v>
      </c>
      <c r="C15" s="1"/>
      <c r="D15" s="1" t="str">
        <f>B1</f>
        <v>EVELYN ANDREA  ROCHA DIAZ</v>
      </c>
      <c r="E15" s="1"/>
      <c r="F15" s="2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/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 t="s">
        <v>14</v>
      </c>
      <c r="C17" s="1"/>
      <c r="D17" s="1"/>
      <c r="E17" s="1"/>
      <c r="F17" s="2"/>
      <c r="G17" s="1"/>
      <c r="H17" s="1"/>
      <c r="I17" s="1"/>
      <c r="J17" s="1"/>
      <c r="K17" s="1"/>
      <c r="L17" s="1"/>
      <c r="M17" s="1"/>
      <c r="N17" s="1"/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3" workbookViewId="0">
      <selection activeCell="E39" sqref="E39"/>
    </sheetView>
  </sheetViews>
  <sheetFormatPr baseColWidth="10" defaultRowHeight="15" x14ac:dyDescent="0.25"/>
  <cols>
    <col min="1" max="1" width="7.28515625" customWidth="1"/>
    <col min="2" max="2" width="14.85546875" customWidth="1"/>
    <col min="3" max="3" width="6.7109375" customWidth="1"/>
    <col min="4" max="4" width="14.85546875" customWidth="1"/>
    <col min="5" max="5" width="6.7109375" customWidth="1"/>
    <col min="7" max="7" width="6.28515625" customWidth="1"/>
    <col min="8" max="8" width="15" customWidth="1"/>
    <col min="9" max="9" width="7.7109375" customWidth="1"/>
    <col min="11" max="11" width="7.5703125" customWidth="1"/>
    <col min="12" max="12" width="7.42578125" customWidth="1"/>
    <col min="13" max="13" width="5.7109375" customWidth="1"/>
    <col min="14" max="14" width="6.57031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17.45" customHeight="1" x14ac:dyDescent="0.25">
      <c r="A3" s="169"/>
      <c r="B3" s="142" t="s">
        <v>116</v>
      </c>
      <c r="C3" s="169"/>
      <c r="D3" s="141"/>
      <c r="E3" s="169"/>
      <c r="F3" s="142"/>
      <c r="G3" s="169"/>
      <c r="H3" s="142" t="s">
        <v>116</v>
      </c>
      <c r="I3" s="169"/>
      <c r="J3" s="141"/>
      <c r="K3" s="169"/>
      <c r="L3" s="140"/>
      <c r="M3" s="169"/>
      <c r="N3" s="204"/>
    </row>
    <row r="4" spans="1:14" x14ac:dyDescent="0.25">
      <c r="A4" s="170">
        <v>7.92</v>
      </c>
      <c r="B4" s="143" t="s">
        <v>21</v>
      </c>
      <c r="C4" s="170">
        <v>1.32</v>
      </c>
      <c r="D4" s="143"/>
      <c r="E4" s="170"/>
      <c r="F4" s="144"/>
      <c r="G4" s="170"/>
      <c r="H4" s="143" t="s">
        <v>25</v>
      </c>
      <c r="I4" s="170">
        <v>0.5</v>
      </c>
      <c r="J4" s="143"/>
      <c r="K4" s="170"/>
      <c r="L4" s="145"/>
      <c r="M4" s="170"/>
      <c r="N4" s="130">
        <f>C4+E4+G4+I4+K4+M4</f>
        <v>1.82</v>
      </c>
    </row>
    <row r="5" spans="1:14" x14ac:dyDescent="0.25">
      <c r="A5" s="211"/>
      <c r="B5" s="16"/>
      <c r="C5" s="211"/>
      <c r="D5" s="16" t="s">
        <v>178</v>
      </c>
      <c r="E5" s="211"/>
      <c r="F5" s="212"/>
      <c r="G5" s="211"/>
      <c r="H5" s="16"/>
      <c r="I5" s="211"/>
      <c r="J5" s="16" t="s">
        <v>178</v>
      </c>
      <c r="K5" s="211"/>
      <c r="L5" s="196"/>
      <c r="M5" s="211"/>
      <c r="N5" s="213"/>
    </row>
    <row r="6" spans="1:14" x14ac:dyDescent="0.25">
      <c r="A6" s="211">
        <v>7.92</v>
      </c>
      <c r="B6" s="16"/>
      <c r="C6" s="211"/>
      <c r="D6" s="16" t="s">
        <v>21</v>
      </c>
      <c r="E6" s="211">
        <v>1</v>
      </c>
      <c r="F6" s="212"/>
      <c r="G6" s="211"/>
      <c r="H6" s="16"/>
      <c r="I6" s="211"/>
      <c r="J6" s="16" t="s">
        <v>20</v>
      </c>
      <c r="K6" s="211">
        <v>0.83</v>
      </c>
      <c r="L6" s="196"/>
      <c r="M6" s="211"/>
      <c r="N6" s="133">
        <f>C6+E6+G6+I6+K6+M6</f>
        <v>1.83</v>
      </c>
    </row>
    <row r="7" spans="1:14" x14ac:dyDescent="0.25">
      <c r="A7" s="169"/>
      <c r="B7" s="140"/>
      <c r="C7" s="169"/>
      <c r="D7" s="140"/>
      <c r="E7" s="169"/>
      <c r="F7" s="214"/>
      <c r="G7" s="169"/>
      <c r="H7" s="256" t="s">
        <v>181</v>
      </c>
      <c r="I7" s="169"/>
      <c r="J7" s="140"/>
      <c r="K7" s="169"/>
      <c r="L7" s="140"/>
      <c r="M7" s="169"/>
      <c r="N7" s="129"/>
    </row>
    <row r="8" spans="1:14" x14ac:dyDescent="0.25">
      <c r="A8" s="211">
        <v>0.75</v>
      </c>
      <c r="B8" s="196"/>
      <c r="C8" s="211"/>
      <c r="D8" s="196"/>
      <c r="E8" s="211"/>
      <c r="F8" s="216"/>
      <c r="G8" s="211"/>
      <c r="H8" s="257"/>
      <c r="I8" s="211">
        <v>0.17</v>
      </c>
      <c r="J8" s="196"/>
      <c r="K8" s="211"/>
      <c r="L8" s="196"/>
      <c r="M8" s="211"/>
      <c r="N8" s="133">
        <f>C8+E8+G8+I8+K8+M8</f>
        <v>0.17</v>
      </c>
    </row>
    <row r="9" spans="1:14" ht="24" x14ac:dyDescent="0.25">
      <c r="A9" s="169"/>
      <c r="B9" s="141"/>
      <c r="C9" s="169"/>
      <c r="D9" s="141"/>
      <c r="E9" s="169"/>
      <c r="F9" s="142"/>
      <c r="G9" s="169"/>
      <c r="H9" s="149" t="s">
        <v>184</v>
      </c>
      <c r="I9" s="169"/>
      <c r="J9" s="141"/>
      <c r="K9" s="169"/>
      <c r="L9" s="140"/>
      <c r="M9" s="169"/>
      <c r="N9" s="129"/>
    </row>
    <row r="10" spans="1:14" x14ac:dyDescent="0.25">
      <c r="A10" s="170">
        <v>1.32</v>
      </c>
      <c r="B10" s="143"/>
      <c r="C10" s="170"/>
      <c r="D10" s="143"/>
      <c r="E10" s="170"/>
      <c r="F10" s="144"/>
      <c r="G10" s="170"/>
      <c r="H10" s="217" t="s">
        <v>185</v>
      </c>
      <c r="I10" s="170">
        <v>0.3</v>
      </c>
      <c r="J10" s="143"/>
      <c r="K10" s="170"/>
      <c r="L10" s="145"/>
      <c r="M10" s="170"/>
      <c r="N10" s="130">
        <f>C10+E10+G10+I10+K10+M10</f>
        <v>0.3</v>
      </c>
    </row>
    <row r="11" spans="1:14" x14ac:dyDescent="0.25">
      <c r="A11" s="169"/>
      <c r="B11" s="141"/>
      <c r="C11" s="169"/>
      <c r="D11" s="141" t="s">
        <v>112</v>
      </c>
      <c r="E11" s="169"/>
      <c r="F11" s="141"/>
      <c r="G11" s="169"/>
      <c r="H11" s="141" t="s">
        <v>112</v>
      </c>
      <c r="I11" s="169"/>
      <c r="J11" s="141" t="s">
        <v>112</v>
      </c>
      <c r="K11" s="169"/>
      <c r="L11" s="140"/>
      <c r="M11" s="169"/>
      <c r="N11" s="204"/>
    </row>
    <row r="12" spans="1:14" ht="24.75" x14ac:dyDescent="0.25">
      <c r="A12" s="170">
        <v>10.130000000000001</v>
      </c>
      <c r="B12" s="143"/>
      <c r="C12" s="170"/>
      <c r="D12" s="199" t="s">
        <v>113</v>
      </c>
      <c r="E12" s="170">
        <v>0.6</v>
      </c>
      <c r="F12" s="144"/>
      <c r="G12" s="170"/>
      <c r="H12" s="199" t="s">
        <v>114</v>
      </c>
      <c r="I12" s="170">
        <v>1.24</v>
      </c>
      <c r="J12" s="144" t="s">
        <v>25</v>
      </c>
      <c r="K12" s="170">
        <v>0.5</v>
      </c>
      <c r="L12" s="146"/>
      <c r="M12" s="170"/>
      <c r="N12" s="130">
        <f>C12+E12+G12+I12+K12+M12</f>
        <v>2.34</v>
      </c>
    </row>
    <row r="13" spans="1:14" ht="13.9" customHeight="1" x14ac:dyDescent="0.25">
      <c r="A13" s="87"/>
      <c r="B13" s="32"/>
      <c r="C13" s="168"/>
      <c r="D13" s="32" t="s">
        <v>42</v>
      </c>
      <c r="E13" s="177"/>
      <c r="F13" s="32"/>
      <c r="G13" s="168"/>
      <c r="H13" s="32"/>
      <c r="I13" s="168"/>
      <c r="J13" s="32" t="s">
        <v>42</v>
      </c>
      <c r="K13" s="168"/>
      <c r="L13" s="32"/>
      <c r="M13" s="168"/>
      <c r="N13" s="129"/>
    </row>
    <row r="14" spans="1:14" x14ac:dyDescent="0.25">
      <c r="A14" s="88">
        <v>7.33</v>
      </c>
      <c r="B14" s="36"/>
      <c r="C14" s="173"/>
      <c r="D14" s="36" t="s">
        <v>21</v>
      </c>
      <c r="E14" s="178">
        <v>1.36</v>
      </c>
      <c r="F14" s="36"/>
      <c r="G14" s="173"/>
      <c r="H14" s="36"/>
      <c r="I14" s="173"/>
      <c r="J14" s="36" t="s">
        <v>25</v>
      </c>
      <c r="K14" s="173">
        <v>0.33</v>
      </c>
      <c r="L14" s="36"/>
      <c r="M14" s="173"/>
      <c r="N14" s="130">
        <f>C14+E14+G14+I14+K14+M14</f>
        <v>1.6900000000000002</v>
      </c>
    </row>
    <row r="15" spans="1:14" x14ac:dyDescent="0.25">
      <c r="A15" s="87"/>
      <c r="C15" s="174"/>
      <c r="D15" s="35" t="s">
        <v>43</v>
      </c>
      <c r="E15" s="174"/>
      <c r="G15" s="174"/>
      <c r="I15" s="174"/>
      <c r="K15" s="174"/>
      <c r="M15" s="168"/>
      <c r="N15" s="129"/>
    </row>
    <row r="16" spans="1:14" x14ac:dyDescent="0.25">
      <c r="A16" s="88">
        <v>3</v>
      </c>
      <c r="B16" s="65"/>
      <c r="C16" s="173"/>
      <c r="D16" s="65" t="s">
        <v>21</v>
      </c>
      <c r="E16" s="173">
        <v>0.7</v>
      </c>
      <c r="F16" s="65"/>
      <c r="G16" s="173"/>
      <c r="H16" s="65"/>
      <c r="I16" s="173"/>
      <c r="J16" s="65"/>
      <c r="K16" s="173"/>
      <c r="L16" s="36"/>
      <c r="M16" s="173"/>
      <c r="N16" s="130">
        <f>C16+E16+G16+I16+K16+M16</f>
        <v>0.7</v>
      </c>
    </row>
    <row r="17" spans="1:14" x14ac:dyDescent="0.25">
      <c r="A17" s="87"/>
      <c r="B17" s="35" t="s">
        <v>59</v>
      </c>
      <c r="C17" s="87"/>
      <c r="D17" s="35" t="s">
        <v>59</v>
      </c>
      <c r="E17" s="179"/>
      <c r="F17" s="20" t="s">
        <v>59</v>
      </c>
      <c r="G17" s="179"/>
      <c r="H17" s="35" t="s">
        <v>59</v>
      </c>
      <c r="I17" s="87"/>
      <c r="J17" s="35" t="s">
        <v>59</v>
      </c>
      <c r="K17" s="87"/>
      <c r="L17" s="35"/>
      <c r="M17" s="87"/>
      <c r="N17" s="129"/>
    </row>
    <row r="18" spans="1:14" ht="23.25" x14ac:dyDescent="0.25">
      <c r="A18" s="88">
        <v>7.45</v>
      </c>
      <c r="B18" s="73" t="s">
        <v>60</v>
      </c>
      <c r="C18" s="88">
        <v>0.24</v>
      </c>
      <c r="D18" s="73" t="s">
        <v>25</v>
      </c>
      <c r="E18" s="180">
        <v>0.25</v>
      </c>
      <c r="F18" s="73" t="s">
        <v>60</v>
      </c>
      <c r="G18" s="88">
        <v>0.24</v>
      </c>
      <c r="H18" s="73" t="s">
        <v>25</v>
      </c>
      <c r="I18" s="88">
        <v>0.24</v>
      </c>
      <c r="J18" s="73" t="s">
        <v>21</v>
      </c>
      <c r="K18" s="88">
        <v>0.75</v>
      </c>
      <c r="L18" s="73"/>
      <c r="M18" s="88"/>
      <c r="N18" s="130">
        <f>C18+E18+G18+I18+K18+M18</f>
        <v>1.72</v>
      </c>
    </row>
    <row r="19" spans="1:14" s="223" customFormat="1" x14ac:dyDescent="0.25">
      <c r="A19" s="35"/>
      <c r="B19" s="222" t="s">
        <v>62</v>
      </c>
      <c r="C19" s="40"/>
      <c r="D19" s="222"/>
      <c r="E19" s="40"/>
      <c r="F19" s="222"/>
      <c r="G19" s="40"/>
      <c r="H19" s="222" t="s">
        <v>62</v>
      </c>
      <c r="I19" s="40"/>
      <c r="J19" s="222"/>
      <c r="K19" s="40"/>
      <c r="L19" s="222"/>
      <c r="M19" s="40"/>
      <c r="N19" s="41"/>
    </row>
    <row r="20" spans="1:14" ht="33.75" x14ac:dyDescent="0.25">
      <c r="A20" s="88">
        <v>4.75</v>
      </c>
      <c r="B20" s="36" t="s">
        <v>21</v>
      </c>
      <c r="C20" s="173">
        <v>0.75</v>
      </c>
      <c r="D20" s="36"/>
      <c r="E20" s="178"/>
      <c r="F20" s="36"/>
      <c r="G20" s="173"/>
      <c r="H20" s="36" t="s">
        <v>73</v>
      </c>
      <c r="I20" s="173">
        <v>0.34</v>
      </c>
      <c r="J20" s="36"/>
      <c r="K20" s="173"/>
      <c r="L20" s="36"/>
      <c r="M20" s="173"/>
      <c r="N20" s="130">
        <f>C20+E20+G20+I20+K20+M20</f>
        <v>1.0900000000000001</v>
      </c>
    </row>
    <row r="21" spans="1:14" s="227" customFormat="1" x14ac:dyDescent="0.25">
      <c r="A21" s="224"/>
      <c r="B21" s="225"/>
      <c r="C21" s="168"/>
      <c r="D21" s="225" t="s">
        <v>63</v>
      </c>
      <c r="E21" s="168"/>
      <c r="F21" s="225"/>
      <c r="G21" s="168"/>
      <c r="H21" s="225"/>
      <c r="I21" s="168"/>
      <c r="J21" s="225" t="s">
        <v>63</v>
      </c>
      <c r="K21" s="168"/>
      <c r="L21" s="32"/>
      <c r="M21" s="168"/>
      <c r="N21" s="226"/>
    </row>
    <row r="22" spans="1:14" x14ac:dyDescent="0.25">
      <c r="A22" s="88">
        <v>4.5</v>
      </c>
      <c r="B22" s="36"/>
      <c r="C22" s="173"/>
      <c r="D22" s="36" t="s">
        <v>21</v>
      </c>
      <c r="E22" s="178">
        <v>0.71</v>
      </c>
      <c r="F22" s="36"/>
      <c r="G22" s="173"/>
      <c r="H22" s="36"/>
      <c r="I22" s="173"/>
      <c r="J22" s="36" t="s">
        <v>25</v>
      </c>
      <c r="K22" s="173">
        <v>0.33</v>
      </c>
      <c r="L22" s="36"/>
      <c r="M22" s="173"/>
      <c r="N22" s="130">
        <f>C22+E22+G22+I22+K22+M22</f>
        <v>1.04</v>
      </c>
    </row>
    <row r="23" spans="1:14" x14ac:dyDescent="0.25">
      <c r="A23" s="87"/>
      <c r="B23" s="96" t="s">
        <v>67</v>
      </c>
      <c r="C23" s="87"/>
      <c r="D23" s="48" t="s">
        <v>67</v>
      </c>
      <c r="E23" s="87"/>
      <c r="F23" s="96" t="s">
        <v>67</v>
      </c>
      <c r="G23" s="87"/>
      <c r="H23" s="96" t="s">
        <v>67</v>
      </c>
      <c r="I23" s="179"/>
      <c r="J23" s="96" t="s">
        <v>67</v>
      </c>
      <c r="K23" s="87"/>
      <c r="L23" s="96"/>
      <c r="M23" s="87"/>
      <c r="N23" s="129"/>
    </row>
    <row r="24" spans="1:14" x14ac:dyDescent="0.25">
      <c r="A24" s="88">
        <v>7.88</v>
      </c>
      <c r="B24" s="38" t="s">
        <v>25</v>
      </c>
      <c r="C24" s="88">
        <v>0.25</v>
      </c>
      <c r="D24" s="38" t="s">
        <v>25</v>
      </c>
      <c r="E24" s="181">
        <v>0.25</v>
      </c>
      <c r="F24" s="73" t="s">
        <v>25</v>
      </c>
      <c r="G24" s="88">
        <v>0.25</v>
      </c>
      <c r="H24" s="38" t="s">
        <v>21</v>
      </c>
      <c r="I24" s="88">
        <v>0.82</v>
      </c>
      <c r="J24" s="38" t="s">
        <v>25</v>
      </c>
      <c r="K24" s="88">
        <v>0.25</v>
      </c>
      <c r="L24" s="38"/>
      <c r="M24" s="88"/>
      <c r="N24" s="130">
        <f>C24+E24+G24+I24+K24+M24</f>
        <v>1.8199999999999998</v>
      </c>
    </row>
    <row r="25" spans="1:14" ht="13.15" customHeight="1" x14ac:dyDescent="0.25">
      <c r="A25" s="87"/>
      <c r="B25" s="20" t="s">
        <v>68</v>
      </c>
      <c r="C25" s="87"/>
      <c r="D25" s="35"/>
      <c r="E25" s="182"/>
      <c r="F25" s="20"/>
      <c r="G25" s="87"/>
      <c r="H25" s="35" t="s">
        <v>69</v>
      </c>
      <c r="I25" s="182"/>
      <c r="J25" s="32"/>
      <c r="K25" s="182"/>
      <c r="L25" s="20"/>
      <c r="M25" s="182"/>
      <c r="N25" s="129"/>
    </row>
    <row r="26" spans="1:14" ht="13.9" customHeight="1" x14ac:dyDescent="0.25">
      <c r="A26" s="88">
        <v>6.11</v>
      </c>
      <c r="B26" s="73" t="s">
        <v>25</v>
      </c>
      <c r="C26" s="88">
        <v>0.33</v>
      </c>
      <c r="D26" s="38"/>
      <c r="E26" s="181"/>
      <c r="F26" s="73"/>
      <c r="G26" s="88"/>
      <c r="H26" s="38" t="s">
        <v>21</v>
      </c>
      <c r="I26" s="181">
        <v>1.08</v>
      </c>
      <c r="J26" s="36"/>
      <c r="K26" s="181"/>
      <c r="L26" s="73"/>
      <c r="M26" s="181"/>
      <c r="N26" s="130">
        <f>C26+E26+G26+I26+K26+M26</f>
        <v>1.4100000000000001</v>
      </c>
    </row>
    <row r="27" spans="1:14" x14ac:dyDescent="0.25">
      <c r="A27" s="153"/>
      <c r="B27" s="198" t="s">
        <v>22</v>
      </c>
      <c r="C27" s="201"/>
      <c r="D27" s="198"/>
      <c r="E27" s="201"/>
      <c r="F27" s="198" t="s">
        <v>22</v>
      </c>
      <c r="G27" s="201"/>
      <c r="H27" s="198"/>
      <c r="I27" s="201"/>
      <c r="J27" s="198" t="s">
        <v>22</v>
      </c>
      <c r="K27" s="201"/>
      <c r="L27" s="198"/>
      <c r="M27" s="153"/>
      <c r="N27" s="207"/>
    </row>
    <row r="28" spans="1:14" ht="16.5" x14ac:dyDescent="0.25">
      <c r="A28" s="156">
        <v>11.5</v>
      </c>
      <c r="B28" s="75" t="s">
        <v>23</v>
      </c>
      <c r="C28" s="202">
        <v>0.75</v>
      </c>
      <c r="D28" s="157"/>
      <c r="E28" s="202"/>
      <c r="F28" s="75" t="s">
        <v>24</v>
      </c>
      <c r="G28" s="202">
        <v>1.4</v>
      </c>
      <c r="H28" s="157"/>
      <c r="I28" s="202"/>
      <c r="J28" s="157" t="s">
        <v>25</v>
      </c>
      <c r="K28" s="202">
        <v>0.5</v>
      </c>
      <c r="L28" s="157"/>
      <c r="M28" s="156"/>
      <c r="N28" s="130">
        <f>C28+E28+G28+I28+K28+M28</f>
        <v>2.65</v>
      </c>
    </row>
    <row r="29" spans="1:14" x14ac:dyDescent="0.25">
      <c r="A29" s="153"/>
      <c r="B29" s="154" t="s">
        <v>46</v>
      </c>
      <c r="C29" s="203"/>
      <c r="D29" s="154" t="s">
        <v>46</v>
      </c>
      <c r="E29" s="203"/>
      <c r="F29" s="154" t="s">
        <v>46</v>
      </c>
      <c r="G29" s="203"/>
      <c r="H29" s="154" t="s">
        <v>46</v>
      </c>
      <c r="I29" s="203"/>
      <c r="J29" s="154" t="s">
        <v>46</v>
      </c>
      <c r="K29" s="203"/>
      <c r="L29" s="154"/>
      <c r="M29" s="155"/>
      <c r="N29" s="207"/>
    </row>
    <row r="30" spans="1:14" ht="22.15" customHeight="1" x14ac:dyDescent="0.25">
      <c r="A30" s="156">
        <v>10</v>
      </c>
      <c r="B30" s="157" t="s">
        <v>21</v>
      </c>
      <c r="C30" s="202">
        <v>0.87</v>
      </c>
      <c r="D30" s="75" t="s">
        <v>48</v>
      </c>
      <c r="E30" s="202">
        <v>0.5</v>
      </c>
      <c r="F30" s="157" t="s">
        <v>47</v>
      </c>
      <c r="G30" s="202">
        <v>0.44</v>
      </c>
      <c r="H30" s="157" t="s">
        <v>25</v>
      </c>
      <c r="I30" s="202">
        <v>0.25</v>
      </c>
      <c r="J30" s="157" t="s">
        <v>25</v>
      </c>
      <c r="K30" s="202">
        <v>0.25</v>
      </c>
      <c r="L30" s="157"/>
      <c r="M30" s="156"/>
      <c r="N30" s="130">
        <f>C30+E30+G30+I30+K30+M30</f>
        <v>2.31</v>
      </c>
    </row>
    <row r="31" spans="1:14" x14ac:dyDescent="0.25">
      <c r="A31" s="32"/>
      <c r="B31" s="200" t="s">
        <v>27</v>
      </c>
      <c r="C31" s="168"/>
      <c r="D31" s="33"/>
      <c r="E31" s="168"/>
      <c r="F31" s="200" t="s">
        <v>27</v>
      </c>
      <c r="G31" s="168"/>
      <c r="H31" s="34"/>
      <c r="I31" s="168"/>
      <c r="J31" s="200" t="s">
        <v>27</v>
      </c>
      <c r="K31" s="168"/>
      <c r="L31" s="32"/>
      <c r="M31" s="32"/>
      <c r="N31" s="66"/>
    </row>
    <row r="32" spans="1:14" x14ac:dyDescent="0.25">
      <c r="A32" s="36">
        <v>7</v>
      </c>
      <c r="B32" s="36" t="s">
        <v>21</v>
      </c>
      <c r="C32" s="173">
        <v>0.95</v>
      </c>
      <c r="D32" s="36"/>
      <c r="E32" s="173"/>
      <c r="F32" s="37" t="s">
        <v>25</v>
      </c>
      <c r="G32" s="173">
        <v>0.33</v>
      </c>
      <c r="H32" s="36"/>
      <c r="I32" s="173"/>
      <c r="J32" s="37" t="s">
        <v>25</v>
      </c>
      <c r="K32" s="173">
        <v>0.33</v>
      </c>
      <c r="L32" s="36"/>
      <c r="M32" s="36"/>
      <c r="N32" s="130">
        <f>C32+E32+G32+I32+K32+M32</f>
        <v>1.61</v>
      </c>
    </row>
    <row r="33" spans="1:14" x14ac:dyDescent="0.25">
      <c r="A33" s="172">
        <f>SUM(A3:A32)</f>
        <v>97.56</v>
      </c>
      <c r="B33" s="94" t="s">
        <v>9</v>
      </c>
      <c r="C33" s="175">
        <f>SUM(C3:C32)</f>
        <v>5.46</v>
      </c>
      <c r="D33" s="91"/>
      <c r="E33" s="175">
        <f>SUM(E3:E32)</f>
        <v>5.37</v>
      </c>
      <c r="F33" s="93"/>
      <c r="G33" s="175">
        <f>SUM(G3:G32)</f>
        <v>2.66</v>
      </c>
      <c r="H33" s="94"/>
      <c r="I33" s="175">
        <f>SUM(I3:I32)</f>
        <v>4.9399999999999995</v>
      </c>
      <c r="J33" s="94"/>
      <c r="K33" s="175">
        <f>SUM(K3:K32)</f>
        <v>4.07</v>
      </c>
      <c r="L33" s="91"/>
      <c r="M33" s="175">
        <f>SUM(M3:M32)</f>
        <v>0</v>
      </c>
      <c r="N33" s="175">
        <f>SUM(N3:N32)</f>
        <v>22.499999999999996</v>
      </c>
    </row>
    <row r="34" spans="1:14" x14ac:dyDescent="0.25">
      <c r="A34" s="48"/>
      <c r="B34" s="48" t="s">
        <v>13</v>
      </c>
      <c r="C34" s="48"/>
      <c r="D34" s="48"/>
      <c r="E34" s="106"/>
      <c r="F34" s="96"/>
      <c r="G34" s="48"/>
      <c r="H34" s="48" t="s">
        <v>12</v>
      </c>
      <c r="I34" s="48"/>
      <c r="J34" s="107"/>
      <c r="K34" s="109">
        <f>N33</f>
        <v>22.499999999999996</v>
      </c>
      <c r="L34" s="48"/>
    </row>
    <row r="35" spans="1:14" x14ac:dyDescent="0.25">
      <c r="A35" s="48"/>
      <c r="B35" s="48" t="s">
        <v>16</v>
      </c>
      <c r="C35" s="48"/>
      <c r="D35" s="186">
        <v>44804</v>
      </c>
      <c r="E35" s="48"/>
      <c r="G35" s="48"/>
      <c r="J35" s="107"/>
      <c r="K35" s="108">
        <f>K34*4.33</f>
        <v>97.424999999999983</v>
      </c>
      <c r="L35" s="108"/>
    </row>
    <row r="37" spans="1:14" x14ac:dyDescent="0.25">
      <c r="F37" t="s">
        <v>189</v>
      </c>
    </row>
  </sheetData>
  <mergeCells count="1">
    <mergeCell ref="H7:H8"/>
  </mergeCells>
  <pageMargins left="0.70866141732283472" right="0.70866141732283472" top="0.15748031496062992" bottom="0" header="0.31496062992125984" footer="0.31496062992125984"/>
  <pageSetup paperSize="9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8"/>
    </sheetView>
  </sheetViews>
  <sheetFormatPr baseColWidth="10" defaultRowHeight="15" x14ac:dyDescent="0.25"/>
  <cols>
    <col min="1" max="1" width="9.42578125" customWidth="1"/>
    <col min="3" max="3" width="7.85546875" customWidth="1"/>
    <col min="5" max="5" width="7" customWidth="1"/>
    <col min="6" max="6" width="20" customWidth="1"/>
    <col min="7" max="7" width="5.140625" customWidth="1"/>
    <col min="8" max="8" width="13.85546875" customWidth="1"/>
    <col min="9" max="9" width="5.7109375" customWidth="1"/>
    <col min="11" max="11" width="6.140625" customWidth="1"/>
    <col min="12" max="12" width="5.28515625" customWidth="1"/>
    <col min="13" max="13" width="5" customWidth="1"/>
    <col min="14" max="14" width="7.140625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5"/>
      <c r="B4" s="6" t="s">
        <v>10</v>
      </c>
      <c r="C4" s="7"/>
      <c r="D4" s="6"/>
      <c r="E4" s="7"/>
      <c r="F4" s="6"/>
      <c r="G4" s="7"/>
      <c r="H4" s="6" t="s">
        <v>10</v>
      </c>
      <c r="I4" s="7"/>
      <c r="J4" s="6"/>
      <c r="K4" s="7"/>
      <c r="L4" s="7"/>
      <c r="M4" s="7"/>
      <c r="N4" s="7"/>
    </row>
    <row r="5" spans="1:14" x14ac:dyDescent="0.25">
      <c r="A5" s="8">
        <v>11.52</v>
      </c>
      <c r="B5" s="9" t="s">
        <v>11</v>
      </c>
      <c r="C5" s="9">
        <v>1.33</v>
      </c>
      <c r="D5" s="9"/>
      <c r="E5" s="9"/>
      <c r="F5" s="9"/>
      <c r="G5" s="9"/>
      <c r="H5" s="9" t="s">
        <v>11</v>
      </c>
      <c r="I5" s="9">
        <v>1.33</v>
      </c>
      <c r="J5" s="9"/>
      <c r="K5" s="9"/>
      <c r="L5" s="9"/>
      <c r="M5" s="9"/>
      <c r="N5" s="9">
        <f>C5+E5+G5+I5+K5+M5</f>
        <v>2.66</v>
      </c>
    </row>
    <row r="6" spans="1:14" x14ac:dyDescent="0.25">
      <c r="A6" s="30">
        <v>16</v>
      </c>
      <c r="B6" s="54"/>
      <c r="C6" s="32"/>
      <c r="D6" s="54"/>
      <c r="E6" s="32"/>
      <c r="F6" s="54" t="s">
        <v>33</v>
      </c>
      <c r="G6" s="32">
        <v>3.7</v>
      </c>
      <c r="H6" s="54"/>
      <c r="I6" s="32"/>
      <c r="J6" s="54"/>
      <c r="K6" s="32"/>
      <c r="L6" s="54"/>
      <c r="M6" s="32"/>
      <c r="N6" s="41">
        <f>C6+E6+G6+I6+K6+M6</f>
        <v>3.7</v>
      </c>
    </row>
    <row r="7" spans="1:14" ht="10.5" customHeight="1" x14ac:dyDescent="0.25">
      <c r="A7" s="5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2"/>
    </row>
    <row r="8" spans="1:14" ht="14.25" customHeight="1" x14ac:dyDescent="0.25">
      <c r="A8" s="10"/>
      <c r="B8" s="12"/>
      <c r="C8" s="12"/>
      <c r="D8" s="12"/>
      <c r="E8" s="12"/>
      <c r="F8" s="28"/>
      <c r="G8" s="12"/>
      <c r="H8" s="12"/>
      <c r="I8" s="12"/>
      <c r="J8" s="12"/>
      <c r="K8" s="12"/>
      <c r="L8" s="12"/>
      <c r="M8" s="12"/>
      <c r="N8" s="7"/>
    </row>
    <row r="9" spans="1:14" x14ac:dyDescent="0.25">
      <c r="A9" s="10">
        <f>SUM(A4:A8)</f>
        <v>27.52</v>
      </c>
      <c r="B9" s="8" t="s">
        <v>9</v>
      </c>
      <c r="C9" s="8">
        <f>SUM(C4:C8)</f>
        <v>1.33</v>
      </c>
      <c r="D9" s="13"/>
      <c r="E9" s="13">
        <f>SUM(E4:E8)</f>
        <v>0</v>
      </c>
      <c r="F9" s="14"/>
      <c r="G9" s="8">
        <f>SUM(G4:G8)</f>
        <v>3.7</v>
      </c>
      <c r="H9" s="8"/>
      <c r="I9" s="8">
        <f>SUM(I4:I8)</f>
        <v>1.33</v>
      </c>
      <c r="J9" s="8"/>
      <c r="K9" s="13">
        <f>SUM(K4:K8)</f>
        <v>0</v>
      </c>
      <c r="L9" s="13"/>
      <c r="M9" s="13">
        <f>SUM(M4:M8)</f>
        <v>0</v>
      </c>
      <c r="N9" s="15">
        <f>SUM(N4:N8)</f>
        <v>6.36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16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 t="s">
        <v>12</v>
      </c>
      <c r="I11" s="1"/>
      <c r="J11" s="16"/>
      <c r="K11" s="17">
        <f>N9*4.33</f>
        <v>27.538800000000002</v>
      </c>
      <c r="L11" s="17"/>
      <c r="M11" s="17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8">
        <f>N9</f>
        <v>6.36</v>
      </c>
      <c r="J12" s="1"/>
      <c r="K12" s="1"/>
      <c r="L12" s="1"/>
      <c r="M12" s="1"/>
      <c r="N12" s="1"/>
    </row>
    <row r="13" spans="1:14" x14ac:dyDescent="0.25">
      <c r="A13" s="1"/>
      <c r="B13" s="1" t="s">
        <v>13</v>
      </c>
      <c r="C13" s="1"/>
      <c r="D13" s="1"/>
      <c r="E13" s="1"/>
      <c r="F13" s="19" t="s">
        <v>35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16</v>
      </c>
      <c r="C14" s="1"/>
      <c r="D14" s="1" t="str">
        <f>B1</f>
        <v>EVELYN ANDREA  ROCHA DIAZ</v>
      </c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14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pageSetup paperSize="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P22" sqref="P22"/>
    </sheetView>
  </sheetViews>
  <sheetFormatPr baseColWidth="10" defaultRowHeight="15" x14ac:dyDescent="0.25"/>
  <cols>
    <col min="1" max="1" width="7" customWidth="1"/>
    <col min="3" max="3" width="8.7109375" customWidth="1"/>
    <col min="5" max="5" width="8.140625" customWidth="1"/>
    <col min="7" max="7" width="8.28515625" customWidth="1"/>
    <col min="8" max="8" width="9.28515625" customWidth="1"/>
    <col min="9" max="9" width="6.28515625" customWidth="1"/>
    <col min="12" max="12" width="7.5703125" customWidth="1"/>
    <col min="13" max="13" width="8" customWidth="1"/>
    <col min="14" max="14" width="8.28515625" customWidth="1"/>
  </cols>
  <sheetData>
    <row r="1" spans="1:14" x14ac:dyDescent="0.25">
      <c r="A1" s="1" t="s">
        <v>34</v>
      </c>
      <c r="B1" s="1" t="s">
        <v>18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5"/>
      <c r="B3" s="20"/>
      <c r="C3" s="7"/>
      <c r="D3" s="11" t="s">
        <v>19</v>
      </c>
      <c r="E3" s="21"/>
      <c r="F3" s="11"/>
      <c r="G3" s="22"/>
      <c r="H3" s="7"/>
      <c r="I3" s="7"/>
      <c r="J3" s="11" t="s">
        <v>19</v>
      </c>
      <c r="K3" s="7"/>
      <c r="L3" s="7"/>
      <c r="M3" s="7"/>
      <c r="N3" s="7"/>
    </row>
    <row r="4" spans="1:14" x14ac:dyDescent="0.25">
      <c r="A4" s="23">
        <v>4.5</v>
      </c>
      <c r="B4" s="24"/>
      <c r="C4" s="25"/>
      <c r="D4" s="9" t="s">
        <v>20</v>
      </c>
      <c r="E4" s="9">
        <v>0.25</v>
      </c>
      <c r="F4" s="26"/>
      <c r="G4" s="14"/>
      <c r="H4" s="9"/>
      <c r="I4" s="9"/>
      <c r="J4" s="9" t="s">
        <v>21</v>
      </c>
      <c r="K4" s="9">
        <v>0.79</v>
      </c>
      <c r="L4" s="9"/>
      <c r="M4" s="9"/>
      <c r="N4" s="9">
        <f>E4+K4</f>
        <v>1.04</v>
      </c>
    </row>
    <row r="5" spans="1:14" x14ac:dyDescent="0.25">
      <c r="A5" s="5"/>
      <c r="B5" s="27" t="s">
        <v>22</v>
      </c>
      <c r="C5" s="12"/>
      <c r="D5" s="27"/>
      <c r="E5" s="28"/>
      <c r="F5" s="27" t="s">
        <v>22</v>
      </c>
      <c r="G5" s="28"/>
      <c r="H5" s="27"/>
      <c r="I5" s="28"/>
      <c r="J5" s="27" t="s">
        <v>22</v>
      </c>
      <c r="K5" s="28"/>
      <c r="L5" s="27"/>
      <c r="M5" s="28"/>
      <c r="N5" s="7"/>
    </row>
    <row r="6" spans="1:14" ht="48.75" x14ac:dyDescent="0.25">
      <c r="A6" s="8">
        <v>10</v>
      </c>
      <c r="B6" s="29" t="s">
        <v>23</v>
      </c>
      <c r="C6" s="9">
        <v>0.75</v>
      </c>
      <c r="D6" s="29"/>
      <c r="E6" s="25"/>
      <c r="F6" s="29" t="s">
        <v>24</v>
      </c>
      <c r="G6" s="25">
        <v>1.22</v>
      </c>
      <c r="H6" s="29"/>
      <c r="I6" s="25"/>
      <c r="J6" s="29" t="s">
        <v>25</v>
      </c>
      <c r="K6" s="25">
        <v>0.33</v>
      </c>
      <c r="L6" s="29"/>
      <c r="M6" s="25"/>
      <c r="N6" s="9">
        <f>C6+E6+G6+I6+K6+M6</f>
        <v>2.2999999999999998</v>
      </c>
    </row>
    <row r="7" spans="1:14" x14ac:dyDescent="0.25">
      <c r="A7" s="5"/>
      <c r="B7" s="27" t="s">
        <v>26</v>
      </c>
      <c r="C7" s="12"/>
      <c r="D7" s="27"/>
      <c r="E7" s="28"/>
      <c r="F7" s="27" t="s">
        <v>26</v>
      </c>
      <c r="G7" s="28"/>
      <c r="H7" s="27"/>
      <c r="I7" s="28"/>
      <c r="J7" s="27" t="s">
        <v>26</v>
      </c>
      <c r="K7" s="28"/>
      <c r="L7" s="27"/>
      <c r="M7" s="28"/>
      <c r="N7" s="7"/>
    </row>
    <row r="8" spans="1:14" x14ac:dyDescent="0.25">
      <c r="A8" s="8">
        <v>7</v>
      </c>
      <c r="B8" s="29" t="s">
        <v>25</v>
      </c>
      <c r="C8" s="9">
        <v>0.33</v>
      </c>
      <c r="D8" s="29"/>
      <c r="E8" s="25"/>
      <c r="F8" s="29" t="s">
        <v>21</v>
      </c>
      <c r="G8" s="9">
        <v>0.95</v>
      </c>
      <c r="H8" s="29"/>
      <c r="I8" s="25"/>
      <c r="J8" s="29" t="s">
        <v>25</v>
      </c>
      <c r="K8" s="9">
        <v>0.33</v>
      </c>
      <c r="L8" s="29"/>
      <c r="M8" s="25"/>
      <c r="N8" s="9">
        <f>C8+E8+G8+I8+K8+M8</f>
        <v>1.61</v>
      </c>
    </row>
    <row r="9" spans="1:14" x14ac:dyDescent="0.25">
      <c r="A9" s="30"/>
      <c r="B9" s="31" t="s">
        <v>27</v>
      </c>
      <c r="C9" s="32"/>
      <c r="D9" s="33"/>
      <c r="E9" s="32"/>
      <c r="F9" s="31" t="s">
        <v>27</v>
      </c>
      <c r="G9" s="32"/>
      <c r="H9" s="34"/>
      <c r="I9" s="32"/>
      <c r="J9" s="31" t="s">
        <v>27</v>
      </c>
      <c r="K9" s="32"/>
      <c r="L9" s="32"/>
      <c r="M9" s="32"/>
      <c r="N9" s="35"/>
    </row>
    <row r="10" spans="1:14" x14ac:dyDescent="0.25">
      <c r="A10" s="24">
        <v>7</v>
      </c>
      <c r="B10" s="36" t="s">
        <v>21</v>
      </c>
      <c r="C10" s="36">
        <v>0.95</v>
      </c>
      <c r="D10" s="36"/>
      <c r="E10" s="36"/>
      <c r="F10" s="37" t="s">
        <v>25</v>
      </c>
      <c r="G10" s="36">
        <v>0.33</v>
      </c>
      <c r="H10" s="36"/>
      <c r="I10" s="36"/>
      <c r="J10" s="37" t="s">
        <v>25</v>
      </c>
      <c r="K10" s="36">
        <v>0.33</v>
      </c>
      <c r="L10" s="36"/>
      <c r="M10" s="36"/>
      <c r="N10" s="38">
        <f>C10+E10+G10+I10+K10+M10</f>
        <v>1.61</v>
      </c>
    </row>
    <row r="11" spans="1:14" ht="22.5" x14ac:dyDescent="0.25">
      <c r="A11" s="39"/>
      <c r="B11" s="40"/>
      <c r="C11" s="40"/>
      <c r="D11" s="40" t="s">
        <v>28</v>
      </c>
      <c r="E11" s="32"/>
      <c r="F11" s="32"/>
      <c r="G11" s="40"/>
      <c r="H11" s="40"/>
      <c r="I11" s="32"/>
      <c r="J11" s="31"/>
      <c r="K11" s="40"/>
      <c r="L11" s="40"/>
      <c r="M11" s="40"/>
      <c r="N11" s="41"/>
    </row>
    <row r="12" spans="1:14" x14ac:dyDescent="0.25">
      <c r="A12" s="39">
        <v>2.17</v>
      </c>
      <c r="B12" s="40"/>
      <c r="C12" s="40"/>
      <c r="D12" s="40" t="s">
        <v>21</v>
      </c>
      <c r="E12" s="40">
        <v>0.5</v>
      </c>
      <c r="F12" s="40"/>
      <c r="G12" s="40"/>
      <c r="H12" s="40"/>
      <c r="I12" s="40"/>
      <c r="J12" s="31"/>
      <c r="K12" s="40"/>
      <c r="L12" s="40"/>
      <c r="M12" s="40"/>
      <c r="N12" s="41">
        <f>C12+E12+G12+I12+K12+M12</f>
        <v>0.5</v>
      </c>
    </row>
    <row r="13" spans="1:14" ht="33.75" x14ac:dyDescent="0.25">
      <c r="A13" s="30"/>
      <c r="B13" s="32"/>
      <c r="C13" s="32"/>
      <c r="D13" s="32" t="s">
        <v>29</v>
      </c>
      <c r="E13" s="32"/>
      <c r="F13" s="32"/>
      <c r="G13" s="32"/>
      <c r="H13" s="32"/>
      <c r="I13" s="32"/>
      <c r="J13" s="32" t="s">
        <v>29</v>
      </c>
      <c r="K13" s="32"/>
      <c r="L13" s="32"/>
      <c r="M13" s="32"/>
      <c r="N13" s="35"/>
    </row>
    <row r="14" spans="1:14" x14ac:dyDescent="0.25">
      <c r="A14" s="24">
        <v>4.66</v>
      </c>
      <c r="B14" s="36"/>
      <c r="C14" s="36"/>
      <c r="D14" s="36" t="s">
        <v>21</v>
      </c>
      <c r="E14" s="36">
        <v>0.83</v>
      </c>
      <c r="F14" s="36"/>
      <c r="G14" s="36"/>
      <c r="H14" s="36"/>
      <c r="I14" s="36"/>
      <c r="J14" s="36" t="s">
        <v>25</v>
      </c>
      <c r="K14" s="36">
        <v>0.25</v>
      </c>
      <c r="L14" s="36"/>
      <c r="M14" s="36"/>
      <c r="N14" s="38">
        <f>C14+E14+G14+I14+K14+M14</f>
        <v>1.08</v>
      </c>
    </row>
    <row r="15" spans="1:14" x14ac:dyDescent="0.25">
      <c r="A15" s="42">
        <f>SUM(A3:A14)</f>
        <v>35.33</v>
      </c>
      <c r="B15" s="24" t="s">
        <v>9</v>
      </c>
      <c r="C15" s="8">
        <f>SUM(C3:C14)</f>
        <v>2.0300000000000002</v>
      </c>
      <c r="D15" s="13"/>
      <c r="E15" s="13">
        <f>SUM(E3:E14)</f>
        <v>1.58</v>
      </c>
      <c r="F15" s="14"/>
      <c r="G15" s="43">
        <f>SUM(G3:G14)</f>
        <v>2.5</v>
      </c>
      <c r="H15" s="8"/>
      <c r="I15" s="8">
        <f>SUM(I3:I14)</f>
        <v>0</v>
      </c>
      <c r="J15" s="8"/>
      <c r="K15" s="13">
        <f>SUM(K3:K14)</f>
        <v>2.0300000000000002</v>
      </c>
      <c r="L15" s="13"/>
      <c r="M15" s="13"/>
      <c r="N15" s="44">
        <f>SUM(N3:N14)</f>
        <v>8.14</v>
      </c>
    </row>
    <row r="16" spans="1:14" x14ac:dyDescent="0.25">
      <c r="A16" s="45"/>
      <c r="B16" s="46"/>
      <c r="C16" s="47"/>
      <c r="D16" s="48" t="s">
        <v>30</v>
      </c>
      <c r="E16" s="49"/>
      <c r="F16" s="50"/>
      <c r="G16" s="51"/>
      <c r="H16" s="47"/>
      <c r="I16" s="47"/>
      <c r="J16" s="47"/>
      <c r="K16" s="49"/>
      <c r="L16" s="49"/>
      <c r="M16" s="49"/>
      <c r="N16" s="52"/>
    </row>
    <row r="17" spans="2:16" x14ac:dyDescent="0.25">
      <c r="D17" s="1" t="str">
        <f>B1</f>
        <v>EVELYN ANDREA ROCHA DIAZ</v>
      </c>
      <c r="F17" s="53" t="s">
        <v>17</v>
      </c>
      <c r="H17" s="1" t="s">
        <v>12</v>
      </c>
    </row>
    <row r="18" spans="2:16" x14ac:dyDescent="0.25">
      <c r="B18" s="48" t="s">
        <v>16</v>
      </c>
      <c r="F18" t="s">
        <v>31</v>
      </c>
      <c r="I18" s="18">
        <f>N15*4.33</f>
        <v>35.246200000000002</v>
      </c>
    </row>
    <row r="20" spans="2:16" x14ac:dyDescent="0.25">
      <c r="H20" t="s">
        <v>32</v>
      </c>
    </row>
    <row r="21" spans="2:16" x14ac:dyDescent="0.25">
      <c r="P21">
        <v>35.33</v>
      </c>
    </row>
  </sheetData>
  <pageMargins left="0.7" right="0.7" top="0.75" bottom="0.75" header="0.3" footer="0.3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ColWidth="9.140625" defaultRowHeight="15" x14ac:dyDescent="0.25"/>
  <cols>
    <col min="2" max="2" width="11.140625" customWidth="1"/>
    <col min="4" max="4" width="15.42578125" customWidth="1"/>
    <col min="5" max="5" width="5.7109375" customWidth="1"/>
    <col min="6" max="6" width="15.42578125" customWidth="1"/>
    <col min="8" max="8" width="16" customWidth="1"/>
    <col min="9" max="9" width="7.140625" customWidth="1"/>
    <col min="11" max="11" width="7" customWidth="1"/>
    <col min="13" max="13" width="6.28515625" customWidth="1"/>
    <col min="14" max="14" width="7" customWidth="1"/>
  </cols>
  <sheetData>
    <row r="1" spans="1:14" x14ac:dyDescent="0.25">
      <c r="A1" s="1"/>
      <c r="B1" s="1" t="s">
        <v>15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5"/>
      <c r="B4" s="6"/>
      <c r="C4" s="7"/>
      <c r="D4" s="6"/>
      <c r="E4" s="7"/>
      <c r="F4" s="6" t="s">
        <v>10</v>
      </c>
      <c r="G4" s="7"/>
      <c r="H4" s="6" t="s">
        <v>10</v>
      </c>
      <c r="I4" s="7"/>
      <c r="J4" s="6"/>
      <c r="K4" s="7"/>
      <c r="L4" s="7"/>
      <c r="M4" s="7"/>
      <c r="N4" s="7"/>
    </row>
    <row r="5" spans="1:14" x14ac:dyDescent="0.25">
      <c r="A5" s="8">
        <v>11.52</v>
      </c>
      <c r="B5" s="9"/>
      <c r="C5" s="9"/>
      <c r="D5" s="9"/>
      <c r="E5" s="9"/>
      <c r="F5" s="9" t="s">
        <v>11</v>
      </c>
      <c r="G5" s="9">
        <v>1.33</v>
      </c>
      <c r="H5" s="9" t="s">
        <v>11</v>
      </c>
      <c r="I5" s="9">
        <v>1.33</v>
      </c>
      <c r="J5" s="9"/>
      <c r="K5" s="9"/>
      <c r="L5" s="9"/>
      <c r="M5" s="9"/>
      <c r="N5" s="9">
        <f>C5+E5+G5+I5+K5+M5</f>
        <v>2.66</v>
      </c>
    </row>
    <row r="6" spans="1:14" ht="12.75" customHeight="1" x14ac:dyDescent="0.25">
      <c r="A6" s="30">
        <v>16</v>
      </c>
      <c r="B6" s="54"/>
      <c r="C6" s="32"/>
      <c r="D6" s="54"/>
      <c r="E6" s="32"/>
      <c r="F6" s="54" t="s">
        <v>33</v>
      </c>
      <c r="G6" s="32">
        <v>3.7</v>
      </c>
      <c r="H6" s="54"/>
      <c r="I6" s="32"/>
      <c r="J6" s="54"/>
      <c r="K6" s="32"/>
      <c r="L6" s="54"/>
      <c r="M6" s="32"/>
      <c r="N6" s="41">
        <f>C6+E6+G6+I6+K6+M6</f>
        <v>3.7</v>
      </c>
    </row>
    <row r="7" spans="1:14" x14ac:dyDescent="0.25">
      <c r="A7" s="5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2"/>
    </row>
    <row r="8" spans="1:14" x14ac:dyDescent="0.25">
      <c r="A8" s="10"/>
      <c r="B8" s="7"/>
      <c r="C8" s="7"/>
      <c r="D8" s="7"/>
      <c r="E8" s="7"/>
      <c r="F8" s="11"/>
      <c r="G8" s="7"/>
      <c r="H8" s="7"/>
      <c r="I8" s="7"/>
      <c r="J8" s="7"/>
      <c r="K8" s="7"/>
      <c r="L8" s="12"/>
      <c r="M8" s="12"/>
      <c r="N8" s="7"/>
    </row>
    <row r="9" spans="1:14" x14ac:dyDescent="0.25">
      <c r="A9" s="10">
        <f>SUM(A4:A8)</f>
        <v>27.52</v>
      </c>
      <c r="B9" s="8" t="s">
        <v>9</v>
      </c>
      <c r="C9" s="8">
        <f>SUM(C4:C8)</f>
        <v>0</v>
      </c>
      <c r="D9" s="13"/>
      <c r="E9" s="13">
        <f>SUM(E4:E8)</f>
        <v>0</v>
      </c>
      <c r="F9" s="14"/>
      <c r="G9" s="8">
        <f>SUM(G4:G8)</f>
        <v>5.03</v>
      </c>
      <c r="H9" s="8"/>
      <c r="I9" s="8">
        <f>SUM(I4:I8)</f>
        <v>1.33</v>
      </c>
      <c r="J9" s="8"/>
      <c r="K9" s="13">
        <f>SUM(K4:K8)</f>
        <v>0</v>
      </c>
      <c r="L9" s="13"/>
      <c r="M9" s="13">
        <f>SUM(M4:M8)</f>
        <v>0</v>
      </c>
      <c r="N9" s="15">
        <f>SUM(N4:N8)</f>
        <v>6.36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16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 t="s">
        <v>12</v>
      </c>
      <c r="I11" s="1"/>
      <c r="J11" s="16"/>
      <c r="K11" s="17">
        <f>N9*4.33</f>
        <v>27.538800000000002</v>
      </c>
      <c r="L11" s="17"/>
      <c r="M11" s="17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8">
        <f>N9</f>
        <v>6.36</v>
      </c>
      <c r="J12" s="1"/>
      <c r="K12" s="1"/>
      <c r="L12" s="1"/>
      <c r="M12" s="1"/>
      <c r="N12" s="1"/>
    </row>
    <row r="13" spans="1:14" x14ac:dyDescent="0.25">
      <c r="A13" s="1"/>
      <c r="B13" s="1" t="s">
        <v>13</v>
      </c>
      <c r="C13" s="1"/>
      <c r="D13" s="1"/>
      <c r="E13" s="1"/>
      <c r="F13" s="19" t="s">
        <v>17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16</v>
      </c>
      <c r="C14" s="1"/>
      <c r="D14" s="1" t="str">
        <f>B1</f>
        <v>EVELYN ANDREA  ROCHA DIAZ</v>
      </c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F15" s="2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14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</sheetData>
  <pageMargins left="0" right="0" top="0" bottom="0" header="0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19" workbookViewId="0">
      <selection activeCell="J43" sqref="J43"/>
    </sheetView>
  </sheetViews>
  <sheetFormatPr baseColWidth="10" defaultRowHeight="15" x14ac:dyDescent="0.25"/>
  <cols>
    <col min="1" max="1" width="6.28515625" customWidth="1"/>
    <col min="2" max="2" width="13.5703125" customWidth="1"/>
    <col min="3" max="3" width="6.140625" customWidth="1"/>
    <col min="4" max="4" width="14.28515625" customWidth="1"/>
    <col min="5" max="5" width="6.7109375" customWidth="1"/>
    <col min="7" max="7" width="7.140625" customWidth="1"/>
    <col min="8" max="8" width="13.140625" customWidth="1"/>
    <col min="9" max="9" width="6" customWidth="1"/>
    <col min="10" max="10" width="15.28515625" customWidth="1"/>
    <col min="11" max="11" width="6.85546875" customWidth="1"/>
    <col min="12" max="12" width="6.28515625" customWidth="1"/>
    <col min="13" max="13" width="6.42578125" customWidth="1"/>
    <col min="14" max="14" width="7.1406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3.25" x14ac:dyDescent="0.25">
      <c r="A3" s="140">
        <v>11.75</v>
      </c>
      <c r="B3" s="218" t="s">
        <v>101</v>
      </c>
      <c r="C3" s="219"/>
      <c r="D3" s="218" t="s">
        <v>101</v>
      </c>
      <c r="E3" s="219"/>
      <c r="F3" s="218" t="s">
        <v>101</v>
      </c>
      <c r="G3" s="219"/>
      <c r="H3" s="218" t="s">
        <v>101</v>
      </c>
      <c r="I3" s="219"/>
      <c r="J3" s="218" t="s">
        <v>101</v>
      </c>
      <c r="K3" s="140"/>
      <c r="L3" s="140"/>
      <c r="M3" s="140"/>
      <c r="N3" s="140"/>
    </row>
    <row r="4" spans="1:14" ht="12.6" customHeight="1" x14ac:dyDescent="0.25">
      <c r="A4" s="196"/>
      <c r="B4" s="16" t="s">
        <v>21</v>
      </c>
      <c r="C4" s="196">
        <v>1.39</v>
      </c>
      <c r="D4" s="16" t="s">
        <v>20</v>
      </c>
      <c r="E4" s="196">
        <v>0.33</v>
      </c>
      <c r="F4" s="212" t="s">
        <v>25</v>
      </c>
      <c r="G4" s="196">
        <v>0.33</v>
      </c>
      <c r="H4" s="16" t="s">
        <v>25</v>
      </c>
      <c r="I4" s="196">
        <v>0.33</v>
      </c>
      <c r="J4" s="16" t="s">
        <v>102</v>
      </c>
      <c r="K4" s="196">
        <v>0.33</v>
      </c>
      <c r="L4" s="196"/>
      <c r="M4" s="196"/>
      <c r="N4" s="145">
        <v>2.71</v>
      </c>
    </row>
    <row r="5" spans="1:14" ht="16.149999999999999" customHeight="1" x14ac:dyDescent="0.25">
      <c r="A5" s="169"/>
      <c r="B5" s="218" t="s">
        <v>116</v>
      </c>
      <c r="C5" s="169"/>
      <c r="D5" s="141"/>
      <c r="E5" s="169"/>
      <c r="F5" s="142"/>
      <c r="G5" s="169"/>
      <c r="H5" s="218" t="s">
        <v>116</v>
      </c>
      <c r="I5" s="169"/>
      <c r="J5" s="141"/>
      <c r="K5" s="169"/>
      <c r="L5" s="140"/>
      <c r="M5" s="169"/>
      <c r="N5" s="204"/>
    </row>
    <row r="6" spans="1:14" ht="12.6" customHeight="1" x14ac:dyDescent="0.25">
      <c r="A6" s="170">
        <v>7.92</v>
      </c>
      <c r="B6" s="143" t="s">
        <v>21</v>
      </c>
      <c r="C6" s="170">
        <v>1.32</v>
      </c>
      <c r="D6" s="143"/>
      <c r="E6" s="170"/>
      <c r="F6" s="144"/>
      <c r="G6" s="170"/>
      <c r="H6" s="143" t="s">
        <v>25</v>
      </c>
      <c r="I6" s="170">
        <v>0.5</v>
      </c>
      <c r="J6" s="143"/>
      <c r="K6" s="170"/>
      <c r="L6" s="145"/>
      <c r="M6" s="170"/>
      <c r="N6" s="130">
        <f>C6+E6+G6+I6+K6+M6</f>
        <v>1.82</v>
      </c>
    </row>
    <row r="7" spans="1:14" x14ac:dyDescent="0.25">
      <c r="A7" s="211"/>
      <c r="B7" s="16"/>
      <c r="C7" s="211"/>
      <c r="D7" s="107" t="s">
        <v>178</v>
      </c>
      <c r="E7" s="220"/>
      <c r="F7" s="221"/>
      <c r="G7" s="220"/>
      <c r="H7" s="107"/>
      <c r="I7" s="220"/>
      <c r="J7" s="107" t="s">
        <v>178</v>
      </c>
      <c r="K7" s="211"/>
      <c r="L7" s="196"/>
      <c r="M7" s="211"/>
      <c r="N7" s="213"/>
    </row>
    <row r="8" spans="1:14" x14ac:dyDescent="0.25">
      <c r="A8" s="211">
        <v>7.92</v>
      </c>
      <c r="B8" s="16"/>
      <c r="C8" s="211"/>
      <c r="D8" s="107" t="s">
        <v>21</v>
      </c>
      <c r="E8" s="220">
        <v>1</v>
      </c>
      <c r="F8" s="221"/>
      <c r="G8" s="220"/>
      <c r="H8" s="107"/>
      <c r="I8" s="220"/>
      <c r="J8" s="107" t="s">
        <v>20</v>
      </c>
      <c r="K8" s="211">
        <v>0.83</v>
      </c>
      <c r="L8" s="196"/>
      <c r="M8" s="211"/>
      <c r="N8" s="133">
        <f>C8+E8+G8+I8+K8+M8</f>
        <v>1.83</v>
      </c>
    </row>
    <row r="9" spans="1:14" x14ac:dyDescent="0.25">
      <c r="A9" s="169"/>
      <c r="B9" s="140"/>
      <c r="C9" s="169"/>
      <c r="D9" s="140"/>
      <c r="E9" s="169"/>
      <c r="F9" s="214"/>
      <c r="G9" s="169"/>
      <c r="H9" s="256" t="s">
        <v>181</v>
      </c>
      <c r="I9" s="169"/>
      <c r="J9" s="140"/>
      <c r="K9" s="169"/>
      <c r="L9" s="140"/>
      <c r="M9" s="169"/>
      <c r="N9" s="129"/>
    </row>
    <row r="10" spans="1:14" ht="16.149999999999999" customHeight="1" x14ac:dyDescent="0.25">
      <c r="A10" s="211">
        <v>0.75</v>
      </c>
      <c r="B10" s="196"/>
      <c r="C10" s="211"/>
      <c r="D10" s="196"/>
      <c r="E10" s="211"/>
      <c r="F10" s="216"/>
      <c r="G10" s="211"/>
      <c r="H10" s="257"/>
      <c r="I10" s="211">
        <v>0.17</v>
      </c>
      <c r="J10" s="196"/>
      <c r="K10" s="211"/>
      <c r="L10" s="196"/>
      <c r="M10" s="211"/>
      <c r="N10" s="133">
        <f>C10+E10+G10+I10+K10+M10</f>
        <v>0.17</v>
      </c>
    </row>
    <row r="11" spans="1:14" ht="36" x14ac:dyDescent="0.25">
      <c r="A11" s="169"/>
      <c r="B11" s="141"/>
      <c r="C11" s="169"/>
      <c r="D11" s="141"/>
      <c r="E11" s="169"/>
      <c r="F11" s="142"/>
      <c r="G11" s="169"/>
      <c r="H11" s="149" t="s">
        <v>184</v>
      </c>
      <c r="I11" s="169"/>
      <c r="J11" s="141"/>
      <c r="K11" s="169"/>
      <c r="L11" s="140"/>
      <c r="M11" s="169"/>
      <c r="N11" s="129"/>
    </row>
    <row r="12" spans="1:14" ht="13.9" customHeight="1" x14ac:dyDescent="0.25">
      <c r="A12" s="170">
        <v>1.32</v>
      </c>
      <c r="B12" s="143"/>
      <c r="C12" s="170"/>
      <c r="D12" s="143"/>
      <c r="E12" s="170"/>
      <c r="F12" s="144"/>
      <c r="G12" s="170"/>
      <c r="H12" s="217" t="s">
        <v>185</v>
      </c>
      <c r="I12" s="170">
        <v>0.3</v>
      </c>
      <c r="J12" s="143"/>
      <c r="K12" s="170"/>
      <c r="L12" s="145"/>
      <c r="M12" s="170"/>
      <c r="N12" s="130">
        <f>C12+E12+G12+I12+K12+M12</f>
        <v>0.3</v>
      </c>
    </row>
    <row r="13" spans="1:14" x14ac:dyDescent="0.25">
      <c r="A13" s="169"/>
      <c r="B13" s="141"/>
      <c r="C13" s="169"/>
      <c r="D13" s="141" t="s">
        <v>112</v>
      </c>
      <c r="E13" s="169"/>
      <c r="F13" s="141"/>
      <c r="G13" s="169"/>
      <c r="H13" s="141" t="s">
        <v>112</v>
      </c>
      <c r="I13" s="169"/>
      <c r="J13" s="141" t="s">
        <v>112</v>
      </c>
      <c r="K13" s="169"/>
      <c r="L13" s="140"/>
      <c r="M13" s="169"/>
      <c r="N13" s="204"/>
    </row>
    <row r="14" spans="1:14" ht="24.75" x14ac:dyDescent="0.25">
      <c r="A14" s="170">
        <v>10.130000000000001</v>
      </c>
      <c r="B14" s="143"/>
      <c r="C14" s="170"/>
      <c r="D14" s="199" t="s">
        <v>113</v>
      </c>
      <c r="E14" s="170">
        <v>0.6</v>
      </c>
      <c r="F14" s="144"/>
      <c r="G14" s="170"/>
      <c r="H14" s="199" t="s">
        <v>114</v>
      </c>
      <c r="I14" s="170">
        <v>1.24</v>
      </c>
      <c r="J14" s="144" t="s">
        <v>25</v>
      </c>
      <c r="K14" s="170">
        <v>0.5</v>
      </c>
      <c r="L14" s="146"/>
      <c r="M14" s="170"/>
      <c r="N14" s="130">
        <f>C14+E14+G14+I14+K14+M14</f>
        <v>2.34</v>
      </c>
    </row>
    <row r="15" spans="1:14" x14ac:dyDescent="0.25">
      <c r="A15" s="87"/>
      <c r="B15" s="32"/>
      <c r="C15" s="168"/>
      <c r="D15" s="32" t="s">
        <v>42</v>
      </c>
      <c r="E15" s="177"/>
      <c r="F15" s="32"/>
      <c r="G15" s="168"/>
      <c r="H15" s="32"/>
      <c r="I15" s="168"/>
      <c r="J15" s="32" t="s">
        <v>42</v>
      </c>
      <c r="K15" s="168"/>
      <c r="L15" s="32"/>
      <c r="M15" s="168"/>
      <c r="N15" s="129"/>
    </row>
    <row r="16" spans="1:14" x14ac:dyDescent="0.25">
      <c r="A16" s="88">
        <v>7.33</v>
      </c>
      <c r="B16" s="36"/>
      <c r="C16" s="173"/>
      <c r="D16" s="36" t="s">
        <v>21</v>
      </c>
      <c r="E16" s="178">
        <v>1.36</v>
      </c>
      <c r="F16" s="36"/>
      <c r="G16" s="173"/>
      <c r="H16" s="36"/>
      <c r="I16" s="173"/>
      <c r="J16" s="36" t="s">
        <v>25</v>
      </c>
      <c r="K16" s="173">
        <v>0.33</v>
      </c>
      <c r="L16" s="36"/>
      <c r="M16" s="173"/>
      <c r="N16" s="130">
        <f>C16+E16+G16+I16+K16+M16</f>
        <v>1.6900000000000002</v>
      </c>
    </row>
    <row r="17" spans="1:14" ht="12.6" customHeight="1" x14ac:dyDescent="0.25">
      <c r="A17" s="87"/>
      <c r="C17" s="174"/>
      <c r="D17" s="35" t="s">
        <v>43</v>
      </c>
      <c r="E17" s="174"/>
      <c r="G17" s="174"/>
      <c r="I17" s="174"/>
      <c r="K17" s="174"/>
      <c r="M17" s="168"/>
      <c r="N17" s="129"/>
    </row>
    <row r="18" spans="1:14" ht="10.15" customHeight="1" x14ac:dyDescent="0.25">
      <c r="A18" s="88">
        <v>3</v>
      </c>
      <c r="B18" s="65"/>
      <c r="C18" s="173"/>
      <c r="D18" s="65" t="s">
        <v>21</v>
      </c>
      <c r="E18" s="173">
        <v>0.7</v>
      </c>
      <c r="F18" s="65"/>
      <c r="G18" s="173"/>
      <c r="H18" s="65"/>
      <c r="I18" s="173"/>
      <c r="J18" s="65"/>
      <c r="K18" s="173"/>
      <c r="L18" s="36"/>
      <c r="M18" s="173"/>
      <c r="N18" s="130">
        <f>C18+E18+G18+I18+K18+M18</f>
        <v>0.7</v>
      </c>
    </row>
    <row r="19" spans="1:14" x14ac:dyDescent="0.25">
      <c r="A19" s="87"/>
      <c r="B19" s="35" t="s">
        <v>59</v>
      </c>
      <c r="C19" s="87"/>
      <c r="D19" s="35" t="s">
        <v>59</v>
      </c>
      <c r="E19" s="179"/>
      <c r="F19" s="20" t="s">
        <v>59</v>
      </c>
      <c r="G19" s="179"/>
      <c r="H19" s="35" t="s">
        <v>59</v>
      </c>
      <c r="I19" s="87"/>
      <c r="J19" s="35" t="s">
        <v>59</v>
      </c>
      <c r="K19" s="87"/>
      <c r="L19" s="35"/>
      <c r="M19" s="87"/>
      <c r="N19" s="129"/>
    </row>
    <row r="20" spans="1:14" ht="19.149999999999999" customHeight="1" x14ac:dyDescent="0.25">
      <c r="A20" s="88">
        <v>7.45</v>
      </c>
      <c r="B20" s="73" t="s">
        <v>60</v>
      </c>
      <c r="C20" s="88">
        <v>0.24</v>
      </c>
      <c r="D20" s="73" t="s">
        <v>25</v>
      </c>
      <c r="E20" s="180">
        <v>0.25</v>
      </c>
      <c r="F20" s="73" t="s">
        <v>60</v>
      </c>
      <c r="G20" s="88">
        <v>0.24</v>
      </c>
      <c r="H20" s="73" t="s">
        <v>25</v>
      </c>
      <c r="I20" s="88">
        <v>0.24</v>
      </c>
      <c r="J20" s="73" t="s">
        <v>21</v>
      </c>
      <c r="K20" s="88">
        <v>0.75</v>
      </c>
      <c r="L20" s="73"/>
      <c r="M20" s="88"/>
      <c r="N20" s="130">
        <f>C20+E20+G20+I20+K20+M20</f>
        <v>1.72</v>
      </c>
    </row>
    <row r="21" spans="1:14" x14ac:dyDescent="0.25">
      <c r="A21" s="87"/>
      <c r="B21" s="48" t="s">
        <v>62</v>
      </c>
      <c r="C21" s="174"/>
      <c r="D21" s="48"/>
      <c r="E21" s="174"/>
      <c r="F21" s="48"/>
      <c r="G21" s="174"/>
      <c r="H21" s="48" t="s">
        <v>62</v>
      </c>
      <c r="I21" s="174"/>
      <c r="J21" s="48"/>
      <c r="K21" s="174"/>
      <c r="L21" s="48"/>
      <c r="M21" s="174"/>
      <c r="N21" s="133"/>
    </row>
    <row r="22" spans="1:14" ht="33.75" x14ac:dyDescent="0.25">
      <c r="A22" s="88">
        <v>4.75</v>
      </c>
      <c r="B22" s="36" t="s">
        <v>21</v>
      </c>
      <c r="C22" s="173">
        <v>0.75</v>
      </c>
      <c r="D22" s="36"/>
      <c r="E22" s="178"/>
      <c r="F22" s="36"/>
      <c r="G22" s="173"/>
      <c r="H22" s="36" t="s">
        <v>73</v>
      </c>
      <c r="I22" s="173">
        <v>0.34</v>
      </c>
      <c r="J22" s="36"/>
      <c r="K22" s="173"/>
      <c r="L22" s="36"/>
      <c r="M22" s="173"/>
      <c r="N22" s="130">
        <f>C22+E22+G22+I22+K22+M22</f>
        <v>1.0900000000000001</v>
      </c>
    </row>
    <row r="23" spans="1:14" ht="11.45" customHeight="1" x14ac:dyDescent="0.25">
      <c r="A23" s="87"/>
      <c r="B23" s="48"/>
      <c r="C23" s="168"/>
      <c r="D23" s="48" t="s">
        <v>63</v>
      </c>
      <c r="E23" s="168"/>
      <c r="F23" s="48"/>
      <c r="G23" s="168"/>
      <c r="H23" s="48"/>
      <c r="I23" s="168"/>
      <c r="J23" s="48" t="s">
        <v>63</v>
      </c>
      <c r="K23" s="168"/>
      <c r="L23" s="32"/>
      <c r="M23" s="168"/>
      <c r="N23" s="129"/>
    </row>
    <row r="24" spans="1:14" ht="10.9" customHeight="1" x14ac:dyDescent="0.25">
      <c r="A24" s="88">
        <v>4.5</v>
      </c>
      <c r="B24" s="36"/>
      <c r="C24" s="173"/>
      <c r="D24" s="36" t="s">
        <v>21</v>
      </c>
      <c r="E24" s="178">
        <v>0.71</v>
      </c>
      <c r="F24" s="36"/>
      <c r="G24" s="173"/>
      <c r="H24" s="36"/>
      <c r="I24" s="173"/>
      <c r="J24" s="36" t="s">
        <v>25</v>
      </c>
      <c r="K24" s="173">
        <v>0.33</v>
      </c>
      <c r="L24" s="36"/>
      <c r="M24" s="173"/>
      <c r="N24" s="130">
        <f>C24+E24+G24+I24+K24+M24</f>
        <v>1.04</v>
      </c>
    </row>
    <row r="25" spans="1:14" ht="12.6" customHeight="1" x14ac:dyDescent="0.25">
      <c r="A25" s="87"/>
      <c r="B25" s="96" t="s">
        <v>67</v>
      </c>
      <c r="C25" s="87"/>
      <c r="D25" s="48" t="s">
        <v>67</v>
      </c>
      <c r="E25" s="87"/>
      <c r="F25" s="96" t="s">
        <v>67</v>
      </c>
      <c r="G25" s="87"/>
      <c r="H25" s="96" t="s">
        <v>67</v>
      </c>
      <c r="I25" s="179"/>
      <c r="J25" s="96" t="s">
        <v>67</v>
      </c>
      <c r="K25" s="87"/>
      <c r="L25" s="96"/>
      <c r="M25" s="87"/>
      <c r="N25" s="129"/>
    </row>
    <row r="26" spans="1:14" ht="12" customHeight="1" x14ac:dyDescent="0.25">
      <c r="A26" s="88">
        <v>7.88</v>
      </c>
      <c r="B26" s="38" t="s">
        <v>25</v>
      </c>
      <c r="C26" s="88">
        <v>0.25</v>
      </c>
      <c r="D26" s="38" t="s">
        <v>25</v>
      </c>
      <c r="E26" s="181">
        <v>0.25</v>
      </c>
      <c r="F26" s="73" t="s">
        <v>25</v>
      </c>
      <c r="G26" s="88">
        <v>0.25</v>
      </c>
      <c r="H26" s="38" t="s">
        <v>21</v>
      </c>
      <c r="I26" s="88">
        <v>0.82</v>
      </c>
      <c r="J26" s="38" t="s">
        <v>25</v>
      </c>
      <c r="K26" s="88">
        <v>0.25</v>
      </c>
      <c r="L26" s="38"/>
      <c r="M26" s="88"/>
      <c r="N26" s="130">
        <f>C26+E26+G26+I26+K26+M26</f>
        <v>1.8199999999999998</v>
      </c>
    </row>
    <row r="27" spans="1:14" ht="12" customHeight="1" x14ac:dyDescent="0.25">
      <c r="A27" s="87"/>
      <c r="B27" s="20" t="s">
        <v>68</v>
      </c>
      <c r="C27" s="87"/>
      <c r="D27" s="35"/>
      <c r="E27" s="182"/>
      <c r="F27" s="20"/>
      <c r="G27" s="87"/>
      <c r="H27" s="35" t="s">
        <v>69</v>
      </c>
      <c r="I27" s="182"/>
      <c r="J27" s="32"/>
      <c r="K27" s="182"/>
      <c r="L27" s="20"/>
      <c r="M27" s="182"/>
      <c r="N27" s="129"/>
    </row>
    <row r="28" spans="1:14" ht="10.9" customHeight="1" x14ac:dyDescent="0.25">
      <c r="A28" s="88">
        <v>6.11</v>
      </c>
      <c r="B28" s="73" t="s">
        <v>25</v>
      </c>
      <c r="C28" s="88">
        <v>0.33</v>
      </c>
      <c r="D28" s="38"/>
      <c r="E28" s="181"/>
      <c r="F28" s="73"/>
      <c r="G28" s="88"/>
      <c r="H28" s="38" t="s">
        <v>21</v>
      </c>
      <c r="I28" s="181">
        <v>1.08</v>
      </c>
      <c r="J28" s="36"/>
      <c r="K28" s="181"/>
      <c r="L28" s="73"/>
      <c r="M28" s="181"/>
      <c r="N28" s="130">
        <f>C28+E28+G28+I28+K28+M28</f>
        <v>1.4100000000000001</v>
      </c>
    </row>
    <row r="29" spans="1:14" ht="11.45" customHeight="1" x14ac:dyDescent="0.25">
      <c r="A29" s="201"/>
      <c r="B29" s="198" t="s">
        <v>22</v>
      </c>
      <c r="C29" s="201"/>
      <c r="D29" s="198"/>
      <c r="E29" s="201"/>
      <c r="F29" s="198" t="s">
        <v>22</v>
      </c>
      <c r="G29" s="201"/>
      <c r="H29" s="198"/>
      <c r="I29" s="201"/>
      <c r="J29" s="198" t="s">
        <v>22</v>
      </c>
      <c r="K29" s="201"/>
      <c r="L29" s="198"/>
      <c r="M29" s="153"/>
      <c r="N29" s="207"/>
    </row>
    <row r="30" spans="1:14" ht="16.5" x14ac:dyDescent="0.25">
      <c r="A30" s="202">
        <v>11.5</v>
      </c>
      <c r="B30" s="75" t="s">
        <v>23</v>
      </c>
      <c r="C30" s="202">
        <v>0.75</v>
      </c>
      <c r="D30" s="157"/>
      <c r="E30" s="202"/>
      <c r="F30" s="75" t="s">
        <v>24</v>
      </c>
      <c r="G30" s="202">
        <v>1.4</v>
      </c>
      <c r="H30" s="157"/>
      <c r="I30" s="202"/>
      <c r="J30" s="157" t="s">
        <v>25</v>
      </c>
      <c r="K30" s="202">
        <v>0.5</v>
      </c>
      <c r="L30" s="157"/>
      <c r="M30" s="156"/>
      <c r="N30" s="130">
        <f>C30+E30+G30+I30+K30+M30</f>
        <v>2.65</v>
      </c>
    </row>
    <row r="31" spans="1:14" ht="9.6" customHeight="1" x14ac:dyDescent="0.25">
      <c r="A31" s="201"/>
      <c r="B31" s="154" t="s">
        <v>46</v>
      </c>
      <c r="C31" s="203"/>
      <c r="D31" s="154" t="s">
        <v>46</v>
      </c>
      <c r="E31" s="203"/>
      <c r="F31" s="154" t="s">
        <v>46</v>
      </c>
      <c r="G31" s="203"/>
      <c r="H31" s="154" t="s">
        <v>46</v>
      </c>
      <c r="I31" s="203"/>
      <c r="J31" s="154" t="s">
        <v>46</v>
      </c>
      <c r="K31" s="203"/>
      <c r="L31" s="154"/>
      <c r="M31" s="155"/>
      <c r="N31" s="207"/>
    </row>
    <row r="32" spans="1:14" ht="24.75" x14ac:dyDescent="0.25">
      <c r="A32" s="202">
        <v>10</v>
      </c>
      <c r="B32" s="157" t="s">
        <v>21</v>
      </c>
      <c r="C32" s="202">
        <v>0.87</v>
      </c>
      <c r="D32" s="75" t="s">
        <v>48</v>
      </c>
      <c r="E32" s="202">
        <v>0.5</v>
      </c>
      <c r="F32" s="157" t="s">
        <v>47</v>
      </c>
      <c r="G32" s="202">
        <v>0.44</v>
      </c>
      <c r="H32" s="157" t="s">
        <v>25</v>
      </c>
      <c r="I32" s="202">
        <v>0.25</v>
      </c>
      <c r="J32" s="157" t="s">
        <v>25</v>
      </c>
      <c r="K32" s="202">
        <v>0.25</v>
      </c>
      <c r="L32" s="157"/>
      <c r="M32" s="156"/>
      <c r="N32" s="130">
        <f>C32+E32+G32+I32+K32+M32</f>
        <v>2.31</v>
      </c>
    </row>
    <row r="33" spans="1:14" ht="11.45" customHeight="1" x14ac:dyDescent="0.25">
      <c r="A33" s="168"/>
      <c r="B33" s="200" t="s">
        <v>27</v>
      </c>
      <c r="C33" s="168"/>
      <c r="D33" s="33"/>
      <c r="E33" s="168"/>
      <c r="F33" s="200" t="s">
        <v>27</v>
      </c>
      <c r="G33" s="168"/>
      <c r="H33" s="34"/>
      <c r="I33" s="168"/>
      <c r="J33" s="200" t="s">
        <v>27</v>
      </c>
      <c r="K33" s="168"/>
      <c r="L33" s="32"/>
      <c r="M33" s="32"/>
      <c r="N33" s="66"/>
    </row>
    <row r="34" spans="1:14" ht="12.6" customHeight="1" x14ac:dyDescent="0.25">
      <c r="A34" s="173">
        <v>7</v>
      </c>
      <c r="B34" s="36" t="s">
        <v>21</v>
      </c>
      <c r="C34" s="173">
        <v>0.95</v>
      </c>
      <c r="D34" s="36"/>
      <c r="E34" s="173"/>
      <c r="F34" s="37" t="s">
        <v>25</v>
      </c>
      <c r="G34" s="173">
        <v>0.33</v>
      </c>
      <c r="H34" s="36"/>
      <c r="I34" s="173"/>
      <c r="J34" s="37" t="s">
        <v>25</v>
      </c>
      <c r="K34" s="173">
        <v>0.33</v>
      </c>
      <c r="L34" s="36"/>
      <c r="M34" s="36"/>
      <c r="N34" s="130">
        <f>C34+E34+G34+I34+K34+M34</f>
        <v>1.61</v>
      </c>
    </row>
    <row r="35" spans="1:14" x14ac:dyDescent="0.25">
      <c r="A35" s="172">
        <f>SUM(A3:A34)</f>
        <v>109.31</v>
      </c>
      <c r="B35" s="94" t="s">
        <v>9</v>
      </c>
      <c r="C35" s="175">
        <f>SUM(C3:C34)</f>
        <v>6.8500000000000005</v>
      </c>
      <c r="D35" s="91"/>
      <c r="E35" s="175">
        <f>SUM(E3:E34)</f>
        <v>5.7</v>
      </c>
      <c r="F35" s="93"/>
      <c r="G35" s="175">
        <f>SUM(G3:G34)</f>
        <v>2.9899999999999998</v>
      </c>
      <c r="H35" s="94"/>
      <c r="I35" s="175">
        <f>SUM(I3:I34)</f>
        <v>5.27</v>
      </c>
      <c r="J35" s="94"/>
      <c r="K35" s="175">
        <f>SUM(K3:K34)</f>
        <v>4.4000000000000004</v>
      </c>
      <c r="L35" s="91"/>
      <c r="M35" s="175">
        <f>SUM(M5:M34)</f>
        <v>0</v>
      </c>
      <c r="N35" s="175">
        <f>SUM(N3:N34)</f>
        <v>25.209999999999997</v>
      </c>
    </row>
    <row r="36" spans="1:14" x14ac:dyDescent="0.25">
      <c r="A36" s="48"/>
      <c r="B36" s="48" t="s">
        <v>13</v>
      </c>
      <c r="C36" s="48"/>
      <c r="D36" s="48"/>
      <c r="E36" s="106"/>
      <c r="F36" s="96"/>
      <c r="G36" s="48"/>
      <c r="H36" s="48" t="s">
        <v>12</v>
      </c>
      <c r="I36" s="48"/>
      <c r="J36" s="107"/>
      <c r="K36" s="109">
        <f>N35</f>
        <v>25.209999999999997</v>
      </c>
      <c r="L36" s="48"/>
    </row>
    <row r="37" spans="1:14" x14ac:dyDescent="0.25">
      <c r="A37" s="48"/>
      <c r="B37" s="48" t="s">
        <v>16</v>
      </c>
      <c r="C37" s="48"/>
      <c r="D37" s="186">
        <v>44791</v>
      </c>
      <c r="E37" s="48"/>
      <c r="G37" s="48"/>
      <c r="J37" s="107"/>
      <c r="K37" s="108">
        <f>K36*4.33</f>
        <v>109.15929999999999</v>
      </c>
      <c r="L37" s="108"/>
    </row>
    <row r="38" spans="1:14" x14ac:dyDescent="0.25">
      <c r="F38" t="s">
        <v>188</v>
      </c>
    </row>
    <row r="40" spans="1:14" x14ac:dyDescent="0.25">
      <c r="F40" t="s">
        <v>190</v>
      </c>
    </row>
  </sheetData>
  <mergeCells count="1">
    <mergeCell ref="H9:H10"/>
  </mergeCells>
  <pageMargins left="0.23622047244094491" right="0.23622047244094491" top="0.19685039370078741" bottom="0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workbookViewId="0">
      <selection sqref="A1:N39"/>
    </sheetView>
  </sheetViews>
  <sheetFormatPr baseColWidth="10" defaultRowHeight="15" x14ac:dyDescent="0.25"/>
  <cols>
    <col min="1" max="1" width="6.28515625" customWidth="1"/>
    <col min="3" max="3" width="6.140625" customWidth="1"/>
    <col min="4" max="4" width="14.28515625" customWidth="1"/>
    <col min="5" max="5" width="6.7109375" customWidth="1"/>
    <col min="7" max="7" width="7.140625" customWidth="1"/>
    <col min="9" max="9" width="6" customWidth="1"/>
    <col min="10" max="10" width="15.28515625" customWidth="1"/>
    <col min="11" max="11" width="6.85546875" customWidth="1"/>
    <col min="12" max="12" width="6.28515625" customWidth="1"/>
    <col min="13" max="13" width="6.42578125" customWidth="1"/>
    <col min="14" max="14" width="7.140625" customWidth="1"/>
  </cols>
  <sheetData>
    <row r="1" spans="1:14" x14ac:dyDescent="0.25">
      <c r="B1" s="1" t="s">
        <v>15</v>
      </c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140">
        <v>11.75</v>
      </c>
      <c r="B3" s="142" t="s">
        <v>101</v>
      </c>
      <c r="C3" s="140"/>
      <c r="D3" s="142" t="s">
        <v>101</v>
      </c>
      <c r="E3" s="140"/>
      <c r="F3" s="142" t="s">
        <v>101</v>
      </c>
      <c r="G3" s="140"/>
      <c r="H3" s="142" t="s">
        <v>101</v>
      </c>
      <c r="I3" s="140"/>
      <c r="J3" s="142" t="s">
        <v>101</v>
      </c>
      <c r="K3" s="140"/>
      <c r="L3" s="140"/>
      <c r="M3" s="140"/>
      <c r="N3" s="140"/>
    </row>
    <row r="4" spans="1:14" x14ac:dyDescent="0.25">
      <c r="A4" s="196"/>
      <c r="B4" s="16" t="s">
        <v>21</v>
      </c>
      <c r="C4" s="196">
        <v>1.39</v>
      </c>
      <c r="D4" s="16" t="s">
        <v>20</v>
      </c>
      <c r="E4" s="196">
        <v>0.33</v>
      </c>
      <c r="F4" s="212" t="s">
        <v>25</v>
      </c>
      <c r="G4" s="196">
        <v>0.33</v>
      </c>
      <c r="H4" s="16" t="s">
        <v>25</v>
      </c>
      <c r="I4" s="196">
        <v>0.33</v>
      </c>
      <c r="J4" s="16" t="s">
        <v>102</v>
      </c>
      <c r="K4" s="196">
        <v>0.33</v>
      </c>
      <c r="L4" s="196"/>
      <c r="M4" s="196"/>
      <c r="N4" s="145">
        <v>2.71</v>
      </c>
    </row>
    <row r="5" spans="1:14" ht="24.75" x14ac:dyDescent="0.25">
      <c r="A5" s="169">
        <v>4.33</v>
      </c>
      <c r="B5" s="141"/>
      <c r="C5" s="169"/>
      <c r="D5" s="141"/>
      <c r="E5" s="169"/>
      <c r="F5" s="142" t="s">
        <v>160</v>
      </c>
      <c r="G5" s="169">
        <v>1</v>
      </c>
      <c r="H5" s="141"/>
      <c r="I5" s="169"/>
      <c r="J5" s="141"/>
      <c r="K5" s="169"/>
      <c r="L5" s="140"/>
      <c r="M5" s="140"/>
      <c r="N5" s="130">
        <f>C5+E5+G5+I5+K5+M5</f>
        <v>1</v>
      </c>
    </row>
    <row r="6" spans="1:14" ht="24.75" x14ac:dyDescent="0.25">
      <c r="A6" s="169"/>
      <c r="B6" s="142" t="s">
        <v>116</v>
      </c>
      <c r="C6" s="169"/>
      <c r="D6" s="141"/>
      <c r="E6" s="169"/>
      <c r="F6" s="142"/>
      <c r="G6" s="169"/>
      <c r="H6" s="142" t="s">
        <v>116</v>
      </c>
      <c r="I6" s="169"/>
      <c r="J6" s="141"/>
      <c r="K6" s="169"/>
      <c r="L6" s="140"/>
      <c r="M6" s="169"/>
      <c r="N6" s="204"/>
    </row>
    <row r="7" spans="1:14" x14ac:dyDescent="0.25">
      <c r="A7" s="170">
        <v>7.92</v>
      </c>
      <c r="B7" s="143" t="s">
        <v>21</v>
      </c>
      <c r="C7" s="170">
        <v>1.32</v>
      </c>
      <c r="D7" s="143"/>
      <c r="E7" s="170"/>
      <c r="F7" s="144"/>
      <c r="G7" s="170"/>
      <c r="H7" s="143" t="s">
        <v>25</v>
      </c>
      <c r="I7" s="170">
        <v>0.5</v>
      </c>
      <c r="J7" s="143"/>
      <c r="K7" s="170"/>
      <c r="L7" s="145"/>
      <c r="M7" s="170"/>
      <c r="N7" s="130">
        <f>C7+E7+G7+I7+K7+M7</f>
        <v>1.82</v>
      </c>
    </row>
    <row r="8" spans="1:14" x14ac:dyDescent="0.25">
      <c r="A8" s="211"/>
      <c r="B8" s="16"/>
      <c r="C8" s="211"/>
      <c r="D8" s="16" t="s">
        <v>178</v>
      </c>
      <c r="E8" s="211"/>
      <c r="F8" s="212"/>
      <c r="G8" s="211"/>
      <c r="H8" s="16"/>
      <c r="I8" s="211"/>
      <c r="J8" s="16" t="s">
        <v>178</v>
      </c>
      <c r="K8" s="211"/>
      <c r="L8" s="196"/>
      <c r="M8" s="211"/>
      <c r="N8" s="213"/>
    </row>
    <row r="9" spans="1:14" x14ac:dyDescent="0.25">
      <c r="A9" s="211">
        <v>7.92</v>
      </c>
      <c r="B9" s="16"/>
      <c r="C9" s="211"/>
      <c r="D9" s="16" t="s">
        <v>21</v>
      </c>
      <c r="E9" s="211">
        <v>1</v>
      </c>
      <c r="F9" s="212"/>
      <c r="G9" s="211"/>
      <c r="H9" s="16"/>
      <c r="I9" s="211"/>
      <c r="J9" s="16" t="s">
        <v>20</v>
      </c>
      <c r="K9" s="211">
        <v>0.83</v>
      </c>
      <c r="L9" s="196"/>
      <c r="M9" s="211"/>
      <c r="N9" s="133">
        <f>C9+E9+G9+I9+K9+M9</f>
        <v>1.83</v>
      </c>
    </row>
    <row r="10" spans="1:14" x14ac:dyDescent="0.25">
      <c r="A10" s="169"/>
      <c r="B10" s="140"/>
      <c r="C10" s="169"/>
      <c r="D10" s="140"/>
      <c r="E10" s="169"/>
      <c r="F10" s="214"/>
      <c r="G10" s="169"/>
      <c r="H10" s="256" t="s">
        <v>181</v>
      </c>
      <c r="I10" s="169"/>
      <c r="J10" s="140"/>
      <c r="K10" s="169"/>
      <c r="L10" s="140"/>
      <c r="M10" s="169"/>
      <c r="N10" s="129"/>
    </row>
    <row r="11" spans="1:14" x14ac:dyDescent="0.25">
      <c r="A11" s="211">
        <v>0.75</v>
      </c>
      <c r="B11" s="196"/>
      <c r="C11" s="211"/>
      <c r="D11" s="196"/>
      <c r="E11" s="211"/>
      <c r="F11" s="216"/>
      <c r="G11" s="211"/>
      <c r="H11" s="257"/>
      <c r="I11" s="211">
        <v>0.17</v>
      </c>
      <c r="J11" s="196"/>
      <c r="K11" s="211"/>
      <c r="L11" s="196"/>
      <c r="M11" s="211"/>
      <c r="N11" s="133">
        <f>C11+E11+G11+I11+K11+M11</f>
        <v>0.17</v>
      </c>
    </row>
    <row r="12" spans="1:14" ht="36" x14ac:dyDescent="0.25">
      <c r="A12" s="169"/>
      <c r="B12" s="141"/>
      <c r="C12" s="169"/>
      <c r="D12" s="141"/>
      <c r="E12" s="169"/>
      <c r="F12" s="142"/>
      <c r="G12" s="169"/>
      <c r="H12" s="149" t="s">
        <v>184</v>
      </c>
      <c r="I12" s="169"/>
      <c r="J12" s="141"/>
      <c r="K12" s="169"/>
      <c r="L12" s="140"/>
      <c r="M12" s="169"/>
      <c r="N12" s="129"/>
    </row>
    <row r="13" spans="1:14" x14ac:dyDescent="0.25">
      <c r="A13" s="170">
        <v>1.32</v>
      </c>
      <c r="B13" s="143"/>
      <c r="C13" s="170"/>
      <c r="D13" s="143"/>
      <c r="E13" s="170"/>
      <c r="F13" s="144"/>
      <c r="G13" s="170"/>
      <c r="H13" s="217" t="s">
        <v>185</v>
      </c>
      <c r="I13" s="170">
        <v>0.3</v>
      </c>
      <c r="J13" s="143"/>
      <c r="K13" s="170"/>
      <c r="L13" s="145"/>
      <c r="M13" s="170"/>
      <c r="N13" s="130">
        <f>C13+E13+G13+I13+K13+M13</f>
        <v>0.3</v>
      </c>
    </row>
    <row r="14" spans="1:14" x14ac:dyDescent="0.25">
      <c r="A14" s="169"/>
      <c r="B14" s="141"/>
      <c r="C14" s="169"/>
      <c r="D14" s="141" t="s">
        <v>112</v>
      </c>
      <c r="E14" s="169"/>
      <c r="F14" s="141"/>
      <c r="G14" s="169"/>
      <c r="H14" s="141" t="s">
        <v>112</v>
      </c>
      <c r="I14" s="169"/>
      <c r="J14" s="141" t="s">
        <v>112</v>
      </c>
      <c r="K14" s="169"/>
      <c r="L14" s="140"/>
      <c r="M14" s="169"/>
      <c r="N14" s="204"/>
    </row>
    <row r="15" spans="1:14" ht="24.75" x14ac:dyDescent="0.25">
      <c r="A15" s="170">
        <v>10.130000000000001</v>
      </c>
      <c r="B15" s="143"/>
      <c r="C15" s="170"/>
      <c r="D15" s="199" t="s">
        <v>113</v>
      </c>
      <c r="E15" s="170">
        <v>0.6</v>
      </c>
      <c r="F15" s="144"/>
      <c r="G15" s="170"/>
      <c r="H15" s="199" t="s">
        <v>114</v>
      </c>
      <c r="I15" s="170">
        <v>1.24</v>
      </c>
      <c r="J15" s="144" t="s">
        <v>25</v>
      </c>
      <c r="K15" s="170">
        <v>0.5</v>
      </c>
      <c r="L15" s="146"/>
      <c r="M15" s="170"/>
      <c r="N15" s="130">
        <f>C15+E15+G15+I15+K15+M15</f>
        <v>2.34</v>
      </c>
    </row>
    <row r="16" spans="1:14" x14ac:dyDescent="0.25">
      <c r="A16" s="87"/>
      <c r="B16" s="32"/>
      <c r="C16" s="168"/>
      <c r="D16" s="32" t="s">
        <v>42</v>
      </c>
      <c r="E16" s="177"/>
      <c r="F16" s="32"/>
      <c r="G16" s="168"/>
      <c r="H16" s="32"/>
      <c r="I16" s="168"/>
      <c r="J16" s="32" t="s">
        <v>42</v>
      </c>
      <c r="K16" s="168"/>
      <c r="L16" s="32"/>
      <c r="M16" s="168"/>
      <c r="N16" s="129"/>
    </row>
    <row r="17" spans="1:14" x14ac:dyDescent="0.25">
      <c r="A17" s="88">
        <v>7.33</v>
      </c>
      <c r="B17" s="36"/>
      <c r="C17" s="173"/>
      <c r="D17" s="36" t="s">
        <v>21</v>
      </c>
      <c r="E17" s="178">
        <v>1.36</v>
      </c>
      <c r="F17" s="36"/>
      <c r="G17" s="173"/>
      <c r="H17" s="36"/>
      <c r="I17" s="173"/>
      <c r="J17" s="36" t="s">
        <v>25</v>
      </c>
      <c r="K17" s="173">
        <v>0.33</v>
      </c>
      <c r="L17" s="36"/>
      <c r="M17" s="173"/>
      <c r="N17" s="130">
        <f>C17+E17+G17+I17+K17+M17</f>
        <v>1.6900000000000002</v>
      </c>
    </row>
    <row r="18" spans="1:14" x14ac:dyDescent="0.25">
      <c r="A18" s="87"/>
      <c r="C18" s="174"/>
      <c r="D18" s="35" t="s">
        <v>43</v>
      </c>
      <c r="E18" s="174"/>
      <c r="G18" s="174"/>
      <c r="I18" s="174"/>
      <c r="K18" s="174"/>
      <c r="M18" s="168"/>
      <c r="N18" s="129"/>
    </row>
    <row r="19" spans="1:14" x14ac:dyDescent="0.25">
      <c r="A19" s="88">
        <v>3</v>
      </c>
      <c r="B19" s="65"/>
      <c r="C19" s="173"/>
      <c r="D19" s="65" t="s">
        <v>21</v>
      </c>
      <c r="E19" s="173">
        <v>0.7</v>
      </c>
      <c r="F19" s="65"/>
      <c r="G19" s="173"/>
      <c r="H19" s="65"/>
      <c r="I19" s="173"/>
      <c r="J19" s="65"/>
      <c r="K19" s="173"/>
      <c r="L19" s="36"/>
      <c r="M19" s="173"/>
      <c r="N19" s="130">
        <f>C19+E19+G19+I19+K19+M19</f>
        <v>0.7</v>
      </c>
    </row>
    <row r="20" spans="1:14" x14ac:dyDescent="0.25">
      <c r="A20" s="87"/>
      <c r="B20" s="35" t="s">
        <v>59</v>
      </c>
      <c r="C20" s="87"/>
      <c r="D20" s="35" t="s">
        <v>59</v>
      </c>
      <c r="E20" s="179"/>
      <c r="F20" s="20" t="s">
        <v>59</v>
      </c>
      <c r="G20" s="179"/>
      <c r="H20" s="35" t="s">
        <v>59</v>
      </c>
      <c r="I20" s="87"/>
      <c r="J20" s="35" t="s">
        <v>59</v>
      </c>
      <c r="K20" s="87"/>
      <c r="L20" s="35"/>
      <c r="M20" s="87"/>
      <c r="N20" s="129"/>
    </row>
    <row r="21" spans="1:14" ht="23.25" x14ac:dyDescent="0.25">
      <c r="A21" s="88">
        <v>7.45</v>
      </c>
      <c r="B21" s="73" t="s">
        <v>60</v>
      </c>
      <c r="C21" s="88">
        <v>0.24</v>
      </c>
      <c r="D21" s="73" t="s">
        <v>25</v>
      </c>
      <c r="E21" s="180">
        <v>0.25</v>
      </c>
      <c r="F21" s="73" t="s">
        <v>60</v>
      </c>
      <c r="G21" s="88">
        <v>0.24</v>
      </c>
      <c r="H21" s="73" t="s">
        <v>25</v>
      </c>
      <c r="I21" s="88">
        <v>0.24</v>
      </c>
      <c r="J21" s="73" t="s">
        <v>21</v>
      </c>
      <c r="K21" s="88">
        <v>0.75</v>
      </c>
      <c r="L21" s="73"/>
      <c r="M21" s="88"/>
      <c r="N21" s="130">
        <f>C21+E21+G21+I21+K21+M21</f>
        <v>1.72</v>
      </c>
    </row>
    <row r="22" spans="1:14" x14ac:dyDescent="0.25">
      <c r="A22" s="87"/>
      <c r="B22" s="48" t="s">
        <v>62</v>
      </c>
      <c r="C22" s="174"/>
      <c r="D22" s="48"/>
      <c r="E22" s="174"/>
      <c r="F22" s="48"/>
      <c r="G22" s="174"/>
      <c r="H22" s="48" t="s">
        <v>62</v>
      </c>
      <c r="I22" s="174"/>
      <c r="J22" s="48"/>
      <c r="K22" s="174"/>
      <c r="L22" s="48"/>
      <c r="M22" s="174"/>
      <c r="N22" s="133"/>
    </row>
    <row r="23" spans="1:14" ht="45" x14ac:dyDescent="0.25">
      <c r="A23" s="88">
        <v>4.75</v>
      </c>
      <c r="B23" s="36" t="s">
        <v>21</v>
      </c>
      <c r="C23" s="173">
        <v>0.75</v>
      </c>
      <c r="D23" s="36"/>
      <c r="E23" s="178"/>
      <c r="F23" s="36"/>
      <c r="G23" s="173"/>
      <c r="H23" s="36" t="s">
        <v>73</v>
      </c>
      <c r="I23" s="173">
        <v>0.34</v>
      </c>
      <c r="J23" s="36"/>
      <c r="K23" s="173"/>
      <c r="L23" s="36"/>
      <c r="M23" s="173"/>
      <c r="N23" s="130">
        <f>C23+E23+G23+I23+K23+M23</f>
        <v>1.0900000000000001</v>
      </c>
    </row>
    <row r="24" spans="1:14" x14ac:dyDescent="0.25">
      <c r="A24" s="87"/>
      <c r="B24" s="48"/>
      <c r="C24" s="168"/>
      <c r="D24" s="48" t="s">
        <v>63</v>
      </c>
      <c r="E24" s="168"/>
      <c r="F24" s="48"/>
      <c r="G24" s="168"/>
      <c r="H24" s="48"/>
      <c r="I24" s="168"/>
      <c r="J24" s="48" t="s">
        <v>63</v>
      </c>
      <c r="K24" s="168"/>
      <c r="L24" s="32"/>
      <c r="M24" s="168"/>
      <c r="N24" s="129"/>
    </row>
    <row r="25" spans="1:14" x14ac:dyDescent="0.25">
      <c r="A25" s="88">
        <v>4.5</v>
      </c>
      <c r="B25" s="36"/>
      <c r="C25" s="173"/>
      <c r="D25" s="36" t="s">
        <v>21</v>
      </c>
      <c r="E25" s="178">
        <v>0.71</v>
      </c>
      <c r="F25" s="36"/>
      <c r="G25" s="173"/>
      <c r="H25" s="36"/>
      <c r="I25" s="173"/>
      <c r="J25" s="36" t="s">
        <v>25</v>
      </c>
      <c r="K25" s="173">
        <v>0.33</v>
      </c>
      <c r="L25" s="36"/>
      <c r="M25" s="173"/>
      <c r="N25" s="130">
        <f>C25+E25+G25+I25+K25+M25</f>
        <v>1.04</v>
      </c>
    </row>
    <row r="26" spans="1:14" x14ac:dyDescent="0.25">
      <c r="A26" s="87"/>
      <c r="B26" s="96" t="s">
        <v>67</v>
      </c>
      <c r="C26" s="87"/>
      <c r="D26" s="48" t="s">
        <v>67</v>
      </c>
      <c r="E26" s="87"/>
      <c r="F26" s="96" t="s">
        <v>67</v>
      </c>
      <c r="G26" s="87"/>
      <c r="H26" s="96" t="s">
        <v>67</v>
      </c>
      <c r="I26" s="179"/>
      <c r="J26" s="96" t="s">
        <v>67</v>
      </c>
      <c r="K26" s="87"/>
      <c r="L26" s="96"/>
      <c r="M26" s="87"/>
      <c r="N26" s="129"/>
    </row>
    <row r="27" spans="1:14" x14ac:dyDescent="0.25">
      <c r="A27" s="88">
        <v>7.88</v>
      </c>
      <c r="B27" s="38" t="s">
        <v>25</v>
      </c>
      <c r="C27" s="88">
        <v>0.25</v>
      </c>
      <c r="D27" s="38" t="s">
        <v>25</v>
      </c>
      <c r="E27" s="181">
        <v>0.25</v>
      </c>
      <c r="F27" s="73" t="s">
        <v>25</v>
      </c>
      <c r="G27" s="88">
        <v>0.25</v>
      </c>
      <c r="H27" s="38" t="s">
        <v>21</v>
      </c>
      <c r="I27" s="88">
        <v>0.82</v>
      </c>
      <c r="J27" s="38" t="s">
        <v>25</v>
      </c>
      <c r="K27" s="88">
        <v>0.25</v>
      </c>
      <c r="L27" s="38"/>
      <c r="M27" s="88"/>
      <c r="N27" s="130">
        <f>C27+E27+G27+I27+K27+M27</f>
        <v>1.8199999999999998</v>
      </c>
    </row>
    <row r="28" spans="1:14" x14ac:dyDescent="0.25">
      <c r="A28" s="87"/>
      <c r="B28" s="20" t="s">
        <v>68</v>
      </c>
      <c r="C28" s="87"/>
      <c r="D28" s="35"/>
      <c r="E28" s="182"/>
      <c r="F28" s="20"/>
      <c r="G28" s="87"/>
      <c r="H28" s="35" t="s">
        <v>69</v>
      </c>
      <c r="I28" s="182"/>
      <c r="J28" s="32"/>
      <c r="K28" s="182"/>
      <c r="L28" s="20"/>
      <c r="M28" s="182"/>
      <c r="N28" s="129"/>
    </row>
    <row r="29" spans="1:14" x14ac:dyDescent="0.25">
      <c r="A29" s="88">
        <v>6.11</v>
      </c>
      <c r="B29" s="73" t="s">
        <v>25</v>
      </c>
      <c r="C29" s="88">
        <v>0.33</v>
      </c>
      <c r="D29" s="38"/>
      <c r="E29" s="181"/>
      <c r="F29" s="73"/>
      <c r="G29" s="88"/>
      <c r="H29" s="38" t="s">
        <v>21</v>
      </c>
      <c r="I29" s="181">
        <v>1.08</v>
      </c>
      <c r="J29" s="36"/>
      <c r="K29" s="181"/>
      <c r="L29" s="73"/>
      <c r="M29" s="181"/>
      <c r="N29" s="130">
        <f>C29+E29+G29+I29+K29+M29</f>
        <v>1.4100000000000001</v>
      </c>
    </row>
    <row r="30" spans="1:14" x14ac:dyDescent="0.25">
      <c r="A30" s="201"/>
      <c r="B30" s="198" t="s">
        <v>22</v>
      </c>
      <c r="C30" s="201"/>
      <c r="D30" s="198"/>
      <c r="E30" s="201"/>
      <c r="F30" s="198" t="s">
        <v>22</v>
      </c>
      <c r="G30" s="201"/>
      <c r="H30" s="198"/>
      <c r="I30" s="201"/>
      <c r="J30" s="198" t="s">
        <v>22</v>
      </c>
      <c r="K30" s="201"/>
      <c r="L30" s="198"/>
      <c r="M30" s="153"/>
      <c r="N30" s="207"/>
    </row>
    <row r="31" spans="1:14" ht="16.5" x14ac:dyDescent="0.25">
      <c r="A31" s="202">
        <v>11.5</v>
      </c>
      <c r="B31" s="75" t="s">
        <v>23</v>
      </c>
      <c r="C31" s="202">
        <v>0.75</v>
      </c>
      <c r="D31" s="157"/>
      <c r="E31" s="202"/>
      <c r="F31" s="75" t="s">
        <v>24</v>
      </c>
      <c r="G31" s="202">
        <v>1.4</v>
      </c>
      <c r="H31" s="157"/>
      <c r="I31" s="202"/>
      <c r="J31" s="157" t="s">
        <v>25</v>
      </c>
      <c r="K31" s="202">
        <v>0.5</v>
      </c>
      <c r="L31" s="157"/>
      <c r="M31" s="156"/>
      <c r="N31" s="130">
        <f>C31+E31+G31+I31+K31+M31</f>
        <v>2.65</v>
      </c>
    </row>
    <row r="32" spans="1:14" x14ac:dyDescent="0.25">
      <c r="A32" s="201"/>
      <c r="B32" s="154" t="s">
        <v>46</v>
      </c>
      <c r="C32" s="203"/>
      <c r="D32" s="154" t="s">
        <v>46</v>
      </c>
      <c r="E32" s="203"/>
      <c r="F32" s="154" t="s">
        <v>46</v>
      </c>
      <c r="G32" s="203"/>
      <c r="H32" s="154" t="s">
        <v>46</v>
      </c>
      <c r="I32" s="203"/>
      <c r="J32" s="154" t="s">
        <v>46</v>
      </c>
      <c r="K32" s="203"/>
      <c r="L32" s="154"/>
      <c r="M32" s="155"/>
      <c r="N32" s="207"/>
    </row>
    <row r="33" spans="1:14" ht="24.75" x14ac:dyDescent="0.25">
      <c r="A33" s="202">
        <v>10</v>
      </c>
      <c r="B33" s="157" t="s">
        <v>21</v>
      </c>
      <c r="C33" s="202">
        <v>0.87</v>
      </c>
      <c r="D33" s="75" t="s">
        <v>48</v>
      </c>
      <c r="E33" s="202">
        <v>0.5</v>
      </c>
      <c r="F33" s="157" t="s">
        <v>47</v>
      </c>
      <c r="G33" s="202">
        <v>0.44</v>
      </c>
      <c r="H33" s="157" t="s">
        <v>25</v>
      </c>
      <c r="I33" s="202">
        <v>0.25</v>
      </c>
      <c r="J33" s="157" t="s">
        <v>25</v>
      </c>
      <c r="K33" s="202">
        <v>0.25</v>
      </c>
      <c r="L33" s="157"/>
      <c r="M33" s="156"/>
      <c r="N33" s="130">
        <f>C33+E33+G33+I33+K33+M33</f>
        <v>2.31</v>
      </c>
    </row>
    <row r="34" spans="1:14" x14ac:dyDescent="0.25">
      <c r="A34" s="168"/>
      <c r="B34" s="200" t="s">
        <v>27</v>
      </c>
      <c r="C34" s="168"/>
      <c r="D34" s="33"/>
      <c r="E34" s="168"/>
      <c r="F34" s="200" t="s">
        <v>27</v>
      </c>
      <c r="G34" s="168"/>
      <c r="H34" s="34"/>
      <c r="I34" s="168"/>
      <c r="J34" s="200" t="s">
        <v>27</v>
      </c>
      <c r="K34" s="168"/>
      <c r="L34" s="32"/>
      <c r="M34" s="32"/>
      <c r="N34" s="66"/>
    </row>
    <row r="35" spans="1:14" x14ac:dyDescent="0.25">
      <c r="A35" s="173">
        <v>7</v>
      </c>
      <c r="B35" s="36" t="s">
        <v>21</v>
      </c>
      <c r="C35" s="173">
        <v>0.95</v>
      </c>
      <c r="D35" s="36"/>
      <c r="E35" s="173"/>
      <c r="F35" s="37" t="s">
        <v>25</v>
      </c>
      <c r="G35" s="173">
        <v>0.33</v>
      </c>
      <c r="H35" s="36"/>
      <c r="I35" s="173"/>
      <c r="J35" s="37" t="s">
        <v>25</v>
      </c>
      <c r="K35" s="173">
        <v>0.33</v>
      </c>
      <c r="L35" s="36"/>
      <c r="M35" s="36"/>
      <c r="N35" s="130">
        <f>C35+E35+G35+I35+K35+M35</f>
        <v>1.61</v>
      </c>
    </row>
    <row r="36" spans="1:14" x14ac:dyDescent="0.25">
      <c r="A36" s="172">
        <f>SUM(A3:A35)</f>
        <v>113.64</v>
      </c>
      <c r="B36" s="94" t="s">
        <v>9</v>
      </c>
      <c r="C36" s="175">
        <f>SUM(C3:C35)</f>
        <v>6.8500000000000005</v>
      </c>
      <c r="D36" s="91"/>
      <c r="E36" s="175">
        <f>SUM(E3:E35)</f>
        <v>5.7</v>
      </c>
      <c r="F36" s="93"/>
      <c r="G36" s="175">
        <f>SUM(G3:G35)</f>
        <v>3.9899999999999998</v>
      </c>
      <c r="H36" s="94"/>
      <c r="I36" s="175">
        <f>SUM(I3:I35)</f>
        <v>5.27</v>
      </c>
      <c r="J36" s="94"/>
      <c r="K36" s="175">
        <f>SUM(K3:K35)</f>
        <v>4.4000000000000004</v>
      </c>
      <c r="L36" s="91"/>
      <c r="M36" s="175">
        <f>SUM(M5:M35)</f>
        <v>0</v>
      </c>
      <c r="N36" s="175">
        <f>SUM(N3:N35)</f>
        <v>26.209999999999997</v>
      </c>
    </row>
    <row r="37" spans="1:14" x14ac:dyDescent="0.25">
      <c r="A37" s="48"/>
      <c r="B37" s="48" t="s">
        <v>13</v>
      </c>
      <c r="C37" s="48"/>
      <c r="D37" s="48"/>
      <c r="E37" s="106"/>
      <c r="F37" s="96"/>
      <c r="G37" s="48"/>
      <c r="H37" s="48" t="s">
        <v>12</v>
      </c>
      <c r="I37" s="48"/>
      <c r="J37" s="107"/>
      <c r="K37" s="109">
        <f>N36</f>
        <v>26.209999999999997</v>
      </c>
      <c r="L37" s="48"/>
    </row>
    <row r="38" spans="1:14" x14ac:dyDescent="0.25">
      <c r="A38" s="48"/>
      <c r="B38" s="48" t="s">
        <v>16</v>
      </c>
      <c r="C38" s="48"/>
      <c r="D38" s="186">
        <v>44789</v>
      </c>
      <c r="E38" s="48"/>
      <c r="G38" s="48"/>
      <c r="J38" s="107"/>
      <c r="K38" s="108">
        <f>K37*4.33</f>
        <v>113.48929999999999</v>
      </c>
      <c r="L38" s="108"/>
    </row>
    <row r="39" spans="1:14" x14ac:dyDescent="0.25">
      <c r="F39" t="s">
        <v>188</v>
      </c>
    </row>
  </sheetData>
  <mergeCells count="1">
    <mergeCell ref="H10:H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72</vt:i4>
      </vt:variant>
      <vt:variant>
        <vt:lpstr>Rangos con nombre</vt:lpstr>
      </vt:variant>
      <vt:variant>
        <vt:i4>19</vt:i4>
      </vt:variant>
    </vt:vector>
  </HeadingPairs>
  <TitlesOfParts>
    <vt:vector size="91" baseType="lpstr">
      <vt:lpstr>su planning 09,01,23</vt:lpstr>
      <vt:lpstr>SU PLANNING 01,01,23</vt:lpstr>
      <vt:lpstr>SU PLANNING 01,12,22</vt:lpstr>
      <vt:lpstr>SU PLANNING 16,11,2022</vt:lpstr>
      <vt:lpstr>SU PLANNING 26,09,2022</vt:lpstr>
      <vt:lpstr>SU PLANNING 07,09,2022</vt:lpstr>
      <vt:lpstr>SU PLANNING 31,08,22</vt:lpstr>
      <vt:lpstr>SU PLANNING 18,08,2022</vt:lpstr>
      <vt:lpstr>SU PLANNING 16,08,2022</vt:lpstr>
      <vt:lpstr>su planning 01,08,2022</vt:lpstr>
      <vt:lpstr>SU PLANNING 01,05,2022</vt:lpstr>
      <vt:lpstr>SU PLANNING 16,04,2022</vt:lpstr>
      <vt:lpstr>SU PLANNING 15,03,2022</vt:lpstr>
      <vt:lpstr>SU PLANNING 01,11,2021</vt:lpstr>
      <vt:lpstr>SU PLANNING 01,10,2021</vt:lpstr>
      <vt:lpstr>SU PLANNING 01,09,2021</vt:lpstr>
      <vt:lpstr>SU PLANNING 16,08,2021</vt:lpstr>
      <vt:lpstr>SU PLANNING 07,07,21</vt:lpstr>
      <vt:lpstr>SU PLANNING 01,04,2021</vt:lpstr>
      <vt:lpstr>SU PLANNING 18,03,2021</vt:lpstr>
      <vt:lpstr>SU PLANNING 01,01,2021</vt:lpstr>
      <vt:lpstr>SU PLANNING 01,12,2020</vt:lpstr>
      <vt:lpstr>SU PLANNING 01,09,2020</vt:lpstr>
      <vt:lpstr>SU PLANNING 17,08,2020</vt:lpstr>
      <vt:lpstr>su planning 01,07,2020</vt:lpstr>
      <vt:lpstr>SU PLANNING +TRINI 17,06,2020</vt:lpstr>
      <vt:lpstr>SUYO +TRINI 01,06,2020</vt:lpstr>
      <vt:lpstr>SU PLANNING 01,05,2020</vt:lpstr>
      <vt:lpstr>su planning 20,03,2020</vt:lpstr>
      <vt:lpstr>SU PLANNING 18,03,2020</vt:lpstr>
      <vt:lpstr>SUPLANNIG 17,03,2020</vt:lpstr>
      <vt:lpstr>SU PLANNING 14,02,2020</vt:lpstr>
      <vt:lpstr>SU PLANNING 06,02,2020</vt:lpstr>
      <vt:lpstr>SUPLANNING 01,02,2020</vt:lpstr>
      <vt:lpstr>SU PLANNING 11,01,2020</vt:lpstr>
      <vt:lpstr>SU PLANNING 01,01,2020</vt:lpstr>
      <vt:lpstr>CUBRE A ALMUDENA 23,12,2019</vt:lpstr>
      <vt:lpstr>SU PLANNING 25,12,2019</vt:lpstr>
      <vt:lpstr>SU PLANNING 18,12,2019</vt:lpstr>
      <vt:lpstr>SU PLANNING 29,11,2019</vt:lpstr>
      <vt:lpstr>SU PLANNING 08,09,2019</vt:lpstr>
      <vt:lpstr>SU PLANNIG 07,09,2019</vt:lpstr>
      <vt:lpstr>SU PLANNING 06,09,2019</vt:lpstr>
      <vt:lpstr>SU PLANNING 04,09,2019</vt:lpstr>
      <vt:lpstr>SU PLANNING 01,09,2019</vt:lpstr>
      <vt:lpstr>SU PLANNING 28,08,2019</vt:lpstr>
      <vt:lpstr>SU PLANNING 23,08,2019</vt:lpstr>
      <vt:lpstr>SU PLANNING 22,08,2019</vt:lpstr>
      <vt:lpstr>SU PLANNING 21,08,2019</vt:lpstr>
      <vt:lpstr>SU PLANNING 20,07,2019</vt:lpstr>
      <vt:lpstr>SU PLANNING 17,07,2019</vt:lpstr>
      <vt:lpstr>SU PLANNING 01,07,2019</vt:lpstr>
      <vt:lpstr>SU PLANNING 21,06,2019</vt:lpstr>
      <vt:lpstr>SU PLANNING 11,06,2019</vt:lpstr>
      <vt:lpstr>SU PLANNING 05,06,2019</vt:lpstr>
      <vt:lpstr>14,05,2019 CUBRE A MONICA RGUEZ</vt:lpstr>
      <vt:lpstr>CUBRE A VICTORIA 14,05,2019</vt:lpstr>
      <vt:lpstr>Hoja1</vt:lpstr>
      <vt:lpstr>cubre a Mª Victoria 13,05,2019</vt:lpstr>
      <vt:lpstr>SU PLANNING 14,05,2019</vt:lpstr>
      <vt:lpstr>SU PLANNING 11,05,2019</vt:lpstr>
      <vt:lpstr>SU PLANNING 02,05,2019</vt:lpstr>
      <vt:lpstr>SU PLANNING 26,04,2019</vt:lpstr>
      <vt:lpstr>SU PLANNING 12,04,2019</vt:lpstr>
      <vt:lpstr>TODO</vt:lpstr>
      <vt:lpstr>TODO JUNTO01,04,2019</vt:lpstr>
      <vt:lpstr>SU PLANNING 01,04,2019</vt:lpstr>
      <vt:lpstr>SU PLANNING 25,03,2019</vt:lpstr>
      <vt:lpstr>SU PLANNING 15,03,2019</vt:lpstr>
      <vt:lpstr>SU PLANNING 07,03,2019</vt:lpstr>
      <vt:lpstr>CUBRE A TRINI 06,03,2019</vt:lpstr>
      <vt:lpstr>SU PLANNING 6,03,2019</vt:lpstr>
      <vt:lpstr>'14,05,2019 CUBRE A MONICA RGUEZ'!Área_de_impresión</vt:lpstr>
      <vt:lpstr>'cubre a Mª Victoria 13,05,2019'!Área_de_impresión</vt:lpstr>
      <vt:lpstr>'SU PLANNING 01,01,23'!Área_de_impresión</vt:lpstr>
      <vt:lpstr>'su planning 01,08,2022'!Área_de_impresión</vt:lpstr>
      <vt:lpstr>'SU PLANNING 01,10,2021'!Área_de_impresión</vt:lpstr>
      <vt:lpstr>'SU PLANNING 01,12,2020'!Área_de_impresión</vt:lpstr>
      <vt:lpstr>'SU PLANNING 01,12,22'!Área_de_impresión</vt:lpstr>
      <vt:lpstr>'SU PLANNING 07,09,2022'!Área_de_impresión</vt:lpstr>
      <vt:lpstr>'su planning 09,01,23'!Área_de_impresión</vt:lpstr>
      <vt:lpstr>'SU PLANNING 12,04,2019'!Área_de_impresión</vt:lpstr>
      <vt:lpstr>'SU PLANNING 16,08,2022'!Área_de_impresión</vt:lpstr>
      <vt:lpstr>'SU PLANNING 16,11,2022'!Área_de_impresión</vt:lpstr>
      <vt:lpstr>'SU PLANNING 18,03,2020'!Área_de_impresión</vt:lpstr>
      <vt:lpstr>'SU PLANNING 18,03,2021'!Área_de_impresión</vt:lpstr>
      <vt:lpstr>'SU PLANNING 18,08,2022'!Área_de_impresión</vt:lpstr>
      <vt:lpstr>'SU PLANNING 26,04,2019'!Área_de_impresión</vt:lpstr>
      <vt:lpstr>'SU PLANNING 26,09,2022'!Área_de_impresión</vt:lpstr>
      <vt:lpstr>'SU PLANNING 31,08,22'!Área_de_impresión</vt:lpstr>
      <vt:lpstr>'SUPLANNIG 17,03,2020'!Área_de_impresión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2023-01-25T07:35:00Z</dcterms:modified>
</cp:coreProperties>
</file>